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ILLARDREM\Desktop\"/>
    </mc:Choice>
  </mc:AlternateContent>
  <bookViews>
    <workbookView xWindow="0" yWindow="0" windowWidth="23040" windowHeight="9384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8" i="1" l="1"/>
  <c r="I58" i="1"/>
  <c r="C58" i="1"/>
  <c r="J57" i="1"/>
  <c r="I57" i="1"/>
  <c r="C57" i="1"/>
  <c r="J56" i="1"/>
  <c r="I56" i="1"/>
  <c r="C56" i="1"/>
  <c r="J55" i="1"/>
  <c r="I55" i="1"/>
  <c r="C55" i="1"/>
  <c r="J54" i="1"/>
  <c r="I54" i="1"/>
  <c r="C54" i="1"/>
  <c r="J53" i="1"/>
  <c r="I53" i="1"/>
  <c r="C53" i="1"/>
  <c r="J52" i="1"/>
  <c r="I52" i="1"/>
  <c r="C52" i="1"/>
  <c r="J51" i="1"/>
  <c r="I51" i="1"/>
  <c r="C51" i="1"/>
  <c r="J50" i="1"/>
  <c r="I50" i="1"/>
  <c r="C50" i="1"/>
  <c r="J49" i="1"/>
  <c r="I49" i="1"/>
  <c r="C49" i="1"/>
  <c r="J48" i="1"/>
  <c r="I48" i="1"/>
  <c r="C48" i="1"/>
  <c r="J47" i="1"/>
  <c r="I47" i="1"/>
  <c r="C47" i="1"/>
  <c r="J46" i="1"/>
  <c r="I46" i="1"/>
  <c r="C46" i="1"/>
  <c r="J45" i="1"/>
  <c r="I45" i="1"/>
  <c r="C45" i="1"/>
  <c r="J44" i="1"/>
  <c r="I44" i="1"/>
  <c r="C44" i="1"/>
  <c r="J43" i="1"/>
  <c r="I43" i="1"/>
  <c r="C43" i="1"/>
  <c r="J42" i="1"/>
  <c r="I42" i="1"/>
  <c r="C42" i="1"/>
  <c r="J41" i="1"/>
  <c r="I41" i="1"/>
  <c r="C41" i="1"/>
  <c r="J40" i="1"/>
  <c r="I40" i="1"/>
  <c r="C40" i="1"/>
  <c r="J39" i="1"/>
  <c r="I39" i="1"/>
  <c r="C39" i="1"/>
  <c r="J38" i="1"/>
  <c r="I38" i="1"/>
  <c r="C38" i="1"/>
  <c r="J37" i="1"/>
  <c r="I37" i="1"/>
  <c r="C37" i="1"/>
  <c r="J36" i="1"/>
  <c r="I36" i="1"/>
  <c r="C36" i="1"/>
  <c r="J35" i="1"/>
  <c r="I35" i="1"/>
  <c r="C35" i="1"/>
  <c r="J34" i="1"/>
  <c r="I34" i="1"/>
  <c r="C34" i="1"/>
  <c r="J33" i="1"/>
  <c r="I33" i="1"/>
  <c r="C33" i="1"/>
  <c r="J32" i="1"/>
  <c r="I32" i="1"/>
  <c r="C32" i="1"/>
  <c r="J31" i="1"/>
  <c r="I31" i="1"/>
  <c r="C31" i="1"/>
  <c r="J30" i="1"/>
  <c r="I30" i="1"/>
  <c r="C30" i="1"/>
  <c r="J29" i="1"/>
  <c r="I29" i="1"/>
  <c r="C29" i="1"/>
  <c r="J28" i="1"/>
  <c r="I28" i="1"/>
  <c r="C28" i="1"/>
  <c r="J27" i="1"/>
  <c r="I27" i="1"/>
  <c r="C27" i="1"/>
  <c r="J26" i="1"/>
  <c r="I26" i="1"/>
  <c r="C26" i="1"/>
  <c r="J25" i="1"/>
  <c r="I25" i="1"/>
  <c r="C25" i="1"/>
  <c r="J24" i="1"/>
  <c r="I24" i="1"/>
  <c r="C24" i="1"/>
  <c r="J23" i="1"/>
  <c r="I23" i="1"/>
  <c r="C23" i="1"/>
  <c r="J22" i="1"/>
  <c r="I22" i="1"/>
  <c r="C22" i="1"/>
  <c r="J21" i="1"/>
  <c r="I21" i="1"/>
  <c r="C21" i="1"/>
  <c r="J20" i="1"/>
  <c r="I20" i="1"/>
  <c r="C20" i="1"/>
  <c r="J19" i="1"/>
  <c r="I19" i="1"/>
  <c r="C19" i="1"/>
  <c r="J18" i="1"/>
  <c r="I18" i="1"/>
  <c r="C18" i="1"/>
  <c r="J17" i="1"/>
  <c r="I17" i="1"/>
  <c r="C17" i="1"/>
  <c r="J16" i="1"/>
  <c r="I16" i="1"/>
  <c r="C16" i="1"/>
  <c r="J15" i="1"/>
  <c r="I15" i="1"/>
  <c r="C15" i="1"/>
  <c r="J14" i="1"/>
  <c r="I14" i="1"/>
  <c r="C14" i="1"/>
  <c r="J13" i="1"/>
  <c r="I13" i="1"/>
  <c r="C13" i="1"/>
  <c r="J12" i="1"/>
  <c r="I12" i="1"/>
  <c r="C12" i="1"/>
  <c r="J11" i="1"/>
  <c r="I11" i="1"/>
  <c r="C11" i="1"/>
  <c r="J10" i="1"/>
  <c r="I10" i="1"/>
  <c r="C10" i="1"/>
  <c r="J9" i="1"/>
  <c r="I9" i="1"/>
  <c r="C9" i="1"/>
  <c r="J8" i="1"/>
  <c r="I8" i="1"/>
  <c r="C8" i="1"/>
  <c r="J7" i="1"/>
  <c r="I7" i="1"/>
  <c r="C7" i="1"/>
  <c r="J6" i="1"/>
  <c r="I6" i="1"/>
  <c r="C6" i="1"/>
  <c r="J5" i="1"/>
  <c r="I5" i="1"/>
  <c r="C5" i="1"/>
  <c r="J4" i="1"/>
  <c r="I4" i="1"/>
  <c r="C4" i="1"/>
  <c r="J3" i="1"/>
  <c r="I3" i="1"/>
  <c r="C3" i="1"/>
  <c r="J2" i="1"/>
  <c r="I2" i="1"/>
  <c r="C2" i="1"/>
</calcChain>
</file>

<file path=xl/sharedStrings.xml><?xml version="1.0" encoding="utf-8"?>
<sst xmlns="http://schemas.openxmlformats.org/spreadsheetml/2006/main" count="68" uniqueCount="67">
  <si>
    <t>Date et Heure</t>
  </si>
  <si>
    <t>MATCH</t>
  </si>
  <si>
    <t>RESULTAT</t>
  </si>
  <si>
    <t>1</t>
  </si>
  <si>
    <t>N</t>
  </si>
  <si>
    <t>2</t>
  </si>
  <si>
    <t>RESULTAT COTE</t>
  </si>
  <si>
    <t>COLONNE1</t>
  </si>
  <si>
    <t>BrightonHove-Bournemouth  Premier Leaguele 12è reçoit le 14è ! Depuis le début de la saison, Brighton n'a connu que deux défaites à domicile, devant Manchester City et Liverpool, deux "cadors" de la Premier League. Pourquoi pas un succès devant Bournemouth_x000D_
Score Final : 2-2 | Statut FDJ : encaissable_x000D_
Score [0:1] : 2-3 | Statut FDJ : encaissable_x000D_
Score [1:0] : 3-2 | Statut FDJ : encaissable_x000D_
Score [0:2] : 2-4 | Statut FDJ : encaissable_x000D_
Score [2:0] : 4-2 | Statut FDJ : encaissable_x000D_
Score Mi-T. : 1-1 | Statut FDJ : encaissable</t>
  </si>
  <si>
    <t>Aberystwyth-Carmarthen  Ch.D1 P.Gallesle 10è reçoit le 12è ! Sur ses 5 derniers déplacements, Carmarthen a enregistré 4 défaites et 1 nul, donc Aberystwyth devrait pouvoir en profiter_x000D_
Score Final : 1-2 | Statut FDJ : encaissable_x000D_
Score [0:1] : 1-3 | Statut FDJ : encaissable_x000D_
Score Mi-T. : 0-0 | Statut FDJ : encaissable</t>
  </si>
  <si>
    <t>Bolton - Hull City  Championshiple 22è reçoit le 19è ! Dernièrement, Hull City a été battu à Cardiff (4è) et à Leeds (5è), sur le même score de 1 but à 0. 3 défaites et 2 nuls sur ses 5 derniers déplacements._x000D_
Score Final : 1-0 | Statut FDJ : encaissable_x000D_
Score [0:1] : 1-1 | Statut FDJ : encaissable_x000D_
Score Mi-T. : 1-0 | Statut FDJ : encaissable</t>
  </si>
  <si>
    <t>Derby - Sheffield Utd  Championshiple second reçoit le 6è ! Derby a aligné une série de 6 matchs sans la moindre défaite. A domicile, Derby reste sur des victoires devant Burton (23è), Aston Villa (7è) et Milwall (15è), sans encaisser le moindre but_x000D_
Score Final : 1-1 | Statut FDJ : encaissable_x000D_
Score [0:1] : 1-2 | Statut FDJ : encaissable_x000D_
Score Mi-T. : 1-0 | Statut FDJ : encaissable</t>
  </si>
  <si>
    <t>Leeds Utd-Nottingham F.  Championshiple 5è reçoit le 14è ! Nottingham vient de connaître deux défaites ces derniers jours, deux revers à domicile devant Sunderland (21è) et Sheffield Wed (16è)_x000D_
Score Final : 0-0 | Statut FDJ : encaissable_x000D_
Score [0:1] : 0-1 | Statut FDJ : encaissable_x000D_
Score Mi-T. : 0-0 | Statut FDJ : encaissable</t>
  </si>
  <si>
    <t>Norwich City - Millwall  Championshiple 13è reçoit le 15è ! Aucune victoire à l'extérieur cette saison pour Millwall, mais attention, cette formation a récolté 6 nuls en 13 déplacements _x000D_
Score Final : 2-1 | Statut FDJ : encaissable_x000D_
Score [0:1] : 2-2 | Statut FDJ : encaissable_x000D_
Score Mi-T. : 0-1 | Statut FDJ : encaissable</t>
  </si>
  <si>
    <t>Preston - Middlesbrough  Championshiple 8è reçoit le 9è ! Middlesbrough c'est 3 défaites sur ses 4 derniers déplacements, à Leeds (5è), à Bristol (3è) et à Millwall (15è)_x000D_
Score Final : 2-3 | Statut FDJ : encaissable_x000D_
Score [0:1] : 2-4 | Statut FDJ : encaissable_x000D_
Score Mi-T. : 2-1 | Statut FDJ : encaissable</t>
  </si>
  <si>
    <t>Queens Park R.-Cardiff  Championshiple 18è reçoit le 4è ! Attention, Cardiff piétine en ce moment avec sa série de 3 défaites, donc pourquoi pas un exploit des QPR. Fin octobre, Wolverhampton (1er) et Sheffield Utd (6è) se sont inclinés dans l'enceinte des QPR_x000D_
Score Final : 2-1 | Statut FDJ : encaissable_x000D_
Score [1:0] : 3-1 | Statut FDJ : encaissable_x000D_
Score Mi-T. : 0-0 | Statut FDJ : encaissable</t>
  </si>
  <si>
    <t>SheffieldWed.-BurtonAlbion  Championshiple 16è reçoit le 23è ! 1-1 à l'aller. Une seule victoire sur ses 9 derniers matchs pour Sheffield Wed, toutes compétitions confondues_x000D_
Score Final : 0-3 | Statut FDJ : encaissable_x000D_
Score [0:1] : 0-4 | Statut FDJ : encaissable_x000D_
Score Mi-T. : 0-1 | Statut FDJ : encaissable</t>
  </si>
  <si>
    <t>Sunderland - Barnsley  Championshiple 21è reçoit le 20è ! Le FC Barnsley a récemment été battu à Reading (17è), à Bolton (22è) et à Fulham (12è). 3 défaites sur ses 4 derniers déplacements !_x000D_
Score Final : 0-1 | Statut FDJ : encaissable_x000D_
Score [0:1] : 0-2 | Statut FDJ : encaissable_x000D_
Score Mi-T. : 0-0 | Statut FDJ : encaissable</t>
  </si>
  <si>
    <t>Ballinamall.-Crusad.Belf.  D1 Irlande.Nordle dernier reçoit le 2è ! 9 défaites sur ses 11 derniers matchs pour Ballinamallard alors que les Crusaders viennent d'aligner 6 succès_x000D_
Score Final : 0-3 | Statut FDJ : encaissable_x000D_
Score Mi-T. : 0-0 | Statut FDJ : encaissable</t>
  </si>
  <si>
    <t>Burnley - Liverpool  Premier Leaguele 7è reçoit le 4è ! 1-1 à l'aller, donc pourquoi pas un exploit devant Liverpool. Le FC Burnley aura à coeur de valider ses deux derniers nuls obtenus en Championnat, sur la pelouse de Manchester United (2-2) et à Huddersfield (0-0)_x000D_
Score Final : 1-2 | Statut FDJ : en cours_x000D_
Score [1:0] : 2-2 | Statut FDJ : en cours_x000D_
Score [0:1] : 1-3 | Statut FDJ : en cours_x000D_
Score [2:0] : 3-2 | Statut FDJ : en cours_x000D_
Score [3:0] : 4-2 | Statut FDJ : en cours_x000D_
Score Mi-T. : 0-0 | Statut FDJ : en cours</t>
  </si>
  <si>
    <t>Leicester-Huddersfield  Premier Leaguele 8è reçoit le 11è ! Pour espérer recoller au top 5, Leicester n'aura plus le droit à l'erreur. Les Tigers viennent de s'incliner à deux reprises sur les deux dernières journées, mais c'était à l'extérieur, à Watford (1-2) et à Liverpool (1-2)_x000D_
Score Final : 3-0 | Statut FDJ : encaissable_x000D_
Score [0:1] : 3-1 | Statut FDJ : encaissable_x000D_
Score [0:2] : 3-2 | Statut FDJ : encaissable_x000D_
Score [1:0] : 4-0 | Statut FDJ : encaissable_x000D_
Score [0:3] : 3-3 | Statut FDJ : encaissable_x000D_
Score Mi-T. : 0-0 | Statut FDJ : encaissable</t>
  </si>
  <si>
    <t>Stoke City - Newcastle  Premier Leaguele 15è reçoit le 16è ! Dernièrement, à domicile, Stoke a décroché quelques victoires au mois de décembre, devant Swansea (2-1) et West Bromwich (3-1)_x000D_
Score Final : 0-1 | Statut FDJ : encaissable_x000D_
Score [0:1] : 0-2 | Statut FDJ : encaissable_x000D_
Score [0:2] : 0-3 | Statut FDJ : encaissable_x000D_
Score [1:0] : 1-1 | Statut FDJ : encaissable_x000D_
Score [2:0] : 2-1 | Statut FDJ : encaissable_x000D_
Score Mi-T. : 0-0 | Statut FDJ : encaissable</t>
  </si>
  <si>
    <t>BangorCity-LlandudnoFC  Ch.D1 P.Gallesle 3è reçoit le 8è ! Bangor City reste sur deux victoires sur ses terres, devant Aberystwyth (10è), 3-2 et Bala Town (4è), 5-0 !_x000D_
Score Final : 0-1 | Statut FDJ : encaissable_x000D_
Score [0:1] : 0-2 | Statut FDJ : encaissable_x000D_
Score Mi-T. : 0-0 | Statut FDJ : encaissable</t>
  </si>
  <si>
    <t>AstonVilla-BristolCity  Championshiple 7è reçoit le 3è ! Si Bristol vient de s'incliner à domicile le 30 décembre 2017, devant Wolverhampton (1er), Aston Villa est allé chercher une victoire sur la pelouse de Middlesbrough (1-0). A confirmer !_x000D_
Score Final : 5-0 | Statut FDJ : encaissable_x000D_
Score [0:1] : 5-1 | Statut FDJ : encaissable_x000D_
Score Mi-T. : 2-0 | Statut FDJ : encaissable</t>
  </si>
  <si>
    <t>Everton-Manchester Utd  Premier Leaguele 9è reçoit le 3è! Everton vient de s'incliner à Bournemouth (1-2), alors que M. United vient de concéder un triste nul à domicile devant Southampton (0-0). Les Reds Devils vont devoir vite effacer les 3 derniers nuls ! La pression monte sur J. Mourinho_x000D_
Score Final : 0-2 | Statut FDJ : encaissable_x000D_
Score [1:0] : 1-2 | Statut FDJ : encaissable_x000D_
Score [3:0] : 3-2 | Statut FDJ : encaissable_x000D_
Score [0:1] : 0-3 | Statut FDJ : encaissable_x000D_
Score [2:0] : 2-2 | Statut FDJ : encaissable_x000D_
Score Mi-T. : 0-0 | Statut FDJ : encaissable</t>
  </si>
  <si>
    <t>HAP BNEI SHAKNI-MAC.TEL AVIV</t>
  </si>
  <si>
    <t>DoxaKatokop.-Ano.Famagou.  Ch.D1 Chyprele 6è reçoit le second ! Attention, Doxa vient d'aligner une série de 4 matchs sans défaite, avec notamment une victoire devant l'OL. Nicosie (10è) ou encore sur le terrain de Nea Salamis_x000D_
Score Final : 0-0 | Statut FDJ : encaissable_x000D_
Score [1:0] : 1-0 | Statut FDJ : encaissable_x000D_
Score Mi-T. : 0-0 | Statut FDJ : encaissable</t>
  </si>
  <si>
    <t>EthnikosAchnas-Aradippou  Ch.D1 Chyprele 14è reçoit le 11è ! Une seule victoire en 17 journées pour Achnas ! A l'aller, Ermis avait gagné 2-0 devant son adversaire du jour _x000D_
Score Final : 0-0 | Statut FDJ : encaissable_x000D_
Score [1:0] : 1-0 | Statut FDJ : encaissable_x000D_
Score Mi-T. : 0-0 | Statut FDJ : encaissable</t>
  </si>
  <si>
    <t>AlkiOroklin.-OmoniaNicos.  Ch.D1 Chyprele 9è reçoit le 7è ! 2-2 à l'aller. A domicile, Alki Oroklinis a enregistré deux victoires sur ses deux derniers matchs, devant Achnas (14è) et Paphos (8è). Pourquoi pas !_x000D_
Score Final : 0-3 | Statut FDJ : encaissable_x000D_
Score [1:0] : 1-3 | Statut FDJ : encaissable_x000D_
Score Mi-T. : 0-2 | Statut FDJ : encaissable</t>
  </si>
  <si>
    <t>BalaTown-TheNewSaints  Ch.D1 P.Gallesle 4è reçoit le leader ! Depuis le 25 août 2017, The New Saints ne perd plus loin de ses bases, soit 8 victoires et 2 nuls_x000D_
Score Final : 0-3 | Statut FDJ : encaissable_x000D_
Score [1:0] : 1-3 | Statut FDJ : encaissable_x000D_
Score Mi-T. : 0-0 | Statut FDJ : encaissable</t>
  </si>
  <si>
    <t>Fulham - Ipswich  Championshiple 12è reçoit le 11è ! A domicile, Fulham reste sur une belle série de 3 succès, devant Millwall (1-0), Birmingham (1-0) et Barnsley (2-1)_x000D_
Score Final : 4-1 | Statut FDJ : encaissable_x000D_
Score [0:1] : 4-2 | Statut FDJ : encaissable_x000D_
Score Mi-T. : 0-1 | Statut FDJ : encaissable</t>
  </si>
  <si>
    <t>Wolverhampton-Brentford  Championshiple leader reçoit le 10è ! 11 matchs sans défaite d'affilés pour Wolverhampton et surtout, les Wolves viennent de s'imposer 2-1 chez le 3è de la League Championship, Bristol City_x000D_
Score Final : 3-0 | Statut FDJ : encaissable_x000D_
Score [0:1] : 3-1 | Statut FDJ : encaissable_x000D_
Score Mi-T. : 0-0 | Statut FDJ : encaissable</t>
  </si>
  <si>
    <t>Naples - Atal.Bergame  Coupe d'Italie1/4 de finale ! Le leader de la Série A ne devrait pas trembler devant une équipe classée dans le ventre mou._x000D_
Score Final : 1-2 | Statut FDJ : encaissable_x000D_
Score [0:1] : 1-3 | Statut FDJ : encaissable_x000D_
Score [0:2] : 1-4 | Statut FDJ : encaissable_x000D_
Score [1:0] : 2-2 | Statut FDJ : encaissable_x000D_
Score [0:3] : 1-5 | Statut FDJ : encaissable_x000D_
Score Mi-T. : 0-0 | Statut FDJ : encaissable</t>
  </si>
  <si>
    <t>Southampton-CrystalPalace  Premier Leaguele 13è reçoit le 17è ! Le 16 septembre 2017, Southampton avait décroché une victoire à Crystal Palace (1-0). Southampton doit valider son très bon nul ramené de Manchester United (0-0)_x000D_
Score Final : 1-2 | Statut FDJ : encaissable_x000D_
Score [0:1] : 1-3 | Statut FDJ : encaissable_x000D_
Score [1:0] : 2-2 | Statut FDJ : encaissable_x000D_
Score [0:2] : 1-4 | Statut FDJ : encaissable_x000D_
Score Mi-T. : 1-0 | Statut FDJ : encaissable</t>
  </si>
  <si>
    <t>Swansea - Tottenham  Premier Leaguele 19è reçoit le 5è ! 0-0 à l'aller. Dernièrement, Swansea a enregistré quelques contre-performances à domicile, défaites devant Manchester City (0-4), nul devant Crystal Palace (1-1)..._x000D_
Score Final : 0-2 | Statut FDJ : encaissable_x000D_
Score [1:0] : 1-2 | Statut FDJ : encaissable_x000D_
Score [0:1] : 0-3 | Statut FDJ : encaissable_x000D_
Score [4:0] : 4-2 | Statut FDJ : encaissable_x000D_
Score [2:0] : 2-2 | Statut FDJ : encaissable_x000D_
Score [3:0] : 3-2 | Statut FDJ : encaissable_x000D_
Score Mi-T. : 0-1 | Statut FDJ : encaissable</t>
  </si>
  <si>
    <t>West Ham-West Bromwich  Premier Leaguele 18è reçoit le 19è ! A l'aller, West Ham avait décroché un nul à West Bromwich (0-0). West Brom vient de s'incliner au mois de décembre, à Swansea (20è) ou encore à Stoke (15è)_x000D_
Score Final : 2-1 | Statut FDJ : encaissable_x000D_
Score [0:1] : 2-2 | Statut FDJ : encaissable_x000D_
Score [0:2] : 2-3 | Statut FDJ : encaissable_x000D_
Score [1:0] : 3-1 | Statut FDJ : encaissable_x000D_
Score Mi-T. : 0-1 | Statut FDJ : encaissable</t>
  </si>
  <si>
    <t>Reading - Birmingham  Championshiple 17è reçoit le 24è ! Aucune victoire à l'extérieur cette saison pour la lanterne rouge : 9 défaites et 3 nuls._x000D_
Score Final : 0-2 | Statut FDJ : encaissable_x000D_
Score [0:1] : 0-3 | Statut FDJ : encaissable_x000D_
Score Mi-T. : 0-1 | Statut FDJ : encaissable</t>
  </si>
  <si>
    <t>ManchesterCity-Watford  Premier Leaguele leader reçoit le 10è ! A l'aller, Manchester City avait gagné à Watford, 6 buts à 0. Depuis le 9 septembre 2017, à domicile, toutes compétitions confondues, Manchester City enchaîne les succès_x000D_
Score Final : 3-1 | Statut FDJ : encaissable_x000D_
Score [0:1] : 3-2 | Statut FDJ : encaissable_x000D_
Score [0:3] : 3-4 | Statut FDJ : encaissable_x000D_
Score [0:2] : 3-3 | Statut FDJ : encaissable_x000D_
Score [0:4] : 3-5 | Statut FDJ : encaissable_x000D_
Score [0:5] : 3-6 | Statut FDJ : encaissable_x000D_
Score Mi-T. : 2-0 | Statut FDJ : encaissable</t>
  </si>
  <si>
    <t>ApoelNicosie-ArisLimassol  Ch.D1 Chypre18ème journée (sur 26) entre le 4ème et le 13ème (sur 14) - La forme et la qualité jouent pleinement en faveur de Nicosie. _x000D_
Score Final : 5-2 | Statut FDJ : encaissable_x000D_
Score [0:1] : 5-3 | Statut FDJ : encaissable_x000D_
Score Mi-T. : 2-2 | Statut FDJ : encaissable</t>
  </si>
  <si>
    <t>Apoll.Limassol-AELLimassol  Ch.D1 Chypre18ème journée (sur 26) entre le 3ème et le 5ème (sur 14) - Le derby de Limassol peut revenir à un Apollon invaincu encore cette saison. _x000D_
Score Final : 1-1 | Statut FDJ : encaissable_x000D_
Score [0:1] : 1-2 | Statut FDJ : encaissable_x000D_
Score Mi-T. : 0-0 | Statut FDJ : encaissable</t>
  </si>
  <si>
    <t>Pafos FC-Olymp.Nicosie  Ch.D1 Chypre18ème journée (sur 26) entre le 8ème et le 10ème (sur 14) - Vaincu une seule fois en 2017 à domicile, Pafos a les moyens de venir à bout de ce piètre adversaire à l'extérieur. _x000D_
Score Final : 1-1 | Statut FDJ : encaissable_x000D_
Score [0:1] : 1-2 | Statut FDJ : encaissable_x000D_
Score Mi-T. : 0-0 | Statut FDJ : encaissable</t>
  </si>
  <si>
    <t>AekLarnaca-Sa.Famagouste  Ch.D1 Chypre18ème journée (sur 26) entre le 1er et le 12ème (sur 14) - Le leader est aussi la meilleure attaque de Chypre qui se mettra une nouvelle fois en exergue. _x000D_
Score Final : 2-0 | Statut FDJ : encaissable_x000D_
Score [0:1] : 2-1 | Statut FDJ : encaissable_x000D_
Score Mi-T. : 1-0 | Statut FDJ : encaissable</t>
  </si>
  <si>
    <t>ClubLleida-AtleticoMadrid  Coupe du Roi1/8ème de finale aller de coupe du Roi où les Colchoneros ne devraient pas forcer leur talent pour déjà prendre un net avantage face à cette formation aux résultats peu flatteurs._x000D_
Score Final : 0-4 | Statut FDJ : encaissable_x000D_
Score [1:0] : 1-4 | Statut FDJ : encaissable_x000D_
Score [2:0] : 2-4 | Statut FDJ : encaissable_x000D_
Score [4:0] : 4-4 | Statut FDJ : encaissable_x000D_
Score [3:0] : 3-4 | Statut FDJ : encaissable_x000D_
Score [0:1] : 0-5 | Statut FDJ : encaissable_x000D_
Score Mi-T. : 0-2 | Statut FDJ : encaissable</t>
  </si>
  <si>
    <t>SD Formentera - Alaves  Coupe du Roi1/8ème de finale aller de coupe du Roi où vainqueurs à Bilbao fin novembre dans cette coupe, les locaux peuvent surprendre en résistant._x000D_
Score Final : 1-3 | Statut FDJ : encaissable_x000D_
Score [1:0] : 2-3 | Statut FDJ : encaissable_x000D_
Score [2:0] : 3-3 | Statut FDJ : encaissable_x000D_
Score [0:1] : 1-4 | Statut FDJ : encaissable_x000D_
Score Mi-T. : 0-1 | Statut FDJ : encaissable</t>
  </si>
  <si>
    <t>Aves - Moreirense  Liga NOS16ème journée (sur 34) entre le 14ème et le 16ème (sur 18) - Il est temps pour Aves sans aucune victoire à domicile depuis septembre, de relever la tête face à des fans impatients. _x000D_
Score Final : 1-2 | Statut FDJ : encaissable_x000D_
Score [0:1] : 1-3 | Statut FDJ : encaissable_x000D_
Score Mi-T. : 0-2 | Statut FDJ : encaissable</t>
  </si>
  <si>
    <t>BoavistaPor.-SportingBra.  Liga NOS16ème journée (sur 34) entre le 8ème et le 4ème (sur 18) - Vainqueur en coupe ici-même il y a 4 mois, Braga doit être racheté de ses récents revers à l'extérieur. _x000D_
Score Final : 1-3 | Statut FDJ : encaissable_x000D_
Score [1:0] : 2-3 | Statut FDJ : encaissable_x000D_
Score Mi-T. : 0-1 | Statut FDJ : encaissable</t>
  </si>
  <si>
    <t>Mariti.Funchal - Chaves  Liga NOS16ème journée (sur 34) entre le 5ème et le 9ème (sur 18) - Le Maritimo navigue à vue sur son terrain où ses sorties ravissent clairement ses supporters. _x000D_
Score Final : 1-2 | Statut FDJ : encaissable_x000D_
Score [0:1] : 1-3 | Statut FDJ : encaissable_x000D_
Score Mi-T. : 0-1 | Statut FDJ : encaissable</t>
  </si>
  <si>
    <t>Juventus Turin - Torino  Coupe d'ItalieQuart de finale de coupe d'Italie où la Vieille Dame jouera de sa réussite dans le derby de Turin pour asseoir sa suprématie actuelle dans ses résultats. _x000D_
Score Final : 2-0 | Statut FDJ : encaissable_x000D_
Score [0:1] : 2-1 | Statut FDJ : encaissable_x000D_
Score [0:3] : 2-3 | Statut FDJ : encaissable_x000D_
Score [0:2] : 2-2 | Statut FDJ : encaissable_x000D_
Score [1:0] : 3-0 | Statut FDJ : encaissable_x000D_
Score Mi-T. : 1-0 | Statut FDJ : encaissable</t>
  </si>
  <si>
    <t>Arsenal - Chelsea  Premier Leaguele 5è reçoit le 3è ! Ces deux équipes sont en forme en ce moment et à l'aller, elles s'étaient quittées sur un score de parité (0-0). Lors du Community Shield, le 6 août 2017, Arsenal avait gagné, mais en prolongation (2-1)_x000D_
Score Final : 2-2 | Statut FDJ : encaissable_x000D_
Score [0:1] : 2-3 | Statut FDJ : encaissable_x000D_
Score [2:0] : 4-2 | Statut FDJ : encaissable_x000D_
Score [0:2] : 2-4 | Statut FDJ : encaissable_x000D_
Score [1:0] : 3-2 | Statut FDJ : encaissable_x000D_
Score Mi-T. : 0-0 | Statut FDJ : encaissable</t>
  </si>
  <si>
    <t>Cadix - FC Séville  Coupe du Roi1/8ème de finale aller de coupe du Roi où les résultats flatteurs à domicile de Cadix en Ligue 2 peuvent lui permettre de surprendre un Séville trop confiant. _x000D_
Score Final : 0-2 | Statut FDJ : encaissable_x000D_
Score [1:0] : 1-2 | Statut FDJ : encaissable_x000D_
Score [2:0] : 2-2 | Statut FDJ : encaissable_x000D_
Score [0:1] : 0-3 | Statut FDJ : encaissable_x000D_
Score [3:0] : 3-2 | Statut FDJ : encaissable_x000D_
Score Mi-T. : 0-2 | Statut FDJ : encaissable</t>
  </si>
  <si>
    <t>Las Palmas - CF Valence  Coupe du Roi1/8ème de finale aller de coupe du Roi où à domicile Las Palmas peut se contenter d'une courte mais importante victoire avant une retour plus complexe. _x000D_
Score Final : 1-1 | Statut FDJ : encaissable_x000D_
Score [1:0] : 2-1 | Statut FDJ : encaissable_x000D_
Score [0:1] : 1-2 | Statut FDJ : encaissable_x000D_
Score [2:0] : 3-1 | Statut FDJ : encaissable_x000D_
Score Mi-T. : 1-0 | Statut FDJ : encaissable</t>
  </si>
  <si>
    <t>:ORRAIRE</t>
  </si>
  <si>
    <t>Feirense - FC Porto  Liga NOS16ème journée (sur 34) entre le 13ème et le 1er (sur 18) - Invaincu, le leader se déplace avec de logiques ambitions une nouvelle fois. _x000D_
Score Final : 1-2 | Statut FDJ : encaissable_x000D_
Score [1:0] : 2-2 | Statut FDJ : encaissable_x000D_
Score Mi-T. : 1-1 | Statut FDJ : encaissable</t>
  </si>
  <si>
    <t>Rio Ave-Pacos Ferreira  Liga NOS16ème journée (sur 34) entre le 6ème et le 15ème (sur 18) - Aucune victoire à l'extérieur pour un Pacos Ferreira peut habile hors de ses bases (2 points pris). _x000D_
Score Final : 4-2 | Statut FDJ : encaissable_x000D_
Score [0:1] : 4-3 | Statut FDJ : encaissable_x000D_
Score Mi-T. : 1-0 | Statut FDJ : encaissable</t>
  </si>
  <si>
    <t>BenficaLisb.-SportngLisb.  Liga NOS16ème journée (sur 34) entre le 3ème et le 2ème (sur 18) - Le derby lisboète peut permettre à Benfica de revenir à hauteur de son ennemi de toujours. _x000D_
Score Final : 1-1 | Statut FDJ : encaissable_x000D_
Score [0:1] : 1-2 | Statut FDJ : encaissable_x000D_
Score Mi-T. : 0-1 | Statut FDJ : encaissable</t>
  </si>
  <si>
    <t>RSBBerkane-WAC.Casablanca  Ch.D1 Maroc15ème journée entre le 9ème et le 12ème (sur 16) - Battu en coupe mi octobre ici-même le Wydad peut cette fois fermer boutique et vivre sur son bon point. _x000D_
Score Final : 2-1 | Statut FDJ : encaissable_x000D_
Score [0:1] : 2-2 | Statut FDJ : encaissable_x000D_
Score Mi-T. : 1-1 | Statut FDJ : encaissable</t>
  </si>
  <si>
    <t>CD Leganes - Villarreal  Coupe du Roi1/8ème de finale aller de coupe du Roi où Leganes qui avait passé le handicap en championnat début décembre face à cet adversaire, peut récidiver. _x000D_
Score Final : 1-0 | Statut FDJ : encaissable_x000D_
Score [1:0] : 2-0 | Statut FDJ : encaissable_x000D_
Score [0:2] : 1-2 | Statut FDJ : encaissable_x000D_
Score [0:1] : 1-1 | Statut FDJ : encaissable_x000D_
Score [2:0] : 3-0 | Statut FDJ : encaissable_x000D_
Score Mi-T. : 0-0 | Statut FDJ : encaissable</t>
  </si>
  <si>
    <t>Celta Vigo-FC Barcelone  Coupe du Roi1/8ème de finale aller de coupe du Roi où les Barcelonais qui ne comptent qu'une défaite à l'extérieur depuis avril 2017 ne devraient encore une fois pas décevoir._x000D_
Score Final : 1-1 | Statut FDJ : encaissable_x000D_
Score [1:0] : 2-1 | Statut FDJ : encaissable_x000D_
Score [2:0] : 3-1 | Statut FDJ : encaissable_x000D_
Score [3:0] : 4-1 | Statut FDJ : encaissable_x000D_
Score [0:1] : 1-2 | Statut FDJ : encaissable_x000D_
Score Mi-T. : 1-1 | Statut FDJ : encaissable</t>
  </si>
  <si>
    <t>VitoriaSetub.-EstorilPra.  Liga NOS16ème journée (sur 34) entre le 18ème et le 17ème (sur 18) - Les défaites à l'extérieur d'Estoril s'accumulent bien trop pour lui accorder le moindre crédit. _x000D_
Score Final : 2-2 | Statut FDJ : encaissable_x000D_
Score [0:1] : 2-3 | Statut FDJ : encaissable_x000D_
Score Mi-T. : 0-0 | Statut FDJ : encaissable</t>
  </si>
  <si>
    <t>Espanyol - Levante  Coupe du Roi1/8ème de finale aller de coupe du Roi où comme en octobre, ces deux formations pourraient ne jamais se départager sur leur forme actuelle. _x000D_
Score Final : 1-2 | Statut FDJ : encaissable_x000D_
Score [0:1] : 1-3 | Statut FDJ : encaissable_x000D_
Score [1:0] : 2-2 | Statut FDJ : encaissable_x000D_
Score [0:2] : 1-4 | Statut FDJ : encaissable_x000D_
Score Mi-T. : 1-1 | Statut FDJ : encaissable</t>
  </si>
  <si>
    <t>Numancia - Real Madrid  Coupe du Roi1/8ème de finale aller de coupe du Roi où même sans Benzema, les Madrilènes restent de légitimes favoris de cette première rencontre à leur portée. _x000D_
Score Final : 0-3 | Statut FDJ : encaissable_x000D_
Score [1:0] : 1-3 | Statut FDJ : encaissable_x000D_
Score [4:0] : 4-3 | Statut FDJ : encaissable_x000D_
Score [0:1] : 0-4 | Statut FDJ : encaissable_x000D_
Score [2:0] : 2-3 | Statut FDJ : encaissable_x000D_
Score [3:0] : 3-3 | Statut FDJ : encaissable_x000D_
Score Mi-T. : 0-1 | Statut FDJ : encaissable</t>
  </si>
  <si>
    <t>Tottenham - West Ham  Premier League21ème journée (sur 38) entre le 6ème et le 18ème (sur 20) - La réussite des Spurs à domicile plaident en leur faveur dans ce derby londonien où les Hammers devraient passer bien plus qu'un sale quart d'heure. _x000D_
Score Final : 1-1 | Statut FDJ : encaissable_x000D_
Score [0:1] : 1-2 | Statut FDJ : encaissable_x000D_
Score [0:4] : 1-5 | Statut FDJ : encaissable_x000D_
Score [1:0] : 2-1 | Statut FDJ : encaissable_x000D_
Score [0:2] : 1-3 | Statut FDJ : encaissable_x000D_
Score [0:3] : 1-4 | Statut FDJ : encaissable_x000D_
Score Mi-T. : 0-0 | Statut FDJ : encaissable</t>
  </si>
  <si>
    <t>Portimonense-Belenenses  Liga NOS16ème journée (sur 34) entre le 12ème et le 11ème (sur 18) - Belenenses compte 7 défaites lors de ses 8 déplacements cette saison en championnat._x000D_
Score Final : 0-0 | Statut FDJ : encaissable_x000D_
Score [0:1] : 0-1 | Statut FDJ : encaissable_x000D_
Score Mi-T. : 0-0 | Statut FDJ : encaissable</t>
  </si>
  <si>
    <t>DRBTadjenant-Olymp.Medea  Ch.D1 Algérie16ème journée entre le 11ème et le 13ème (sur 16) - Avec deux nuls en 2017 déjà ces deux équipes restent de même valeur. A vérifier. _x000D_
Score Final : 0-0 | Statut FDJ : en cours_x000D_
Score [0:1] : 0-1 | Statut FDJ : en cours_x000D_
Score Mi-T. : 0-0 | Statut FDJ : en cours</t>
  </si>
  <si>
    <t>3</t>
  </si>
  <si>
    <t>USM EL Harrach-ES Setif  Ch.D1 Algérie16ème journée entre le 15ème et le 4ème (sur 16) - Harrach vise un 4ème succès de suite récent à domicile face à cet adversaire. _x000D_
Score Final : 0-0 | Statut FDJ : encaissable_x000D_
Score [1:0] : 1-0 | Statut FDJ : encaissable_x000D_
Score Mi-T. : 0-0 | Statut FDJ : encaissable</t>
  </si>
  <si>
    <t>JS Saoura - JS Kabylie  Ch.D1 Algérie16ème journée entre le 2ème et le 12ème (sur 16) - Honneur à la différence de classement dans ce match largement à portée de Saoura._x000D_
Score Final : 2-0 | Statut FDJ : encaissable_x000D_
Score [0:1] : 2-1 | Statut FDJ : encaissable_x000D_
Score Mi-T. : 0-0 | Statut FDJ : encaissable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</si>
</sst>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/m/yy\ h:mm;@"/>
    <numFmt numFmtId="166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NumberFormat="1" applyAlignment="1">
      <alignment horizontal="center" wrapText="1"/>
    </xf>
    <xf numFmtId="0" fontId="0" fillId="0" borderId="1" xfId="0" applyNumberFormat="1" applyBorder="1" applyAlignment="1">
      <alignment horizontal="center" wrapText="1"/>
    </xf>
    <xf numFmtId="0" fontId="2" fillId="0" borderId="1" xfId="0" applyNumberFormat="1" applyFont="1" applyBorder="1" applyAlignment="1">
      <alignment horizontal="center" wrapText="1"/>
    </xf>
    <xf numFmtId="0" fontId="2" fillId="0" borderId="2" xfId="0" applyFont="1" applyFill="1" applyBorder="1" applyAlignment="1">
      <alignment horizontal="right" vertical="center" wrapText="1"/>
    </xf>
    <xf numFmtId="2" fontId="3" fillId="4" borderId="3" xfId="0" applyNumberFormat="1" applyFont="1" applyFill="1" applyBorder="1" applyAlignment="1">
      <alignment horizontal="center" vertical="center" wrapText="1"/>
    </xf>
    <xf numFmtId="166" fontId="0" fillId="0" borderId="0" xfId="0" applyNumberFormat="1"/>
    <xf numFmtId="20" fontId="0" fillId="0" borderId="0" xfId="0" applyNumberFormat="1" applyAlignment="1"/>
    <xf numFmtId="165" fontId="0" fillId="0" borderId="0" xfId="0" applyNumberFormat="1" applyAlignment="1"/>
    <xf numFmtId="0" fontId="0" fillId="0" borderId="0" xfId="0" applyNumberFormat="1" applyAlignment="1"/>
    <xf numFmtId="0" fontId="1" fillId="0" borderId="0" xfId="0" applyNumberFormat="1" applyFont="1" applyAlignment="1"/>
    <xf numFmtId="0" fontId="3" fillId="4" borderId="4" xfId="0" applyFont="1" applyFill="1" applyBorder="1" applyAlignment="1">
      <alignment horizontal="center" vertical="center"/>
    </xf>
    <xf numFmtId="14" fontId="0" fillId="0" borderId="0" xfId="0" applyNumberFormat="1"/>
    <xf numFmtId="0" fontId="3" fillId="4" borderId="0" xfId="0" applyFont="1" applyFill="1" applyBorder="1" applyAlignment="1">
      <alignment horizontal="center" vertical="center"/>
    </xf>
    <xf numFmtId="0" fontId="2" fillId="0" borderId="0" xfId="0" applyNumberFormat="1" applyFont="1" applyAlignment="1"/>
    <xf numFmtId="0" fontId="0" fillId="0" borderId="0" xfId="0" applyAlignment="1">
      <alignment vertical="center"/>
    </xf>
    <xf numFmtId="20" fontId="0" fillId="2" borderId="0" xfId="0" applyNumberFormat="1" applyFill="1" applyAlignment="1"/>
    <xf numFmtId="0" fontId="0" fillId="2" borderId="0" xfId="0" applyNumberFormat="1" applyFill="1" applyAlignment="1"/>
    <xf numFmtId="0" fontId="1" fillId="2" borderId="0" xfId="0" applyNumberFormat="1" applyFont="1" applyFill="1" applyAlignment="1"/>
    <xf numFmtId="20" fontId="0" fillId="3" borderId="0" xfId="0" applyNumberFormat="1" applyFill="1" applyAlignment="1"/>
    <xf numFmtId="0" fontId="0" fillId="3" borderId="0" xfId="0" applyNumberFormat="1" applyFill="1" applyAlignment="1"/>
    <xf numFmtId="0" fontId="1" fillId="3" borderId="0" xfId="0" applyNumberFormat="1" applyFont="1" applyFill="1" applyAlignment="1"/>
    <xf numFmtId="0" fontId="0" fillId="3" borderId="0" xfId="0" quotePrefix="1" applyNumberFormat="1" applyFill="1" applyAlignment="1"/>
    <xf numFmtId="0" fontId="2" fillId="3" borderId="0" xfId="0" applyNumberFormat="1" applyFont="1" applyFill="1" applyAlignment="1"/>
    <xf numFmtId="0" fontId="0" fillId="0" borderId="0" xfId="0" quotePrefix="1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niperrm-calcul-nombre-minimum-au-dessus-de-2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che (3)"/>
      <sheetName val="souche"/>
      <sheetName val="souche (2)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che"/>
    </sheetNames>
    <definedNames>
      <definedName name="Recherche_Valeur_Max"/>
      <definedName name="Recherche_Valeur_Min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"/>
  <sheetViews>
    <sheetView tabSelected="1" topLeftCell="C1" workbookViewId="0">
      <selection activeCell="L4" sqref="L4"/>
    </sheetView>
  </sheetViews>
  <sheetFormatPr baseColWidth="10" defaultRowHeight="14.4" x14ac:dyDescent="0.3"/>
  <cols>
    <col min="1" max="1" width="0" hidden="1" customWidth="1"/>
    <col min="2" max="2" width="13" hidden="1" customWidth="1"/>
    <col min="4" max="4" width="20.5546875" customWidth="1"/>
  </cols>
  <sheetData>
    <row r="1" spans="1:13" s="1" customFormat="1" ht="51" customHeight="1" thickBot="1" x14ac:dyDescent="0.35">
      <c r="B1" s="2" t="s">
        <v>51</v>
      </c>
      <c r="C1" s="3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4" t="s">
        <v>7</v>
      </c>
      <c r="K1" s="2"/>
      <c r="L1" s="5"/>
      <c r="M1" s="6"/>
    </row>
    <row r="2" spans="1:13" ht="14.4" customHeight="1" x14ac:dyDescent="0.3">
      <c r="A2" s="7">
        <v>43101</v>
      </c>
      <c r="B2" s="8">
        <v>0.55902777777777779</v>
      </c>
      <c r="C2" s="9">
        <f>A2+B2</f>
        <v>43101.559027777781</v>
      </c>
      <c r="D2" s="10" t="s">
        <v>8</v>
      </c>
      <c r="E2" s="10">
        <v>3</v>
      </c>
      <c r="F2" s="10">
        <v>2.2999999999999998</v>
      </c>
      <c r="G2" s="10">
        <v>2.9</v>
      </c>
      <c r="H2" s="10">
        <v>3.2</v>
      </c>
      <c r="I2" s="10">
        <f>IF([1]!Table_0__2[[#This Row],[RESULTAT]]=1,[1]!Table_0__2[[#This Row],[1]],0)+IF([1]!Table_0__2[[#This Row],[RESULTAT]]=3,[1]!Table_0__2[[#This Row],[N]],0)+IF([1]!Table_0__2[[#This Row],[RESULTAT]]=2,[1]!Table_0__2[[#This Row],[2]],0)</f>
        <v>2.9</v>
      </c>
      <c r="J2" s="11">
        <f>MIN([1]!Table_0__2[[#This Row],[1]:[2]])</f>
        <v>2.2999999999999998</v>
      </c>
      <c r="K2" s="9"/>
      <c r="M2" s="12"/>
    </row>
    <row r="3" spans="1:13" ht="14.4" customHeight="1" x14ac:dyDescent="0.3">
      <c r="A3" s="13">
        <v>43101</v>
      </c>
      <c r="B3" s="8">
        <v>0.64236111111111105</v>
      </c>
      <c r="C3" s="9">
        <f t="shared" ref="C3:C58" si="0">A3+B3</f>
        <v>43101.642361111109</v>
      </c>
      <c r="D3" s="10" t="s">
        <v>9</v>
      </c>
      <c r="E3" s="10">
        <v>2</v>
      </c>
      <c r="F3" s="10">
        <v>1.5</v>
      </c>
      <c r="G3" s="10">
        <v>3.55</v>
      </c>
      <c r="H3" s="10">
        <v>4</v>
      </c>
      <c r="I3" s="10">
        <f>IF([1]!Table_0__2[[#This Row],[RESULTAT]]=1,[1]!Table_0__2[[#This Row],[1]],0)+IF([1]!Table_0__2[[#This Row],[RESULTAT]]=3,[1]!Table_0__2[[#This Row],[N]],0)+IF([1]!Table_0__2[[#This Row],[RESULTAT]]=2,[1]!Table_0__2[[#This Row],[2]],0)</f>
        <v>4</v>
      </c>
      <c r="J3" s="11">
        <f>MIN([1]!Table_0__2[[#This Row],[1]:[2]])</f>
        <v>1.5</v>
      </c>
      <c r="K3" s="9"/>
      <c r="M3" s="14"/>
    </row>
    <row r="4" spans="1:13" ht="14.4" customHeight="1" x14ac:dyDescent="0.3">
      <c r="A4" s="13">
        <v>43101</v>
      </c>
      <c r="B4" s="8">
        <v>0.66319444444444442</v>
      </c>
      <c r="C4" s="9">
        <f t="shared" si="0"/>
        <v>43101.663194444445</v>
      </c>
      <c r="D4" s="10" t="s">
        <v>10</v>
      </c>
      <c r="E4" s="10">
        <v>1</v>
      </c>
      <c r="F4" s="10">
        <v>2.5499999999999998</v>
      </c>
      <c r="G4" s="10">
        <v>2.95</v>
      </c>
      <c r="H4" s="10">
        <v>2.2999999999999998</v>
      </c>
      <c r="I4" s="10">
        <f>IF([1]!Table_0__2[[#This Row],[RESULTAT]]=1,[1]!Table_0__2[[#This Row],[1]],0)+IF([1]!Table_0__2[[#This Row],[RESULTAT]]=3,[1]!Table_0__2[[#This Row],[N]],0)+IF([1]!Table_0__2[[#This Row],[RESULTAT]]=2,[1]!Table_0__2[[#This Row],[2]],0)</f>
        <v>2.5499999999999998</v>
      </c>
      <c r="J4" s="15">
        <f>MIN([1]!Table_0__2[[#This Row],[1]:[2]])</f>
        <v>2.2999999999999998</v>
      </c>
      <c r="K4" s="9"/>
      <c r="M4" s="14"/>
    </row>
    <row r="5" spans="1:13" ht="14.4" customHeight="1" x14ac:dyDescent="0.3">
      <c r="A5" s="13">
        <v>43101</v>
      </c>
      <c r="B5" s="8">
        <v>0.66319444444444442</v>
      </c>
      <c r="C5" s="9">
        <f t="shared" si="0"/>
        <v>43101.663194444445</v>
      </c>
      <c r="D5" s="10" t="s">
        <v>11</v>
      </c>
      <c r="E5" s="10">
        <v>3</v>
      </c>
      <c r="F5" s="10">
        <v>2.1</v>
      </c>
      <c r="G5" s="10">
        <v>2.85</v>
      </c>
      <c r="H5" s="10">
        <v>2.95</v>
      </c>
      <c r="I5" s="10">
        <f>IF([1]!Table_0__2[[#This Row],[RESULTAT]]=1,[1]!Table_0__2[[#This Row],[1]],0)+IF([1]!Table_0__2[[#This Row],[RESULTAT]]=3,[1]!Table_0__2[[#This Row],[N]],0)+IF([1]!Table_0__2[[#This Row],[RESULTAT]]=2,[1]!Table_0__2[[#This Row],[2]],0)</f>
        <v>2.85</v>
      </c>
      <c r="J5" s="15">
        <f>MIN([1]!Table_0__2[[#This Row],[1]:[2]])</f>
        <v>2.1</v>
      </c>
      <c r="K5" s="9"/>
      <c r="M5" s="14"/>
    </row>
    <row r="6" spans="1:13" ht="14.4" customHeight="1" x14ac:dyDescent="0.3">
      <c r="A6" s="13">
        <v>43101</v>
      </c>
      <c r="B6" s="8">
        <v>0.66319444444444442</v>
      </c>
      <c r="C6" s="9">
        <f t="shared" si="0"/>
        <v>43101.663194444445</v>
      </c>
      <c r="D6" s="10" t="s">
        <v>12</v>
      </c>
      <c r="E6" s="10">
        <v>3</v>
      </c>
      <c r="F6" s="10">
        <v>1.8</v>
      </c>
      <c r="G6" s="10">
        <v>3.05</v>
      </c>
      <c r="H6" s="10">
        <v>3.45</v>
      </c>
      <c r="I6" s="10">
        <f>IF([1]!Table_0__2[[#This Row],[RESULTAT]]=1,[1]!Table_0__2[[#This Row],[1]],0)+IF([1]!Table_0__2[[#This Row],[RESULTAT]]=3,[1]!Table_0__2[[#This Row],[N]],0)+IF([1]!Table_0__2[[#This Row],[RESULTAT]]=2,[1]!Table_0__2[[#This Row],[2]],0)</f>
        <v>3.05</v>
      </c>
      <c r="J6" s="15">
        <f>MIN([1]!Table_0__2[[#This Row],[1]:[2]])</f>
        <v>1.8</v>
      </c>
      <c r="K6" s="9"/>
      <c r="M6" s="16"/>
    </row>
    <row r="7" spans="1:13" ht="14.4" customHeight="1" x14ac:dyDescent="0.3">
      <c r="A7" s="13">
        <v>43101</v>
      </c>
      <c r="B7" s="8">
        <v>0.66319444444444442</v>
      </c>
      <c r="C7" s="9">
        <f t="shared" si="0"/>
        <v>43101.663194444445</v>
      </c>
      <c r="D7" s="10" t="s">
        <v>13</v>
      </c>
      <c r="E7" s="10">
        <v>1</v>
      </c>
      <c r="F7" s="10">
        <v>1.9</v>
      </c>
      <c r="G7" s="10">
        <v>3.05</v>
      </c>
      <c r="H7" s="10">
        <v>3.2</v>
      </c>
      <c r="I7" s="10">
        <f>IF([1]!Table_0__2[[#This Row],[RESULTAT]]=1,[1]!Table_0__2[[#This Row],[1]],0)+IF([1]!Table_0__2[[#This Row],[RESULTAT]]=3,[1]!Table_0__2[[#This Row],[N]],0)+IF([1]!Table_0__2[[#This Row],[RESULTAT]]=2,[1]!Table_0__2[[#This Row],[2]],0)</f>
        <v>1.9</v>
      </c>
      <c r="J7" s="15">
        <f>MIN([1]!Table_0__2[[#This Row],[1]:[2]])</f>
        <v>1.9</v>
      </c>
      <c r="K7" s="9"/>
      <c r="M7" s="16"/>
    </row>
    <row r="8" spans="1:13" x14ac:dyDescent="0.3">
      <c r="A8" s="13">
        <v>43101</v>
      </c>
      <c r="B8" s="8">
        <v>0.66319444444444442</v>
      </c>
      <c r="C8" s="9">
        <f t="shared" si="0"/>
        <v>43101.663194444445</v>
      </c>
      <c r="D8" s="10" t="s">
        <v>14</v>
      </c>
      <c r="E8" s="10">
        <v>2</v>
      </c>
      <c r="F8" s="10">
        <v>2.5</v>
      </c>
      <c r="G8" s="10">
        <v>2.75</v>
      </c>
      <c r="H8" s="10">
        <v>2.5</v>
      </c>
      <c r="I8" s="10">
        <f>IF([1]!Table_0__2[[#This Row],[RESULTAT]]=1,[1]!Table_0__2[[#This Row],[1]],0)+IF([1]!Table_0__2[[#This Row],[RESULTAT]]=3,[1]!Table_0__2[[#This Row],[N]],0)+IF([1]!Table_0__2[[#This Row],[RESULTAT]]=2,[1]!Table_0__2[[#This Row],[2]],0)</f>
        <v>2.5</v>
      </c>
      <c r="J8" s="11">
        <f>MIN([1]!Table_0__2[[#This Row],[1]:[2]])</f>
        <v>2.5</v>
      </c>
      <c r="K8" s="9"/>
      <c r="M8" s="16"/>
    </row>
    <row r="9" spans="1:13" ht="14.4" customHeight="1" x14ac:dyDescent="0.3">
      <c r="A9" s="13">
        <v>43101</v>
      </c>
      <c r="B9" s="8">
        <v>0.66319444444444442</v>
      </c>
      <c r="C9" s="9">
        <f t="shared" si="0"/>
        <v>43101.663194444445</v>
      </c>
      <c r="D9" s="10" t="s">
        <v>15</v>
      </c>
      <c r="E9" s="10">
        <v>1</v>
      </c>
      <c r="F9" s="10">
        <v>2.35</v>
      </c>
      <c r="G9" s="10">
        <v>2.9</v>
      </c>
      <c r="H9" s="10">
        <v>2.5</v>
      </c>
      <c r="I9" s="10">
        <f>IF([1]!Table_0__2[[#This Row],[RESULTAT]]=1,[1]!Table_0__2[[#This Row],[1]],0)+IF([1]!Table_0__2[[#This Row],[RESULTAT]]=3,[1]!Table_0__2[[#This Row],[N]],0)+IF([1]!Table_0__2[[#This Row],[RESULTAT]]=2,[1]!Table_0__2[[#This Row],[2]],0)</f>
        <v>2.35</v>
      </c>
      <c r="J9" s="15">
        <f>MIN([1]!Table_0__2[[#This Row],[1]:[2]])</f>
        <v>2.35</v>
      </c>
      <c r="K9" s="9"/>
      <c r="M9" s="16"/>
    </row>
    <row r="10" spans="1:13" ht="14.4" customHeight="1" x14ac:dyDescent="0.3">
      <c r="A10" s="13">
        <v>43101</v>
      </c>
      <c r="B10" s="8">
        <v>0.66319444444444442</v>
      </c>
      <c r="C10" s="9">
        <f t="shared" si="0"/>
        <v>43101.663194444445</v>
      </c>
      <c r="D10" s="10" t="s">
        <v>16</v>
      </c>
      <c r="E10" s="10">
        <v>2</v>
      </c>
      <c r="F10" s="10">
        <v>1.75</v>
      </c>
      <c r="G10" s="10">
        <v>3</v>
      </c>
      <c r="H10" s="10">
        <v>3.8</v>
      </c>
      <c r="I10" s="10">
        <f>IF([1]!Table_0__2[[#This Row],[RESULTAT]]=1,[1]!Table_0__2[[#This Row],[1]],0)+IF([1]!Table_0__2[[#This Row],[RESULTAT]]=3,[1]!Table_0__2[[#This Row],[N]],0)+IF([1]!Table_0__2[[#This Row],[RESULTAT]]=2,[1]!Table_0__2[[#This Row],[2]],0)</f>
        <v>3.8</v>
      </c>
      <c r="J10" s="15">
        <f>MIN([1]!Table_0__2[[#This Row],[1]:[2]])</f>
        <v>1.75</v>
      </c>
      <c r="K10" s="9"/>
      <c r="M10" s="16"/>
    </row>
    <row r="11" spans="1:13" ht="14.4" customHeight="1" x14ac:dyDescent="0.3">
      <c r="A11" s="13">
        <v>43101</v>
      </c>
      <c r="B11" s="8">
        <v>0.66319444444444442</v>
      </c>
      <c r="C11" s="9">
        <f t="shared" si="0"/>
        <v>43101.663194444445</v>
      </c>
      <c r="D11" s="10" t="s">
        <v>17</v>
      </c>
      <c r="E11" s="10">
        <v>2</v>
      </c>
      <c r="F11" s="10">
        <v>2</v>
      </c>
      <c r="G11" s="10">
        <v>2.9</v>
      </c>
      <c r="H11" s="10">
        <v>3.1</v>
      </c>
      <c r="I11" s="10">
        <f>IF([1]!Table_0__2[[#This Row],[RESULTAT]]=1,[1]!Table_0__2[[#This Row],[1]],0)+IF([1]!Table_0__2[[#This Row],[RESULTAT]]=3,[1]!Table_0__2[[#This Row],[N]],0)+IF([1]!Table_0__2[[#This Row],[RESULTAT]]=2,[1]!Table_0__2[[#This Row],[2]],0)</f>
        <v>3.1</v>
      </c>
      <c r="J11" s="15">
        <f>MIN([1]!Table_0__2[[#This Row],[1]:[2]])</f>
        <v>2</v>
      </c>
      <c r="K11" s="9"/>
      <c r="M11" s="16"/>
    </row>
    <row r="12" spans="1:13" ht="14.4" customHeight="1" x14ac:dyDescent="0.3">
      <c r="A12" s="13">
        <v>43101</v>
      </c>
      <c r="B12" s="8">
        <v>0.66319444444444442</v>
      </c>
      <c r="C12" s="9">
        <f t="shared" si="0"/>
        <v>43101.663194444445</v>
      </c>
      <c r="D12" s="10" t="s">
        <v>18</v>
      </c>
      <c r="E12" s="10">
        <v>2</v>
      </c>
      <c r="F12" s="10">
        <v>8.5</v>
      </c>
      <c r="G12" s="10">
        <v>5.25</v>
      </c>
      <c r="H12" s="10">
        <v>1.1200000000000001</v>
      </c>
      <c r="I12" s="10">
        <f>IF([1]!Table_0__2[[#This Row],[RESULTAT]]=1,[1]!Table_0__2[[#This Row],[1]],0)+IF([1]!Table_0__2[[#This Row],[RESULTAT]]=3,[1]!Table_0__2[[#This Row],[N]],0)+IF([1]!Table_0__2[[#This Row],[RESULTAT]]=2,[1]!Table_0__2[[#This Row],[2]],0)</f>
        <v>1.1200000000000001</v>
      </c>
      <c r="J12" s="15">
        <f>MIN([1]!Table_0__2[[#This Row],[1]:[2]])</f>
        <v>1.1200000000000001</v>
      </c>
      <c r="K12" s="9"/>
      <c r="M12" s="16"/>
    </row>
    <row r="13" spans="1:13" ht="14.4" customHeight="1" x14ac:dyDescent="0.3">
      <c r="A13" s="13">
        <v>43101</v>
      </c>
      <c r="B13" s="8">
        <v>0.66319444444444442</v>
      </c>
      <c r="C13" s="9">
        <f t="shared" si="0"/>
        <v>43101.663194444445</v>
      </c>
      <c r="D13" s="10" t="s">
        <v>19</v>
      </c>
      <c r="E13" s="10">
        <v>2</v>
      </c>
      <c r="F13" s="10">
        <v>5.5</v>
      </c>
      <c r="G13" s="10">
        <v>3.7</v>
      </c>
      <c r="H13" s="10">
        <v>1.62</v>
      </c>
      <c r="I13" s="10">
        <f>IF([1]!Table_0__2[[#This Row],[RESULTAT]]=1,[1]!Table_0__2[[#This Row],[1]],0)+IF([1]!Table_0__2[[#This Row],[RESULTAT]]=3,[1]!Table_0__2[[#This Row],[N]],0)+IF([1]!Table_0__2[[#This Row],[RESULTAT]]=2,[1]!Table_0__2[[#This Row],[2]],0)</f>
        <v>1.62</v>
      </c>
      <c r="J13" s="15">
        <f>MIN([1]!Table_0__2[[#This Row],[1]:[2]])</f>
        <v>1.62</v>
      </c>
      <c r="K13" s="9"/>
      <c r="M13" s="16"/>
    </row>
    <row r="14" spans="1:13" ht="14.4" customHeight="1" x14ac:dyDescent="0.3">
      <c r="A14" s="13">
        <v>43101</v>
      </c>
      <c r="B14" s="8">
        <v>0.66319444444444442</v>
      </c>
      <c r="C14" s="9">
        <f t="shared" si="0"/>
        <v>43101.663194444445</v>
      </c>
      <c r="D14" s="10" t="s">
        <v>20</v>
      </c>
      <c r="E14" s="10">
        <v>1</v>
      </c>
      <c r="F14" s="10">
        <v>1.75</v>
      </c>
      <c r="G14" s="10">
        <v>3.3</v>
      </c>
      <c r="H14" s="10">
        <v>4.5</v>
      </c>
      <c r="I14" s="10">
        <f>IF([1]!Table_0__2[[#This Row],[RESULTAT]]=1,[1]!Table_0__2[[#This Row],[1]],0)+IF([1]!Table_0__2[[#This Row],[RESULTAT]]=3,[1]!Table_0__2[[#This Row],[N]],0)+IF([1]!Table_0__2[[#This Row],[RESULTAT]]=2,[1]!Table_0__2[[#This Row],[2]],0)</f>
        <v>1.75</v>
      </c>
      <c r="J14" s="15">
        <f>MIN([1]!Table_0__2[[#This Row],[1]:[2]])</f>
        <v>1.75</v>
      </c>
      <c r="K14" s="9"/>
      <c r="M14" s="16"/>
    </row>
    <row r="15" spans="1:13" ht="14.4" customHeight="1" x14ac:dyDescent="0.3">
      <c r="A15" s="13">
        <v>43101</v>
      </c>
      <c r="B15" s="8">
        <v>0.66319444444444442</v>
      </c>
      <c r="C15" s="9">
        <f t="shared" si="0"/>
        <v>43101.663194444445</v>
      </c>
      <c r="D15" s="10" t="s">
        <v>21</v>
      </c>
      <c r="E15" s="10">
        <v>2</v>
      </c>
      <c r="F15" s="10">
        <v>2.2000000000000002</v>
      </c>
      <c r="G15" s="10">
        <v>3.1</v>
      </c>
      <c r="H15" s="10">
        <v>3.15</v>
      </c>
      <c r="I15" s="10">
        <f>IF([1]!Table_0__2[[#This Row],[RESULTAT]]=1,[1]!Table_0__2[[#This Row],[1]],0)+IF([1]!Table_0__2[[#This Row],[RESULTAT]]=3,[1]!Table_0__2[[#This Row],[N]],0)+IF([1]!Table_0__2[[#This Row],[RESULTAT]]=2,[1]!Table_0__2[[#This Row],[2]],0)</f>
        <v>3.15</v>
      </c>
      <c r="J15" s="15">
        <f>MIN([1]!Table_0__2[[#This Row],[1]:[2]])</f>
        <v>2.2000000000000002</v>
      </c>
      <c r="K15" s="9"/>
      <c r="M15" s="16"/>
    </row>
    <row r="16" spans="1:13" x14ac:dyDescent="0.3">
      <c r="A16" s="13">
        <v>43101</v>
      </c>
      <c r="B16" s="8">
        <v>0.75694444444444453</v>
      </c>
      <c r="C16" s="9">
        <f t="shared" si="0"/>
        <v>43101.756944444445</v>
      </c>
      <c r="D16" s="10" t="s">
        <v>22</v>
      </c>
      <c r="E16" s="10">
        <v>2</v>
      </c>
      <c r="F16" s="10">
        <v>1.5</v>
      </c>
      <c r="G16" s="10">
        <v>3.45</v>
      </c>
      <c r="H16" s="10">
        <v>4.3</v>
      </c>
      <c r="I16" s="10">
        <f>IF([1]!Table_0__2[[#This Row],[RESULTAT]]=1,[1]!Table_0__2[[#This Row],[1]],0)+IF([1]!Table_0__2[[#This Row],[RESULTAT]]=3,[1]!Table_0__2[[#This Row],[N]],0)+IF([1]!Table_0__2[[#This Row],[RESULTAT]]=2,[1]!Table_0__2[[#This Row],[2]],0)</f>
        <v>4.3</v>
      </c>
      <c r="J16" s="11">
        <f>MIN([1]!Table_0__2[[#This Row],[1]:[2]])</f>
        <v>1.5</v>
      </c>
      <c r="K16" s="9"/>
      <c r="M16" s="16"/>
    </row>
    <row r="17" spans="1:11" x14ac:dyDescent="0.3">
      <c r="A17" s="13">
        <v>43101</v>
      </c>
      <c r="B17" s="8">
        <v>0.76736111111111116</v>
      </c>
      <c r="C17" s="9">
        <f t="shared" si="0"/>
        <v>43101.767361111109</v>
      </c>
      <c r="D17" s="10" t="s">
        <v>23</v>
      </c>
      <c r="E17" s="10">
        <v>1</v>
      </c>
      <c r="F17" s="10">
        <v>2.1</v>
      </c>
      <c r="G17" s="10">
        <v>2.9</v>
      </c>
      <c r="H17" s="10">
        <v>2.9</v>
      </c>
      <c r="I17" s="10">
        <f>IF([1]!Table_0__2[[#This Row],[RESULTAT]]=1,[1]!Table_0__2[[#This Row],[1]],0)+IF([1]!Table_0__2[[#This Row],[RESULTAT]]=3,[1]!Table_0__2[[#This Row],[N]],0)+IF([1]!Table_0__2[[#This Row],[RESULTAT]]=2,[1]!Table_0__2[[#This Row],[2]],0)</f>
        <v>2.1</v>
      </c>
      <c r="J17" s="15">
        <f>MIN([1]!Table_0__2[[#This Row],[1]:[2]])</f>
        <v>2.1</v>
      </c>
      <c r="K17" s="9"/>
    </row>
    <row r="18" spans="1:11" x14ac:dyDescent="0.3">
      <c r="A18" s="13">
        <v>43101</v>
      </c>
      <c r="B18" s="8">
        <v>0.76736111111111116</v>
      </c>
      <c r="C18" s="9">
        <f t="shared" si="0"/>
        <v>43101.767361111109</v>
      </c>
      <c r="D18" s="10" t="s">
        <v>24</v>
      </c>
      <c r="E18" s="10">
        <v>2</v>
      </c>
      <c r="F18" s="10">
        <v>5</v>
      </c>
      <c r="G18" s="10">
        <v>3.4</v>
      </c>
      <c r="H18" s="10">
        <v>1.72</v>
      </c>
      <c r="I18" s="10">
        <f>IF([1]!Table_0__2[[#This Row],[RESULTAT]]=1,[1]!Table_0__2[[#This Row],[1]],0)+IF([1]!Table_0__2[[#This Row],[RESULTAT]]=3,[1]!Table_0__2[[#This Row],[N]],0)+IF([1]!Table_0__2[[#This Row],[RESULTAT]]=2,[1]!Table_0__2[[#This Row],[2]],0)</f>
        <v>1.72</v>
      </c>
      <c r="J18" s="15">
        <f>MIN([1]!Table_0__2[[#This Row],[1]:[2]])</f>
        <v>1.72</v>
      </c>
      <c r="K18" s="9"/>
    </row>
    <row r="19" spans="1:11" x14ac:dyDescent="0.3">
      <c r="A19" s="13">
        <v>43101</v>
      </c>
      <c r="B19" s="8">
        <v>0.82986111111111116</v>
      </c>
      <c r="C19" s="9">
        <f t="shared" si="0"/>
        <v>43101.829861111109</v>
      </c>
      <c r="D19" s="10" t="s">
        <v>25</v>
      </c>
      <c r="E19" s="10">
        <v>2</v>
      </c>
      <c r="F19" s="10">
        <v>7.75</v>
      </c>
      <c r="G19" s="10">
        <v>3.6</v>
      </c>
      <c r="H19" s="10">
        <v>1.25</v>
      </c>
      <c r="I19" s="10">
        <f>IF([1]!Table_0__2[[#This Row],[RESULTAT]]=1,[1]!Table_0__2[[#This Row],[1]],0)+IF([1]!Table_0__2[[#This Row],[RESULTAT]]=3,[1]!Table_0__2[[#This Row],[N]],0)+IF([1]!Table_0__2[[#This Row],[RESULTAT]]=2,[1]!Table_0__2[[#This Row],[2]],0)</f>
        <v>1.25</v>
      </c>
      <c r="J19" s="11">
        <f>MIN([1]!Table_0__2[[#This Row],[1]:[2]])</f>
        <v>1.25</v>
      </c>
      <c r="K19" s="9"/>
    </row>
    <row r="20" spans="1:11" x14ac:dyDescent="0.3">
      <c r="A20" s="13">
        <v>43102</v>
      </c>
      <c r="B20" s="17">
        <v>0.66319444444444442</v>
      </c>
      <c r="C20" s="9">
        <f t="shared" si="0"/>
        <v>43102.663194444445</v>
      </c>
      <c r="D20" s="18" t="s">
        <v>26</v>
      </c>
      <c r="E20" s="18">
        <v>3</v>
      </c>
      <c r="F20" s="18">
        <v>4.95</v>
      </c>
      <c r="G20" s="18">
        <v>3.25</v>
      </c>
      <c r="H20" s="18">
        <v>1.45</v>
      </c>
      <c r="I20" s="18">
        <f>IF([1]!Table_0__2[[#This Row],[RESULTAT]]=1,[1]!Table_0__2[[#This Row],[1]],0)+IF([1]!Table_0__2[[#This Row],[RESULTAT]]=3,[1]!Table_0__2[[#This Row],[N]],0)+IF([1]!Table_0__2[[#This Row],[RESULTAT]]=2,[1]!Table_0__2[[#This Row],[2]],0)</f>
        <v>3.25</v>
      </c>
      <c r="J20" s="19">
        <f>MIN([1]!Table_0__2[[#This Row],[1]:[2]])</f>
        <v>1.45</v>
      </c>
      <c r="K20" s="9"/>
    </row>
    <row r="21" spans="1:11" x14ac:dyDescent="0.3">
      <c r="A21" s="13">
        <v>43102</v>
      </c>
      <c r="B21" s="8">
        <v>0.70486111111111116</v>
      </c>
      <c r="C21" s="9">
        <f t="shared" si="0"/>
        <v>43102.704861111109</v>
      </c>
      <c r="D21" s="10" t="s">
        <v>27</v>
      </c>
      <c r="E21" s="10">
        <v>3</v>
      </c>
      <c r="F21" s="10">
        <v>3.65</v>
      </c>
      <c r="G21" s="10">
        <v>3.1</v>
      </c>
      <c r="H21" s="10">
        <v>1.65</v>
      </c>
      <c r="I21" s="10">
        <f>IF([1]!Table_0__2[[#This Row],[RESULTAT]]=1,[1]!Table_0__2[[#This Row],[1]],0)+IF([1]!Table_0__2[[#This Row],[RESULTAT]]=3,[1]!Table_0__2[[#This Row],[N]],0)+IF([1]!Table_0__2[[#This Row],[RESULTAT]]=2,[1]!Table_0__2[[#This Row],[2]],0)</f>
        <v>3.1</v>
      </c>
      <c r="J21" s="11">
        <f>MIN([1]!Table_0__2[[#This Row],[1]:[2]])</f>
        <v>1.65</v>
      </c>
      <c r="K21" s="9"/>
    </row>
    <row r="22" spans="1:11" x14ac:dyDescent="0.3">
      <c r="A22" s="13">
        <v>43102</v>
      </c>
      <c r="B22" s="8">
        <v>0.74652777777777779</v>
      </c>
      <c r="C22" s="9">
        <f t="shared" si="0"/>
        <v>43102.746527777781</v>
      </c>
      <c r="D22" s="10" t="s">
        <v>28</v>
      </c>
      <c r="E22" s="10">
        <v>2</v>
      </c>
      <c r="F22" s="10">
        <v>4.05</v>
      </c>
      <c r="G22" s="10">
        <v>3.4</v>
      </c>
      <c r="H22" s="10">
        <v>1.5</v>
      </c>
      <c r="I22" s="10">
        <f>IF([1]!Table_0__2[[#This Row],[RESULTAT]]=1,[1]!Table_0__2[[#This Row],[1]],0)+IF([1]!Table_0__2[[#This Row],[RESULTAT]]=3,[1]!Table_0__2[[#This Row],[N]],0)+IF([1]!Table_0__2[[#This Row],[RESULTAT]]=2,[1]!Table_0__2[[#This Row],[2]],0)</f>
        <v>1.5</v>
      </c>
      <c r="J22" s="11">
        <f>MIN([1]!Table_0__2[[#This Row],[1]:[2]])</f>
        <v>1.5</v>
      </c>
      <c r="K22" s="9"/>
    </row>
    <row r="23" spans="1:11" x14ac:dyDescent="0.3">
      <c r="A23" s="13">
        <v>43102</v>
      </c>
      <c r="B23" s="8">
        <v>0.86111111111111116</v>
      </c>
      <c r="C23" s="9">
        <f t="shared" si="0"/>
        <v>43102.861111111109</v>
      </c>
      <c r="D23" s="10" t="s">
        <v>29</v>
      </c>
      <c r="E23" s="10">
        <v>2</v>
      </c>
      <c r="F23" s="10">
        <v>3.8</v>
      </c>
      <c r="G23" s="10">
        <v>3.55</v>
      </c>
      <c r="H23" s="10">
        <v>1.55</v>
      </c>
      <c r="I23" s="10">
        <f>IF([1]!Table_0__2[[#This Row],[RESULTAT]]=1,[1]!Table_0__2[[#This Row],[1]],0)+IF([1]!Table_0__2[[#This Row],[RESULTAT]]=3,[1]!Table_0__2[[#This Row],[N]],0)+IF([1]!Table_0__2[[#This Row],[RESULTAT]]=2,[1]!Table_0__2[[#This Row],[2]],0)</f>
        <v>1.55</v>
      </c>
      <c r="J23" s="15">
        <f>MIN([1]!Table_0__2[[#This Row],[1]:[2]])</f>
        <v>1.55</v>
      </c>
      <c r="K23" s="9"/>
    </row>
    <row r="24" spans="1:11" x14ac:dyDescent="0.3">
      <c r="A24" s="13">
        <v>43102</v>
      </c>
      <c r="B24" s="8">
        <v>0.86111111111111116</v>
      </c>
      <c r="C24" s="9">
        <f t="shared" si="0"/>
        <v>43102.861111111109</v>
      </c>
      <c r="D24" s="10" t="s">
        <v>30</v>
      </c>
      <c r="E24" s="10">
        <v>1</v>
      </c>
      <c r="F24" s="10">
        <v>1.4</v>
      </c>
      <c r="G24" s="10">
        <v>3.9</v>
      </c>
      <c r="H24" s="10">
        <v>5</v>
      </c>
      <c r="I24" s="10">
        <f>IF([1]!Table_0__2[[#This Row],[RESULTAT]]=1,[1]!Table_0__2[[#This Row],[1]],0)+IF([1]!Table_0__2[[#This Row],[RESULTAT]]=3,[1]!Table_0__2[[#This Row],[N]],0)+IF([1]!Table_0__2[[#This Row],[RESULTAT]]=2,[1]!Table_0__2[[#This Row],[2]],0)</f>
        <v>1.4</v>
      </c>
      <c r="J24" s="15">
        <f>MIN([1]!Table_0__2[[#This Row],[1]:[2]])</f>
        <v>1.4</v>
      </c>
      <c r="K24" s="9"/>
    </row>
    <row r="25" spans="1:11" x14ac:dyDescent="0.3">
      <c r="A25" s="13">
        <v>43102</v>
      </c>
      <c r="B25" s="8">
        <v>0.86111111111111116</v>
      </c>
      <c r="C25" s="9">
        <f t="shared" si="0"/>
        <v>43102.861111111109</v>
      </c>
      <c r="D25" s="10" t="s">
        <v>31</v>
      </c>
      <c r="E25" s="10">
        <v>1</v>
      </c>
      <c r="F25" s="10">
        <v>1.6</v>
      </c>
      <c r="G25" s="10">
        <v>3.45</v>
      </c>
      <c r="H25" s="10">
        <v>4</v>
      </c>
      <c r="I25" s="10">
        <f>IF([1]!Table_0__2[[#This Row],[RESULTAT]]=1,[1]!Table_0__2[[#This Row],[1]],0)+IF([1]!Table_0__2[[#This Row],[RESULTAT]]=3,[1]!Table_0__2[[#This Row],[N]],0)+IF([1]!Table_0__2[[#This Row],[RESULTAT]]=2,[1]!Table_0__2[[#This Row],[2]],0)</f>
        <v>1.6</v>
      </c>
      <c r="J25" s="15">
        <f>MIN([1]!Table_0__2[[#This Row],[1]:[2]])</f>
        <v>1.6</v>
      </c>
      <c r="K25" s="9"/>
    </row>
    <row r="26" spans="1:11" x14ac:dyDescent="0.3">
      <c r="A26" s="13">
        <v>43102</v>
      </c>
      <c r="B26" s="8">
        <v>0.86111111111111116</v>
      </c>
      <c r="C26" s="9">
        <f t="shared" si="0"/>
        <v>43102.861111111109</v>
      </c>
      <c r="D26" s="10" t="s">
        <v>32</v>
      </c>
      <c r="E26" s="10">
        <v>2</v>
      </c>
      <c r="F26" s="10">
        <v>1.7</v>
      </c>
      <c r="G26" s="10">
        <v>3.5</v>
      </c>
      <c r="H26" s="10">
        <v>4.5</v>
      </c>
      <c r="I26" s="10">
        <f>IF([1]!Table_0__2[[#This Row],[RESULTAT]]=1,[1]!Table_0__2[[#This Row],[1]],0)+IF([1]!Table_0__2[[#This Row],[RESULTAT]]=3,[1]!Table_0__2[[#This Row],[N]],0)+IF([1]!Table_0__2[[#This Row],[RESULTAT]]=2,[1]!Table_0__2[[#This Row],[2]],0)</f>
        <v>4.5</v>
      </c>
      <c r="J26" s="15">
        <f>MIN([1]!Table_0__2[[#This Row],[1]:[2]])</f>
        <v>1.7</v>
      </c>
      <c r="K26" s="9"/>
    </row>
    <row r="27" spans="1:11" x14ac:dyDescent="0.3">
      <c r="A27" s="13">
        <v>43102</v>
      </c>
      <c r="B27" s="8">
        <v>0.86111111111111116</v>
      </c>
      <c r="C27" s="9">
        <f t="shared" si="0"/>
        <v>43102.861111111109</v>
      </c>
      <c r="D27" s="10" t="s">
        <v>33</v>
      </c>
      <c r="E27" s="10">
        <v>2</v>
      </c>
      <c r="F27" s="10">
        <v>2</v>
      </c>
      <c r="G27" s="10">
        <v>3.15</v>
      </c>
      <c r="H27" s="10">
        <v>3.6</v>
      </c>
      <c r="I27" s="10">
        <f>IF([1]!Table_0__2[[#This Row],[RESULTAT]]=1,[1]!Table_0__2[[#This Row],[1]],0)+IF([1]!Table_0__2[[#This Row],[RESULTAT]]=3,[1]!Table_0__2[[#This Row],[N]],0)+IF([1]!Table_0__2[[#This Row],[RESULTAT]]=2,[1]!Table_0__2[[#This Row],[2]],0)</f>
        <v>3.6</v>
      </c>
      <c r="J27" s="15">
        <f>MIN([1]!Table_0__2[[#This Row],[1]:[2]])</f>
        <v>2</v>
      </c>
      <c r="K27" s="9"/>
    </row>
    <row r="28" spans="1:11" x14ac:dyDescent="0.3">
      <c r="A28" s="13">
        <v>43102</v>
      </c>
      <c r="B28" s="8">
        <v>0.86111111111111116</v>
      </c>
      <c r="C28" s="9">
        <f t="shared" si="0"/>
        <v>43102.861111111109</v>
      </c>
      <c r="D28" s="10" t="s">
        <v>34</v>
      </c>
      <c r="E28" s="10">
        <v>2</v>
      </c>
      <c r="F28" s="10">
        <v>8</v>
      </c>
      <c r="G28" s="10">
        <v>4.3</v>
      </c>
      <c r="H28" s="10">
        <v>1.4</v>
      </c>
      <c r="I28" s="10">
        <f>IF([1]!Table_0__2[[#This Row],[RESULTAT]]=1,[1]!Table_0__2[[#This Row],[1]],0)+IF([1]!Table_0__2[[#This Row],[RESULTAT]]=3,[1]!Table_0__2[[#This Row],[N]],0)+IF([1]!Table_0__2[[#This Row],[RESULTAT]]=2,[1]!Table_0__2[[#This Row],[2]],0)</f>
        <v>1.4</v>
      </c>
      <c r="J28" s="15">
        <f>MIN([1]!Table_0__2[[#This Row],[1]:[2]])</f>
        <v>1.4</v>
      </c>
      <c r="K28" s="9"/>
    </row>
    <row r="29" spans="1:11" x14ac:dyDescent="0.3">
      <c r="A29" s="13">
        <v>43102</v>
      </c>
      <c r="B29" s="8">
        <v>0.86111111111111116</v>
      </c>
      <c r="C29" s="9">
        <f t="shared" si="0"/>
        <v>43102.861111111109</v>
      </c>
      <c r="D29" s="10" t="s">
        <v>35</v>
      </c>
      <c r="E29" s="10">
        <v>1</v>
      </c>
      <c r="F29" s="10">
        <v>1.92</v>
      </c>
      <c r="G29" s="10">
        <v>3.1</v>
      </c>
      <c r="H29" s="10">
        <v>4</v>
      </c>
      <c r="I29" s="10">
        <f>IF([1]!Table_0__2[[#This Row],[RESULTAT]]=1,[1]!Table_0__2[[#This Row],[1]],0)+IF([1]!Table_0__2[[#This Row],[RESULTAT]]=3,[1]!Table_0__2[[#This Row],[N]],0)+IF([1]!Table_0__2[[#This Row],[RESULTAT]]=2,[1]!Table_0__2[[#This Row],[2]],0)</f>
        <v>1.92</v>
      </c>
      <c r="J29" s="15">
        <f>MIN([1]!Table_0__2[[#This Row],[1]:[2]])</f>
        <v>1.92</v>
      </c>
      <c r="K29" s="9"/>
    </row>
    <row r="30" spans="1:11" x14ac:dyDescent="0.3">
      <c r="A30" s="13">
        <v>43102</v>
      </c>
      <c r="B30" s="8">
        <v>0.87152777777777779</v>
      </c>
      <c r="C30" s="9">
        <f t="shared" si="0"/>
        <v>43102.871527777781</v>
      </c>
      <c r="D30" s="10" t="s">
        <v>36</v>
      </c>
      <c r="E30" s="10">
        <v>2</v>
      </c>
      <c r="F30" s="10">
        <v>2.1</v>
      </c>
      <c r="G30" s="10">
        <v>2.75</v>
      </c>
      <c r="H30" s="10">
        <v>3.05</v>
      </c>
      <c r="I30" s="10">
        <f>IF([1]!Table_0__2[[#This Row],[RESULTAT]]=1,[1]!Table_0__2[[#This Row],[1]],0)+IF([1]!Table_0__2[[#This Row],[RESULTAT]]=3,[1]!Table_0__2[[#This Row],[N]],0)+IF([1]!Table_0__2[[#This Row],[RESULTAT]]=2,[1]!Table_0__2[[#This Row],[2]],0)</f>
        <v>3.05</v>
      </c>
      <c r="J30" s="15">
        <f>MIN([1]!Table_0__2[[#This Row],[1]:[2]])</f>
        <v>2.1</v>
      </c>
      <c r="K30" s="9"/>
    </row>
    <row r="31" spans="1:11" x14ac:dyDescent="0.3">
      <c r="A31" s="13">
        <v>43102</v>
      </c>
      <c r="B31" s="8">
        <v>0.87152777777777779</v>
      </c>
      <c r="C31" s="9">
        <f t="shared" si="0"/>
        <v>43102.871527777781</v>
      </c>
      <c r="D31" s="10" t="s">
        <v>37</v>
      </c>
      <c r="E31" s="10">
        <v>1</v>
      </c>
      <c r="F31" s="10">
        <v>1.1200000000000001</v>
      </c>
      <c r="G31" s="10">
        <v>8.5</v>
      </c>
      <c r="H31" s="10">
        <v>17</v>
      </c>
      <c r="I31" s="10">
        <f>IF([1]!Table_0__2[[#This Row],[RESULTAT]]=1,[1]!Table_0__2[[#This Row],[1]],0)+IF([1]!Table_0__2[[#This Row],[RESULTAT]]=3,[1]!Table_0__2[[#This Row],[N]],0)+IF([1]!Table_0__2[[#This Row],[RESULTAT]]=2,[1]!Table_0__2[[#This Row],[2]],0)</f>
        <v>1.1200000000000001</v>
      </c>
      <c r="J31" s="15">
        <f>MIN([1]!Table_0__2[[#This Row],[1]:[2]])</f>
        <v>1.1200000000000001</v>
      </c>
      <c r="K31" s="9"/>
    </row>
    <row r="32" spans="1:11" x14ac:dyDescent="0.3">
      <c r="A32" s="13">
        <v>43103</v>
      </c>
      <c r="B32" s="20">
        <v>0.66319444444444442</v>
      </c>
      <c r="C32" s="9">
        <f t="shared" si="0"/>
        <v>43103.663194444445</v>
      </c>
      <c r="D32" s="21" t="s">
        <v>38</v>
      </c>
      <c r="E32" s="21">
        <v>1</v>
      </c>
      <c r="F32" s="21">
        <v>1.1000000000000001</v>
      </c>
      <c r="G32" s="21">
        <v>5.25</v>
      </c>
      <c r="H32" s="21">
        <v>9.75</v>
      </c>
      <c r="I32" s="21">
        <f>IF([1]!Table_0__2[[#This Row],[RESULTAT]]=1,[1]!Table_0__2[[#This Row],[1]],0)+IF([1]!Table_0__2[[#This Row],[RESULTAT]]=3,[1]!Table_0__2[[#This Row],[N]],0)+IF([1]!Table_0__2[[#This Row],[RESULTAT]]=2,[1]!Table_0__2[[#This Row],[2]],0)</f>
        <v>1.1000000000000001</v>
      </c>
      <c r="J32" s="22">
        <f>MIN([1]!Table_0__2[[#This Row],[1]:[2]])</f>
        <v>1.1000000000000001</v>
      </c>
      <c r="K32" s="9"/>
    </row>
    <row r="33" spans="1:11" x14ac:dyDescent="0.3">
      <c r="A33" s="13">
        <v>43103</v>
      </c>
      <c r="B33" s="8">
        <v>0.70486111111111116</v>
      </c>
      <c r="C33" s="9">
        <f t="shared" si="0"/>
        <v>43103.704861111109</v>
      </c>
      <c r="D33" s="10" t="s">
        <v>39</v>
      </c>
      <c r="E33" s="10">
        <v>3</v>
      </c>
      <c r="F33" s="10">
        <v>1.6</v>
      </c>
      <c r="G33" s="10">
        <v>3.05</v>
      </c>
      <c r="H33" s="10">
        <v>4.25</v>
      </c>
      <c r="I33" s="10">
        <f>IF([1]!Table_0__2[[#This Row],[RESULTAT]]=1,[1]!Table_0__2[[#This Row],[1]],0)+IF([1]!Table_0__2[[#This Row],[RESULTAT]]=3,[1]!Table_0__2[[#This Row],[N]],0)+IF([1]!Table_0__2[[#This Row],[RESULTAT]]=2,[1]!Table_0__2[[#This Row],[2]],0)</f>
        <v>3.05</v>
      </c>
      <c r="J33" s="15">
        <f>MIN([1]!Table_0__2[[#This Row],[1]:[2]])</f>
        <v>1.6</v>
      </c>
      <c r="K33" s="9"/>
    </row>
    <row r="34" spans="1:11" x14ac:dyDescent="0.3">
      <c r="A34" s="13">
        <v>43103</v>
      </c>
      <c r="B34" s="8">
        <v>0.70486111111111116</v>
      </c>
      <c r="C34" s="9">
        <f t="shared" si="0"/>
        <v>43103.704861111109</v>
      </c>
      <c r="D34" s="10" t="s">
        <v>40</v>
      </c>
      <c r="E34" s="10">
        <v>3</v>
      </c>
      <c r="F34" s="10">
        <v>1.4</v>
      </c>
      <c r="G34" s="10">
        <v>3.5</v>
      </c>
      <c r="H34" s="10">
        <v>5.25</v>
      </c>
      <c r="I34" s="10">
        <f>IF([1]!Table_0__2[[#This Row],[RESULTAT]]=1,[1]!Table_0__2[[#This Row],[1]],0)+IF([1]!Table_0__2[[#This Row],[RESULTAT]]=3,[1]!Table_0__2[[#This Row],[N]],0)+IF([1]!Table_0__2[[#This Row],[RESULTAT]]=2,[1]!Table_0__2[[#This Row],[2]],0)</f>
        <v>3.5</v>
      </c>
      <c r="J34" s="15">
        <f>MIN([1]!Table_0__2[[#This Row],[1]:[2]])</f>
        <v>1.4</v>
      </c>
      <c r="K34" s="9"/>
    </row>
    <row r="35" spans="1:11" x14ac:dyDescent="0.3">
      <c r="A35" s="13">
        <v>43103</v>
      </c>
      <c r="B35" s="8">
        <v>0.74652777777777779</v>
      </c>
      <c r="C35" s="9">
        <f t="shared" si="0"/>
        <v>43103.746527777781</v>
      </c>
      <c r="D35" s="10" t="s">
        <v>41</v>
      </c>
      <c r="E35" s="10">
        <v>1</v>
      </c>
      <c r="F35" s="10">
        <v>1.1200000000000001</v>
      </c>
      <c r="G35" s="10">
        <v>4.75</v>
      </c>
      <c r="H35" s="10">
        <v>11.3</v>
      </c>
      <c r="I35" s="10">
        <f>IF([1]!Table_0__2[[#This Row],[RESULTAT]]=1,[1]!Table_0__2[[#This Row],[1]],0)+IF([1]!Table_0__2[[#This Row],[RESULTAT]]=3,[1]!Table_0__2[[#This Row],[N]],0)+IF([1]!Table_0__2[[#This Row],[RESULTAT]]=2,[1]!Table_0__2[[#This Row],[2]],0)</f>
        <v>1.1200000000000001</v>
      </c>
      <c r="J35" s="11">
        <f>MIN([1]!Table_0__2[[#This Row],[1]:[2]])</f>
        <v>1.1200000000000001</v>
      </c>
      <c r="K35" s="9"/>
    </row>
    <row r="36" spans="1:11" x14ac:dyDescent="0.3">
      <c r="A36" s="13">
        <v>43103</v>
      </c>
      <c r="B36" s="8">
        <v>0.78819444444444453</v>
      </c>
      <c r="C36" s="9">
        <f t="shared" si="0"/>
        <v>43103.788194444445</v>
      </c>
      <c r="D36" s="10" t="s">
        <v>42</v>
      </c>
      <c r="E36" s="10">
        <v>2</v>
      </c>
      <c r="F36" s="10">
        <v>20</v>
      </c>
      <c r="G36" s="10">
        <v>6</v>
      </c>
      <c r="H36" s="10">
        <v>1.1399999999999999</v>
      </c>
      <c r="I36" s="10">
        <f>IF([1]!Table_0__2[[#This Row],[RESULTAT]]=1,[1]!Table_0__2[[#This Row],[1]],0)+IF([1]!Table_0__2[[#This Row],[RESULTAT]]=3,[1]!Table_0__2[[#This Row],[N]],0)+IF([1]!Table_0__2[[#This Row],[RESULTAT]]=2,[1]!Table_0__2[[#This Row],[2]],0)</f>
        <v>1.1399999999999999</v>
      </c>
      <c r="J36" s="15">
        <f>MIN([1]!Table_0__2[[#This Row],[1]:[2]])</f>
        <v>1.1399999999999999</v>
      </c>
      <c r="K36" s="9"/>
    </row>
    <row r="37" spans="1:11" x14ac:dyDescent="0.3">
      <c r="A37" s="13">
        <v>43103</v>
      </c>
      <c r="B37" s="8">
        <v>0.78819444444444453</v>
      </c>
      <c r="C37" s="9">
        <f t="shared" si="0"/>
        <v>43103.788194444445</v>
      </c>
      <c r="D37" s="10" t="s">
        <v>43</v>
      </c>
      <c r="E37" s="10">
        <v>2</v>
      </c>
      <c r="F37" s="10">
        <v>4.7</v>
      </c>
      <c r="G37" s="10">
        <v>3.2</v>
      </c>
      <c r="H37" s="10">
        <v>1.75</v>
      </c>
      <c r="I37" s="10">
        <f>IF([1]!Table_0__2[[#This Row],[RESULTAT]]=1,[1]!Table_0__2[[#This Row],[1]],0)+IF([1]!Table_0__2[[#This Row],[RESULTAT]]=3,[1]!Table_0__2[[#This Row],[N]],0)+IF([1]!Table_0__2[[#This Row],[RESULTAT]]=2,[1]!Table_0__2[[#This Row],[2]],0)</f>
        <v>1.75</v>
      </c>
      <c r="J37" s="15">
        <f>MIN([1]!Table_0__2[[#This Row],[1]:[2]])</f>
        <v>1.75</v>
      </c>
      <c r="K37" s="9"/>
    </row>
    <row r="38" spans="1:11" x14ac:dyDescent="0.3">
      <c r="A38" s="13">
        <v>43103</v>
      </c>
      <c r="B38" s="8">
        <v>0.79861111111111116</v>
      </c>
      <c r="C38" s="9">
        <f t="shared" si="0"/>
        <v>43103.798611111109</v>
      </c>
      <c r="D38" s="10" t="s">
        <v>44</v>
      </c>
      <c r="E38" s="10">
        <v>2</v>
      </c>
      <c r="F38" s="10">
        <v>1.9</v>
      </c>
      <c r="G38" s="10">
        <v>3</v>
      </c>
      <c r="H38" s="10">
        <v>3.65</v>
      </c>
      <c r="I38" s="10">
        <f>IF([1]!Table_0__2[[#This Row],[RESULTAT]]=1,[1]!Table_0__2[[#This Row],[1]],0)+IF([1]!Table_0__2[[#This Row],[RESULTAT]]=3,[1]!Table_0__2[[#This Row],[N]],0)+IF([1]!Table_0__2[[#This Row],[RESULTAT]]=2,[1]!Table_0__2[[#This Row],[2]],0)</f>
        <v>3.65</v>
      </c>
      <c r="J38" s="15">
        <f>MIN([1]!Table_0__2[[#This Row],[1]:[2]])</f>
        <v>1.9</v>
      </c>
      <c r="K38" s="9"/>
    </row>
    <row r="39" spans="1:11" x14ac:dyDescent="0.3">
      <c r="A39" s="13">
        <v>43103</v>
      </c>
      <c r="B39" s="8">
        <v>0.79861111111111116</v>
      </c>
      <c r="C39" s="9">
        <f t="shared" si="0"/>
        <v>43103.798611111109</v>
      </c>
      <c r="D39" s="10" t="s">
        <v>45</v>
      </c>
      <c r="E39" s="10">
        <v>2</v>
      </c>
      <c r="F39" s="10">
        <v>3.55</v>
      </c>
      <c r="G39" s="10">
        <v>2.9</v>
      </c>
      <c r="H39" s="10">
        <v>1.95</v>
      </c>
      <c r="I39" s="10">
        <f>IF([1]!Table_0__2[[#This Row],[RESULTAT]]=1,[1]!Table_0__2[[#This Row],[1]],0)+IF([1]!Table_0__2[[#This Row],[RESULTAT]]=3,[1]!Table_0__2[[#This Row],[N]],0)+IF([1]!Table_0__2[[#This Row],[RESULTAT]]=2,[1]!Table_0__2[[#This Row],[2]],0)</f>
        <v>1.95</v>
      </c>
      <c r="J39" s="15">
        <f>MIN([1]!Table_0__2[[#This Row],[1]:[2]])</f>
        <v>1.95</v>
      </c>
      <c r="K39" s="9"/>
    </row>
    <row r="40" spans="1:11" x14ac:dyDescent="0.3">
      <c r="A40" s="13">
        <v>43103</v>
      </c>
      <c r="B40" s="8">
        <v>0.79861111111111116</v>
      </c>
      <c r="C40" s="9">
        <f t="shared" si="0"/>
        <v>43103.798611111109</v>
      </c>
      <c r="D40" s="10" t="s">
        <v>46</v>
      </c>
      <c r="E40" s="10">
        <v>2</v>
      </c>
      <c r="F40" s="10">
        <v>2.4</v>
      </c>
      <c r="G40" s="10">
        <v>2.85</v>
      </c>
      <c r="H40" s="10">
        <v>2.7</v>
      </c>
      <c r="I40" s="10">
        <f>IF([1]!Table_0__2[[#This Row],[RESULTAT]]=1,[1]!Table_0__2[[#This Row],[1]],0)+IF([1]!Table_0__2[[#This Row],[RESULTAT]]=3,[1]!Table_0__2[[#This Row],[N]],0)+IF([1]!Table_0__2[[#This Row],[RESULTAT]]=2,[1]!Table_0__2[[#This Row],[2]],0)</f>
        <v>2.7</v>
      </c>
      <c r="J40" s="15">
        <f>MIN([1]!Table_0__2[[#This Row],[1]:[2]])</f>
        <v>2.4</v>
      </c>
      <c r="K40" s="9"/>
    </row>
    <row r="41" spans="1:11" x14ac:dyDescent="0.3">
      <c r="A41" s="13">
        <v>43103</v>
      </c>
      <c r="B41" s="8">
        <v>0.86111111111111116</v>
      </c>
      <c r="C41" s="9">
        <f t="shared" si="0"/>
        <v>43103.861111111109</v>
      </c>
      <c r="D41" s="10" t="s">
        <v>47</v>
      </c>
      <c r="E41" s="10">
        <v>1</v>
      </c>
      <c r="F41" s="10">
        <v>1.32</v>
      </c>
      <c r="G41" s="10">
        <v>4.5</v>
      </c>
      <c r="H41" s="10">
        <v>8.5</v>
      </c>
      <c r="I41" s="10">
        <f>IF([1]!Table_0__2[[#This Row],[RESULTAT]]=1,[1]!Table_0__2[[#This Row],[1]],0)+IF([1]!Table_0__2[[#This Row],[RESULTAT]]=3,[1]!Table_0__2[[#This Row],[N]],0)+IF([1]!Table_0__2[[#This Row],[RESULTAT]]=2,[1]!Table_0__2[[#This Row],[2]],0)</f>
        <v>1.32</v>
      </c>
      <c r="J41" s="15">
        <f>MIN([1]!Table_0__2[[#This Row],[1]:[2]])</f>
        <v>1.32</v>
      </c>
      <c r="K41" s="9"/>
    </row>
    <row r="42" spans="1:11" x14ac:dyDescent="0.3">
      <c r="A42" s="13">
        <v>43103</v>
      </c>
      <c r="B42" s="8">
        <v>0.86111111111111116</v>
      </c>
      <c r="C42" s="9">
        <f t="shared" si="0"/>
        <v>43103.861111111109</v>
      </c>
      <c r="D42" s="10" t="s">
        <v>48</v>
      </c>
      <c r="E42" s="10">
        <v>3</v>
      </c>
      <c r="F42" s="10">
        <v>2.95</v>
      </c>
      <c r="G42" s="10">
        <v>3.3</v>
      </c>
      <c r="H42" s="10">
        <v>2.35</v>
      </c>
      <c r="I42" s="10">
        <f>IF([1]!Table_0__2[[#This Row],[RESULTAT]]=1,[1]!Table_0__2[[#This Row],[1]],0)+IF([1]!Table_0__2[[#This Row],[RESULTAT]]=3,[1]!Table_0__2[[#This Row],[N]],0)+IF([1]!Table_0__2[[#This Row],[RESULTAT]]=2,[1]!Table_0__2[[#This Row],[2]],0)</f>
        <v>3.3</v>
      </c>
      <c r="J42" s="15">
        <f>MIN([1]!Table_0__2[[#This Row],[1]:[2]])</f>
        <v>2.35</v>
      </c>
      <c r="K42" s="9"/>
    </row>
    <row r="43" spans="1:11" x14ac:dyDescent="0.3">
      <c r="A43" s="13">
        <v>43103</v>
      </c>
      <c r="B43" s="8">
        <v>0.87152777777777779</v>
      </c>
      <c r="C43" s="9">
        <f t="shared" si="0"/>
        <v>43103.871527777781</v>
      </c>
      <c r="D43" s="10" t="s">
        <v>49</v>
      </c>
      <c r="E43" s="10">
        <v>2</v>
      </c>
      <c r="F43" s="10">
        <v>5</v>
      </c>
      <c r="G43" s="10">
        <v>3.85</v>
      </c>
      <c r="H43" s="10">
        <v>1.57</v>
      </c>
      <c r="I43" s="10">
        <f>IF([1]!Table_0__2[[#This Row],[RESULTAT]]=1,[1]!Table_0__2[[#This Row],[1]],0)+IF([1]!Table_0__2[[#This Row],[RESULTAT]]=3,[1]!Table_0__2[[#This Row],[N]],0)+IF([1]!Table_0__2[[#This Row],[RESULTAT]]=2,[1]!Table_0__2[[#This Row],[2]],0)</f>
        <v>1.57</v>
      </c>
      <c r="J43" s="15">
        <f>MIN([1]!Table_0__2[[#This Row],[1]:[2]])</f>
        <v>1.57</v>
      </c>
      <c r="K43" s="9"/>
    </row>
    <row r="44" spans="1:11" x14ac:dyDescent="0.3">
      <c r="A44" s="13">
        <v>43103</v>
      </c>
      <c r="B44" s="8">
        <v>0.87152777777777779</v>
      </c>
      <c r="C44" s="9">
        <f t="shared" si="0"/>
        <v>43103.871527777781</v>
      </c>
      <c r="D44" s="10" t="s">
        <v>50</v>
      </c>
      <c r="E44" s="10">
        <v>3</v>
      </c>
      <c r="F44" s="10">
        <v>3.25</v>
      </c>
      <c r="G44" s="10">
        <v>3.7</v>
      </c>
      <c r="H44" s="10">
        <v>1.95</v>
      </c>
      <c r="I44" s="10">
        <f>IF([1]!Table_0__2[[#This Row],[RESULTAT]]=1,[1]!Table_0__2[[#This Row],[1]],0)+IF([1]!Table_0__2[[#This Row],[RESULTAT]]=3,[1]!Table_0__2[[#This Row],[N]],0)+IF([1]!Table_0__2[[#This Row],[RESULTAT]]=2,[1]!Table_0__2[[#This Row],[2]],0)</f>
        <v>3.7</v>
      </c>
      <c r="J44" s="15">
        <f>MIN([1]!Table_0__2[[#This Row],[1]:[2]])</f>
        <v>1.95</v>
      </c>
      <c r="K44" s="9"/>
    </row>
    <row r="45" spans="1:11" x14ac:dyDescent="0.3">
      <c r="A45" s="13">
        <v>43103</v>
      </c>
      <c r="B45" s="8">
        <v>0.88194444444444453</v>
      </c>
      <c r="C45" s="9">
        <f t="shared" si="0"/>
        <v>43103.881944444445</v>
      </c>
      <c r="D45" s="10" t="s">
        <v>52</v>
      </c>
      <c r="E45" s="10">
        <v>2</v>
      </c>
      <c r="F45" s="10">
        <v>12</v>
      </c>
      <c r="G45" s="10">
        <v>5.25</v>
      </c>
      <c r="H45" s="10">
        <v>1.1599999999999999</v>
      </c>
      <c r="I45" s="10">
        <f>IF([1]!Table_0__2[[#This Row],[RESULTAT]]=1,[1]!Table_0__2[[#This Row],[1]],0)+IF([1]!Table_0__2[[#This Row],[RESULTAT]]=3,[1]!Table_0__2[[#This Row],[N]],0)+IF([1]!Table_0__2[[#This Row],[RESULTAT]]=2,[1]!Table_0__2[[#This Row],[2]],0)</f>
        <v>1.1599999999999999</v>
      </c>
      <c r="J45" s="15">
        <f>MIN([1]!Table_0__2[[#This Row],[1]:[2]])</f>
        <v>1.1599999999999999</v>
      </c>
      <c r="K45" s="9"/>
    </row>
    <row r="46" spans="1:11" x14ac:dyDescent="0.3">
      <c r="A46" s="13">
        <v>43103</v>
      </c>
      <c r="B46" s="8">
        <v>0.88194444444444453</v>
      </c>
      <c r="C46" s="9">
        <f t="shared" si="0"/>
        <v>43103.881944444445</v>
      </c>
      <c r="D46" s="10" t="s">
        <v>53</v>
      </c>
      <c r="E46" s="10">
        <v>1</v>
      </c>
      <c r="F46" s="10">
        <v>1.65</v>
      </c>
      <c r="G46" s="10">
        <v>3.25</v>
      </c>
      <c r="H46" s="10">
        <v>4.7</v>
      </c>
      <c r="I46" s="10">
        <f>IF([1]!Table_0__2[[#This Row],[RESULTAT]]=1,[1]!Table_0__2[[#This Row],[1]],0)+IF([1]!Table_0__2[[#This Row],[RESULTAT]]=3,[1]!Table_0__2[[#This Row],[N]],0)+IF([1]!Table_0__2[[#This Row],[RESULTAT]]=2,[1]!Table_0__2[[#This Row],[2]],0)</f>
        <v>1.65</v>
      </c>
      <c r="J46" s="15">
        <f>MIN([1]!Table_0__2[[#This Row],[1]:[2]])</f>
        <v>1.65</v>
      </c>
      <c r="K46" s="9"/>
    </row>
    <row r="47" spans="1:11" x14ac:dyDescent="0.3">
      <c r="A47" s="13">
        <v>43103</v>
      </c>
      <c r="B47" s="8">
        <v>0.93402777777777779</v>
      </c>
      <c r="C47" s="9">
        <f t="shared" si="0"/>
        <v>43103.934027777781</v>
      </c>
      <c r="D47" s="10" t="s">
        <v>54</v>
      </c>
      <c r="E47" s="10">
        <v>3</v>
      </c>
      <c r="F47" s="10">
        <v>2.25</v>
      </c>
      <c r="G47" s="10">
        <v>3.15</v>
      </c>
      <c r="H47" s="10">
        <v>3</v>
      </c>
      <c r="I47" s="10">
        <f>IF([1]!Table_0__2[[#This Row],[RESULTAT]]=1,[1]!Table_0__2[[#This Row],[1]],0)+IF([1]!Table_0__2[[#This Row],[RESULTAT]]=3,[1]!Table_0__2[[#This Row],[N]],0)+IF([1]!Table_0__2[[#This Row],[RESULTAT]]=2,[1]!Table_0__2[[#This Row],[2]],0)</f>
        <v>3.15</v>
      </c>
      <c r="J47" s="11">
        <f>MIN([1]!Table_0__2[[#This Row],[1]:[2]])</f>
        <v>2.25</v>
      </c>
      <c r="K47" s="9"/>
    </row>
    <row r="48" spans="1:11" x14ac:dyDescent="0.3">
      <c r="A48" s="13">
        <v>43104</v>
      </c>
      <c r="B48" s="20">
        <v>0.64236111111111105</v>
      </c>
      <c r="C48" s="9">
        <f t="shared" si="0"/>
        <v>43104.642361111109</v>
      </c>
      <c r="D48" s="21" t="s">
        <v>55</v>
      </c>
      <c r="E48" s="21">
        <v>1</v>
      </c>
      <c r="F48" s="21">
        <v>2.1</v>
      </c>
      <c r="G48" s="21">
        <v>2.5</v>
      </c>
      <c r="H48" s="21">
        <v>3.05</v>
      </c>
      <c r="I48" s="21">
        <f>IF([1]!Table_0__2[[#This Row],[RESULTAT]]=1,[1]!Table_0__2[[#This Row],[1]],0)+IF([1]!Table_0__2[[#This Row],[RESULTAT]]=3,[1]!Table_0__2[[#This Row],[N]],0)+IF([1]!Table_0__2[[#This Row],[RESULTAT]]=2,[1]!Table_0__2[[#This Row],[2]],0)</f>
        <v>2.1</v>
      </c>
      <c r="J48" s="22">
        <f>MIN([1]!Table_0__2[[#This Row],[1]:[2]])</f>
        <v>2.1</v>
      </c>
      <c r="K48" s="9"/>
    </row>
    <row r="49" spans="1:11" x14ac:dyDescent="0.3">
      <c r="A49" s="13">
        <v>43104</v>
      </c>
      <c r="B49" s="8">
        <v>0.78819444444444453</v>
      </c>
      <c r="C49" s="9">
        <f t="shared" si="0"/>
        <v>43104.788194444445</v>
      </c>
      <c r="D49" s="10" t="s">
        <v>56</v>
      </c>
      <c r="E49" s="10">
        <v>1</v>
      </c>
      <c r="F49" s="10">
        <v>2.2999999999999998</v>
      </c>
      <c r="G49" s="10">
        <v>2.9</v>
      </c>
      <c r="H49" s="10">
        <v>3.1</v>
      </c>
      <c r="I49" s="10">
        <f>IF([1]!Table_0__2[[#This Row],[RESULTAT]]=1,[1]!Table_0__2[[#This Row],[1]],0)+IF([1]!Table_0__2[[#This Row],[RESULTAT]]=3,[1]!Table_0__2[[#This Row],[N]],0)+IF([1]!Table_0__2[[#This Row],[RESULTAT]]=2,[1]!Table_0__2[[#This Row],[2]],0)</f>
        <v>2.2999999999999998</v>
      </c>
      <c r="J49" s="15">
        <f>MIN([1]!Table_0__2[[#This Row],[1]:[2]])</f>
        <v>2.2999999999999998</v>
      </c>
      <c r="K49" s="9"/>
    </row>
    <row r="50" spans="1:11" x14ac:dyDescent="0.3">
      <c r="A50" s="13">
        <v>43104</v>
      </c>
      <c r="B50" s="8">
        <v>0.78819444444444453</v>
      </c>
      <c r="C50" s="9">
        <f t="shared" si="0"/>
        <v>43104.788194444445</v>
      </c>
      <c r="D50" s="10" t="s">
        <v>57</v>
      </c>
      <c r="E50" s="10">
        <v>3</v>
      </c>
      <c r="F50" s="10">
        <v>3.3</v>
      </c>
      <c r="G50" s="10">
        <v>3.45</v>
      </c>
      <c r="H50" s="10">
        <v>2</v>
      </c>
      <c r="I50" s="10">
        <f>IF([1]!Table_0__2[[#This Row],[RESULTAT]]=1,[1]!Table_0__2[[#This Row],[1]],0)+IF([1]!Table_0__2[[#This Row],[RESULTAT]]=3,[1]!Table_0__2[[#This Row],[N]],0)+IF([1]!Table_0__2[[#This Row],[RESULTAT]]=2,[1]!Table_0__2[[#This Row],[2]],0)</f>
        <v>3.45</v>
      </c>
      <c r="J50" s="15">
        <f>MIN([1]!Table_0__2[[#This Row],[1]:[2]])</f>
        <v>2</v>
      </c>
      <c r="K50" s="9"/>
    </row>
    <row r="51" spans="1:11" x14ac:dyDescent="0.3">
      <c r="A51" s="13">
        <v>43104</v>
      </c>
      <c r="B51" s="8">
        <v>0.79861111111111116</v>
      </c>
      <c r="C51" s="9">
        <f t="shared" si="0"/>
        <v>43104.798611111109</v>
      </c>
      <c r="D51" s="10" t="s">
        <v>58</v>
      </c>
      <c r="E51" s="10">
        <v>3</v>
      </c>
      <c r="F51" s="10">
        <v>2.5499999999999998</v>
      </c>
      <c r="G51" s="10">
        <v>2.9</v>
      </c>
      <c r="H51" s="10">
        <v>2.5499999999999998</v>
      </c>
      <c r="I51" s="10">
        <f>IF([1]!Table_0__2[[#This Row],[RESULTAT]]=1,[1]!Table_0__2[[#This Row],[1]],0)+IF([1]!Table_0__2[[#This Row],[RESULTAT]]=3,[1]!Table_0__2[[#This Row],[N]],0)+IF([1]!Table_0__2[[#This Row],[RESULTAT]]=2,[1]!Table_0__2[[#This Row],[2]],0)</f>
        <v>2.9</v>
      </c>
      <c r="J51" s="11">
        <f>MIN([1]!Table_0__2[[#This Row],[1]:[2]])</f>
        <v>2.5499999999999998</v>
      </c>
      <c r="K51" s="9"/>
    </row>
    <row r="52" spans="1:11" x14ac:dyDescent="0.3">
      <c r="A52" s="13">
        <v>43104</v>
      </c>
      <c r="B52" s="8">
        <v>0.87152777777777779</v>
      </c>
      <c r="C52" s="9">
        <f t="shared" si="0"/>
        <v>43104.871527777781</v>
      </c>
      <c r="D52" s="10" t="s">
        <v>59</v>
      </c>
      <c r="E52" s="10">
        <v>2</v>
      </c>
      <c r="F52" s="10">
        <v>1.7</v>
      </c>
      <c r="G52" s="10">
        <v>3.25</v>
      </c>
      <c r="H52" s="10">
        <v>4.8</v>
      </c>
      <c r="I52" s="10">
        <f>IF([1]!Table_0__2[[#This Row],[RESULTAT]]=1,[1]!Table_0__2[[#This Row],[1]],0)+IF([1]!Table_0__2[[#This Row],[RESULTAT]]=3,[1]!Table_0__2[[#This Row],[N]],0)+IF([1]!Table_0__2[[#This Row],[RESULTAT]]=2,[1]!Table_0__2[[#This Row],[2]],0)</f>
        <v>4.8</v>
      </c>
      <c r="J52" s="15">
        <f>MIN([1]!Table_0__2[[#This Row],[1]:[2]])</f>
        <v>1.7</v>
      </c>
      <c r="K52" s="9"/>
    </row>
    <row r="53" spans="1:11" x14ac:dyDescent="0.3">
      <c r="A53" s="13">
        <v>43104</v>
      </c>
      <c r="B53" s="8">
        <v>0.87152777777777779</v>
      </c>
      <c r="C53" s="9">
        <f t="shared" si="0"/>
        <v>43104.871527777781</v>
      </c>
      <c r="D53" s="10" t="s">
        <v>60</v>
      </c>
      <c r="E53" s="10">
        <v>2</v>
      </c>
      <c r="F53" s="10">
        <v>10</v>
      </c>
      <c r="G53" s="10">
        <v>5.45</v>
      </c>
      <c r="H53" s="10">
        <v>1.23</v>
      </c>
      <c r="I53" s="10">
        <f>IF([1]!Table_0__2[[#This Row],[RESULTAT]]=1,[1]!Table_0__2[[#This Row],[1]],0)+IF([1]!Table_0__2[[#This Row],[RESULTAT]]=3,[1]!Table_0__2[[#This Row],[N]],0)+IF([1]!Table_0__2[[#This Row],[RESULTAT]]=2,[1]!Table_0__2[[#This Row],[2]],0)</f>
        <v>1.23</v>
      </c>
      <c r="J53" s="15">
        <f>MIN([1]!Table_0__2[[#This Row],[1]:[2]])</f>
        <v>1.23</v>
      </c>
      <c r="K53" s="9"/>
    </row>
    <row r="54" spans="1:11" x14ac:dyDescent="0.3">
      <c r="A54" s="13">
        <v>43104</v>
      </c>
      <c r="B54" s="8">
        <v>0.87152777777777779</v>
      </c>
      <c r="C54" s="9">
        <f t="shared" si="0"/>
        <v>43104.871527777781</v>
      </c>
      <c r="D54" s="10" t="s">
        <v>61</v>
      </c>
      <c r="E54" s="10">
        <v>3</v>
      </c>
      <c r="F54" s="10">
        <v>1.27</v>
      </c>
      <c r="G54" s="10">
        <v>5.5</v>
      </c>
      <c r="H54" s="10">
        <v>10</v>
      </c>
      <c r="I54" s="10">
        <f>IF([1]!Table_0__2[[#This Row],[RESULTAT]]=1,[1]!Table_0__2[[#This Row],[1]],0)+IF([1]!Table_0__2[[#This Row],[RESULTAT]]=3,[1]!Table_0__2[[#This Row],[N]],0)+IF([1]!Table_0__2[[#This Row],[RESULTAT]]=2,[1]!Table_0__2[[#This Row],[2]],0)</f>
        <v>5.5</v>
      </c>
      <c r="J54" s="15">
        <f>MIN([1]!Table_0__2[[#This Row],[1]:[2]])</f>
        <v>1.27</v>
      </c>
      <c r="K54" s="9"/>
    </row>
    <row r="55" spans="1:11" x14ac:dyDescent="0.3">
      <c r="A55" s="13">
        <v>43104</v>
      </c>
      <c r="B55" s="8">
        <v>0.88194444444444453</v>
      </c>
      <c r="C55" s="9">
        <f t="shared" si="0"/>
        <v>43104.881944444445</v>
      </c>
      <c r="D55" s="10" t="s">
        <v>62</v>
      </c>
      <c r="E55" s="10">
        <v>3</v>
      </c>
      <c r="F55" s="10">
        <v>1.75</v>
      </c>
      <c r="G55" s="10">
        <v>3.3</v>
      </c>
      <c r="H55" s="10">
        <v>3.8</v>
      </c>
      <c r="I55" s="10">
        <f>IF([1]!Table_0__2[[#This Row],[RESULTAT]]=1,[1]!Table_0__2[[#This Row],[1]],0)+IF([1]!Table_0__2[[#This Row],[RESULTAT]]=3,[1]!Table_0__2[[#This Row],[N]],0)+IF([1]!Table_0__2[[#This Row],[RESULTAT]]=2,[1]!Table_0__2[[#This Row],[2]],0)</f>
        <v>3.3</v>
      </c>
      <c r="J55" s="11">
        <f>MIN([1]!Table_0__2[[#This Row],[1]:[2]])</f>
        <v>1.75</v>
      </c>
      <c r="K55" s="9"/>
    </row>
    <row r="56" spans="1:11" x14ac:dyDescent="0.3">
      <c r="A56" s="13">
        <v>43105</v>
      </c>
      <c r="B56" s="20">
        <v>0.62152777777777779</v>
      </c>
      <c r="C56" s="9">
        <f t="shared" si="0"/>
        <v>43105.621527777781</v>
      </c>
      <c r="D56" s="21" t="s">
        <v>63</v>
      </c>
      <c r="E56" s="23" t="s">
        <v>64</v>
      </c>
      <c r="F56" s="21">
        <v>1.6</v>
      </c>
      <c r="G56" s="21">
        <v>2.85</v>
      </c>
      <c r="H56" s="21">
        <v>4.7</v>
      </c>
      <c r="I56" s="21">
        <f>IF([1]!Table_0__2[[#This Row],[RESULTAT]]=1,[1]!Table_0__2[[#This Row],[1]],0)+IF([1]!Table_0__2[[#This Row],[RESULTAT]]=3,[1]!Table_0__2[[#This Row],[N]],0)+IF([1]!Table_0__2[[#This Row],[RESULTAT]]=2,[1]!Table_0__2[[#This Row],[2]],0)</f>
        <v>0</v>
      </c>
      <c r="J56" s="24">
        <f>MIN([1]!Table_0__2[[#This Row],[1]:[2]])</f>
        <v>1.6</v>
      </c>
      <c r="K56" s="9"/>
    </row>
    <row r="57" spans="1:11" x14ac:dyDescent="0.3">
      <c r="A57" s="13">
        <v>43105</v>
      </c>
      <c r="B57" s="8">
        <v>0.62152777777777779</v>
      </c>
      <c r="C57" s="9">
        <f t="shared" si="0"/>
        <v>43105.621527777781</v>
      </c>
      <c r="D57" s="10" t="s">
        <v>65</v>
      </c>
      <c r="E57" s="25" t="s">
        <v>64</v>
      </c>
      <c r="F57" s="10">
        <v>2.8</v>
      </c>
      <c r="G57" s="10">
        <v>2.4</v>
      </c>
      <c r="H57" s="10">
        <v>2.35</v>
      </c>
      <c r="I57" s="10">
        <f>IF([1]!Table_0__2[[#This Row],[RESULTAT]]=1,[1]!Table_0__2[[#This Row],[1]],0)+IF([1]!Table_0__2[[#This Row],[RESULTAT]]=3,[1]!Table_0__2[[#This Row],[N]],0)+IF([1]!Table_0__2[[#This Row],[RESULTAT]]=2,[1]!Table_0__2[[#This Row],[2]],0)</f>
        <v>0</v>
      </c>
      <c r="J57" s="15">
        <f>MIN([1]!Table_0__2[[#This Row],[1]:[2]])</f>
        <v>2.35</v>
      </c>
      <c r="K57" s="9"/>
    </row>
    <row r="58" spans="1:11" x14ac:dyDescent="0.3">
      <c r="A58" s="13">
        <v>43105</v>
      </c>
      <c r="B58" s="8">
        <v>0.74652777777777779</v>
      </c>
      <c r="C58" s="9">
        <f t="shared" si="0"/>
        <v>43105.746527777781</v>
      </c>
      <c r="D58" s="10" t="s">
        <v>66</v>
      </c>
      <c r="E58" s="25">
        <v>1</v>
      </c>
      <c r="F58" s="10">
        <v>1.45</v>
      </c>
      <c r="G58" s="10">
        <v>2.95</v>
      </c>
      <c r="H58" s="10">
        <v>6</v>
      </c>
      <c r="I58" s="10">
        <f>IF([1]!Table_0__2[[#This Row],[RESULTAT]]=1,[1]!Table_0__2[[#This Row],[1]],0)+IF([1]!Table_0__2[[#This Row],[RESULTAT]]=3,[1]!Table_0__2[[#This Row],[N]],0)+IF([1]!Table_0__2[[#This Row],[RESULTAT]]=2,[1]!Table_0__2[[#This Row],[2]],0)</f>
        <v>1.45</v>
      </c>
      <c r="J58" s="15">
        <f>MIN([1]!Table_0__2[[#This Row],[1]:[2]])</f>
        <v>1.45</v>
      </c>
      <c r="K58" s="9"/>
    </row>
  </sheetData>
  <mergeCells count="1">
    <mergeCell ref="M2:M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Herve Consultant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Remi</dc:creator>
  <cp:lastModifiedBy>MAILLARD Remi</cp:lastModifiedBy>
  <dcterms:created xsi:type="dcterms:W3CDTF">2021-09-21T12:08:13Z</dcterms:created>
  <dcterms:modified xsi:type="dcterms:W3CDTF">2021-09-21T12:13:10Z</dcterms:modified>
</cp:coreProperties>
</file>