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unau/Desktop/"/>
    </mc:Choice>
  </mc:AlternateContent>
  <xr:revisionPtr revIDLastSave="0" documentId="8_{33374D5C-87E8-7548-948A-8B07E83A9B44}" xr6:coauthVersionLast="45" xr6:coauthVersionMax="45" xr10:uidLastSave="{00000000-0000-0000-0000-000000000000}"/>
  <bookViews>
    <workbookView xWindow="0" yWindow="0" windowWidth="33600" windowHeight="21000" tabRatio="500" xr2:uid="{00000000-000D-0000-FFFF-FFFF00000000}"/>
  </bookViews>
  <sheets>
    <sheet name="Feuil1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16" i="1" l="1"/>
  <c r="E16" i="1"/>
  <c r="C13" i="1"/>
  <c r="C14" i="1"/>
  <c r="D18" i="1" s="1"/>
  <c r="C15" i="1"/>
  <c r="C6" i="1"/>
  <c r="E6" i="1" s="1"/>
  <c r="C7" i="1"/>
  <c r="C8" i="1"/>
  <c r="C9" i="1"/>
  <c r="C10" i="1"/>
  <c r="C11" i="1"/>
  <c r="C12" i="1"/>
  <c r="E8" i="1"/>
  <c r="E12" i="1"/>
  <c r="C5" i="1"/>
  <c r="D19" i="1"/>
  <c r="E15" i="1"/>
  <c r="E13" i="1"/>
  <c r="E11" i="1"/>
  <c r="E10" i="1"/>
  <c r="E9" i="1"/>
  <c r="E7" i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E5" i="1"/>
  <c r="E14" i="1" l="1"/>
  <c r="C19" i="1"/>
  <c r="E19" i="1" s="1"/>
  <c r="C18" i="1"/>
  <c r="E18" i="1" s="1"/>
</calcChain>
</file>

<file path=xl/sharedStrings.xml><?xml version="1.0" encoding="utf-8"?>
<sst xmlns="http://schemas.openxmlformats.org/spreadsheetml/2006/main" count="12" uniqueCount="12">
  <si>
    <t>TRAFFIC PASSAGERS PAR COMPAGNIE</t>
  </si>
  <si>
    <t>EXCEL Air</t>
  </si>
  <si>
    <t>N</t>
  </si>
  <si>
    <t>N-1</t>
  </si>
  <si>
    <t>Var%</t>
  </si>
  <si>
    <t>CUMUL</t>
  </si>
  <si>
    <t>TOTAL</t>
  </si>
  <si>
    <t>Excel Air N</t>
  </si>
  <si>
    <t>Janvier</t>
  </si>
  <si>
    <t>Fevrier</t>
  </si>
  <si>
    <t>Mars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</si>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</sst>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0\ %"/>
  </numFmts>
  <fonts count="2" x14ac:knownFonts="1">
    <font>
      <sz val="12"/>
      <color rgb="FF000000"/>
      <name val="Calibri"/>
      <family val="2"/>
      <charset val="1"/>
    </font>
    <font>
      <sz val="11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99CCFF"/>
        <bgColor rgb="FFCCCCFF"/>
      </patternFill>
    </fill>
    <fill>
      <patternFill patternType="solid">
        <fgColor rgb="FFCCECFF"/>
        <bgColor rgb="FFCCFFFF"/>
      </patternFill>
    </fill>
    <fill>
      <patternFill patternType="solid">
        <fgColor rgb="FFF4B183"/>
        <bgColor rgb="FFFF99CC"/>
      </patternFill>
    </fill>
    <fill>
      <patternFill patternType="solid">
        <fgColor rgb="FFC5E0B4"/>
        <bgColor rgb="FFCCFFCC"/>
      </patternFill>
    </fill>
  </fills>
  <borders count="2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2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3" fontId="1" fillId="0" borderId="7" xfId="0" applyNumberFormat="1" applyFont="1" applyBorder="1" applyAlignment="1">
      <alignment horizontal="center"/>
    </xf>
    <xf numFmtId="3" fontId="1" fillId="0" borderId="8" xfId="0" applyNumberFormat="1" applyFon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3" fontId="1" fillId="0" borderId="11" xfId="0" applyNumberFormat="1" applyFont="1" applyBorder="1" applyAlignment="1">
      <alignment horizontal="center"/>
    </xf>
    <xf numFmtId="3" fontId="1" fillId="0" borderId="12" xfId="0" applyNumberFormat="1" applyFon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3" fontId="1" fillId="0" borderId="15" xfId="0" applyNumberFormat="1" applyFont="1" applyBorder="1" applyAlignment="1">
      <alignment horizontal="center"/>
    </xf>
    <xf numFmtId="3" fontId="1" fillId="0" borderId="16" xfId="0" applyNumberFormat="1" applyFon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0" fontId="0" fillId="3" borderId="18" xfId="0" applyFont="1" applyFill="1" applyBorder="1" applyAlignment="1">
      <alignment horizontal="left"/>
    </xf>
    <xf numFmtId="3" fontId="0" fillId="3" borderId="19" xfId="0" applyNumberFormat="1" applyFill="1" applyBorder="1" applyAlignment="1">
      <alignment horizontal="center"/>
    </xf>
    <xf numFmtId="3" fontId="0" fillId="3" borderId="20" xfId="0" applyNumberFormat="1" applyFill="1" applyBorder="1" applyAlignment="1">
      <alignment horizontal="center"/>
    </xf>
    <xf numFmtId="165" fontId="0" fillId="3" borderId="21" xfId="0" applyNumberFormat="1" applyFill="1" applyBorder="1" applyAlignment="1">
      <alignment horizontal="center"/>
    </xf>
    <xf numFmtId="0" fontId="0" fillId="4" borderId="18" xfId="0" applyFont="1" applyFill="1" applyBorder="1" applyAlignment="1">
      <alignment horizontal="left"/>
    </xf>
    <xf numFmtId="3" fontId="0" fillId="4" borderId="19" xfId="0" applyNumberFormat="1" applyFill="1" applyBorder="1" applyAlignment="1">
      <alignment horizontal="center"/>
    </xf>
    <xf numFmtId="3" fontId="0" fillId="4" borderId="20" xfId="0" applyNumberFormat="1" applyFill="1" applyBorder="1" applyAlignment="1">
      <alignment horizontal="center"/>
    </xf>
    <xf numFmtId="165" fontId="0" fillId="5" borderId="21" xfId="0" applyNumberFormat="1" applyFill="1" applyBorder="1" applyAlignment="1">
      <alignment horizontal="center"/>
    </xf>
    <xf numFmtId="3" fontId="0" fillId="0" borderId="0" xfId="0" applyNumberFormat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FCC"/>
      <rgbColor rgb="FFCCEC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J19"/>
  <sheetViews>
    <sheetView tabSelected="1" zoomScaleNormal="100" workbookViewId="0">
      <selection activeCell="K24" sqref="K24"/>
    </sheetView>
  </sheetViews>
  <sheetFormatPr baseColWidth="10" defaultColWidth="10.6640625" defaultRowHeight="16" x14ac:dyDescent="0.2"/>
  <cols>
    <col min="3" max="5" width="11.83203125" customWidth="1"/>
  </cols>
  <sheetData>
    <row r="2" spans="2:10" x14ac:dyDescent="0.2">
      <c r="C2" s="2" t="s">
        <v>0</v>
      </c>
      <c r="D2" s="2"/>
      <c r="E2" s="2"/>
    </row>
    <row r="3" spans="2:10" x14ac:dyDescent="0.2">
      <c r="C3" s="1" t="s">
        <v>1</v>
      </c>
      <c r="D3" s="1"/>
      <c r="E3" s="1"/>
      <c r="I3" t="s">
        <v>7</v>
      </c>
    </row>
    <row r="4" spans="2:10" x14ac:dyDescent="0.2">
      <c r="C4" s="3" t="s">
        <v>2</v>
      </c>
      <c r="D4" s="4" t="s">
        <v>3</v>
      </c>
      <c r="E4" s="5" t="s">
        <v>4</v>
      </c>
    </row>
    <row r="5" spans="2:10" x14ac:dyDescent="0.2">
      <c r="B5" s="6">
        <v>43831</v>
      </c>
      <c r="C5" s="7">
        <f>I5+J5</f>
        <v>1750</v>
      </c>
      <c r="D5" s="8">
        <v>1754</v>
      </c>
      <c r="E5" s="9">
        <f t="shared" ref="E5:E16" si="0">(C5-D5)/D5</f>
        <v>-2.2805017103762829E-3</v>
      </c>
      <c r="H5" t="s">
        <v>8</v>
      </c>
      <c r="I5" s="27">
        <v>1250</v>
      </c>
      <c r="J5" s="27">
        <v>500</v>
      </c>
    </row>
    <row r="6" spans="2:10" x14ac:dyDescent="0.2">
      <c r="B6" s="10">
        <f t="shared" ref="B6:B16" si="1">EOMONTH(B5,0)+1</f>
        <v>43862</v>
      </c>
      <c r="C6" s="11">
        <f t="shared" ref="C6:C15" si="2">I6+J6</f>
        <v>0</v>
      </c>
      <c r="D6" s="12">
        <v>3690</v>
      </c>
      <c r="E6" s="13">
        <f t="shared" si="0"/>
        <v>-1</v>
      </c>
      <c r="H6" t="s">
        <v>9</v>
      </c>
      <c r="I6" s="27">
        <v>0</v>
      </c>
      <c r="J6" s="27">
        <v>0</v>
      </c>
    </row>
    <row r="7" spans="2:10" x14ac:dyDescent="0.2">
      <c r="B7" s="10">
        <f t="shared" si="1"/>
        <v>43891</v>
      </c>
      <c r="C7" s="11">
        <f t="shared" si="2"/>
        <v>7000</v>
      </c>
      <c r="D7" s="12">
        <v>4559</v>
      </c>
      <c r="E7" s="13">
        <f t="shared" si="0"/>
        <v>0.53542443518315419</v>
      </c>
      <c r="H7" t="s">
        <v>10</v>
      </c>
      <c r="I7" s="27">
        <v>3000</v>
      </c>
      <c r="J7" s="27">
        <v>4000</v>
      </c>
    </row>
    <row r="8" spans="2:10" x14ac:dyDescent="0.2">
      <c r="B8" s="10">
        <f t="shared" si="1"/>
        <v>43922</v>
      </c>
      <c r="C8" s="11">
        <f t="shared" si="2"/>
        <v>40</v>
      </c>
      <c r="D8" s="12">
        <v>8667</v>
      </c>
      <c r="E8" s="13">
        <f t="shared" si="0"/>
        <v>-0.99538479289258108</v>
      </c>
      <c r="H8" t="s">
        <v>11</v>
      </c>
      <c r="I8" s="27">
        <v>25</v>
      </c>
      <c r="J8" s="27">
        <v>15</v>
      </c>
    </row>
    <row r="9" spans="2:10" x14ac:dyDescent="0.2">
      <c r="B9" s="10">
        <f t="shared" si="1"/>
        <v>43952</v>
      </c>
      <c r="C9" s="11">
        <f t="shared" si="2"/>
        <v>0</v>
      </c>
      <c r="D9" s="12">
        <v>9570</v>
      </c>
      <c r="E9" s="13">
        <f t="shared" si="0"/>
        <v>-1</v>
      </c>
      <c r="I9" s="27"/>
      <c r="J9" s="27"/>
    </row>
    <row r="10" spans="2:10" x14ac:dyDescent="0.2">
      <c r="B10" s="10">
        <f t="shared" si="1"/>
        <v>43983</v>
      </c>
      <c r="C10" s="11">
        <f t="shared" si="2"/>
        <v>0</v>
      </c>
      <c r="D10" s="12">
        <v>17070</v>
      </c>
      <c r="E10" s="13">
        <f t="shared" si="0"/>
        <v>-1</v>
      </c>
      <c r="I10" s="27"/>
      <c r="J10" s="27"/>
    </row>
    <row r="11" spans="2:10" x14ac:dyDescent="0.2">
      <c r="B11" s="10">
        <f t="shared" si="1"/>
        <v>44013</v>
      </c>
      <c r="C11" s="11">
        <f t="shared" si="2"/>
        <v>0</v>
      </c>
      <c r="D11" s="12">
        <v>22846</v>
      </c>
      <c r="E11" s="13">
        <f t="shared" si="0"/>
        <v>-1</v>
      </c>
      <c r="I11" s="27"/>
      <c r="J11" s="27"/>
    </row>
    <row r="12" spans="2:10" x14ac:dyDescent="0.2">
      <c r="B12" s="10">
        <f t="shared" si="1"/>
        <v>44044</v>
      </c>
      <c r="C12" s="11">
        <f t="shared" si="2"/>
        <v>0</v>
      </c>
      <c r="D12" s="12">
        <v>33122</v>
      </c>
      <c r="E12" s="13">
        <f t="shared" si="0"/>
        <v>-1</v>
      </c>
      <c r="I12" s="27"/>
      <c r="J12" s="27"/>
    </row>
    <row r="13" spans="2:10" x14ac:dyDescent="0.2">
      <c r="B13" s="10">
        <f t="shared" si="1"/>
        <v>44075</v>
      </c>
      <c r="C13" s="11">
        <f>I13+J13</f>
        <v>0</v>
      </c>
      <c r="D13" s="12">
        <v>15257</v>
      </c>
      <c r="E13" s="13">
        <f t="shared" si="0"/>
        <v>-1</v>
      </c>
      <c r="I13" s="27"/>
      <c r="J13" s="27"/>
    </row>
    <row r="14" spans="2:10" x14ac:dyDescent="0.2">
      <c r="B14" s="10">
        <f t="shared" si="1"/>
        <v>44105</v>
      </c>
      <c r="C14" s="11">
        <f t="shared" si="2"/>
        <v>0</v>
      </c>
      <c r="D14" s="12">
        <v>10412</v>
      </c>
      <c r="E14" s="13">
        <f t="shared" si="0"/>
        <v>-1</v>
      </c>
      <c r="I14" s="27"/>
      <c r="J14" s="27"/>
    </row>
    <row r="15" spans="2:10" x14ac:dyDescent="0.2">
      <c r="B15" s="10">
        <f t="shared" si="1"/>
        <v>44136</v>
      </c>
      <c r="C15" s="11">
        <f t="shared" si="2"/>
        <v>0</v>
      </c>
      <c r="D15" s="12">
        <v>2507</v>
      </c>
      <c r="E15" s="13">
        <f t="shared" si="0"/>
        <v>-1</v>
      </c>
      <c r="I15" s="27"/>
      <c r="J15" s="27"/>
    </row>
    <row r="16" spans="2:10" ht="17" thickBot="1" x14ac:dyDescent="0.25">
      <c r="B16" s="14">
        <f t="shared" si="1"/>
        <v>44166</v>
      </c>
      <c r="C16" s="15">
        <f>I16+J16</f>
        <v>0</v>
      </c>
      <c r="D16" s="16">
        <v>1882</v>
      </c>
      <c r="E16" s="17">
        <f t="shared" si="0"/>
        <v>-1</v>
      </c>
      <c r="I16" s="27"/>
      <c r="J16" s="27"/>
    </row>
    <row r="17" spans="2:7" ht="17" thickBot="1" x14ac:dyDescent="0.25">
      <c r="F17" s="26"/>
    </row>
    <row r="18" spans="2:7" x14ac:dyDescent="0.2">
      <c r="B18" s="18" t="s">
        <v>5</v>
      </c>
      <c r="C18" s="19">
        <f>SUMIFS(C5:C16,C5:C16,"&lt;&gt;"&amp;"")</f>
        <v>8790</v>
      </c>
      <c r="D18" s="20">
        <f>SUMIFS(D5:D16,C5:C16,"&lt;&gt;"&amp;"",C5:C16,"&lt;&gt;"&amp;"0")</f>
        <v>14980</v>
      </c>
      <c r="E18" s="21">
        <f>(C18-D18)/D18</f>
        <v>-0.41321762349799734</v>
      </c>
      <c r="F18" s="26"/>
    </row>
    <row r="19" spans="2:7" x14ac:dyDescent="0.2">
      <c r="B19" s="22" t="s">
        <v>6</v>
      </c>
      <c r="C19" s="23">
        <f>SUM(C5:C16)</f>
        <v>8790</v>
      </c>
      <c r="D19" s="24">
        <f>SUM(D5:D16)</f>
        <v>131336</v>
      </c>
      <c r="E19" s="25">
        <f>IFERROR((C19-D19)/D19,)</f>
        <v>-0.93307242492538223</v>
      </c>
      <c r="G19" s="26"/>
    </row>
  </sheetData>
  <mergeCells count="2">
    <mergeCell ref="C2:E2"/>
    <mergeCell ref="C3:E3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Arnaud BOUGES</cp:lastModifiedBy>
  <cp:revision>1</cp:revision>
  <dcterms:created xsi:type="dcterms:W3CDTF">2020-07-02T18:20:23Z</dcterms:created>
  <dcterms:modified xsi:type="dcterms:W3CDTF">2020-08-20T09:11:08Z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