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furlan\Desktop\"/>
    </mc:Choice>
  </mc:AlternateContent>
  <xr:revisionPtr revIDLastSave="0" documentId="8_{26CC291B-9BD2-42E9-8CF6-B4798334A656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Part1" sheetId="13" r:id="rId1"/>
    <sheet name="2012" sheetId="14" r:id="rId2"/>
    <sheet name="2013" sheetId="15" r:id="rId3"/>
    <sheet name="2014" sheetId="16" r:id="rId4"/>
    <sheet name="2015" sheetId="17" r:id="rId5"/>
    <sheet name="2016" sheetId="18" r:id="rId6"/>
    <sheet name="Part2" sheetId="19" r:id="rId7"/>
  </sheets>
  <definedNames>
    <definedName name="Check1">IFERROR(INT(SQRT(PRODUCT(5+2*MOD(MMULT(LiveTable,TRANSPOSE(LiveTable)),1)))),0)</definedName>
    <definedName name="Check2">INT(SUM(ROW(Part1!$B$21:$B$30)*CODE(Part1!$B$21:$B$30))*PRODUCT(Part1!$J$14:$J$16))</definedName>
    <definedName name="Currency_List">Part1!$B$21:$B$30</definedName>
    <definedName name="Digit">MOD(MATCH(Part1!$J$20,Currency_List,0)^3,10)+1</definedName>
    <definedName name="LiveTable">Part1!$J$23:$M$25</definedName>
    <definedName name="Month_List">Part1!$D$5:$D$16</definedName>
    <definedName name="Rates_2012">'2012'!$B$2:$K$13</definedName>
    <definedName name="Rates_2013">'2013'!$B$2:$K$13</definedName>
    <definedName name="Rates_2014">'2014'!$B$2:$K$13</definedName>
    <definedName name="Rates_2015">'2015'!$B$2:$K$13</definedName>
    <definedName name="Rates_2016">'2016'!$B$2:$K$13</definedName>
    <definedName name="Year_List">Part1!$B$36:$B$40</definedName>
  </definedNames>
  <calcPr calcId="191029" concurrentCalc="0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9" l="1"/>
  <c r="O3" i="19"/>
  <c r="L5" i="19"/>
  <c r="K6" i="19"/>
  <c r="L6" i="19"/>
  <c r="K7" i="19"/>
  <c r="L7" i="19"/>
  <c r="K8" i="19"/>
  <c r="L8" i="19"/>
  <c r="K9" i="19"/>
  <c r="L9" i="19"/>
  <c r="K10" i="19"/>
  <c r="L10" i="19"/>
  <c r="K11" i="19"/>
  <c r="L11" i="19"/>
  <c r="K12" i="19"/>
  <c r="L12" i="19"/>
  <c r="K13" i="19"/>
  <c r="L13" i="19"/>
  <c r="K14" i="19"/>
  <c r="L14" i="19"/>
  <c r="K15" i="19"/>
  <c r="L15" i="19"/>
  <c r="K16" i="19"/>
  <c r="L16" i="19"/>
  <c r="K17" i="19"/>
  <c r="L17" i="19"/>
  <c r="K18" i="19"/>
  <c r="L18" i="19"/>
  <c r="K19" i="19"/>
  <c r="L19" i="19"/>
  <c r="K20" i="19"/>
  <c r="L20" i="19"/>
  <c r="K21" i="19"/>
  <c r="L21" i="19"/>
  <c r="K22" i="19"/>
  <c r="L22" i="19"/>
  <c r="K23" i="19"/>
  <c r="L23" i="19"/>
  <c r="K24" i="19"/>
  <c r="L24" i="19"/>
  <c r="K25" i="19"/>
  <c r="L25" i="19"/>
  <c r="K26" i="19"/>
  <c r="L26" i="19"/>
  <c r="K27" i="19"/>
  <c r="L27" i="19"/>
  <c r="K28" i="19"/>
  <c r="L28" i="19"/>
  <c r="K29" i="19"/>
  <c r="L29" i="19"/>
  <c r="K30" i="19"/>
  <c r="L30" i="19"/>
  <c r="K31" i="19"/>
  <c r="L31" i="19"/>
  <c r="K32" i="19"/>
  <c r="L32" i="19"/>
  <c r="K33" i="19"/>
  <c r="L33" i="19"/>
  <c r="K34" i="19"/>
  <c r="L34" i="19"/>
  <c r="K35" i="19"/>
  <c r="L35" i="19"/>
  <c r="K36" i="19"/>
  <c r="L36" i="19"/>
  <c r="K37" i="19"/>
  <c r="L37" i="19"/>
  <c r="K38" i="19"/>
  <c r="L38" i="19"/>
  <c r="K39" i="19"/>
  <c r="L39" i="19"/>
  <c r="K40" i="19"/>
  <c r="L40" i="19"/>
  <c r="K41" i="19"/>
  <c r="L41" i="19"/>
  <c r="K42" i="19"/>
  <c r="L42" i="19"/>
  <c r="K43" i="19"/>
  <c r="L43" i="19"/>
  <c r="K44" i="19"/>
  <c r="L44" i="19"/>
  <c r="K45" i="19"/>
  <c r="L45" i="19"/>
  <c r="K46" i="19"/>
  <c r="L46" i="19"/>
  <c r="K47" i="19"/>
  <c r="L47" i="19"/>
  <c r="K48" i="19"/>
  <c r="L48" i="19"/>
  <c r="K49" i="19"/>
  <c r="L49" i="19"/>
  <c r="K50" i="19"/>
  <c r="L50" i="19"/>
  <c r="K51" i="19"/>
  <c r="L51" i="19"/>
  <c r="K52" i="19"/>
  <c r="L52" i="19"/>
  <c r="I23" i="13"/>
  <c r="I24" i="13"/>
  <c r="I25" i="13"/>
  <c r="J22" i="13"/>
  <c r="K22" i="13"/>
  <c r="L22" i="13"/>
  <c r="J17" i="13"/>
  <c r="M22" i="13"/>
  <c r="A2" i="18" a="1"/>
  <c r="A2" i="18"/>
  <c r="A3" i="18"/>
  <c r="A4" i="18"/>
  <c r="A5" i="18"/>
  <c r="A6" i="18"/>
  <c r="A7" i="18"/>
  <c r="A8" i="18"/>
  <c r="A9" i="18"/>
  <c r="A10" i="18"/>
  <c r="A11" i="18"/>
  <c r="A12" i="18"/>
  <c r="A13" i="18"/>
  <c r="B1" i="18" a="1"/>
  <c r="B1" i="18"/>
  <c r="C1" i="18"/>
  <c r="D1" i="18"/>
  <c r="E1" i="18"/>
  <c r="F1" i="18"/>
  <c r="G1" i="18"/>
  <c r="H1" i="18"/>
  <c r="I1" i="18"/>
  <c r="J1" i="18"/>
  <c r="K1" i="18"/>
  <c r="A2" i="17" a="1"/>
  <c r="A2" i="17"/>
  <c r="A3" i="17"/>
  <c r="A4" i="17"/>
  <c r="A5" i="17"/>
  <c r="A6" i="17"/>
  <c r="A7" i="17"/>
  <c r="A8" i="17"/>
  <c r="A9" i="17"/>
  <c r="A10" i="17"/>
  <c r="A11" i="17"/>
  <c r="A12" i="17"/>
  <c r="A13" i="17"/>
  <c r="B1" i="17" a="1"/>
  <c r="B1" i="17"/>
  <c r="C1" i="17"/>
  <c r="D1" i="17"/>
  <c r="E1" i="17"/>
  <c r="F1" i="17"/>
  <c r="G1" i="17"/>
  <c r="H1" i="17"/>
  <c r="I1" i="17"/>
  <c r="J1" i="17"/>
  <c r="K1" i="17"/>
  <c r="A2" i="16" a="1"/>
  <c r="A2" i="16"/>
  <c r="A3" i="16"/>
  <c r="A4" i="16"/>
  <c r="A5" i="16"/>
  <c r="A6" i="16"/>
  <c r="A7" i="16"/>
  <c r="A8" i="16"/>
  <c r="A9" i="16"/>
  <c r="A10" i="16"/>
  <c r="A11" i="16"/>
  <c r="A12" i="16"/>
  <c r="A13" i="16"/>
  <c r="B1" i="16" a="1"/>
  <c r="B1" i="16"/>
  <c r="C1" i="16"/>
  <c r="D1" i="16"/>
  <c r="E1" i="16"/>
  <c r="F1" i="16"/>
  <c r="G1" i="16"/>
  <c r="H1" i="16"/>
  <c r="I1" i="16"/>
  <c r="J1" i="16"/>
  <c r="K1" i="16"/>
  <c r="A2" i="15" a="1"/>
  <c r="A2" i="15"/>
  <c r="A3" i="15"/>
  <c r="A4" i="15"/>
  <c r="A5" i="15"/>
  <c r="A6" i="15"/>
  <c r="A7" i="15"/>
  <c r="A8" i="15"/>
  <c r="A9" i="15"/>
  <c r="A10" i="15"/>
  <c r="A11" i="15"/>
  <c r="A12" i="15"/>
  <c r="A13" i="15"/>
  <c r="B1" i="15" a="1"/>
  <c r="B1" i="15"/>
  <c r="C1" i="15"/>
  <c r="D1" i="15"/>
  <c r="E1" i="15"/>
  <c r="F1" i="15"/>
  <c r="G1" i="15"/>
  <c r="H1" i="15"/>
  <c r="I1" i="15"/>
  <c r="J1" i="15"/>
  <c r="K1" i="15"/>
  <c r="B1" i="14" a="1"/>
  <c r="B1" i="14"/>
  <c r="C1" i="14"/>
  <c r="D1" i="14"/>
  <c r="E1" i="14"/>
  <c r="F1" i="14"/>
  <c r="G1" i="14"/>
  <c r="H1" i="14"/>
  <c r="I1" i="14"/>
  <c r="J1" i="14"/>
  <c r="K1" i="14"/>
  <c r="A2" i="14" a="1"/>
  <c r="A2" i="14"/>
  <c r="A3" i="14"/>
  <c r="A4" i="14"/>
  <c r="A5" i="14"/>
  <c r="A6" i="14"/>
  <c r="A7" i="14"/>
  <c r="A8" i="14"/>
  <c r="A9" i="14"/>
  <c r="A10" i="14"/>
  <c r="A11" i="14"/>
  <c r="A12" i="14"/>
  <c r="A13" i="14"/>
  <c r="J27" i="13"/>
  <c r="P3" i="19"/>
  <c r="Q3" i="19" a="1"/>
  <c r="Q3" i="19"/>
</calcChain>
</file>

<file path=xl/sharedStrings.xml><?xml version="1.0" encoding="utf-8"?>
<sst xmlns="http://schemas.openxmlformats.org/spreadsheetml/2006/main" count="1100" uniqueCount="80">
  <si>
    <t>Check Sums</t>
  </si>
  <si>
    <t>AED</t>
  </si>
  <si>
    <t>AUD</t>
  </si>
  <si>
    <t>CAD</t>
  </si>
  <si>
    <t>CHF</t>
  </si>
  <si>
    <t>EUR</t>
  </si>
  <si>
    <t>GBP</t>
  </si>
  <si>
    <t>INR</t>
  </si>
  <si>
    <t>JPY</t>
  </si>
  <si>
    <t>NZD</t>
  </si>
  <si>
    <t>SGD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</si>
  <si>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</si>
  <si>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</si>
  <si>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</si>
  <si>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</si>
  <si>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</si>
  <si>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</si>
  <si>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</si>
  <si>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</si>
  <si>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</si>
  <si>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</si>
  <si>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</si>
  <si>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</si>
  <si>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Lists</t>
  </si>
  <si>
    <t>Month #</t>
  </si>
  <si>
    <t>Month Name</t>
  </si>
  <si>
    <t>#</t>
  </si>
  <si>
    <t>Code</t>
  </si>
  <si>
    <t>Name</t>
  </si>
  <si>
    <t>UAE Dirham</t>
  </si>
  <si>
    <t>Australian Dollar</t>
  </si>
  <si>
    <t>Canadian Dollar</t>
  </si>
  <si>
    <t>Swiss Franc</t>
  </si>
  <si>
    <t>Euro</t>
  </si>
  <si>
    <t>British Pound</t>
  </si>
  <si>
    <t>Indian Rupee</t>
  </si>
  <si>
    <t>Japanese Yen</t>
  </si>
  <si>
    <t>New Zealand Dollar</t>
  </si>
  <si>
    <t>Singapore Dollar</t>
  </si>
  <si>
    <t>Currencies (Base Currency = USD)</t>
  </si>
  <si>
    <t>Month_List</t>
  </si>
  <si>
    <t>Currency_List</t>
  </si>
  <si>
    <t>The following worksheets</t>
  </si>
  <si>
    <t>Calculations</t>
  </si>
  <si>
    <t>All five worksheets have the same layout</t>
  </si>
  <si>
    <t>with headers in cells A2:A13 and B1:K1</t>
  </si>
  <si>
    <t>and exchange rate data in cells B2:K13.</t>
  </si>
  <si>
    <t>Individual Rate Lookup</t>
  </si>
  <si>
    <t>Year</t>
  </si>
  <si>
    <t>Month</t>
  </si>
  <si>
    <t>Currency</t>
  </si>
  <si>
    <t># in list:</t>
  </si>
  <si>
    <t>Address of cell in rates table</t>
  </si>
  <si>
    <t>Exchange rate value - using different methods</t>
  </si>
  <si>
    <t>Method 1 (using ADDRESS)</t>
  </si>
  <si>
    <t>Method 2 (using INDEX)</t>
  </si>
  <si>
    <t>Method 3 (using OFFSET)</t>
  </si>
  <si>
    <t>Table</t>
  </si>
  <si>
    <t>Check Sum</t>
  </si>
  <si>
    <t>The name "Rates_2012" has been given to cells B2:K13 of the worksheet '2012'.</t>
  </si>
  <si>
    <t>The same naming pattern ("Rates_XXXX") has been applied to cells B2:K13 of worksheets '2013', '2014', '2015' and '2016'.</t>
  </si>
  <si>
    <t>Contain the end of month exchange rate (from US Dollars) for each month in the year, for each of the 10 currencies listed.</t>
  </si>
  <si>
    <t>NASDAQ Data - Microsoft</t>
  </si>
  <si>
    <t>Date</t>
  </si>
  <si>
    <t>Helper</t>
  </si>
  <si>
    <t>Volume</t>
  </si>
  <si>
    <t>Price</t>
  </si>
  <si>
    <t>Month Start</t>
  </si>
  <si>
    <t>Month End</t>
  </si>
  <si>
    <t>Helper Start</t>
  </si>
  <si>
    <t>Helper End</t>
  </si>
  <si>
    <t>Sum of Price</t>
  </si>
  <si>
    <t>Average of Price</t>
  </si>
  <si>
    <t>Average of Volume</t>
  </si>
  <si>
    <t>Additional Questions</t>
  </si>
  <si>
    <t>Highest Avg Volume</t>
  </si>
  <si>
    <t>Month it occurs in</t>
  </si>
  <si>
    <t>---</t>
  </si>
  <si>
    <t>20th highest Avg Price</t>
  </si>
  <si>
    <t>Exchange Rate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</si>
</sst>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&quot;$&quot;* #,##0_-;\-&quot;$&quot;* #,##0_-;_-&quot;$&quot;* &quot;-&quot;_-;_-@_-"/>
    <numFmt numFmtId="165" formatCode="d\-mmm\-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BF7FF"/>
        <bgColor indexed="64"/>
      </patternFill>
    </fill>
  </fills>
  <borders count="4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</borders>
  <cellStyleXfs count="44">
    <xf numFmtId="0" fontId="0" fillId="0" borderId="0"/>
    <xf numFmtId="0" fontId="2" fillId="2" borderId="1" applyNumberFormat="0" applyAlignment="0" applyProtection="0"/>
    <xf numFmtId="0" fontId="3" fillId="0" borderId="2" applyNumberFormat="0" applyFill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6" applyNumberFormat="0" applyAlignment="0" applyProtection="0"/>
    <xf numFmtId="0" fontId="13" fillId="2" borderId="6" applyNumberFormat="0" applyAlignment="0" applyProtection="0"/>
    <xf numFmtId="0" fontId="14" fillId="0" borderId="7" applyNumberFormat="0" applyFill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/>
    <xf numFmtId="0" fontId="15" fillId="33" borderId="0" xfId="0" applyFont="1" applyFill="1"/>
    <xf numFmtId="0" fontId="3" fillId="0" borderId="0" xfId="0" applyFont="1"/>
    <xf numFmtId="0" fontId="13" fillId="2" borderId="6" xfId="14"/>
    <xf numFmtId="0" fontId="16" fillId="0" borderId="0" xfId="0" applyFont="1"/>
    <xf numFmtId="0" fontId="0" fillId="0" borderId="0" xfId="0" applyAlignment="1">
      <alignment horizontal="right"/>
    </xf>
    <xf numFmtId="0" fontId="0" fillId="34" borderId="17" xfId="0" applyFill="1" applyBorder="1" applyAlignment="1">
      <alignment horizontal="center"/>
    </xf>
    <xf numFmtId="0" fontId="0" fillId="35" borderId="17" xfId="0" applyFill="1" applyBorder="1"/>
    <xf numFmtId="0" fontId="0" fillId="0" borderId="0" xfId="0" applyAlignment="1">
      <alignment wrapText="1"/>
    </xf>
    <xf numFmtId="0" fontId="0" fillId="34" borderId="26" xfId="0" applyFill="1" applyBorder="1" applyAlignment="1">
      <alignment horizontal="center"/>
    </xf>
    <xf numFmtId="0" fontId="0" fillId="34" borderId="27" xfId="0" applyFill="1" applyBorder="1" applyAlignment="1">
      <alignment horizontal="center"/>
    </xf>
    <xf numFmtId="0" fontId="0" fillId="34" borderId="28" xfId="0" applyFill="1" applyBorder="1" applyAlignment="1">
      <alignment horizontal="center"/>
    </xf>
    <xf numFmtId="0" fontId="4" fillId="33" borderId="0" xfId="0" applyFont="1" applyFill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4" xfId="0" applyBorder="1"/>
    <xf numFmtId="0" fontId="3" fillId="0" borderId="18" xfId="0" applyFont="1" applyBorder="1" applyAlignment="1">
      <alignment horizontal="center"/>
    </xf>
    <xf numFmtId="0" fontId="3" fillId="0" borderId="20" xfId="0" applyFont="1" applyBorder="1"/>
    <xf numFmtId="0" fontId="3" fillId="0" borderId="30" xfId="0" applyFont="1" applyBorder="1"/>
    <xf numFmtId="0" fontId="3" fillId="0" borderId="32" xfId="0" applyFont="1" applyBorder="1"/>
    <xf numFmtId="0" fontId="0" fillId="0" borderId="31" xfId="0" applyBorder="1"/>
    <xf numFmtId="0" fontId="0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/>
    <xf numFmtId="0" fontId="20" fillId="0" borderId="32" xfId="0" applyFont="1" applyFill="1" applyBorder="1"/>
    <xf numFmtId="0" fontId="20" fillId="0" borderId="32" xfId="0" applyFont="1" applyFill="1" applyBorder="1" applyAlignment="1"/>
    <xf numFmtId="0" fontId="0" fillId="0" borderId="17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33" xfId="0" applyBorder="1"/>
    <xf numFmtId="0" fontId="0" fillId="0" borderId="34" xfId="0" applyBorder="1"/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5" fillId="33" borderId="29" xfId="0" applyFont="1" applyFill="1" applyBorder="1" applyAlignment="1">
      <alignment horizontal="center"/>
    </xf>
    <xf numFmtId="0" fontId="3" fillId="0" borderId="39" xfId="0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0" fillId="0" borderId="0" xfId="0" applyFill="1"/>
    <xf numFmtId="0" fontId="19" fillId="0" borderId="0" xfId="0" applyFont="1"/>
    <xf numFmtId="0" fontId="18" fillId="36" borderId="40" xfId="0" applyFont="1" applyFill="1" applyBorder="1" applyAlignment="1">
      <alignment horizontal="center"/>
    </xf>
    <xf numFmtId="0" fontId="0" fillId="34" borderId="33" xfId="0" applyFill="1" applyBorder="1" applyAlignment="1">
      <alignment horizontal="center"/>
    </xf>
    <xf numFmtId="0" fontId="0" fillId="34" borderId="34" xfId="0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34" borderId="36" xfId="0" applyFill="1" applyBorder="1" applyAlignment="1">
      <alignment horizontal="center"/>
    </xf>
    <xf numFmtId="0" fontId="0" fillId="34" borderId="37" xfId="0" applyFill="1" applyBorder="1" applyAlignment="1">
      <alignment horizontal="center"/>
    </xf>
    <xf numFmtId="0" fontId="0" fillId="34" borderId="38" xfId="0" applyFill="1" applyBorder="1" applyAlignment="1">
      <alignment horizontal="center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165" fontId="0" fillId="0" borderId="0" xfId="0" applyNumberFormat="1"/>
    <xf numFmtId="0" fontId="3" fillId="0" borderId="13" xfId="0" applyFont="1" applyBorder="1" applyAlignment="1">
      <alignment horizontal="right" wrapText="1"/>
    </xf>
    <xf numFmtId="0" fontId="3" fillId="0" borderId="13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 wrapText="1"/>
    </xf>
    <xf numFmtId="165" fontId="18" fillId="0" borderId="0" xfId="0" applyNumberFormat="1" applyFont="1"/>
    <xf numFmtId="0" fontId="3" fillId="0" borderId="0" xfId="0" applyFont="1" applyFill="1" applyBorder="1" applyAlignment="1">
      <alignment wrapText="1"/>
    </xf>
    <xf numFmtId="165" fontId="19" fillId="34" borderId="17" xfId="0" applyNumberFormat="1" applyFont="1" applyFill="1" applyBorder="1"/>
    <xf numFmtId="0" fontId="0" fillId="33" borderId="0" xfId="0" applyFill="1"/>
    <xf numFmtId="0" fontId="0" fillId="0" borderId="0" xfId="0" quotePrefix="1" applyAlignment="1">
      <alignment horizontal="center"/>
    </xf>
    <xf numFmtId="165" fontId="19" fillId="34" borderId="37" xfId="0" applyNumberFormat="1" applyFont="1" applyFill="1" applyBorder="1"/>
    <xf numFmtId="0" fontId="16" fillId="35" borderId="17" xfId="0" applyFont="1" applyFill="1" applyBorder="1"/>
    <xf numFmtId="2" fontId="0" fillId="34" borderId="17" xfId="0" applyNumberFormat="1" applyFill="1" applyBorder="1"/>
    <xf numFmtId="1" fontId="0" fillId="34" borderId="17" xfId="0" applyNumberFormat="1" applyFill="1" applyBorder="1"/>
    <xf numFmtId="3" fontId="0" fillId="34" borderId="17" xfId="0" applyNumberFormat="1" applyFill="1" applyBorder="1"/>
    <xf numFmtId="3" fontId="18" fillId="0" borderId="0" xfId="0" applyNumberFormat="1" applyFont="1"/>
    <xf numFmtId="2" fontId="18" fillId="0" borderId="0" xfId="0" applyNumberFormat="1" applyFont="1"/>
    <xf numFmtId="3" fontId="0" fillId="34" borderId="17" xfId="0" applyNumberFormat="1" applyFill="1" applyBorder="1" applyAlignment="1">
      <alignment horizontal="center"/>
    </xf>
    <xf numFmtId="2" fontId="0" fillId="34" borderId="17" xfId="0" applyNumberFormat="1" applyFill="1" applyBorder="1" applyAlignment="1">
      <alignment horizontal="center"/>
    </xf>
    <xf numFmtId="1" fontId="19" fillId="34" borderId="17" xfId="0" applyNumberFormat="1" applyFont="1" applyFill="1" applyBorder="1"/>
  </cellXfs>
  <cellStyles count="44">
    <cellStyle name="20 % - Accent1" xfId="20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1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2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3" builtinId="29" customBuiltin="1"/>
    <cellStyle name="Accent2" xfId="4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Entrée" xfId="13" builtinId="20" customBuiltin="1"/>
    <cellStyle name="Insatisfaisant" xfId="11" builtinId="27" customBuiltin="1"/>
    <cellStyle name="Milliers [0]" xfId="42" builtinId="6" hidden="1"/>
    <cellStyle name="Monétaire [0]" xfId="43" builtinId="7" hidden="1"/>
    <cellStyle name="Neutre" xfId="12" builtinId="28" customBuiltin="1"/>
    <cellStyle name="Normal" xfId="0" builtinId="0"/>
    <cellStyle name="Note" xfId="18" builtinId="10" customBuiltin="1"/>
    <cellStyle name="Satisfaisant" xfId="10" builtinId="26" customBuiltin="1"/>
    <cellStyle name="Sortie" xfId="1" builtinId="21" customBuiltin="1"/>
    <cellStyle name="Texte explicatif" xfId="19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9" builtinId="19" customBuiltin="1"/>
    <cellStyle name="Total" xfId="2" builtinId="25" customBuiltin="1"/>
    <cellStyle name="Vérification" xfId="16" builtinId="23" customBuiltin="1"/>
  </cellStyles>
  <dxfs count="0"/>
  <tableStyles count="0" defaultTableStyle="TableStyleMedium2" defaultPivotStyle="PivotStyleLight16"/>
  <colors>
    <mruColors>
      <color rgb="FFCCFFCC"/>
      <color rgb="FFFFFFCC"/>
      <color rgb="FF0000FF"/>
      <color rgb="FFEBF7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2060"/>
  </sheetPr>
  <dimension ref="A2:Q57"/>
  <sheetViews>
    <sheetView showGridLines="0" tabSelected="1" workbookViewId="0">
      <selection activeCell="B2" sqref="B2"/>
    </sheetView>
  </sheetViews>
  <sheetFormatPr baseColWidth="10" defaultColWidth="8.7265625" defaultRowHeight="14.5" x14ac:dyDescent="0.35"/>
  <cols>
    <col min="1" max="1" width="3" style="1" customWidth="1"/>
    <col min="4" max="4" width="21" customWidth="1"/>
    <col min="7" max="8" width="2.6328125" customWidth="1"/>
    <col min="9" max="17" width="12.6328125" customWidth="1"/>
  </cols>
  <sheetData>
    <row r="2" spans="1:17" x14ac:dyDescent="0.35">
      <c r="A2" s="13"/>
      <c r="B2" s="2" t="s">
        <v>23</v>
      </c>
      <c r="C2" s="2"/>
      <c r="D2" s="13"/>
      <c r="E2" s="13"/>
      <c r="F2" s="13"/>
      <c r="G2" s="48"/>
      <c r="H2" s="48"/>
      <c r="I2" s="2" t="s">
        <v>43</v>
      </c>
      <c r="J2" s="2"/>
      <c r="K2" s="2"/>
      <c r="L2" s="13"/>
      <c r="M2" s="13"/>
      <c r="N2" s="13"/>
      <c r="O2" s="13"/>
      <c r="P2" s="13"/>
      <c r="Q2" s="13"/>
    </row>
    <row r="3" spans="1:17" x14ac:dyDescent="0.35">
      <c r="G3" s="48"/>
      <c r="H3" s="48"/>
    </row>
    <row r="4" spans="1:17" x14ac:dyDescent="0.35">
      <c r="C4" s="18" t="s">
        <v>24</v>
      </c>
      <c r="D4" s="19" t="s">
        <v>25</v>
      </c>
      <c r="G4" s="48"/>
      <c r="H4" s="48"/>
      <c r="I4" s="3" t="s">
        <v>47</v>
      </c>
    </row>
    <row r="5" spans="1:17" x14ac:dyDescent="0.35">
      <c r="C5" s="14">
        <v>1</v>
      </c>
      <c r="D5" s="15" t="s">
        <v>11</v>
      </c>
      <c r="G5" s="48"/>
      <c r="H5" s="48"/>
      <c r="I5" t="s">
        <v>48</v>
      </c>
      <c r="J5" s="50">
        <v>2016</v>
      </c>
    </row>
    <row r="6" spans="1:17" x14ac:dyDescent="0.35">
      <c r="C6" s="14">
        <v>2</v>
      </c>
      <c r="D6" s="15" t="s">
        <v>12</v>
      </c>
      <c r="G6" s="48"/>
      <c r="H6" s="48"/>
    </row>
    <row r="7" spans="1:17" x14ac:dyDescent="0.35">
      <c r="C7" s="14">
        <v>3</v>
      </c>
      <c r="D7" s="15" t="s">
        <v>13</v>
      </c>
      <c r="G7" s="48"/>
      <c r="H7" s="48"/>
      <c r="I7" t="s">
        <v>49</v>
      </c>
      <c r="J7" s="50" t="s">
        <v>22</v>
      </c>
      <c r="K7" s="6" t="s">
        <v>51</v>
      </c>
      <c r="L7" s="7"/>
    </row>
    <row r="8" spans="1:17" x14ac:dyDescent="0.35">
      <c r="C8" s="14">
        <v>4</v>
      </c>
      <c r="D8" s="15" t="s">
        <v>14</v>
      </c>
      <c r="G8" s="48"/>
      <c r="H8" s="48"/>
    </row>
    <row r="9" spans="1:17" x14ac:dyDescent="0.35">
      <c r="C9" s="14">
        <v>5</v>
      </c>
      <c r="D9" s="15" t="s">
        <v>15</v>
      </c>
      <c r="G9" s="48"/>
      <c r="H9" s="48"/>
      <c r="I9" t="s">
        <v>50</v>
      </c>
      <c r="J9" s="50" t="s">
        <v>10</v>
      </c>
      <c r="K9" s="6" t="s">
        <v>51</v>
      </c>
      <c r="L9" s="7"/>
    </row>
    <row r="10" spans="1:17" x14ac:dyDescent="0.35">
      <c r="C10" s="14">
        <v>6</v>
      </c>
      <c r="D10" s="15" t="s">
        <v>16</v>
      </c>
      <c r="G10" s="48"/>
      <c r="H10" s="48"/>
    </row>
    <row r="11" spans="1:17" x14ac:dyDescent="0.35">
      <c r="C11" s="14">
        <v>7</v>
      </c>
      <c r="D11" s="15" t="s">
        <v>17</v>
      </c>
      <c r="G11" s="48"/>
      <c r="H11" s="48"/>
      <c r="I11" t="s">
        <v>52</v>
      </c>
      <c r="L11" s="7"/>
    </row>
    <row r="12" spans="1:17" x14ac:dyDescent="0.35">
      <c r="C12" s="14">
        <v>8</v>
      </c>
      <c r="D12" s="15" t="s">
        <v>18</v>
      </c>
      <c r="G12" s="48"/>
      <c r="H12" s="48"/>
    </row>
    <row r="13" spans="1:17" x14ac:dyDescent="0.35">
      <c r="C13" s="14">
        <v>9</v>
      </c>
      <c r="D13" s="15" t="s">
        <v>19</v>
      </c>
      <c r="G13" s="48"/>
      <c r="H13" s="48"/>
      <c r="I13" t="s">
        <v>53</v>
      </c>
    </row>
    <row r="14" spans="1:17" x14ac:dyDescent="0.35">
      <c r="C14" s="14">
        <v>10</v>
      </c>
      <c r="D14" s="15" t="s">
        <v>20</v>
      </c>
      <c r="G14" s="48"/>
      <c r="H14" s="48"/>
      <c r="J14" s="7"/>
      <c r="K14" t="s">
        <v>54</v>
      </c>
    </row>
    <row r="15" spans="1:17" x14ac:dyDescent="0.35">
      <c r="C15" s="14">
        <v>11</v>
      </c>
      <c r="D15" s="15" t="s">
        <v>21</v>
      </c>
      <c r="G15" s="48"/>
      <c r="H15" s="48"/>
      <c r="J15" s="7"/>
      <c r="K15" t="s">
        <v>55</v>
      </c>
    </row>
    <row r="16" spans="1:17" x14ac:dyDescent="0.35">
      <c r="C16" s="16">
        <v>12</v>
      </c>
      <c r="D16" s="17" t="s">
        <v>22</v>
      </c>
      <c r="G16" s="48"/>
      <c r="H16" s="48"/>
      <c r="J16" s="7"/>
      <c r="K16" t="s">
        <v>56</v>
      </c>
    </row>
    <row r="17" spans="2:13" x14ac:dyDescent="0.35">
      <c r="D17" s="30" t="s">
        <v>40</v>
      </c>
      <c r="G17" s="48"/>
      <c r="H17" s="48"/>
      <c r="I17" t="s">
        <v>58</v>
      </c>
      <c r="J17" s="4">
        <f>Check2</f>
        <v>0</v>
      </c>
    </row>
    <row r="18" spans="2:13" s="1" customFormat="1" x14ac:dyDescent="0.35">
      <c r="G18" s="48"/>
      <c r="H18" s="48"/>
    </row>
    <row r="19" spans="2:13" x14ac:dyDescent="0.35">
      <c r="B19" s="20" t="s">
        <v>39</v>
      </c>
      <c r="C19" s="21"/>
      <c r="D19" s="22"/>
      <c r="G19" s="48"/>
      <c r="H19" s="48"/>
      <c r="I19" s="3" t="s">
        <v>57</v>
      </c>
    </row>
    <row r="20" spans="2:13" x14ac:dyDescent="0.35">
      <c r="B20" s="27" t="s">
        <v>27</v>
      </c>
      <c r="C20" s="28" t="s">
        <v>26</v>
      </c>
      <c r="D20" s="29" t="s">
        <v>28</v>
      </c>
      <c r="G20" s="48"/>
      <c r="H20" s="48"/>
      <c r="I20" s="1" t="s">
        <v>50</v>
      </c>
      <c r="J20" s="50" t="s">
        <v>1</v>
      </c>
      <c r="K20" s="6" t="s">
        <v>51</v>
      </c>
      <c r="L20" s="7"/>
    </row>
    <row r="21" spans="2:13" x14ac:dyDescent="0.35">
      <c r="B21" s="23" t="s">
        <v>1</v>
      </c>
      <c r="C21" s="24">
        <v>1</v>
      </c>
      <c r="D21" s="15" t="s">
        <v>29</v>
      </c>
      <c r="G21" s="48"/>
      <c r="H21" s="48"/>
    </row>
    <row r="22" spans="2:13" x14ac:dyDescent="0.35">
      <c r="B22" s="23" t="s">
        <v>2</v>
      </c>
      <c r="C22" s="24">
        <v>2</v>
      </c>
      <c r="D22" s="15" t="s">
        <v>30</v>
      </c>
      <c r="G22" s="48"/>
      <c r="H22" s="48"/>
      <c r="I22" s="53"/>
      <c r="J22" s="59" t="str">
        <f>INDEX(Month_List,Digit)</f>
        <v>February</v>
      </c>
      <c r="K22" s="60" t="str">
        <f>INDEX(Month_List,1+MOD(CODE(J22),10))</f>
        <v>January</v>
      </c>
      <c r="L22" s="60" t="str">
        <f>INDEX(Month_List,1+MOD(CODE(K22),10))</f>
        <v>May</v>
      </c>
      <c r="M22" s="61" t="str">
        <f>INDEX(Month_List,1+MOD(CODE(L22),10))</f>
        <v>August</v>
      </c>
    </row>
    <row r="23" spans="2:13" x14ac:dyDescent="0.35">
      <c r="B23" s="23" t="s">
        <v>3</v>
      </c>
      <c r="C23" s="24">
        <v>3</v>
      </c>
      <c r="D23" s="15" t="s">
        <v>31</v>
      </c>
      <c r="G23" s="48"/>
      <c r="H23" s="48"/>
      <c r="I23" s="53">
        <f>INDEX(Year_List,1+MOD(L20,5))</f>
        <v>2012</v>
      </c>
      <c r="J23" s="56"/>
      <c r="K23" s="57"/>
      <c r="L23" s="57"/>
      <c r="M23" s="58"/>
    </row>
    <row r="24" spans="2:13" x14ac:dyDescent="0.35">
      <c r="B24" s="23" t="s">
        <v>4</v>
      </c>
      <c r="C24" s="24">
        <v>4</v>
      </c>
      <c r="D24" s="15" t="s">
        <v>32</v>
      </c>
      <c r="G24" s="48"/>
      <c r="H24" s="48"/>
      <c r="I24" s="54">
        <f>2012+MOD(I23-2011+1,5)</f>
        <v>2014</v>
      </c>
      <c r="J24" s="51"/>
      <c r="K24" s="7"/>
      <c r="L24" s="7"/>
      <c r="M24" s="10"/>
    </row>
    <row r="25" spans="2:13" x14ac:dyDescent="0.35">
      <c r="B25" s="23" t="s">
        <v>5</v>
      </c>
      <c r="C25" s="24">
        <v>5</v>
      </c>
      <c r="D25" s="15" t="s">
        <v>33</v>
      </c>
      <c r="G25" s="48"/>
      <c r="H25" s="48"/>
      <c r="I25" s="55">
        <f>2012+MOD(I24-2011+3,5)</f>
        <v>2013</v>
      </c>
      <c r="J25" s="52"/>
      <c r="K25" s="11"/>
      <c r="L25" s="11"/>
      <c r="M25" s="12"/>
    </row>
    <row r="26" spans="2:13" x14ac:dyDescent="0.35">
      <c r="B26" s="23" t="s">
        <v>6</v>
      </c>
      <c r="C26" s="24">
        <v>6</v>
      </c>
      <c r="D26" s="15" t="s">
        <v>34</v>
      </c>
      <c r="G26" s="48"/>
      <c r="H26" s="48"/>
    </row>
    <row r="27" spans="2:13" x14ac:dyDescent="0.35">
      <c r="B27" s="23" t="s">
        <v>7</v>
      </c>
      <c r="C27" s="24">
        <v>7</v>
      </c>
      <c r="D27" s="15" t="s">
        <v>35</v>
      </c>
      <c r="G27" s="48"/>
      <c r="H27" s="48"/>
      <c r="I27" t="s">
        <v>58</v>
      </c>
      <c r="J27" s="4">
        <f>Check1</f>
        <v>0</v>
      </c>
    </row>
    <row r="28" spans="2:13" x14ac:dyDescent="0.35">
      <c r="B28" s="23" t="s">
        <v>8</v>
      </c>
      <c r="C28" s="24">
        <v>8</v>
      </c>
      <c r="D28" s="15" t="s">
        <v>36</v>
      </c>
      <c r="G28" s="48"/>
      <c r="H28" s="48"/>
    </row>
    <row r="29" spans="2:13" x14ac:dyDescent="0.35">
      <c r="B29" s="23" t="s">
        <v>9</v>
      </c>
      <c r="C29" s="24">
        <v>9</v>
      </c>
      <c r="D29" s="15" t="s">
        <v>37</v>
      </c>
      <c r="G29" s="48"/>
      <c r="H29" s="48"/>
    </row>
    <row r="30" spans="2:13" x14ac:dyDescent="0.35">
      <c r="B30" s="25" t="s">
        <v>10</v>
      </c>
      <c r="C30" s="26">
        <v>10</v>
      </c>
      <c r="D30" s="17" t="s">
        <v>38</v>
      </c>
      <c r="G30" s="48"/>
      <c r="H30" s="48"/>
    </row>
    <row r="31" spans="2:13" x14ac:dyDescent="0.35">
      <c r="B31" s="31" t="s">
        <v>41</v>
      </c>
      <c r="G31" s="48"/>
      <c r="H31" s="48"/>
    </row>
    <row r="32" spans="2:13" x14ac:dyDescent="0.35">
      <c r="G32" s="48"/>
      <c r="H32" s="48"/>
    </row>
    <row r="33" spans="1:13" x14ac:dyDescent="0.35">
      <c r="A33" s="13"/>
      <c r="B33" s="2" t="s">
        <v>79</v>
      </c>
      <c r="C33" s="2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1:13" x14ac:dyDescent="0.35">
      <c r="G34" s="48"/>
      <c r="H34" s="48"/>
    </row>
    <row r="35" spans="1:13" x14ac:dyDescent="0.35">
      <c r="B35" t="s">
        <v>42</v>
      </c>
      <c r="G35" s="48"/>
      <c r="H35" s="48"/>
    </row>
    <row r="36" spans="1:13" x14ac:dyDescent="0.35">
      <c r="B36">
        <v>2012</v>
      </c>
      <c r="G36" s="48"/>
      <c r="H36" s="48"/>
    </row>
    <row r="37" spans="1:13" x14ac:dyDescent="0.35">
      <c r="B37">
        <v>2013</v>
      </c>
      <c r="G37" s="48"/>
      <c r="H37" s="48"/>
    </row>
    <row r="38" spans="1:13" x14ac:dyDescent="0.35">
      <c r="B38">
        <v>2014</v>
      </c>
      <c r="G38" s="48"/>
      <c r="H38" s="48"/>
    </row>
    <row r="39" spans="1:13" x14ac:dyDescent="0.35">
      <c r="B39">
        <v>2015</v>
      </c>
      <c r="G39" s="48"/>
      <c r="H39" s="48"/>
    </row>
    <row r="40" spans="1:13" x14ac:dyDescent="0.35">
      <c r="B40">
        <v>2016</v>
      </c>
      <c r="G40" s="48"/>
      <c r="H40" s="48"/>
    </row>
    <row r="41" spans="1:13" x14ac:dyDescent="0.35">
      <c r="B41" t="s">
        <v>61</v>
      </c>
      <c r="G41" s="48"/>
      <c r="H41" s="48"/>
    </row>
    <row r="42" spans="1:13" x14ac:dyDescent="0.35">
      <c r="G42" s="48"/>
      <c r="H42" s="48"/>
    </row>
    <row r="43" spans="1:13" x14ac:dyDescent="0.35">
      <c r="G43" s="48"/>
      <c r="H43" s="48"/>
    </row>
    <row r="44" spans="1:13" x14ac:dyDescent="0.35">
      <c r="B44" t="s">
        <v>44</v>
      </c>
      <c r="G44" s="48"/>
      <c r="H44" s="48"/>
    </row>
    <row r="45" spans="1:13" x14ac:dyDescent="0.35">
      <c r="B45" s="1" t="s">
        <v>45</v>
      </c>
      <c r="G45" s="48"/>
      <c r="H45" s="48"/>
    </row>
    <row r="46" spans="1:13" x14ac:dyDescent="0.35">
      <c r="B46" s="1" t="s">
        <v>46</v>
      </c>
      <c r="G46" s="48"/>
      <c r="H46" s="48"/>
    </row>
    <row r="47" spans="1:13" s="1" customFormat="1" x14ac:dyDescent="0.35">
      <c r="G47" s="48"/>
      <c r="H47" s="48"/>
    </row>
    <row r="48" spans="1:13" s="1" customFormat="1" x14ac:dyDescent="0.35">
      <c r="B48" s="1" t="s">
        <v>59</v>
      </c>
      <c r="G48" s="48"/>
      <c r="H48" s="48"/>
    </row>
    <row r="49" spans="1:13" s="1" customFormat="1" x14ac:dyDescent="0.35">
      <c r="B49" s="1" t="s">
        <v>60</v>
      </c>
      <c r="G49" s="48"/>
      <c r="H49" s="48"/>
    </row>
    <row r="50" spans="1:13" s="1" customFormat="1" x14ac:dyDescent="0.35">
      <c r="G50" s="48"/>
      <c r="H50" s="48"/>
    </row>
    <row r="51" spans="1:13" x14ac:dyDescent="0.35">
      <c r="A51" s="13"/>
      <c r="B51" s="2"/>
      <c r="C51" s="2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1:13" x14ac:dyDescent="0.35">
      <c r="B52" s="1"/>
    </row>
    <row r="53" spans="1:13" x14ac:dyDescent="0.35">
      <c r="E53" s="49"/>
    </row>
    <row r="55" spans="1:13" s="1" customFormat="1" x14ac:dyDescent="0.35"/>
    <row r="56" spans="1:13" s="1" customFormat="1" x14ac:dyDescent="0.35"/>
    <row r="57" spans="1:13" x14ac:dyDescent="0.35">
      <c r="E57" s="5"/>
    </row>
  </sheetData>
  <dataValidations count="3">
    <dataValidation type="list" allowBlank="1" showInputMessage="1" showErrorMessage="1" sqref="J7" xr:uid="{00000000-0002-0000-0100-000000000000}">
      <formula1>Month_List</formula1>
    </dataValidation>
    <dataValidation type="list" allowBlank="1" showInputMessage="1" showErrorMessage="1" sqref="J9 J20" xr:uid="{00000000-0002-0000-0100-000001000000}">
      <formula1>Currency_List</formula1>
    </dataValidation>
    <dataValidation type="list" allowBlank="1" showInputMessage="1" showErrorMessage="1" sqref="J5" xr:uid="{00000000-0002-0000-0100-000002000000}">
      <formula1>Year_List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K13"/>
  <sheetViews>
    <sheetView showGridLines="0" workbookViewId="0"/>
  </sheetViews>
  <sheetFormatPr baseColWidth="10" defaultColWidth="9.08984375" defaultRowHeight="14.5" x14ac:dyDescent="0.35"/>
  <cols>
    <col min="1" max="11" width="12.6328125" style="1" customWidth="1"/>
    <col min="12" max="16384" width="9.08984375" style="1"/>
  </cols>
  <sheetData>
    <row r="1" spans="1:11" x14ac:dyDescent="0.35">
      <c r="A1" s="44">
        <v>2012</v>
      </c>
      <c r="B1" s="45" t="str">
        <f t="array" ref="B1:K1">TRANSPOSE(Currency_List)</f>
        <v>AED</v>
      </c>
      <c r="C1" s="46" t="str">
        <v>AUD</v>
      </c>
      <c r="D1" s="46" t="str">
        <v>CAD</v>
      </c>
      <c r="E1" s="46" t="str">
        <v>CHF</v>
      </c>
      <c r="F1" s="46" t="str">
        <v>EUR</v>
      </c>
      <c r="G1" s="46" t="str">
        <v>GBP</v>
      </c>
      <c r="H1" s="46" t="str">
        <v>INR</v>
      </c>
      <c r="I1" s="46" t="str">
        <v>JPY</v>
      </c>
      <c r="J1" s="46" t="str">
        <v>NZD</v>
      </c>
      <c r="K1" s="47" t="str">
        <v>SGD</v>
      </c>
    </row>
    <row r="2" spans="1:11" x14ac:dyDescent="0.35">
      <c r="A2" s="40" t="str">
        <f t="array" ref="A2:A13">Month_List</f>
        <v>January</v>
      </c>
      <c r="B2" s="41">
        <v>3.6730230000000001</v>
      </c>
      <c r="C2" s="42">
        <v>0.96301099999999995</v>
      </c>
      <c r="D2" s="42">
        <v>1.016364</v>
      </c>
      <c r="E2" s="42">
        <v>0.93831600000000004</v>
      </c>
      <c r="F2" s="42">
        <v>0.77573499999999995</v>
      </c>
      <c r="G2" s="42">
        <v>0.64505800000000002</v>
      </c>
      <c r="H2" s="42">
        <v>51.234633000000002</v>
      </c>
      <c r="I2" s="42">
        <v>76.965034000000003</v>
      </c>
      <c r="J2" s="42">
        <v>1.2563709999999999</v>
      </c>
      <c r="K2" s="43">
        <v>1.280826</v>
      </c>
    </row>
    <row r="3" spans="1:11" x14ac:dyDescent="0.35">
      <c r="A3" s="38" t="str">
        <v>February</v>
      </c>
      <c r="B3" s="36">
        <v>3.6730070000000001</v>
      </c>
      <c r="C3" s="32">
        <v>0.93277299999999996</v>
      </c>
      <c r="D3" s="32">
        <v>0.99775700000000001</v>
      </c>
      <c r="E3" s="32">
        <v>0.91286299999999998</v>
      </c>
      <c r="F3" s="32">
        <v>0.75618200000000002</v>
      </c>
      <c r="G3" s="32">
        <v>0.63299499999999997</v>
      </c>
      <c r="H3" s="32">
        <v>49.151345999999997</v>
      </c>
      <c r="I3" s="32">
        <v>78.424385000000001</v>
      </c>
      <c r="J3" s="32">
        <v>1.199219</v>
      </c>
      <c r="K3" s="33">
        <v>1.2541119999999999</v>
      </c>
    </row>
    <row r="4" spans="1:11" x14ac:dyDescent="0.35">
      <c r="A4" s="38" t="str">
        <v>March</v>
      </c>
      <c r="B4" s="36">
        <v>3.673</v>
      </c>
      <c r="C4" s="32">
        <v>0.94779400000000003</v>
      </c>
      <c r="D4" s="32">
        <v>0.99316199999999999</v>
      </c>
      <c r="E4" s="32">
        <v>0.91280600000000001</v>
      </c>
      <c r="F4" s="32">
        <v>0.75692899999999996</v>
      </c>
      <c r="G4" s="32">
        <v>0.63192300000000001</v>
      </c>
      <c r="H4" s="32">
        <v>50.207433000000002</v>
      </c>
      <c r="I4" s="32">
        <v>82.449128999999999</v>
      </c>
      <c r="J4" s="32">
        <v>1.2173350000000001</v>
      </c>
      <c r="K4" s="33">
        <v>1.2578510000000001</v>
      </c>
    </row>
    <row r="5" spans="1:11" x14ac:dyDescent="0.35">
      <c r="A5" s="38" t="str">
        <v>April</v>
      </c>
      <c r="B5" s="36">
        <v>3.6730070000000001</v>
      </c>
      <c r="C5" s="32">
        <v>0.965445</v>
      </c>
      <c r="D5" s="32">
        <v>0.99427600000000005</v>
      </c>
      <c r="E5" s="32">
        <v>0.91247999999999996</v>
      </c>
      <c r="F5" s="32">
        <v>0.75919800000000004</v>
      </c>
      <c r="G5" s="32">
        <v>0.62541000000000002</v>
      </c>
      <c r="H5" s="32">
        <v>51.5655</v>
      </c>
      <c r="I5" s="32">
        <v>81.371814999999998</v>
      </c>
      <c r="J5" s="32">
        <v>1.220817</v>
      </c>
      <c r="K5" s="33">
        <v>1.251431</v>
      </c>
    </row>
    <row r="6" spans="1:11" x14ac:dyDescent="0.35">
      <c r="A6" s="38" t="str">
        <v>May</v>
      </c>
      <c r="B6" s="36">
        <v>3.6730320000000001</v>
      </c>
      <c r="C6" s="32">
        <v>1.001379</v>
      </c>
      <c r="D6" s="32">
        <v>1.0093970000000001</v>
      </c>
      <c r="E6" s="32">
        <v>0.93686499999999995</v>
      </c>
      <c r="F6" s="32">
        <v>0.77981500000000004</v>
      </c>
      <c r="G6" s="32">
        <v>0.62747600000000003</v>
      </c>
      <c r="H6" s="32">
        <v>54.350864000000001</v>
      </c>
      <c r="I6" s="32">
        <v>79.729516000000004</v>
      </c>
      <c r="J6" s="32">
        <v>1.29104</v>
      </c>
      <c r="K6" s="33">
        <v>1.2614650000000001</v>
      </c>
    </row>
    <row r="7" spans="1:11" x14ac:dyDescent="0.35">
      <c r="A7" s="38" t="str">
        <v>June</v>
      </c>
      <c r="B7" s="36">
        <v>3.6730299999999998</v>
      </c>
      <c r="C7" s="32">
        <v>1.003701</v>
      </c>
      <c r="D7" s="32">
        <v>1.0278389999999999</v>
      </c>
      <c r="E7" s="32">
        <v>0.95786300000000002</v>
      </c>
      <c r="F7" s="32">
        <v>0.79756899999999997</v>
      </c>
      <c r="G7" s="32">
        <v>0.64300599999999997</v>
      </c>
      <c r="H7" s="32">
        <v>55.977269</v>
      </c>
      <c r="I7" s="32">
        <v>79.246309999999994</v>
      </c>
      <c r="J7" s="32">
        <v>1.2863789999999999</v>
      </c>
      <c r="K7" s="33">
        <v>1.279366</v>
      </c>
    </row>
    <row r="8" spans="1:11" x14ac:dyDescent="0.35">
      <c r="A8" s="38" t="str">
        <v>July</v>
      </c>
      <c r="B8" s="36">
        <v>3.6730290000000001</v>
      </c>
      <c r="C8" s="32">
        <v>0.97109999999999996</v>
      </c>
      <c r="D8" s="32">
        <v>1.014016</v>
      </c>
      <c r="E8" s="32">
        <v>0.97613700000000003</v>
      </c>
      <c r="F8" s="32">
        <v>0.81280799999999997</v>
      </c>
      <c r="G8" s="32">
        <v>0.64089700000000005</v>
      </c>
      <c r="H8" s="32">
        <v>55.352806000000001</v>
      </c>
      <c r="I8" s="32">
        <v>79.081444000000005</v>
      </c>
      <c r="J8" s="32">
        <v>1.2508379999999999</v>
      </c>
      <c r="K8" s="33">
        <v>1.261236</v>
      </c>
    </row>
    <row r="9" spans="1:11" x14ac:dyDescent="0.35">
      <c r="A9" s="38" t="str">
        <v>August</v>
      </c>
      <c r="B9" s="36">
        <v>3.6730480000000001</v>
      </c>
      <c r="C9" s="32">
        <v>0.95411599999999996</v>
      </c>
      <c r="D9" s="32">
        <v>0.99343999999999999</v>
      </c>
      <c r="E9" s="32">
        <v>0.96946299999999996</v>
      </c>
      <c r="F9" s="32">
        <v>0.80714300000000005</v>
      </c>
      <c r="G9" s="32">
        <v>0.636517</v>
      </c>
      <c r="H9" s="32">
        <v>55.513323</v>
      </c>
      <c r="I9" s="32">
        <v>78.700033000000005</v>
      </c>
      <c r="J9" s="32">
        <v>1.2335929999999999</v>
      </c>
      <c r="K9" s="33">
        <v>1.247981</v>
      </c>
    </row>
    <row r="10" spans="1:11" x14ac:dyDescent="0.35">
      <c r="A10" s="38" t="str">
        <v>September</v>
      </c>
      <c r="B10" s="36">
        <v>3.6730299999999998</v>
      </c>
      <c r="C10" s="32">
        <v>0.961206</v>
      </c>
      <c r="D10" s="32">
        <v>0.97902199999999995</v>
      </c>
      <c r="E10" s="32">
        <v>0.94017899999999999</v>
      </c>
      <c r="F10" s="32">
        <v>0.77757299999999996</v>
      </c>
      <c r="G10" s="32">
        <v>0.62119199999999997</v>
      </c>
      <c r="H10" s="32">
        <v>54.489466999999998</v>
      </c>
      <c r="I10" s="32">
        <v>78.194783000000001</v>
      </c>
      <c r="J10" s="32">
        <v>1.2229049999999999</v>
      </c>
      <c r="K10" s="33">
        <v>1.2317119999999999</v>
      </c>
    </row>
    <row r="11" spans="1:11" x14ac:dyDescent="0.35">
      <c r="A11" s="38" t="str">
        <v>October</v>
      </c>
      <c r="B11" s="36">
        <v>3.673003</v>
      </c>
      <c r="C11" s="32">
        <v>0.97176899999999999</v>
      </c>
      <c r="D11" s="32">
        <v>0.986016</v>
      </c>
      <c r="E11" s="32">
        <v>0.93248500000000001</v>
      </c>
      <c r="F11" s="32">
        <v>0.77079699999999995</v>
      </c>
      <c r="G11" s="32">
        <v>0.62196600000000002</v>
      </c>
      <c r="H11" s="32">
        <v>53.032710000000002</v>
      </c>
      <c r="I11" s="32">
        <v>78.907846000000006</v>
      </c>
      <c r="J11" s="32">
        <v>1.2201900000000001</v>
      </c>
      <c r="K11" s="33">
        <v>1.2241660000000001</v>
      </c>
    </row>
    <row r="12" spans="1:11" x14ac:dyDescent="0.35">
      <c r="A12" s="38" t="str">
        <v>November</v>
      </c>
      <c r="B12" s="36">
        <v>3.6730170000000002</v>
      </c>
      <c r="C12" s="32">
        <v>0.96199599999999996</v>
      </c>
      <c r="D12" s="32">
        <v>0.99765700000000002</v>
      </c>
      <c r="E12" s="32">
        <v>0.93953399999999998</v>
      </c>
      <c r="F12" s="32">
        <v>0.77958099999999997</v>
      </c>
      <c r="G12" s="32">
        <v>0.62647399999999998</v>
      </c>
      <c r="H12" s="32">
        <v>54.792900000000003</v>
      </c>
      <c r="I12" s="32">
        <v>80.910749999999993</v>
      </c>
      <c r="J12" s="32">
        <v>1.2208619999999999</v>
      </c>
      <c r="K12" s="33">
        <v>1.223795</v>
      </c>
    </row>
    <row r="13" spans="1:11" x14ac:dyDescent="0.35">
      <c r="A13" s="39" t="str">
        <v>December</v>
      </c>
      <c r="B13" s="37">
        <v>3.6730369999999999</v>
      </c>
      <c r="C13" s="34">
        <v>0.95622799999999997</v>
      </c>
      <c r="D13" s="34">
        <v>0.99050400000000005</v>
      </c>
      <c r="E13" s="34">
        <v>0.92174900000000004</v>
      </c>
      <c r="F13" s="34">
        <v>0.76297099999999995</v>
      </c>
      <c r="G13" s="34">
        <v>0.62013700000000005</v>
      </c>
      <c r="H13" s="34">
        <v>54.621371000000003</v>
      </c>
      <c r="I13" s="34">
        <v>83.583241000000001</v>
      </c>
      <c r="J13" s="34">
        <v>1.2054020000000001</v>
      </c>
      <c r="K13" s="35">
        <v>1.2206349999999999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K13"/>
  <sheetViews>
    <sheetView showGridLines="0" workbookViewId="0"/>
  </sheetViews>
  <sheetFormatPr baseColWidth="10" defaultColWidth="9.08984375" defaultRowHeight="14.5" x14ac:dyDescent="0.35"/>
  <cols>
    <col min="1" max="11" width="12.6328125" style="1" customWidth="1"/>
    <col min="12" max="16384" width="9.08984375" style="1"/>
  </cols>
  <sheetData>
    <row r="1" spans="1:11" x14ac:dyDescent="0.35">
      <c r="A1" s="44">
        <v>2013</v>
      </c>
      <c r="B1" s="45" t="str">
        <f t="array" ref="B1:K1">TRANSPOSE(Currency_List)</f>
        <v>AED</v>
      </c>
      <c r="C1" s="46" t="str">
        <v>AUD</v>
      </c>
      <c r="D1" s="46" t="str">
        <v>CAD</v>
      </c>
      <c r="E1" s="46" t="str">
        <v>CHF</v>
      </c>
      <c r="F1" s="46" t="str">
        <v>EUR</v>
      </c>
      <c r="G1" s="46" t="str">
        <v>GBP</v>
      </c>
      <c r="H1" s="46" t="str">
        <v>INR</v>
      </c>
      <c r="I1" s="46" t="str">
        <v>JPY</v>
      </c>
      <c r="J1" s="46" t="str">
        <v>NZD</v>
      </c>
      <c r="K1" s="47" t="str">
        <v>SGD</v>
      </c>
    </row>
    <row r="2" spans="1:11" x14ac:dyDescent="0.35">
      <c r="A2" s="40" t="str">
        <f t="array" ref="A2:A13">Month_List</f>
        <v>January</v>
      </c>
      <c r="B2" s="41">
        <v>3.6730399999999999</v>
      </c>
      <c r="C2" s="42">
        <v>0.95312200000000002</v>
      </c>
      <c r="D2" s="42">
        <v>0.99223499999999998</v>
      </c>
      <c r="E2" s="42">
        <v>0.924037</v>
      </c>
      <c r="F2" s="42">
        <v>0.75275999999999998</v>
      </c>
      <c r="G2" s="42">
        <v>0.62573999999999996</v>
      </c>
      <c r="H2" s="42">
        <v>54.314580999999997</v>
      </c>
      <c r="I2" s="42">
        <v>88.983226000000002</v>
      </c>
      <c r="J2" s="42">
        <v>1.196258</v>
      </c>
      <c r="K2" s="43">
        <v>1.2276549999999999</v>
      </c>
    </row>
    <row r="3" spans="1:11" x14ac:dyDescent="0.35">
      <c r="A3" s="38" t="str">
        <v>February</v>
      </c>
      <c r="B3" s="36">
        <v>3.6730390000000002</v>
      </c>
      <c r="C3" s="32">
        <v>0.96870900000000004</v>
      </c>
      <c r="D3" s="32">
        <v>1.008024</v>
      </c>
      <c r="E3" s="32">
        <v>0.91979100000000003</v>
      </c>
      <c r="F3" s="32">
        <v>0.74754100000000001</v>
      </c>
      <c r="G3" s="32">
        <v>0.64460700000000004</v>
      </c>
      <c r="H3" s="32">
        <v>53.8065</v>
      </c>
      <c r="I3" s="32">
        <v>93.035320999999996</v>
      </c>
      <c r="J3" s="32">
        <v>1.190812</v>
      </c>
      <c r="K3" s="33">
        <v>1.238407</v>
      </c>
    </row>
    <row r="4" spans="1:11" x14ac:dyDescent="0.35">
      <c r="A4" s="38" t="str">
        <v>March</v>
      </c>
      <c r="B4" s="36">
        <v>3.6730149999999999</v>
      </c>
      <c r="C4" s="32">
        <v>0.96728999999999998</v>
      </c>
      <c r="D4" s="32">
        <v>1.0243</v>
      </c>
      <c r="E4" s="32">
        <v>0.94578499999999999</v>
      </c>
      <c r="F4" s="32">
        <v>0.77135500000000001</v>
      </c>
      <c r="G4" s="32">
        <v>0.66279200000000005</v>
      </c>
      <c r="H4" s="32">
        <v>54.418984000000002</v>
      </c>
      <c r="I4" s="32">
        <v>94.706742000000006</v>
      </c>
      <c r="J4" s="32">
        <v>1.2068650000000001</v>
      </c>
      <c r="K4" s="33">
        <v>1.2459199999999999</v>
      </c>
    </row>
    <row r="5" spans="1:11" x14ac:dyDescent="0.35">
      <c r="A5" s="38" t="str">
        <v>April</v>
      </c>
      <c r="B5" s="36">
        <v>3.6729750000000001</v>
      </c>
      <c r="C5" s="32">
        <v>0.96354099999999998</v>
      </c>
      <c r="D5" s="32">
        <v>1.0186459999999999</v>
      </c>
      <c r="E5" s="32">
        <v>0.936863</v>
      </c>
      <c r="F5" s="32">
        <v>0.76812800000000003</v>
      </c>
      <c r="G5" s="32">
        <v>0.653281</v>
      </c>
      <c r="H5" s="32">
        <v>54.361967</v>
      </c>
      <c r="I5" s="32">
        <v>97.824633000000006</v>
      </c>
      <c r="J5" s="32">
        <v>1.1806570000000001</v>
      </c>
      <c r="K5" s="33">
        <v>1.2382919999999999</v>
      </c>
    </row>
    <row r="6" spans="1:11" x14ac:dyDescent="0.35">
      <c r="A6" s="38" t="str">
        <v>May</v>
      </c>
      <c r="B6" s="36">
        <v>3.673044</v>
      </c>
      <c r="C6" s="32">
        <v>1.0071829999999999</v>
      </c>
      <c r="D6" s="32">
        <v>1.019315</v>
      </c>
      <c r="E6" s="32">
        <v>0.95522799999999997</v>
      </c>
      <c r="F6" s="32">
        <v>0.77019400000000005</v>
      </c>
      <c r="G6" s="32">
        <v>0.65337500000000004</v>
      </c>
      <c r="H6" s="32">
        <v>54.881225999999998</v>
      </c>
      <c r="I6" s="32">
        <v>100.926242</v>
      </c>
      <c r="J6" s="32">
        <v>1.210866</v>
      </c>
      <c r="K6" s="33">
        <v>1.2479709999999999</v>
      </c>
    </row>
    <row r="7" spans="1:11" x14ac:dyDescent="0.35">
      <c r="A7" s="38" t="str">
        <v>June</v>
      </c>
      <c r="B7" s="36">
        <v>3.672965</v>
      </c>
      <c r="C7" s="32">
        <v>1.0594140000000001</v>
      </c>
      <c r="D7" s="32">
        <v>1.0318039999999999</v>
      </c>
      <c r="E7" s="32">
        <v>0.93514200000000003</v>
      </c>
      <c r="F7" s="32">
        <v>0.75881299999999996</v>
      </c>
      <c r="G7" s="32">
        <v>0.646455</v>
      </c>
      <c r="H7" s="32">
        <v>58.179167</v>
      </c>
      <c r="I7" s="32">
        <v>97.277696000000006</v>
      </c>
      <c r="J7" s="32">
        <v>1.264038</v>
      </c>
      <c r="K7" s="33">
        <v>1.2602409999999999</v>
      </c>
    </row>
    <row r="8" spans="1:11" x14ac:dyDescent="0.35">
      <c r="A8" s="38" t="str">
        <v>July</v>
      </c>
      <c r="B8" s="36">
        <v>3.6730179999999999</v>
      </c>
      <c r="C8" s="32">
        <v>1.0919840000000001</v>
      </c>
      <c r="D8" s="32">
        <v>1.041515</v>
      </c>
      <c r="E8" s="32">
        <v>0.94555699999999998</v>
      </c>
      <c r="F8" s="32">
        <v>0.76494899999999999</v>
      </c>
      <c r="G8" s="32">
        <v>0.65909499999999999</v>
      </c>
      <c r="H8" s="32">
        <v>59.699773999999998</v>
      </c>
      <c r="I8" s="32">
        <v>99.754757999999995</v>
      </c>
      <c r="J8" s="32">
        <v>1.2700979999999999</v>
      </c>
      <c r="K8" s="33">
        <v>1.268214</v>
      </c>
    </row>
    <row r="9" spans="1:11" x14ac:dyDescent="0.35">
      <c r="A9" s="38" t="str">
        <v>August</v>
      </c>
      <c r="B9" s="36">
        <v>3.6730100000000001</v>
      </c>
      <c r="C9" s="32">
        <v>1.1056710000000001</v>
      </c>
      <c r="D9" s="32">
        <v>1.0393140000000001</v>
      </c>
      <c r="E9" s="32">
        <v>0.92535400000000001</v>
      </c>
      <c r="F9" s="32">
        <v>0.75062799999999996</v>
      </c>
      <c r="G9" s="32">
        <v>0.64544000000000001</v>
      </c>
      <c r="H9" s="32">
        <v>62.618741999999997</v>
      </c>
      <c r="I9" s="32">
        <v>97.842145000000002</v>
      </c>
      <c r="J9" s="32">
        <v>1.2619530000000001</v>
      </c>
      <c r="K9" s="33">
        <v>1.271684</v>
      </c>
    </row>
    <row r="10" spans="1:11" x14ac:dyDescent="0.35">
      <c r="A10" s="38" t="str">
        <v>September</v>
      </c>
      <c r="B10" s="36">
        <v>3.6730230000000001</v>
      </c>
      <c r="C10" s="32">
        <v>1.080317</v>
      </c>
      <c r="D10" s="32">
        <v>1.036557</v>
      </c>
      <c r="E10" s="32">
        <v>0.923848</v>
      </c>
      <c r="F10" s="32">
        <v>0.74923300000000004</v>
      </c>
      <c r="G10" s="32">
        <v>0.63118799999999997</v>
      </c>
      <c r="H10" s="32">
        <v>63.801724</v>
      </c>
      <c r="I10" s="32">
        <v>99.119483000000002</v>
      </c>
      <c r="J10" s="32">
        <v>1.231603</v>
      </c>
      <c r="K10" s="33">
        <v>1.2639940000000001</v>
      </c>
    </row>
    <row r="11" spans="1:11" x14ac:dyDescent="0.35">
      <c r="A11" s="38" t="str">
        <v>October</v>
      </c>
      <c r="B11" s="36">
        <v>3.6730019999999999</v>
      </c>
      <c r="C11" s="32">
        <v>1.0507500000000001</v>
      </c>
      <c r="D11" s="32">
        <v>1.035523</v>
      </c>
      <c r="E11" s="32">
        <v>0.90308999999999995</v>
      </c>
      <c r="F11" s="32">
        <v>0.73318099999999997</v>
      </c>
      <c r="G11" s="32">
        <v>0.62150000000000005</v>
      </c>
      <c r="H11" s="32">
        <v>61.485081000000001</v>
      </c>
      <c r="I11" s="32">
        <v>97.824081000000007</v>
      </c>
      <c r="J11" s="32">
        <v>1.1979340000000001</v>
      </c>
      <c r="K11" s="33">
        <v>1.243325</v>
      </c>
    </row>
    <row r="12" spans="1:11" x14ac:dyDescent="0.35">
      <c r="A12" s="38" t="str">
        <v>November</v>
      </c>
      <c r="B12" s="36">
        <v>3.6730130000000001</v>
      </c>
      <c r="C12" s="32">
        <v>1.0725</v>
      </c>
      <c r="D12" s="32">
        <v>1.0481959999999999</v>
      </c>
      <c r="E12" s="32">
        <v>0.91298199999999996</v>
      </c>
      <c r="F12" s="32">
        <v>0.74121700000000001</v>
      </c>
      <c r="G12" s="32">
        <v>0.62135600000000002</v>
      </c>
      <c r="H12" s="32">
        <v>62.589399999999998</v>
      </c>
      <c r="I12" s="32">
        <v>99.984317000000004</v>
      </c>
      <c r="J12" s="32">
        <v>1.2115800000000001</v>
      </c>
      <c r="K12" s="33">
        <v>1.247552</v>
      </c>
    </row>
    <row r="13" spans="1:11" x14ac:dyDescent="0.35">
      <c r="A13" s="39" t="str">
        <v>December</v>
      </c>
      <c r="B13" s="37">
        <v>3.6730019999999999</v>
      </c>
      <c r="C13" s="34">
        <v>1.1131089999999999</v>
      </c>
      <c r="D13" s="34">
        <v>1.063922</v>
      </c>
      <c r="E13" s="34">
        <v>0.89396600000000004</v>
      </c>
      <c r="F13" s="34">
        <v>0.72994599999999998</v>
      </c>
      <c r="G13" s="34">
        <v>0.61082099999999995</v>
      </c>
      <c r="H13" s="34">
        <v>61.863581000000003</v>
      </c>
      <c r="I13" s="34">
        <v>103.46229</v>
      </c>
      <c r="J13" s="34">
        <v>1.217044</v>
      </c>
      <c r="K13" s="35">
        <v>1.2592190000000001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K13"/>
  <sheetViews>
    <sheetView showGridLines="0" workbookViewId="0"/>
  </sheetViews>
  <sheetFormatPr baseColWidth="10" defaultColWidth="9.08984375" defaultRowHeight="14.5" x14ac:dyDescent="0.35"/>
  <cols>
    <col min="1" max="11" width="12.6328125" style="1" customWidth="1"/>
    <col min="12" max="16384" width="9.08984375" style="1"/>
  </cols>
  <sheetData>
    <row r="1" spans="1:11" x14ac:dyDescent="0.35">
      <c r="A1" s="44">
        <v>2014</v>
      </c>
      <c r="B1" s="45" t="str">
        <f t="array" ref="B1:K1">TRANSPOSE(Currency_List)</f>
        <v>AED</v>
      </c>
      <c r="C1" s="46" t="str">
        <v>AUD</v>
      </c>
      <c r="D1" s="46" t="str">
        <v>CAD</v>
      </c>
      <c r="E1" s="46" t="str">
        <v>CHF</v>
      </c>
      <c r="F1" s="46" t="str">
        <v>EUR</v>
      </c>
      <c r="G1" s="46" t="str">
        <v>GBP</v>
      </c>
      <c r="H1" s="46" t="str">
        <v>INR</v>
      </c>
      <c r="I1" s="46" t="str">
        <v>JPY</v>
      </c>
      <c r="J1" s="46" t="str">
        <v>NZD</v>
      </c>
      <c r="K1" s="47" t="str">
        <v>SGD</v>
      </c>
    </row>
    <row r="2" spans="1:11" x14ac:dyDescent="0.35">
      <c r="A2" s="40" t="str">
        <f t="array" ref="A2:A13">Month_List</f>
        <v>January</v>
      </c>
      <c r="B2" s="41">
        <v>3.6729970000000001</v>
      </c>
      <c r="C2" s="42">
        <v>1.1288590000000001</v>
      </c>
      <c r="D2" s="42">
        <v>1.0904210000000001</v>
      </c>
      <c r="E2" s="42">
        <v>0.90303800000000001</v>
      </c>
      <c r="F2" s="42">
        <v>0.73374499999999998</v>
      </c>
      <c r="G2" s="42">
        <v>0.60718300000000003</v>
      </c>
      <c r="H2" s="42">
        <v>62.074612999999999</v>
      </c>
      <c r="I2" s="42">
        <v>103.959371</v>
      </c>
      <c r="J2" s="42">
        <v>1.208634</v>
      </c>
      <c r="K2" s="43">
        <v>1.2716810000000001</v>
      </c>
    </row>
    <row r="3" spans="1:11" x14ac:dyDescent="0.35">
      <c r="A3" s="38" t="str">
        <v>February</v>
      </c>
      <c r="B3" s="36">
        <v>3.6730040000000002</v>
      </c>
      <c r="C3" s="32">
        <v>1.11669</v>
      </c>
      <c r="D3" s="32">
        <v>1.105618</v>
      </c>
      <c r="E3" s="32">
        <v>0.89532500000000004</v>
      </c>
      <c r="F3" s="32">
        <v>0.73275800000000002</v>
      </c>
      <c r="G3" s="32">
        <v>0.60426500000000005</v>
      </c>
      <c r="H3" s="32">
        <v>62.180695999999998</v>
      </c>
      <c r="I3" s="32">
        <v>102.14346399999999</v>
      </c>
      <c r="J3" s="32">
        <v>1.2084159999999999</v>
      </c>
      <c r="K3" s="33">
        <v>1.266721</v>
      </c>
    </row>
    <row r="4" spans="1:11" x14ac:dyDescent="0.35">
      <c r="A4" s="38" t="str">
        <v>March</v>
      </c>
      <c r="B4" s="36">
        <v>3.6729949999999998</v>
      </c>
      <c r="C4" s="32">
        <v>1.1024430000000001</v>
      </c>
      <c r="D4" s="32">
        <v>1.110703</v>
      </c>
      <c r="E4" s="32">
        <v>0.88015500000000002</v>
      </c>
      <c r="F4" s="32">
        <v>0.72311899999999996</v>
      </c>
      <c r="G4" s="32">
        <v>0.60121800000000003</v>
      </c>
      <c r="H4" s="32">
        <v>60.997096999999997</v>
      </c>
      <c r="I4" s="32">
        <v>102.286468</v>
      </c>
      <c r="J4" s="32">
        <v>1.1735679999999999</v>
      </c>
      <c r="K4" s="33">
        <v>1.2673920000000001</v>
      </c>
    </row>
    <row r="5" spans="1:11" x14ac:dyDescent="0.35">
      <c r="A5" s="38" t="str">
        <v>April</v>
      </c>
      <c r="B5" s="36">
        <v>3.6730149999999999</v>
      </c>
      <c r="C5" s="32">
        <v>1.0736049999999999</v>
      </c>
      <c r="D5" s="32">
        <v>1.0997490000000001</v>
      </c>
      <c r="E5" s="32">
        <v>0.88314999999999999</v>
      </c>
      <c r="F5" s="32">
        <v>0.72434600000000005</v>
      </c>
      <c r="G5" s="32">
        <v>0.59763299999999997</v>
      </c>
      <c r="H5" s="32">
        <v>60.330117000000001</v>
      </c>
      <c r="I5" s="32">
        <v>102.47315</v>
      </c>
      <c r="J5" s="32">
        <v>1.161735</v>
      </c>
      <c r="K5" s="33">
        <v>1.2548429999999999</v>
      </c>
    </row>
    <row r="6" spans="1:11" x14ac:dyDescent="0.35">
      <c r="A6" s="38" t="str">
        <v>May</v>
      </c>
      <c r="B6" s="36">
        <v>3.673</v>
      </c>
      <c r="C6" s="32">
        <v>1.0702</v>
      </c>
      <c r="D6" s="32">
        <v>1.089521</v>
      </c>
      <c r="E6" s="32">
        <v>0.88834999999999997</v>
      </c>
      <c r="F6" s="32">
        <v>0.72792299999999999</v>
      </c>
      <c r="G6" s="32">
        <v>0.59377800000000003</v>
      </c>
      <c r="H6" s="32">
        <v>59.308661000000001</v>
      </c>
      <c r="I6" s="32">
        <v>101.829548</v>
      </c>
      <c r="J6" s="32">
        <v>1.1620950000000001</v>
      </c>
      <c r="K6" s="33">
        <v>1.25177</v>
      </c>
    </row>
    <row r="7" spans="1:11" x14ac:dyDescent="0.35">
      <c r="A7" s="38" t="str">
        <v>June</v>
      </c>
      <c r="B7" s="36">
        <v>3.6730019999999999</v>
      </c>
      <c r="C7" s="32">
        <v>1.0679479999999999</v>
      </c>
      <c r="D7" s="32">
        <v>1.082865</v>
      </c>
      <c r="E7" s="32">
        <v>0.89581699999999997</v>
      </c>
      <c r="F7" s="32">
        <v>0.73533400000000004</v>
      </c>
      <c r="G7" s="32">
        <v>0.59167199999999998</v>
      </c>
      <c r="H7" s="32">
        <v>59.695999999999998</v>
      </c>
      <c r="I7" s="32">
        <v>102.06555</v>
      </c>
      <c r="J7" s="32">
        <v>1.160528</v>
      </c>
      <c r="K7" s="33">
        <v>1.2513620000000001</v>
      </c>
    </row>
    <row r="8" spans="1:11" x14ac:dyDescent="0.35">
      <c r="A8" s="38" t="str">
        <v>July</v>
      </c>
      <c r="B8" s="36">
        <v>3.672987</v>
      </c>
      <c r="C8" s="32">
        <v>1.064708</v>
      </c>
      <c r="D8" s="32">
        <v>1.0726899999999999</v>
      </c>
      <c r="E8" s="32">
        <v>0.89695000000000003</v>
      </c>
      <c r="F8" s="32">
        <v>0.73821400000000004</v>
      </c>
      <c r="G8" s="32">
        <v>0.58540099999999995</v>
      </c>
      <c r="H8" s="32">
        <v>60.044176999999998</v>
      </c>
      <c r="I8" s="32">
        <v>101.692339</v>
      </c>
      <c r="J8" s="32">
        <v>1.1493530000000001</v>
      </c>
      <c r="K8" s="33">
        <v>1.2427520000000001</v>
      </c>
    </row>
    <row r="9" spans="1:11" x14ac:dyDescent="0.35">
      <c r="A9" s="38" t="str">
        <v>August</v>
      </c>
      <c r="B9" s="36">
        <v>3.6730670000000001</v>
      </c>
      <c r="C9" s="32">
        <v>1.074195</v>
      </c>
      <c r="D9" s="32">
        <v>1.0922259999999999</v>
      </c>
      <c r="E9" s="32">
        <v>0.90916799999999998</v>
      </c>
      <c r="F9" s="32">
        <v>0.75027900000000003</v>
      </c>
      <c r="G9" s="32">
        <v>0.59840599999999999</v>
      </c>
      <c r="H9" s="32">
        <v>60.869799999999998</v>
      </c>
      <c r="I9" s="32">
        <v>102.88856699999999</v>
      </c>
      <c r="J9" s="32">
        <v>1.184113</v>
      </c>
      <c r="K9" s="33">
        <v>1.2484900000000001</v>
      </c>
    </row>
    <row r="10" spans="1:11" x14ac:dyDescent="0.35">
      <c r="A10" s="38" t="str">
        <v>September</v>
      </c>
      <c r="B10" s="36">
        <v>3.673</v>
      </c>
      <c r="C10" s="32">
        <v>1.103888</v>
      </c>
      <c r="D10" s="32">
        <v>1.0997509999999999</v>
      </c>
      <c r="E10" s="32">
        <v>0.93576700000000002</v>
      </c>
      <c r="F10" s="32">
        <v>0.77485300000000001</v>
      </c>
      <c r="G10" s="32">
        <v>0.61326199999999997</v>
      </c>
      <c r="H10" s="32">
        <v>60.84225</v>
      </c>
      <c r="I10" s="32">
        <v>107.234607</v>
      </c>
      <c r="J10" s="32">
        <v>1.2268520000000001</v>
      </c>
      <c r="K10" s="33">
        <v>1.262839</v>
      </c>
    </row>
    <row r="11" spans="1:11" x14ac:dyDescent="0.35">
      <c r="A11" s="38" t="str">
        <v>October</v>
      </c>
      <c r="B11" s="36">
        <v>3.6729850000000002</v>
      </c>
      <c r="C11" s="32">
        <v>1.1410169999999999</v>
      </c>
      <c r="D11" s="32">
        <v>1.122052</v>
      </c>
      <c r="E11" s="32">
        <v>0.95347800000000005</v>
      </c>
      <c r="F11" s="32">
        <v>0.78925299999999998</v>
      </c>
      <c r="G11" s="32">
        <v>0.62220799999999998</v>
      </c>
      <c r="H11" s="32">
        <v>61.337676999999999</v>
      </c>
      <c r="I11" s="32">
        <v>107.94932300000001</v>
      </c>
      <c r="J11" s="32">
        <v>1.2712829999999999</v>
      </c>
      <c r="K11" s="33">
        <v>1.2752140000000001</v>
      </c>
    </row>
    <row r="12" spans="1:11" x14ac:dyDescent="0.35">
      <c r="A12" s="38" t="str">
        <v>November</v>
      </c>
      <c r="B12" s="36">
        <v>3.673028</v>
      </c>
      <c r="C12" s="32">
        <v>1.1547350000000001</v>
      </c>
      <c r="D12" s="32">
        <v>1.131759</v>
      </c>
      <c r="E12" s="32">
        <v>0.96420399999999995</v>
      </c>
      <c r="F12" s="32">
        <v>0.80164599999999997</v>
      </c>
      <c r="G12" s="32">
        <v>0.63359600000000005</v>
      </c>
      <c r="H12" s="32">
        <v>61.662466999999999</v>
      </c>
      <c r="I12" s="32">
        <v>115.976783</v>
      </c>
      <c r="J12" s="32">
        <v>1.2767250000000001</v>
      </c>
      <c r="K12" s="33">
        <v>1.2953460000000001</v>
      </c>
    </row>
    <row r="13" spans="1:11" x14ac:dyDescent="0.35">
      <c r="A13" s="39" t="str">
        <v>December</v>
      </c>
      <c r="B13" s="37">
        <v>3.6730149999999999</v>
      </c>
      <c r="C13" s="34">
        <v>1.213293</v>
      </c>
      <c r="D13" s="34">
        <v>1.1541440000000001</v>
      </c>
      <c r="E13" s="34">
        <v>0.97591099999999997</v>
      </c>
      <c r="F13" s="34">
        <v>0.811697</v>
      </c>
      <c r="G13" s="34">
        <v>0.63962699999999995</v>
      </c>
      <c r="H13" s="34">
        <v>62.797564999999999</v>
      </c>
      <c r="I13" s="34">
        <v>119.57141900000001</v>
      </c>
      <c r="J13" s="34">
        <v>1.2890060000000001</v>
      </c>
      <c r="K13" s="35">
        <v>1.316106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K13"/>
  <sheetViews>
    <sheetView showGridLines="0" workbookViewId="0"/>
  </sheetViews>
  <sheetFormatPr baseColWidth="10" defaultColWidth="9.08984375" defaultRowHeight="14.5" x14ac:dyDescent="0.35"/>
  <cols>
    <col min="1" max="11" width="12.6328125" style="1" customWidth="1"/>
    <col min="12" max="16384" width="9.08984375" style="1"/>
  </cols>
  <sheetData>
    <row r="1" spans="1:11" x14ac:dyDescent="0.35">
      <c r="A1" s="44">
        <v>2015</v>
      </c>
      <c r="B1" s="45" t="str">
        <f t="array" ref="B1:K1">TRANSPOSE(Currency_List)</f>
        <v>AED</v>
      </c>
      <c r="C1" s="46" t="str">
        <v>AUD</v>
      </c>
      <c r="D1" s="46" t="str">
        <v>CAD</v>
      </c>
      <c r="E1" s="46" t="str">
        <v>CHF</v>
      </c>
      <c r="F1" s="46" t="str">
        <v>EUR</v>
      </c>
      <c r="G1" s="46" t="str">
        <v>GBP</v>
      </c>
      <c r="H1" s="46" t="str">
        <v>INR</v>
      </c>
      <c r="I1" s="46" t="str">
        <v>JPY</v>
      </c>
      <c r="J1" s="46" t="str">
        <v>NZD</v>
      </c>
      <c r="K1" s="47" t="str">
        <v>SGD</v>
      </c>
    </row>
    <row r="2" spans="1:11" x14ac:dyDescent="0.35">
      <c r="A2" s="40" t="str">
        <f t="array" ref="A2:A13">Month_List</f>
        <v>January</v>
      </c>
      <c r="B2" s="41">
        <v>3.6730390000000002</v>
      </c>
      <c r="C2" s="42">
        <v>1.237968</v>
      </c>
      <c r="D2" s="42">
        <v>1.2099</v>
      </c>
      <c r="E2" s="42">
        <v>0.93722399999999995</v>
      </c>
      <c r="F2" s="42">
        <v>0.86161500000000002</v>
      </c>
      <c r="G2" s="42">
        <v>0.66065600000000002</v>
      </c>
      <c r="H2" s="42">
        <v>62.081803999999998</v>
      </c>
      <c r="I2" s="42">
        <v>118.267161</v>
      </c>
      <c r="J2" s="42">
        <v>1.308052</v>
      </c>
      <c r="K2" s="43">
        <v>1.3370679999999999</v>
      </c>
    </row>
    <row r="3" spans="1:11" x14ac:dyDescent="0.35">
      <c r="A3" s="38" t="str">
        <v>February</v>
      </c>
      <c r="B3" s="36">
        <v>3.6730160000000001</v>
      </c>
      <c r="C3" s="32">
        <v>1.282689</v>
      </c>
      <c r="D3" s="32">
        <v>1.2516160000000001</v>
      </c>
      <c r="E3" s="32">
        <v>0.93394500000000003</v>
      </c>
      <c r="F3" s="32">
        <v>0.88107599999999997</v>
      </c>
      <c r="G3" s="32">
        <v>0.65298599999999996</v>
      </c>
      <c r="H3" s="32">
        <v>62.017482000000001</v>
      </c>
      <c r="I3" s="32">
        <v>118.700625</v>
      </c>
      <c r="J3" s="32">
        <v>1.3440179999999999</v>
      </c>
      <c r="K3" s="33">
        <v>1.3552379999999999</v>
      </c>
    </row>
    <row r="4" spans="1:11" x14ac:dyDescent="0.35">
      <c r="A4" s="38" t="str">
        <v>March</v>
      </c>
      <c r="B4" s="36">
        <v>3.672974</v>
      </c>
      <c r="C4" s="32">
        <v>1.2934110000000001</v>
      </c>
      <c r="D4" s="32">
        <v>1.2614939999999999</v>
      </c>
      <c r="E4" s="32">
        <v>0.97895699999999997</v>
      </c>
      <c r="F4" s="32">
        <v>0.92338299999999995</v>
      </c>
      <c r="G4" s="32">
        <v>0.66767799999999999</v>
      </c>
      <c r="H4" s="32">
        <v>62.48471</v>
      </c>
      <c r="I4" s="32">
        <v>120.341145</v>
      </c>
      <c r="J4" s="32">
        <v>1.3395760000000001</v>
      </c>
      <c r="K4" s="33">
        <v>1.3770009999999999</v>
      </c>
    </row>
    <row r="5" spans="1:11" x14ac:dyDescent="0.35">
      <c r="A5" s="38" t="str">
        <v>April</v>
      </c>
      <c r="B5" s="36">
        <v>3.6729949999999998</v>
      </c>
      <c r="C5" s="32">
        <v>1.294143</v>
      </c>
      <c r="D5" s="32">
        <v>1.23637</v>
      </c>
      <c r="E5" s="32">
        <v>0.96051399999999998</v>
      </c>
      <c r="F5" s="32">
        <v>0.92544999999999999</v>
      </c>
      <c r="G5" s="32">
        <v>0.66967399999999999</v>
      </c>
      <c r="H5" s="32">
        <v>62.614983000000002</v>
      </c>
      <c r="I5" s="32">
        <v>119.474867</v>
      </c>
      <c r="J5" s="32">
        <v>1.3170230000000001</v>
      </c>
      <c r="K5" s="33">
        <v>1.35009</v>
      </c>
    </row>
    <row r="6" spans="1:11" x14ac:dyDescent="0.35">
      <c r="A6" s="38" t="str">
        <v>May</v>
      </c>
      <c r="B6" s="36">
        <v>3.6730309999999999</v>
      </c>
      <c r="C6" s="32">
        <v>1.2683180000000001</v>
      </c>
      <c r="D6" s="32">
        <v>1.2177180000000001</v>
      </c>
      <c r="E6" s="32">
        <v>0.93182200000000004</v>
      </c>
      <c r="F6" s="32">
        <v>0.89552200000000004</v>
      </c>
      <c r="G6" s="32">
        <v>0.64698199999999995</v>
      </c>
      <c r="H6" s="32">
        <v>63.656613</v>
      </c>
      <c r="I6" s="32">
        <v>120.68466100000001</v>
      </c>
      <c r="J6" s="32">
        <v>1.352306</v>
      </c>
      <c r="K6" s="33">
        <v>1.3334870000000001</v>
      </c>
    </row>
    <row r="7" spans="1:11" x14ac:dyDescent="0.35">
      <c r="A7" s="38" t="str">
        <v>June</v>
      </c>
      <c r="B7" s="36">
        <v>3.6729769999999999</v>
      </c>
      <c r="C7" s="32">
        <v>1.297247</v>
      </c>
      <c r="D7" s="32">
        <v>1.2356819999999999</v>
      </c>
      <c r="E7" s="32">
        <v>0.93137800000000004</v>
      </c>
      <c r="F7" s="32">
        <v>0.89110599999999995</v>
      </c>
      <c r="G7" s="32">
        <v>0.64227699999999999</v>
      </c>
      <c r="H7" s="32">
        <v>63.780566999999998</v>
      </c>
      <c r="I7" s="32">
        <v>123.829983</v>
      </c>
      <c r="J7" s="32">
        <v>1.4312199999999999</v>
      </c>
      <c r="K7" s="33">
        <v>1.34581</v>
      </c>
    </row>
    <row r="8" spans="1:11" x14ac:dyDescent="0.35">
      <c r="A8" s="38" t="str">
        <v>July</v>
      </c>
      <c r="B8" s="36">
        <v>3.6730269999999998</v>
      </c>
      <c r="C8" s="32">
        <v>1.347844</v>
      </c>
      <c r="D8" s="32">
        <v>1.282527</v>
      </c>
      <c r="E8" s="32">
        <v>0.95267999999999997</v>
      </c>
      <c r="F8" s="32">
        <v>0.90847100000000003</v>
      </c>
      <c r="G8" s="32">
        <v>0.64280300000000001</v>
      </c>
      <c r="H8" s="32">
        <v>63.600031999999999</v>
      </c>
      <c r="I8" s="32">
        <v>123.265726</v>
      </c>
      <c r="J8" s="32">
        <v>1.5041389999999999</v>
      </c>
      <c r="K8" s="33">
        <v>1.359939</v>
      </c>
    </row>
    <row r="9" spans="1:11" x14ac:dyDescent="0.35">
      <c r="A9" s="38" t="str">
        <v>August</v>
      </c>
      <c r="B9" s="36">
        <v>3.6729850000000002</v>
      </c>
      <c r="C9" s="32">
        <v>1.3683419999999999</v>
      </c>
      <c r="D9" s="32">
        <v>1.3141849999999999</v>
      </c>
      <c r="E9" s="32">
        <v>0.96784899999999996</v>
      </c>
      <c r="F9" s="32">
        <v>0.89878100000000005</v>
      </c>
      <c r="G9" s="32">
        <v>0.64160899999999998</v>
      </c>
      <c r="H9" s="32">
        <v>65.025677000000002</v>
      </c>
      <c r="I9" s="32">
        <v>123.214161</v>
      </c>
      <c r="J9" s="32">
        <v>1.5228820000000001</v>
      </c>
      <c r="K9" s="33">
        <v>1.3963300000000001</v>
      </c>
    </row>
    <row r="10" spans="1:11" x14ac:dyDescent="0.35">
      <c r="A10" s="38" t="str">
        <v>September</v>
      </c>
      <c r="B10" s="36">
        <v>3.67279</v>
      </c>
      <c r="C10" s="32">
        <v>1.416088</v>
      </c>
      <c r="D10" s="32">
        <v>1.3261620000000001</v>
      </c>
      <c r="E10" s="32">
        <v>0.97216000000000002</v>
      </c>
      <c r="F10" s="32">
        <v>0.88983599999999996</v>
      </c>
      <c r="G10" s="32">
        <v>0.651945</v>
      </c>
      <c r="H10" s="32">
        <v>66.237432999999996</v>
      </c>
      <c r="I10" s="32">
        <v>120.14149999999999</v>
      </c>
      <c r="J10" s="32">
        <v>1.577763</v>
      </c>
      <c r="K10" s="33">
        <v>1.415097</v>
      </c>
    </row>
    <row r="11" spans="1:11" x14ac:dyDescent="0.35">
      <c r="A11" s="38" t="str">
        <v>October</v>
      </c>
      <c r="B11" s="36">
        <v>3.672939</v>
      </c>
      <c r="C11" s="32">
        <v>1.3880680000000001</v>
      </c>
      <c r="D11" s="32">
        <v>1.3070059999999999</v>
      </c>
      <c r="E11" s="32">
        <v>0.968449</v>
      </c>
      <c r="F11" s="32">
        <v>0.89069100000000001</v>
      </c>
      <c r="G11" s="32">
        <v>0.65249900000000005</v>
      </c>
      <c r="H11" s="32">
        <v>65.019757999999996</v>
      </c>
      <c r="I11" s="32">
        <v>120.136258</v>
      </c>
      <c r="J11" s="32">
        <v>1.4980500000000001</v>
      </c>
      <c r="K11" s="33">
        <v>1.401805</v>
      </c>
    </row>
    <row r="12" spans="1:11" x14ac:dyDescent="0.35">
      <c r="A12" s="38" t="str">
        <v>November</v>
      </c>
      <c r="B12" s="36">
        <v>3.6729250000000002</v>
      </c>
      <c r="C12" s="32">
        <v>1.3999429999999999</v>
      </c>
      <c r="D12" s="32">
        <v>1.3281050000000001</v>
      </c>
      <c r="E12" s="32">
        <v>1.0093939999999999</v>
      </c>
      <c r="F12" s="32">
        <v>0.93152199999999996</v>
      </c>
      <c r="G12" s="32">
        <v>0.658196</v>
      </c>
      <c r="H12" s="32">
        <v>66.127916999999997</v>
      </c>
      <c r="I12" s="32">
        <v>122.55546699999999</v>
      </c>
      <c r="J12" s="32">
        <v>1.523352</v>
      </c>
      <c r="K12" s="33">
        <v>1.414547</v>
      </c>
    </row>
    <row r="13" spans="1:11" x14ac:dyDescent="0.35">
      <c r="A13" s="39" t="str">
        <v>December</v>
      </c>
      <c r="B13" s="37">
        <v>3.6729370000000001</v>
      </c>
      <c r="C13" s="34">
        <v>1.3801000000000001</v>
      </c>
      <c r="D13" s="34">
        <v>1.3701319999999999</v>
      </c>
      <c r="E13" s="34">
        <v>0.99406600000000001</v>
      </c>
      <c r="F13" s="34">
        <v>0.91807000000000005</v>
      </c>
      <c r="G13" s="34">
        <v>0.66658799999999996</v>
      </c>
      <c r="H13" s="34">
        <v>66.505015999999998</v>
      </c>
      <c r="I13" s="34">
        <v>121.61779</v>
      </c>
      <c r="J13" s="34">
        <v>1.482974</v>
      </c>
      <c r="K13" s="35">
        <v>1.407972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A1:K13"/>
  <sheetViews>
    <sheetView showGridLines="0" workbookViewId="0"/>
  </sheetViews>
  <sheetFormatPr baseColWidth="10" defaultColWidth="9.08984375" defaultRowHeight="14.5" x14ac:dyDescent="0.35"/>
  <cols>
    <col min="1" max="11" width="12.6328125" style="1" customWidth="1"/>
    <col min="12" max="16384" width="9.08984375" style="1"/>
  </cols>
  <sheetData>
    <row r="1" spans="1:11" x14ac:dyDescent="0.35">
      <c r="A1" s="44">
        <v>2016</v>
      </c>
      <c r="B1" s="45" t="str">
        <f t="array" ref="B1:K1">TRANSPOSE(Currency_List)</f>
        <v>AED</v>
      </c>
      <c r="C1" s="46" t="str">
        <v>AUD</v>
      </c>
      <c r="D1" s="46" t="str">
        <v>CAD</v>
      </c>
      <c r="E1" s="46" t="str">
        <v>CHF</v>
      </c>
      <c r="F1" s="46" t="str">
        <v>EUR</v>
      </c>
      <c r="G1" s="46" t="str">
        <v>GBP</v>
      </c>
      <c r="H1" s="46" t="str">
        <v>INR</v>
      </c>
      <c r="I1" s="46" t="str">
        <v>JPY</v>
      </c>
      <c r="J1" s="46" t="str">
        <v>NZD</v>
      </c>
      <c r="K1" s="47" t="str">
        <v>SGD</v>
      </c>
    </row>
    <row r="2" spans="1:11" x14ac:dyDescent="0.35">
      <c r="A2" s="40" t="str">
        <f t="array" ref="A2:A13">Month_List</f>
        <v>January</v>
      </c>
      <c r="B2" s="41">
        <v>3.6728839999999998</v>
      </c>
      <c r="C2" s="42">
        <v>1.422723</v>
      </c>
      <c r="D2" s="42">
        <v>1.417969</v>
      </c>
      <c r="E2" s="42">
        <v>1.0070079999999999</v>
      </c>
      <c r="F2" s="42">
        <v>0.92089699999999997</v>
      </c>
      <c r="G2" s="42">
        <v>0.693712</v>
      </c>
      <c r="H2" s="42">
        <v>67.235500000000002</v>
      </c>
      <c r="I2" s="42">
        <v>118.457194</v>
      </c>
      <c r="J2" s="42">
        <v>1.524805</v>
      </c>
      <c r="K2" s="43">
        <v>1.431853</v>
      </c>
    </row>
    <row r="3" spans="1:11" x14ac:dyDescent="0.35">
      <c r="A3" s="38" t="str">
        <v>February</v>
      </c>
      <c r="B3" s="36">
        <v>3.6730100000000001</v>
      </c>
      <c r="C3" s="32">
        <v>1.4034690000000001</v>
      </c>
      <c r="D3" s="32">
        <v>1.380447</v>
      </c>
      <c r="E3" s="32">
        <v>0.99191200000000002</v>
      </c>
      <c r="F3" s="32">
        <v>0.90087300000000003</v>
      </c>
      <c r="G3" s="32">
        <v>0.69866899999999998</v>
      </c>
      <c r="H3" s="32">
        <v>68.255069000000006</v>
      </c>
      <c r="I3" s="32">
        <v>114.77846599999999</v>
      </c>
      <c r="J3" s="32">
        <v>1.508891</v>
      </c>
      <c r="K3" s="33">
        <v>1.405742</v>
      </c>
    </row>
    <row r="4" spans="1:11" x14ac:dyDescent="0.35">
      <c r="A4" s="38" t="str">
        <v>March</v>
      </c>
      <c r="B4" s="36">
        <v>3.6729850000000002</v>
      </c>
      <c r="C4" s="32">
        <v>1.3347469999999999</v>
      </c>
      <c r="D4" s="32">
        <v>1.32389</v>
      </c>
      <c r="E4" s="32">
        <v>0.98244600000000004</v>
      </c>
      <c r="F4" s="32">
        <v>0.89946000000000004</v>
      </c>
      <c r="G4" s="32">
        <v>0.70192399999999999</v>
      </c>
      <c r="H4" s="32">
        <v>66.925112999999996</v>
      </c>
      <c r="I4" s="32">
        <v>112.976274</v>
      </c>
      <c r="J4" s="32">
        <v>1.4845029999999999</v>
      </c>
      <c r="K4" s="33">
        <v>1.3736569999999999</v>
      </c>
    </row>
    <row r="5" spans="1:11" x14ac:dyDescent="0.35">
      <c r="A5" s="38" t="str">
        <v>April</v>
      </c>
      <c r="B5" s="36">
        <v>3.673035</v>
      </c>
      <c r="C5" s="32">
        <v>1.304878</v>
      </c>
      <c r="D5" s="32">
        <v>1.2839050000000001</v>
      </c>
      <c r="E5" s="32">
        <v>0.96380900000000003</v>
      </c>
      <c r="F5" s="32">
        <v>0.88188</v>
      </c>
      <c r="G5" s="32">
        <v>0.69940199999999997</v>
      </c>
      <c r="H5" s="32">
        <v>66.463132999999999</v>
      </c>
      <c r="I5" s="32">
        <v>109.79655</v>
      </c>
      <c r="J5" s="32">
        <v>1.4524220000000001</v>
      </c>
      <c r="K5" s="33">
        <v>1.3506119999999999</v>
      </c>
    </row>
    <row r="6" spans="1:11" x14ac:dyDescent="0.35">
      <c r="A6" s="38" t="str">
        <v>May</v>
      </c>
      <c r="B6" s="36">
        <v>3.6729949999999998</v>
      </c>
      <c r="C6" s="32">
        <v>1.365856</v>
      </c>
      <c r="D6" s="32">
        <v>1.293075</v>
      </c>
      <c r="E6" s="32">
        <v>0.97788699999999995</v>
      </c>
      <c r="F6" s="32">
        <v>0.88436999999999999</v>
      </c>
      <c r="G6" s="32">
        <v>0.68854499999999996</v>
      </c>
      <c r="H6" s="32">
        <v>66.905161000000007</v>
      </c>
      <c r="I6" s="32">
        <v>108.73903199999999</v>
      </c>
      <c r="J6" s="32">
        <v>1.4699690000000001</v>
      </c>
      <c r="K6" s="33">
        <v>1.369245</v>
      </c>
    </row>
    <row r="7" spans="1:11" x14ac:dyDescent="0.35">
      <c r="A7" s="38" t="str">
        <v>June</v>
      </c>
      <c r="B7" s="36">
        <v>3.6729970000000001</v>
      </c>
      <c r="C7" s="32">
        <v>1.3528610000000001</v>
      </c>
      <c r="D7" s="32">
        <v>1.290092</v>
      </c>
      <c r="E7" s="32">
        <v>0.96935899999999997</v>
      </c>
      <c r="F7" s="32">
        <v>0.88937500000000003</v>
      </c>
      <c r="G7" s="32">
        <v>0.70277699999999999</v>
      </c>
      <c r="H7" s="32">
        <v>67.246049999999997</v>
      </c>
      <c r="I7" s="32">
        <v>105.513333</v>
      </c>
      <c r="J7" s="32">
        <v>1.422677</v>
      </c>
      <c r="K7" s="33">
        <v>1.3545100000000001</v>
      </c>
    </row>
    <row r="8" spans="1:11" x14ac:dyDescent="0.35">
      <c r="A8" s="38" t="str">
        <v>July</v>
      </c>
      <c r="B8" s="36">
        <v>3.672971</v>
      </c>
      <c r="C8" s="32">
        <v>1.3284149999999999</v>
      </c>
      <c r="D8" s="32">
        <v>1.30318</v>
      </c>
      <c r="E8" s="32">
        <v>0.98146100000000003</v>
      </c>
      <c r="F8" s="32">
        <v>0.904111</v>
      </c>
      <c r="G8" s="32">
        <v>0.76101300000000005</v>
      </c>
      <c r="H8" s="32">
        <v>67.161258000000004</v>
      </c>
      <c r="I8" s="32">
        <v>103.86712900000001</v>
      </c>
      <c r="J8" s="32">
        <v>1.4006449999999999</v>
      </c>
      <c r="K8" s="33">
        <v>1.350309</v>
      </c>
    </row>
    <row r="9" spans="1:11" x14ac:dyDescent="0.35">
      <c r="A9" s="38" t="str">
        <v>August</v>
      </c>
      <c r="B9" s="36">
        <v>3.673006</v>
      </c>
      <c r="C9" s="32">
        <v>1.3111120000000001</v>
      </c>
      <c r="D9" s="32">
        <v>1.29956</v>
      </c>
      <c r="E9" s="32">
        <v>0.97157400000000005</v>
      </c>
      <c r="F9" s="32">
        <v>0.89261999999999997</v>
      </c>
      <c r="G9" s="32">
        <v>0.76408500000000001</v>
      </c>
      <c r="H9" s="32">
        <v>66.935513</v>
      </c>
      <c r="I9" s="32">
        <v>101.233242</v>
      </c>
      <c r="J9" s="32">
        <v>1.3845339999999999</v>
      </c>
      <c r="K9" s="33">
        <v>1.3472729999999999</v>
      </c>
    </row>
    <row r="10" spans="1:11" x14ac:dyDescent="0.35">
      <c r="A10" s="38" t="str">
        <v>September</v>
      </c>
      <c r="B10" s="36">
        <v>3.6730230000000001</v>
      </c>
      <c r="C10" s="32">
        <v>1.320827</v>
      </c>
      <c r="D10" s="32">
        <v>1.3105260000000001</v>
      </c>
      <c r="E10" s="32">
        <v>0.975132</v>
      </c>
      <c r="F10" s="32">
        <v>0.89263599999999999</v>
      </c>
      <c r="G10" s="32">
        <v>0.76085499999999995</v>
      </c>
      <c r="H10" s="32">
        <v>66.763683</v>
      </c>
      <c r="I10" s="32">
        <v>102.099817</v>
      </c>
      <c r="J10" s="32">
        <v>1.3702669999999999</v>
      </c>
      <c r="K10" s="33">
        <v>1.3601700000000001</v>
      </c>
    </row>
    <row r="11" spans="1:11" x14ac:dyDescent="0.35">
      <c r="A11" s="38" t="str">
        <v>October</v>
      </c>
      <c r="B11" s="36">
        <v>3.673019</v>
      </c>
      <c r="C11" s="32">
        <v>1.3130459999999999</v>
      </c>
      <c r="D11" s="32">
        <v>1.324308</v>
      </c>
      <c r="E11" s="32">
        <v>0.98601300000000003</v>
      </c>
      <c r="F11" s="32">
        <v>0.90642500000000004</v>
      </c>
      <c r="G11" s="32">
        <v>0.80847999999999998</v>
      </c>
      <c r="H11" s="32">
        <v>66.728454999999997</v>
      </c>
      <c r="I11" s="32">
        <v>103.673468</v>
      </c>
      <c r="J11" s="32">
        <v>1.396163</v>
      </c>
      <c r="K11" s="33">
        <v>1.383265</v>
      </c>
    </row>
    <row r="12" spans="1:11" x14ac:dyDescent="0.35">
      <c r="A12" s="38" t="str">
        <v>November</v>
      </c>
      <c r="B12" s="36">
        <v>3.673022</v>
      </c>
      <c r="C12" s="32">
        <v>1.3301050000000001</v>
      </c>
      <c r="D12" s="32">
        <v>1.345756</v>
      </c>
      <c r="E12" s="32">
        <v>0.99648000000000003</v>
      </c>
      <c r="F12" s="32">
        <v>0.92745999999999995</v>
      </c>
      <c r="G12" s="32">
        <v>0.80324899999999999</v>
      </c>
      <c r="H12" s="32">
        <v>67.731350000000006</v>
      </c>
      <c r="I12" s="32">
        <v>108.52975000000001</v>
      </c>
      <c r="J12" s="32">
        <v>1.401103</v>
      </c>
      <c r="K12" s="33">
        <v>1.4118980000000001</v>
      </c>
    </row>
    <row r="13" spans="1:11" x14ac:dyDescent="0.35">
      <c r="A13" s="39" t="str">
        <v>December</v>
      </c>
      <c r="B13" s="37">
        <v>3.6728839999999998</v>
      </c>
      <c r="C13" s="34">
        <v>1.3631800000000001</v>
      </c>
      <c r="D13" s="34">
        <v>1.334768</v>
      </c>
      <c r="E13" s="34">
        <v>1.0199879999999999</v>
      </c>
      <c r="F13" s="34">
        <v>0.94901199999999997</v>
      </c>
      <c r="G13" s="34">
        <v>0.80142999999999998</v>
      </c>
      <c r="H13" s="34">
        <v>67.813509999999994</v>
      </c>
      <c r="I13" s="34">
        <v>116.073137</v>
      </c>
      <c r="J13" s="34">
        <v>1.423319</v>
      </c>
      <c r="K13" s="35">
        <v>1.436412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tabColor rgb="FF002060"/>
  </sheetPr>
  <dimension ref="A1:U1014"/>
  <sheetViews>
    <sheetView showGridLines="0" workbookViewId="0">
      <selection activeCell="A2" sqref="A2"/>
    </sheetView>
  </sheetViews>
  <sheetFormatPr baseColWidth="10" defaultColWidth="8.7265625" defaultRowHeight="14.5" x14ac:dyDescent="0.35"/>
  <cols>
    <col min="2" max="4" width="15.6328125" customWidth="1"/>
    <col min="5" max="18" width="12.6328125" customWidth="1"/>
    <col min="19" max="19" width="23.08984375" style="1" customWidth="1"/>
    <col min="20" max="20" width="12.6328125" customWidth="1"/>
  </cols>
  <sheetData>
    <row r="1" spans="1:21" x14ac:dyDescent="0.35">
      <c r="M1" s="1"/>
      <c r="O1" s="1"/>
      <c r="P1" s="1"/>
      <c r="Q1" s="1"/>
    </row>
    <row r="2" spans="1:21" x14ac:dyDescent="0.35">
      <c r="A2" s="2" t="s">
        <v>62</v>
      </c>
      <c r="B2" s="2"/>
      <c r="C2" s="2"/>
      <c r="D2" s="13"/>
      <c r="E2" s="1"/>
      <c r="F2" s="2" t="s">
        <v>43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1" x14ac:dyDescent="0.35">
      <c r="C3" s="1"/>
      <c r="G3" s="3" t="s">
        <v>58</v>
      </c>
      <c r="H3" s="4">
        <f>IFERROR(INT(SUMPRODUCT(H5:H1012,ROW(H5:H1012))/1234),0)</f>
        <v>0</v>
      </c>
      <c r="M3" s="3" t="s">
        <v>0</v>
      </c>
      <c r="N3" s="1"/>
      <c r="O3" s="4">
        <f>IFERROR(INT(SUMPRODUCT(O5:O52,O5:O52)/9876),0)</f>
        <v>0</v>
      </c>
      <c r="P3" s="4">
        <f>IFERROR(INT(SUMPRODUCT(P5:P52,P5:P52)/12.34),0)</f>
        <v>0</v>
      </c>
      <c r="Q3" s="4">
        <f t="array" ref="Q3">IFERROR(INT(SUM(Q5:Q52^0.25)),0)</f>
        <v>0</v>
      </c>
    </row>
    <row r="4" spans="1:21" ht="30" customHeight="1" x14ac:dyDescent="0.35">
      <c r="B4" s="63" t="s">
        <v>63</v>
      </c>
      <c r="C4" s="63" t="s">
        <v>66</v>
      </c>
      <c r="D4" s="63" t="s">
        <v>65</v>
      </c>
      <c r="E4" s="9"/>
      <c r="F4" s="64" t="s">
        <v>64</v>
      </c>
      <c r="G4" s="63" t="s">
        <v>63</v>
      </c>
      <c r="H4" s="63" t="s">
        <v>66</v>
      </c>
      <c r="I4" s="63" t="s">
        <v>65</v>
      </c>
      <c r="J4" s="9"/>
      <c r="K4" s="65" t="s">
        <v>67</v>
      </c>
      <c r="L4" s="65" t="s">
        <v>68</v>
      </c>
      <c r="M4" s="65" t="s">
        <v>69</v>
      </c>
      <c r="N4" s="65" t="s">
        <v>70</v>
      </c>
      <c r="O4" s="65" t="s">
        <v>71</v>
      </c>
      <c r="P4" s="65" t="s">
        <v>72</v>
      </c>
      <c r="Q4" s="65" t="s">
        <v>73</v>
      </c>
      <c r="R4" s="65"/>
      <c r="S4" s="67" t="s">
        <v>74</v>
      </c>
      <c r="T4" s="65"/>
    </row>
    <row r="5" spans="1:21" x14ac:dyDescent="0.35">
      <c r="B5" s="66">
        <v>42734</v>
      </c>
      <c r="C5" s="77">
        <v>62.14</v>
      </c>
      <c r="D5" s="76">
        <v>25575720</v>
      </c>
      <c r="E5" s="70" t="s">
        <v>77</v>
      </c>
      <c r="F5" s="8"/>
      <c r="G5" s="71"/>
      <c r="H5" s="73"/>
      <c r="I5" s="75"/>
      <c r="K5" s="62">
        <v>41275</v>
      </c>
      <c r="L5" s="62">
        <f t="shared" ref="L5:L52" si="0">EOMONTH(K5,0)</f>
        <v>41305</v>
      </c>
      <c r="M5" s="72"/>
      <c r="N5" s="8"/>
      <c r="O5" s="80"/>
      <c r="P5" s="73"/>
      <c r="Q5" s="75"/>
    </row>
    <row r="6" spans="1:21" x14ac:dyDescent="0.35">
      <c r="B6" s="66">
        <v>42733</v>
      </c>
      <c r="C6" s="77">
        <v>62.9</v>
      </c>
      <c r="D6" s="76">
        <v>10248460</v>
      </c>
      <c r="E6" s="70" t="s">
        <v>77</v>
      </c>
      <c r="F6" s="8"/>
      <c r="G6" s="68"/>
      <c r="H6" s="73"/>
      <c r="I6" s="75"/>
      <c r="K6" s="62">
        <f>L5+1</f>
        <v>41306</v>
      </c>
      <c r="L6" s="62">
        <f t="shared" si="0"/>
        <v>41333</v>
      </c>
      <c r="M6" s="8"/>
      <c r="N6" s="8"/>
      <c r="O6" s="80"/>
      <c r="P6" s="73"/>
      <c r="Q6" s="75"/>
      <c r="S6" s="1" t="s">
        <v>75</v>
      </c>
      <c r="T6" s="78"/>
    </row>
    <row r="7" spans="1:21" x14ac:dyDescent="0.35">
      <c r="B7" s="66">
        <v>42732</v>
      </c>
      <c r="C7" s="77">
        <v>62.99</v>
      </c>
      <c r="D7" s="76">
        <v>14348340</v>
      </c>
      <c r="E7" s="70" t="s">
        <v>77</v>
      </c>
      <c r="F7" s="8"/>
      <c r="G7" s="68"/>
      <c r="H7" s="73"/>
      <c r="I7" s="75"/>
      <c r="K7" s="62">
        <f t="shared" ref="K7:K52" si="1">L6+1</f>
        <v>41334</v>
      </c>
      <c r="L7" s="62">
        <f t="shared" si="0"/>
        <v>41364</v>
      </c>
      <c r="M7" s="8"/>
      <c r="N7" s="8"/>
      <c r="O7" s="74"/>
      <c r="P7" s="73"/>
      <c r="Q7" s="75"/>
      <c r="S7" s="1" t="s">
        <v>76</v>
      </c>
      <c r="T7" s="68"/>
    </row>
    <row r="8" spans="1:21" x14ac:dyDescent="0.35">
      <c r="B8" s="66">
        <v>42731</v>
      </c>
      <c r="C8" s="77">
        <v>63.28</v>
      </c>
      <c r="D8" s="76">
        <v>11743650</v>
      </c>
      <c r="E8" s="70" t="s">
        <v>77</v>
      </c>
      <c r="F8" s="8"/>
      <c r="G8" s="68"/>
      <c r="H8" s="73"/>
      <c r="I8" s="75"/>
      <c r="K8" s="62">
        <f t="shared" si="1"/>
        <v>41365</v>
      </c>
      <c r="L8" s="62">
        <f t="shared" si="0"/>
        <v>41394</v>
      </c>
      <c r="M8" s="8"/>
      <c r="N8" s="8"/>
      <c r="O8" s="74"/>
      <c r="P8" s="73"/>
      <c r="Q8" s="75"/>
    </row>
    <row r="9" spans="1:21" x14ac:dyDescent="0.35">
      <c r="B9" s="66">
        <v>42727</v>
      </c>
      <c r="C9" s="77">
        <v>63.24</v>
      </c>
      <c r="D9" s="76">
        <v>12399540</v>
      </c>
      <c r="E9" s="70" t="s">
        <v>77</v>
      </c>
      <c r="F9" s="8"/>
      <c r="G9" s="68"/>
      <c r="H9" s="73"/>
      <c r="I9" s="75"/>
      <c r="K9" s="62">
        <f t="shared" si="1"/>
        <v>41395</v>
      </c>
      <c r="L9" s="62">
        <f t="shared" si="0"/>
        <v>41425</v>
      </c>
      <c r="M9" s="8"/>
      <c r="N9" s="8"/>
      <c r="O9" s="74"/>
      <c r="P9" s="73"/>
      <c r="Q9" s="75"/>
      <c r="S9" s="1" t="s">
        <v>78</v>
      </c>
      <c r="T9" s="79"/>
    </row>
    <row r="10" spans="1:21" x14ac:dyDescent="0.35">
      <c r="B10" s="66">
        <v>42726</v>
      </c>
      <c r="C10" s="77">
        <v>63.55</v>
      </c>
      <c r="D10" s="76">
        <v>22175270</v>
      </c>
      <c r="E10" s="70" t="s">
        <v>77</v>
      </c>
      <c r="F10" s="8"/>
      <c r="G10" s="68"/>
      <c r="H10" s="73"/>
      <c r="I10" s="75"/>
      <c r="K10" s="62">
        <f t="shared" si="1"/>
        <v>41426</v>
      </c>
      <c r="L10" s="62">
        <f t="shared" si="0"/>
        <v>41455</v>
      </c>
      <c r="M10" s="8"/>
      <c r="N10" s="8"/>
      <c r="O10" s="74"/>
      <c r="P10" s="73"/>
      <c r="Q10" s="75"/>
      <c r="S10" s="1" t="s">
        <v>76</v>
      </c>
      <c r="T10" s="68"/>
    </row>
    <row r="11" spans="1:21" x14ac:dyDescent="0.35">
      <c r="B11" s="66">
        <v>42725</v>
      </c>
      <c r="C11" s="77">
        <v>63.54</v>
      </c>
      <c r="D11" s="76">
        <v>17084370</v>
      </c>
      <c r="E11" s="70" t="s">
        <v>77</v>
      </c>
      <c r="F11" s="8"/>
      <c r="G11" s="68"/>
      <c r="H11" s="73"/>
      <c r="I11" s="75"/>
      <c r="K11" s="62">
        <f t="shared" si="1"/>
        <v>41456</v>
      </c>
      <c r="L11" s="62">
        <f t="shared" si="0"/>
        <v>41486</v>
      </c>
      <c r="M11" s="8"/>
      <c r="N11" s="8"/>
      <c r="O11" s="74"/>
      <c r="P11" s="73"/>
      <c r="Q11" s="75"/>
    </row>
    <row r="12" spans="1:21" x14ac:dyDescent="0.35">
      <c r="B12" s="66">
        <v>42724</v>
      </c>
      <c r="C12" s="77">
        <v>63.54</v>
      </c>
      <c r="D12" s="76">
        <v>26017470</v>
      </c>
      <c r="E12" s="70" t="s">
        <v>77</v>
      </c>
      <c r="F12" s="8"/>
      <c r="G12" s="68"/>
      <c r="H12" s="73"/>
      <c r="I12" s="75"/>
      <c r="K12" s="62">
        <f t="shared" si="1"/>
        <v>41487</v>
      </c>
      <c r="L12" s="62">
        <f t="shared" si="0"/>
        <v>41517</v>
      </c>
      <c r="M12" s="8"/>
      <c r="N12" s="8"/>
      <c r="O12" s="74"/>
      <c r="P12" s="73"/>
      <c r="Q12" s="75"/>
    </row>
    <row r="13" spans="1:21" x14ac:dyDescent="0.35">
      <c r="B13" s="66">
        <v>42723</v>
      </c>
      <c r="C13" s="77">
        <v>63.62</v>
      </c>
      <c r="D13" s="76">
        <v>34318500</v>
      </c>
      <c r="E13" s="70" t="s">
        <v>77</v>
      </c>
      <c r="F13" s="8"/>
      <c r="G13" s="68"/>
      <c r="H13" s="73"/>
      <c r="I13" s="75"/>
      <c r="K13" s="62">
        <f t="shared" si="1"/>
        <v>41518</v>
      </c>
      <c r="L13" s="62">
        <f t="shared" si="0"/>
        <v>41547</v>
      </c>
      <c r="M13" s="8"/>
      <c r="N13" s="8"/>
      <c r="O13" s="74"/>
      <c r="P13" s="73"/>
      <c r="Q13" s="75"/>
    </row>
    <row r="14" spans="1:21" x14ac:dyDescent="0.35">
      <c r="B14" s="66">
        <v>42720</v>
      </c>
      <c r="C14" s="77">
        <v>62.3</v>
      </c>
      <c r="D14" s="76">
        <v>42452660</v>
      </c>
      <c r="E14" s="70" t="s">
        <v>77</v>
      </c>
      <c r="F14" s="8"/>
      <c r="G14" s="68"/>
      <c r="H14" s="73"/>
      <c r="I14" s="75"/>
      <c r="K14" s="62">
        <f t="shared" si="1"/>
        <v>41548</v>
      </c>
      <c r="L14" s="62">
        <f t="shared" si="0"/>
        <v>41578</v>
      </c>
      <c r="M14" s="8"/>
      <c r="N14" s="8"/>
      <c r="O14" s="74"/>
      <c r="P14" s="73"/>
      <c r="Q14" s="75"/>
    </row>
    <row r="15" spans="1:21" x14ac:dyDescent="0.35">
      <c r="B15" s="66">
        <v>42719</v>
      </c>
      <c r="C15" s="77">
        <v>62.58</v>
      </c>
      <c r="D15" s="76">
        <v>27661180</v>
      </c>
      <c r="E15" s="70" t="s">
        <v>77</v>
      </c>
      <c r="F15" s="8"/>
      <c r="G15" s="68"/>
      <c r="H15" s="73"/>
      <c r="I15" s="75"/>
      <c r="K15" s="62">
        <f t="shared" si="1"/>
        <v>41579</v>
      </c>
      <c r="L15" s="62">
        <f t="shared" si="0"/>
        <v>41608</v>
      </c>
      <c r="M15" s="8"/>
      <c r="N15" s="8"/>
      <c r="O15" s="74"/>
      <c r="P15" s="73"/>
      <c r="Q15" s="75"/>
    </row>
    <row r="16" spans="1:21" x14ac:dyDescent="0.35">
      <c r="B16" s="66">
        <v>42718</v>
      </c>
      <c r="C16" s="77">
        <v>62.68</v>
      </c>
      <c r="D16" s="76">
        <v>30335770</v>
      </c>
      <c r="E16" s="70" t="s">
        <v>77</v>
      </c>
      <c r="F16" s="8"/>
      <c r="G16" s="68"/>
      <c r="H16" s="73"/>
      <c r="I16" s="75"/>
      <c r="K16" s="62">
        <f t="shared" si="1"/>
        <v>41609</v>
      </c>
      <c r="L16" s="62">
        <f t="shared" si="0"/>
        <v>41639</v>
      </c>
      <c r="M16" s="8"/>
      <c r="N16" s="8"/>
      <c r="O16" s="74"/>
      <c r="P16" s="73"/>
      <c r="Q16" s="75"/>
    </row>
    <row r="17" spans="2:17" x14ac:dyDescent="0.35">
      <c r="B17" s="66">
        <v>42717</v>
      </c>
      <c r="C17" s="77">
        <v>62.98</v>
      </c>
      <c r="D17" s="76">
        <v>35072050</v>
      </c>
      <c r="E17" s="70" t="s">
        <v>77</v>
      </c>
      <c r="F17" s="8"/>
      <c r="G17" s="68"/>
      <c r="H17" s="73"/>
      <c r="I17" s="75"/>
      <c r="K17" s="62">
        <f t="shared" si="1"/>
        <v>41640</v>
      </c>
      <c r="L17" s="62">
        <f t="shared" si="0"/>
        <v>41670</v>
      </c>
      <c r="M17" s="8"/>
      <c r="N17" s="8"/>
      <c r="O17" s="74"/>
      <c r="P17" s="73"/>
      <c r="Q17" s="75"/>
    </row>
    <row r="18" spans="2:17" x14ac:dyDescent="0.35">
      <c r="B18" s="66">
        <v>42716</v>
      </c>
      <c r="C18" s="77">
        <v>62.17</v>
      </c>
      <c r="D18" s="76">
        <v>20186390</v>
      </c>
      <c r="E18" s="70" t="s">
        <v>77</v>
      </c>
      <c r="F18" s="8"/>
      <c r="G18" s="68"/>
      <c r="H18" s="73"/>
      <c r="I18" s="75"/>
      <c r="K18" s="62">
        <f t="shared" si="1"/>
        <v>41671</v>
      </c>
      <c r="L18" s="62">
        <f t="shared" si="0"/>
        <v>41698</v>
      </c>
      <c r="M18" s="8"/>
      <c r="N18" s="8"/>
      <c r="O18" s="74"/>
      <c r="P18" s="73"/>
      <c r="Q18" s="75"/>
    </row>
    <row r="19" spans="2:17" x14ac:dyDescent="0.35">
      <c r="B19" s="66">
        <v>42713</v>
      </c>
      <c r="C19" s="77">
        <v>61.97</v>
      </c>
      <c r="D19" s="76">
        <v>27337160</v>
      </c>
      <c r="E19" s="70" t="s">
        <v>77</v>
      </c>
      <c r="F19" s="8"/>
      <c r="G19" s="68"/>
      <c r="H19" s="73"/>
      <c r="I19" s="75"/>
      <c r="K19" s="62">
        <f t="shared" si="1"/>
        <v>41699</v>
      </c>
      <c r="L19" s="62">
        <f t="shared" si="0"/>
        <v>41729</v>
      </c>
      <c r="M19" s="8"/>
      <c r="N19" s="8"/>
      <c r="O19" s="74"/>
      <c r="P19" s="73"/>
      <c r="Q19" s="75"/>
    </row>
    <row r="20" spans="2:17" x14ac:dyDescent="0.35">
      <c r="B20" s="66">
        <v>42712</v>
      </c>
      <c r="C20" s="77">
        <v>61.01</v>
      </c>
      <c r="D20" s="76">
        <v>21201400</v>
      </c>
      <c r="E20" s="70" t="s">
        <v>77</v>
      </c>
      <c r="F20" s="8"/>
      <c r="G20" s="68"/>
      <c r="H20" s="73"/>
      <c r="I20" s="75"/>
      <c r="K20" s="62">
        <f t="shared" si="1"/>
        <v>41730</v>
      </c>
      <c r="L20" s="62">
        <f t="shared" si="0"/>
        <v>41759</v>
      </c>
      <c r="M20" s="8"/>
      <c r="N20" s="8"/>
      <c r="O20" s="74"/>
      <c r="P20" s="73"/>
      <c r="Q20" s="75"/>
    </row>
    <row r="21" spans="2:17" x14ac:dyDescent="0.35">
      <c r="B21" s="66">
        <v>42711</v>
      </c>
      <c r="C21" s="77">
        <v>61.37</v>
      </c>
      <c r="D21" s="76">
        <v>30807320</v>
      </c>
      <c r="E21" s="70" t="s">
        <v>77</v>
      </c>
      <c r="F21" s="8"/>
      <c r="G21" s="68"/>
      <c r="H21" s="73"/>
      <c r="I21" s="75"/>
      <c r="K21" s="62">
        <f t="shared" si="1"/>
        <v>41760</v>
      </c>
      <c r="L21" s="62">
        <f t="shared" si="0"/>
        <v>41790</v>
      </c>
      <c r="M21" s="8"/>
      <c r="N21" s="8"/>
      <c r="O21" s="74"/>
      <c r="P21" s="73"/>
      <c r="Q21" s="75"/>
    </row>
    <row r="22" spans="2:17" x14ac:dyDescent="0.35">
      <c r="B22" s="66">
        <v>42710</v>
      </c>
      <c r="C22" s="77">
        <v>59.95</v>
      </c>
      <c r="D22" s="76">
        <v>19966340</v>
      </c>
      <c r="E22" s="70" t="s">
        <v>77</v>
      </c>
      <c r="F22" s="8"/>
      <c r="G22" s="68"/>
      <c r="H22" s="73"/>
      <c r="I22" s="75"/>
      <c r="K22" s="62">
        <f t="shared" si="1"/>
        <v>41791</v>
      </c>
      <c r="L22" s="62">
        <f t="shared" si="0"/>
        <v>41820</v>
      </c>
      <c r="M22" s="8"/>
      <c r="N22" s="8"/>
      <c r="O22" s="74"/>
      <c r="P22" s="73"/>
      <c r="Q22" s="75"/>
    </row>
    <row r="23" spans="2:17" x14ac:dyDescent="0.35">
      <c r="B23" s="66">
        <v>42709</v>
      </c>
      <c r="C23" s="77">
        <v>60.22</v>
      </c>
      <c r="D23" s="76">
        <v>23552030</v>
      </c>
      <c r="E23" s="70" t="s">
        <v>77</v>
      </c>
      <c r="F23" s="8"/>
      <c r="G23" s="68"/>
      <c r="H23" s="73"/>
      <c r="I23" s="75"/>
      <c r="K23" s="62">
        <f t="shared" si="1"/>
        <v>41821</v>
      </c>
      <c r="L23" s="62">
        <f t="shared" si="0"/>
        <v>41851</v>
      </c>
      <c r="M23" s="8"/>
      <c r="N23" s="8"/>
      <c r="O23" s="74"/>
      <c r="P23" s="73"/>
      <c r="Q23" s="75"/>
    </row>
    <row r="24" spans="2:17" x14ac:dyDescent="0.35">
      <c r="B24" s="66">
        <v>42706</v>
      </c>
      <c r="C24" s="77">
        <v>59.25</v>
      </c>
      <c r="D24" s="76">
        <v>25464230</v>
      </c>
      <c r="E24" s="70" t="s">
        <v>77</v>
      </c>
      <c r="F24" s="8"/>
      <c r="G24" s="68"/>
      <c r="H24" s="73"/>
      <c r="I24" s="75"/>
      <c r="K24" s="62">
        <f t="shared" si="1"/>
        <v>41852</v>
      </c>
      <c r="L24" s="62">
        <f t="shared" si="0"/>
        <v>41882</v>
      </c>
      <c r="M24" s="8"/>
      <c r="N24" s="8"/>
      <c r="O24" s="74"/>
      <c r="P24" s="73"/>
      <c r="Q24" s="75"/>
    </row>
    <row r="25" spans="2:17" x14ac:dyDescent="0.35">
      <c r="B25" s="66">
        <v>42705</v>
      </c>
      <c r="C25" s="77">
        <v>59.2</v>
      </c>
      <c r="D25" s="76">
        <v>34518030</v>
      </c>
      <c r="E25" s="70" t="s">
        <v>77</v>
      </c>
      <c r="F25" s="8"/>
      <c r="G25" s="68"/>
      <c r="H25" s="73"/>
      <c r="I25" s="75"/>
      <c r="K25" s="62">
        <f t="shared" si="1"/>
        <v>41883</v>
      </c>
      <c r="L25" s="62">
        <f t="shared" si="0"/>
        <v>41912</v>
      </c>
      <c r="M25" s="8"/>
      <c r="N25" s="8"/>
      <c r="O25" s="74"/>
      <c r="P25" s="73"/>
      <c r="Q25" s="75"/>
    </row>
    <row r="26" spans="2:17" x14ac:dyDescent="0.35">
      <c r="B26" s="66">
        <v>42704</v>
      </c>
      <c r="C26" s="77">
        <v>60.26</v>
      </c>
      <c r="D26" s="76">
        <v>34641520</v>
      </c>
      <c r="E26" s="70" t="s">
        <v>77</v>
      </c>
      <c r="F26" s="8"/>
      <c r="G26" s="68"/>
      <c r="H26" s="73"/>
      <c r="I26" s="75"/>
      <c r="K26" s="62">
        <f t="shared" si="1"/>
        <v>41913</v>
      </c>
      <c r="L26" s="62">
        <f t="shared" si="0"/>
        <v>41943</v>
      </c>
      <c r="M26" s="8"/>
      <c r="N26" s="8"/>
      <c r="O26" s="74"/>
      <c r="P26" s="73"/>
      <c r="Q26" s="75"/>
    </row>
    <row r="27" spans="2:17" x14ac:dyDescent="0.35">
      <c r="B27" s="66">
        <v>42703</v>
      </c>
      <c r="C27" s="77">
        <v>61.09</v>
      </c>
      <c r="D27" s="76">
        <v>22365860</v>
      </c>
      <c r="E27" s="70" t="s">
        <v>77</v>
      </c>
      <c r="F27" s="8"/>
      <c r="G27" s="68"/>
      <c r="H27" s="73"/>
      <c r="I27" s="75"/>
      <c r="K27" s="62">
        <f t="shared" si="1"/>
        <v>41944</v>
      </c>
      <c r="L27" s="62">
        <f t="shared" si="0"/>
        <v>41973</v>
      </c>
      <c r="M27" s="8"/>
      <c r="N27" s="8"/>
      <c r="O27" s="74"/>
      <c r="P27" s="73"/>
      <c r="Q27" s="75"/>
    </row>
    <row r="28" spans="2:17" x14ac:dyDescent="0.35">
      <c r="B28" s="66">
        <v>42702</v>
      </c>
      <c r="C28" s="77">
        <v>60.61</v>
      </c>
      <c r="D28" s="76">
        <v>20604370</v>
      </c>
      <c r="E28" s="70" t="s">
        <v>77</v>
      </c>
      <c r="F28" s="8"/>
      <c r="G28" s="68"/>
      <c r="H28" s="73"/>
      <c r="I28" s="75"/>
      <c r="K28" s="62">
        <f t="shared" si="1"/>
        <v>41974</v>
      </c>
      <c r="L28" s="62">
        <f t="shared" si="0"/>
        <v>42004</v>
      </c>
      <c r="M28" s="8"/>
      <c r="N28" s="8"/>
      <c r="O28" s="74"/>
      <c r="P28" s="73"/>
      <c r="Q28" s="75"/>
    </row>
    <row r="29" spans="2:17" x14ac:dyDescent="0.35">
      <c r="B29" s="66">
        <v>42699</v>
      </c>
      <c r="C29" s="77">
        <v>60.53</v>
      </c>
      <c r="D29" s="76">
        <v>8409616</v>
      </c>
      <c r="E29" s="70" t="s">
        <v>77</v>
      </c>
      <c r="F29" s="8"/>
      <c r="G29" s="68"/>
      <c r="H29" s="73"/>
      <c r="I29" s="75"/>
      <c r="K29" s="62">
        <f t="shared" si="1"/>
        <v>42005</v>
      </c>
      <c r="L29" s="62">
        <f t="shared" si="0"/>
        <v>42035</v>
      </c>
      <c r="M29" s="8"/>
      <c r="N29" s="8"/>
      <c r="O29" s="74"/>
      <c r="P29" s="73"/>
      <c r="Q29" s="75"/>
    </row>
    <row r="30" spans="2:17" x14ac:dyDescent="0.35">
      <c r="B30" s="66">
        <v>42697</v>
      </c>
      <c r="C30" s="77">
        <v>60.4</v>
      </c>
      <c r="D30" s="76">
        <v>21847500</v>
      </c>
      <c r="E30" s="70" t="s">
        <v>77</v>
      </c>
      <c r="F30" s="8"/>
      <c r="G30" s="68"/>
      <c r="H30" s="73"/>
      <c r="I30" s="75"/>
      <c r="K30" s="62">
        <f t="shared" si="1"/>
        <v>42036</v>
      </c>
      <c r="L30" s="62">
        <f t="shared" si="0"/>
        <v>42063</v>
      </c>
      <c r="M30" s="8"/>
      <c r="N30" s="8"/>
      <c r="O30" s="74"/>
      <c r="P30" s="73"/>
      <c r="Q30" s="75"/>
    </row>
    <row r="31" spans="2:17" x14ac:dyDescent="0.35">
      <c r="B31" s="66">
        <v>42696</v>
      </c>
      <c r="C31" s="77">
        <v>61.12</v>
      </c>
      <c r="D31" s="76">
        <v>23205870</v>
      </c>
      <c r="E31" s="70" t="s">
        <v>77</v>
      </c>
      <c r="F31" s="8"/>
      <c r="G31" s="68"/>
      <c r="H31" s="73"/>
      <c r="I31" s="75"/>
      <c r="K31" s="62">
        <f t="shared" si="1"/>
        <v>42064</v>
      </c>
      <c r="L31" s="62">
        <f t="shared" si="0"/>
        <v>42094</v>
      </c>
      <c r="M31" s="8"/>
      <c r="N31" s="8"/>
      <c r="O31" s="74"/>
      <c r="P31" s="73"/>
      <c r="Q31" s="75"/>
    </row>
    <row r="32" spans="2:17" x14ac:dyDescent="0.35">
      <c r="B32" s="66">
        <v>42695</v>
      </c>
      <c r="C32" s="77">
        <v>60.86</v>
      </c>
      <c r="D32" s="76">
        <v>19638240</v>
      </c>
      <c r="E32" s="70" t="s">
        <v>77</v>
      </c>
      <c r="F32" s="8"/>
      <c r="G32" s="68"/>
      <c r="H32" s="73"/>
      <c r="I32" s="75"/>
      <c r="K32" s="62">
        <f t="shared" si="1"/>
        <v>42095</v>
      </c>
      <c r="L32" s="62">
        <f t="shared" si="0"/>
        <v>42124</v>
      </c>
      <c r="M32" s="8"/>
      <c r="N32" s="8"/>
      <c r="O32" s="74"/>
      <c r="P32" s="73"/>
      <c r="Q32" s="75"/>
    </row>
    <row r="33" spans="2:17" x14ac:dyDescent="0.35">
      <c r="B33" s="66">
        <v>42692</v>
      </c>
      <c r="C33" s="77">
        <v>60.35</v>
      </c>
      <c r="D33" s="76">
        <v>27210170</v>
      </c>
      <c r="E33" s="70" t="s">
        <v>77</v>
      </c>
      <c r="F33" s="8"/>
      <c r="G33" s="68"/>
      <c r="H33" s="73"/>
      <c r="I33" s="75"/>
      <c r="K33" s="62">
        <f t="shared" si="1"/>
        <v>42125</v>
      </c>
      <c r="L33" s="62">
        <f t="shared" si="0"/>
        <v>42155</v>
      </c>
      <c r="M33" s="8"/>
      <c r="N33" s="8"/>
      <c r="O33" s="74"/>
      <c r="P33" s="73"/>
      <c r="Q33" s="75"/>
    </row>
    <row r="34" spans="2:17" x14ac:dyDescent="0.35">
      <c r="B34" s="66">
        <v>42691</v>
      </c>
      <c r="C34" s="77">
        <v>60.64</v>
      </c>
      <c r="D34" s="76">
        <v>32084890</v>
      </c>
      <c r="E34" s="70" t="s">
        <v>77</v>
      </c>
      <c r="F34" s="8"/>
      <c r="G34" s="68"/>
      <c r="H34" s="73"/>
      <c r="I34" s="75"/>
      <c r="K34" s="62">
        <f t="shared" si="1"/>
        <v>42156</v>
      </c>
      <c r="L34" s="62">
        <f t="shared" si="0"/>
        <v>42185</v>
      </c>
      <c r="M34" s="8"/>
      <c r="N34" s="8"/>
      <c r="O34" s="74"/>
      <c r="P34" s="73"/>
      <c r="Q34" s="75"/>
    </row>
    <row r="35" spans="2:17" x14ac:dyDescent="0.35">
      <c r="B35" s="66">
        <v>42690</v>
      </c>
      <c r="C35" s="77">
        <v>59.65</v>
      </c>
      <c r="D35" s="76">
        <v>27329530</v>
      </c>
      <c r="E35" s="70" t="s">
        <v>77</v>
      </c>
      <c r="F35" s="8"/>
      <c r="G35" s="68"/>
      <c r="H35" s="73"/>
      <c r="I35" s="75"/>
      <c r="K35" s="62">
        <f t="shared" si="1"/>
        <v>42186</v>
      </c>
      <c r="L35" s="62">
        <f t="shared" si="0"/>
        <v>42216</v>
      </c>
      <c r="M35" s="8"/>
      <c r="N35" s="8"/>
      <c r="O35" s="74"/>
      <c r="P35" s="73"/>
      <c r="Q35" s="75"/>
    </row>
    <row r="36" spans="2:17" x14ac:dyDescent="0.35">
      <c r="B36" s="66">
        <v>42689</v>
      </c>
      <c r="C36" s="77">
        <v>58.87</v>
      </c>
      <c r="D36" s="76">
        <v>35850360</v>
      </c>
      <c r="E36" s="70" t="s">
        <v>77</v>
      </c>
      <c r="F36" s="8"/>
      <c r="G36" s="68"/>
      <c r="H36" s="73"/>
      <c r="I36" s="75"/>
      <c r="K36" s="62">
        <f t="shared" si="1"/>
        <v>42217</v>
      </c>
      <c r="L36" s="62">
        <f t="shared" si="0"/>
        <v>42247</v>
      </c>
      <c r="M36" s="8"/>
      <c r="N36" s="8"/>
      <c r="O36" s="74"/>
      <c r="P36" s="73"/>
      <c r="Q36" s="75"/>
    </row>
    <row r="37" spans="2:17" x14ac:dyDescent="0.35">
      <c r="B37" s="66">
        <v>42688</v>
      </c>
      <c r="C37" s="77">
        <v>58.12</v>
      </c>
      <c r="D37" s="76">
        <v>41248640</v>
      </c>
      <c r="E37" s="70" t="s">
        <v>77</v>
      </c>
      <c r="F37" s="8"/>
      <c r="G37" s="68"/>
      <c r="H37" s="73"/>
      <c r="I37" s="75"/>
      <c r="K37" s="62">
        <f t="shared" si="1"/>
        <v>42248</v>
      </c>
      <c r="L37" s="62">
        <f t="shared" si="0"/>
        <v>42277</v>
      </c>
      <c r="M37" s="8"/>
      <c r="N37" s="8"/>
      <c r="O37" s="74"/>
      <c r="P37" s="73"/>
      <c r="Q37" s="75"/>
    </row>
    <row r="38" spans="2:17" x14ac:dyDescent="0.35">
      <c r="B38" s="66">
        <v>42685</v>
      </c>
      <c r="C38" s="77">
        <v>59.02</v>
      </c>
      <c r="D38" s="76">
        <v>35932400</v>
      </c>
      <c r="E38" s="70" t="s">
        <v>77</v>
      </c>
      <c r="F38" s="8"/>
      <c r="G38" s="68"/>
      <c r="H38" s="73"/>
      <c r="I38" s="75"/>
      <c r="K38" s="62">
        <f t="shared" si="1"/>
        <v>42278</v>
      </c>
      <c r="L38" s="62">
        <f t="shared" si="0"/>
        <v>42308</v>
      </c>
      <c r="M38" s="8"/>
      <c r="N38" s="8"/>
      <c r="O38" s="74"/>
      <c r="P38" s="73"/>
      <c r="Q38" s="75"/>
    </row>
    <row r="39" spans="2:17" x14ac:dyDescent="0.35">
      <c r="B39" s="66">
        <v>42684</v>
      </c>
      <c r="C39" s="77">
        <v>58.7</v>
      </c>
      <c r="D39" s="76">
        <v>57770560</v>
      </c>
      <c r="E39" s="70" t="s">
        <v>77</v>
      </c>
      <c r="F39" s="8"/>
      <c r="G39" s="68"/>
      <c r="H39" s="73"/>
      <c r="I39" s="75"/>
      <c r="K39" s="62">
        <f t="shared" si="1"/>
        <v>42309</v>
      </c>
      <c r="L39" s="62">
        <f t="shared" si="0"/>
        <v>42338</v>
      </c>
      <c r="M39" s="8"/>
      <c r="N39" s="8"/>
      <c r="O39" s="74"/>
      <c r="P39" s="73"/>
      <c r="Q39" s="75"/>
    </row>
    <row r="40" spans="2:17" x14ac:dyDescent="0.35">
      <c r="B40" s="66">
        <v>42683</v>
      </c>
      <c r="C40" s="77">
        <v>60.17</v>
      </c>
      <c r="D40" s="76">
        <v>49588490</v>
      </c>
      <c r="E40" s="70" t="s">
        <v>77</v>
      </c>
      <c r="F40" s="8"/>
      <c r="G40" s="68"/>
      <c r="H40" s="73"/>
      <c r="I40" s="75"/>
      <c r="K40" s="62">
        <f t="shared" si="1"/>
        <v>42339</v>
      </c>
      <c r="L40" s="62">
        <f t="shared" si="0"/>
        <v>42369</v>
      </c>
      <c r="M40" s="8"/>
      <c r="N40" s="8"/>
      <c r="O40" s="74"/>
      <c r="P40" s="73"/>
      <c r="Q40" s="75"/>
    </row>
    <row r="41" spans="2:17" x14ac:dyDescent="0.35">
      <c r="B41" s="66">
        <v>42682</v>
      </c>
      <c r="C41" s="77">
        <v>60.47</v>
      </c>
      <c r="D41" s="76">
        <v>22923800</v>
      </c>
      <c r="E41" s="70" t="s">
        <v>77</v>
      </c>
      <c r="F41" s="8"/>
      <c r="G41" s="68"/>
      <c r="H41" s="73"/>
      <c r="I41" s="75"/>
      <c r="K41" s="62">
        <f t="shared" si="1"/>
        <v>42370</v>
      </c>
      <c r="L41" s="62">
        <f t="shared" si="0"/>
        <v>42400</v>
      </c>
      <c r="M41" s="8"/>
      <c r="N41" s="8"/>
      <c r="O41" s="74"/>
      <c r="P41" s="73"/>
      <c r="Q41" s="75"/>
    </row>
    <row r="42" spans="2:17" x14ac:dyDescent="0.35">
      <c r="B42" s="66">
        <v>42681</v>
      </c>
      <c r="C42" s="77">
        <v>60.42</v>
      </c>
      <c r="D42" s="76">
        <v>31652340</v>
      </c>
      <c r="E42" s="70" t="s">
        <v>77</v>
      </c>
      <c r="F42" s="8"/>
      <c r="G42" s="68"/>
      <c r="H42" s="73"/>
      <c r="I42" s="75"/>
      <c r="K42" s="62">
        <f t="shared" si="1"/>
        <v>42401</v>
      </c>
      <c r="L42" s="62">
        <f t="shared" si="0"/>
        <v>42429</v>
      </c>
      <c r="M42" s="8"/>
      <c r="N42" s="8"/>
      <c r="O42" s="74"/>
      <c r="P42" s="73"/>
      <c r="Q42" s="75"/>
    </row>
    <row r="43" spans="2:17" x14ac:dyDescent="0.35">
      <c r="B43" s="66">
        <v>42678</v>
      </c>
      <c r="C43" s="77">
        <v>58.71</v>
      </c>
      <c r="D43" s="76">
        <v>28693430</v>
      </c>
      <c r="E43" s="70" t="s">
        <v>77</v>
      </c>
      <c r="F43" s="8"/>
      <c r="G43" s="68"/>
      <c r="H43" s="73"/>
      <c r="I43" s="75"/>
      <c r="K43" s="62">
        <f t="shared" si="1"/>
        <v>42430</v>
      </c>
      <c r="L43" s="62">
        <f t="shared" si="0"/>
        <v>42460</v>
      </c>
      <c r="M43" s="8"/>
      <c r="N43" s="8"/>
      <c r="O43" s="74"/>
      <c r="P43" s="73"/>
      <c r="Q43" s="75"/>
    </row>
    <row r="44" spans="2:17" x14ac:dyDescent="0.35">
      <c r="B44" s="66">
        <v>42677</v>
      </c>
      <c r="C44" s="77">
        <v>59.21</v>
      </c>
      <c r="D44" s="76">
        <v>21448620</v>
      </c>
      <c r="E44" s="70" t="s">
        <v>77</v>
      </c>
      <c r="F44" s="8"/>
      <c r="G44" s="68"/>
      <c r="H44" s="73"/>
      <c r="I44" s="75"/>
      <c r="K44" s="62">
        <f t="shared" si="1"/>
        <v>42461</v>
      </c>
      <c r="L44" s="62">
        <f t="shared" si="0"/>
        <v>42490</v>
      </c>
      <c r="M44" s="8"/>
      <c r="N44" s="8"/>
      <c r="O44" s="74"/>
      <c r="P44" s="73"/>
      <c r="Q44" s="75"/>
    </row>
    <row r="45" spans="2:17" x14ac:dyDescent="0.35">
      <c r="B45" s="66">
        <v>42676</v>
      </c>
      <c r="C45" s="77">
        <v>59.43</v>
      </c>
      <c r="D45" s="76">
        <v>22118490</v>
      </c>
      <c r="E45" s="70" t="s">
        <v>77</v>
      </c>
      <c r="F45" s="8"/>
      <c r="G45" s="68"/>
      <c r="H45" s="73"/>
      <c r="I45" s="75"/>
      <c r="K45" s="62">
        <f t="shared" si="1"/>
        <v>42491</v>
      </c>
      <c r="L45" s="62">
        <f t="shared" si="0"/>
        <v>42521</v>
      </c>
      <c r="M45" s="8"/>
      <c r="N45" s="8"/>
      <c r="O45" s="74"/>
      <c r="P45" s="73"/>
      <c r="Q45" s="75"/>
    </row>
    <row r="46" spans="2:17" x14ac:dyDescent="0.35">
      <c r="B46" s="66">
        <v>42675</v>
      </c>
      <c r="C46" s="77">
        <v>59.8</v>
      </c>
      <c r="D46" s="76">
        <v>24474870</v>
      </c>
      <c r="E46" s="70" t="s">
        <v>77</v>
      </c>
      <c r="F46" s="8"/>
      <c r="G46" s="68"/>
      <c r="H46" s="73"/>
      <c r="I46" s="75"/>
      <c r="K46" s="62">
        <f t="shared" si="1"/>
        <v>42522</v>
      </c>
      <c r="L46" s="62">
        <f t="shared" si="0"/>
        <v>42551</v>
      </c>
      <c r="M46" s="8"/>
      <c r="N46" s="8"/>
      <c r="O46" s="74"/>
      <c r="P46" s="73"/>
      <c r="Q46" s="75"/>
    </row>
    <row r="47" spans="2:17" x14ac:dyDescent="0.35">
      <c r="B47" s="66">
        <v>42674</v>
      </c>
      <c r="C47" s="77">
        <v>59.92</v>
      </c>
      <c r="D47" s="76">
        <v>26418340</v>
      </c>
      <c r="E47" s="70" t="s">
        <v>77</v>
      </c>
      <c r="F47" s="8"/>
      <c r="G47" s="68"/>
      <c r="H47" s="73"/>
      <c r="I47" s="75"/>
      <c r="K47" s="62">
        <f t="shared" si="1"/>
        <v>42552</v>
      </c>
      <c r="L47" s="62">
        <f t="shared" si="0"/>
        <v>42582</v>
      </c>
      <c r="M47" s="8"/>
      <c r="N47" s="8"/>
      <c r="O47" s="74"/>
      <c r="P47" s="73"/>
      <c r="Q47" s="75"/>
    </row>
    <row r="48" spans="2:17" x14ac:dyDescent="0.35">
      <c r="B48" s="66">
        <v>42671</v>
      </c>
      <c r="C48" s="77">
        <v>59.87</v>
      </c>
      <c r="D48" s="76">
        <v>33569190</v>
      </c>
      <c r="E48" s="70" t="s">
        <v>77</v>
      </c>
      <c r="F48" s="8"/>
      <c r="G48" s="68"/>
      <c r="H48" s="73"/>
      <c r="I48" s="75"/>
      <c r="K48" s="62">
        <f t="shared" si="1"/>
        <v>42583</v>
      </c>
      <c r="L48" s="62">
        <f t="shared" si="0"/>
        <v>42613</v>
      </c>
      <c r="M48" s="8"/>
      <c r="N48" s="8"/>
      <c r="O48" s="74"/>
      <c r="P48" s="73"/>
      <c r="Q48" s="75"/>
    </row>
    <row r="49" spans="2:17" x14ac:dyDescent="0.35">
      <c r="B49" s="66">
        <v>42670</v>
      </c>
      <c r="C49" s="77">
        <v>60.1</v>
      </c>
      <c r="D49" s="76">
        <v>28444550</v>
      </c>
      <c r="E49" s="70" t="s">
        <v>77</v>
      </c>
      <c r="F49" s="8"/>
      <c r="G49" s="68"/>
      <c r="H49" s="73"/>
      <c r="I49" s="75"/>
      <c r="K49" s="62">
        <f t="shared" si="1"/>
        <v>42614</v>
      </c>
      <c r="L49" s="62">
        <f t="shared" si="0"/>
        <v>42643</v>
      </c>
      <c r="M49" s="8"/>
      <c r="N49" s="8"/>
      <c r="O49" s="74"/>
      <c r="P49" s="73"/>
      <c r="Q49" s="75"/>
    </row>
    <row r="50" spans="2:17" x14ac:dyDescent="0.35">
      <c r="B50" s="66">
        <v>42669</v>
      </c>
      <c r="C50" s="77">
        <v>60.63</v>
      </c>
      <c r="D50" s="76">
        <v>29908240</v>
      </c>
      <c r="E50" s="70" t="s">
        <v>77</v>
      </c>
      <c r="F50" s="8"/>
      <c r="G50" s="68"/>
      <c r="H50" s="73"/>
      <c r="I50" s="75"/>
      <c r="K50" s="62">
        <f t="shared" si="1"/>
        <v>42644</v>
      </c>
      <c r="L50" s="62">
        <f t="shared" si="0"/>
        <v>42674</v>
      </c>
      <c r="M50" s="8"/>
      <c r="N50" s="8"/>
      <c r="O50" s="74"/>
      <c r="P50" s="73"/>
      <c r="Q50" s="75"/>
    </row>
    <row r="51" spans="2:17" x14ac:dyDescent="0.35">
      <c r="B51" s="66">
        <v>42668</v>
      </c>
      <c r="C51" s="77">
        <v>60.99</v>
      </c>
      <c r="D51" s="76">
        <v>35119480</v>
      </c>
      <c r="E51" s="70" t="s">
        <v>77</v>
      </c>
      <c r="F51" s="8"/>
      <c r="G51" s="68"/>
      <c r="H51" s="73"/>
      <c r="I51" s="75"/>
      <c r="K51" s="62">
        <f t="shared" si="1"/>
        <v>42675</v>
      </c>
      <c r="L51" s="62">
        <f t="shared" si="0"/>
        <v>42704</v>
      </c>
      <c r="M51" s="8"/>
      <c r="N51" s="8"/>
      <c r="O51" s="74"/>
      <c r="P51" s="73"/>
      <c r="Q51" s="75"/>
    </row>
    <row r="52" spans="2:17" x14ac:dyDescent="0.35">
      <c r="B52" s="66">
        <v>42667</v>
      </c>
      <c r="C52" s="77">
        <v>61</v>
      </c>
      <c r="D52" s="76">
        <v>54039610</v>
      </c>
      <c r="E52" s="70" t="s">
        <v>77</v>
      </c>
      <c r="F52" s="8"/>
      <c r="G52" s="68"/>
      <c r="H52" s="73"/>
      <c r="I52" s="75"/>
      <c r="K52" s="62">
        <f t="shared" si="1"/>
        <v>42705</v>
      </c>
      <c r="L52" s="62">
        <f t="shared" si="0"/>
        <v>42735</v>
      </c>
      <c r="M52" s="8"/>
      <c r="N52" s="8"/>
      <c r="O52" s="74"/>
      <c r="P52" s="73"/>
      <c r="Q52" s="75"/>
    </row>
    <row r="53" spans="2:17" x14ac:dyDescent="0.35">
      <c r="B53" s="66">
        <v>42664</v>
      </c>
      <c r="C53" s="77">
        <v>59.66</v>
      </c>
      <c r="D53" s="76">
        <v>80008400</v>
      </c>
      <c r="E53" s="70" t="s">
        <v>77</v>
      </c>
      <c r="F53" s="8"/>
      <c r="G53" s="68"/>
      <c r="H53" s="73"/>
      <c r="I53" s="75"/>
      <c r="K53" s="62"/>
      <c r="L53" s="62"/>
    </row>
    <row r="54" spans="2:17" x14ac:dyDescent="0.35">
      <c r="B54" s="66">
        <v>42663</v>
      </c>
      <c r="C54" s="77">
        <v>57.25</v>
      </c>
      <c r="D54" s="76">
        <v>48880910</v>
      </c>
      <c r="E54" s="70" t="s">
        <v>77</v>
      </c>
      <c r="F54" s="8"/>
      <c r="G54" s="68"/>
      <c r="H54" s="73"/>
      <c r="I54" s="75"/>
      <c r="K54" s="62"/>
      <c r="L54" s="62"/>
    </row>
    <row r="55" spans="2:17" x14ac:dyDescent="0.35">
      <c r="B55" s="66">
        <v>42662</v>
      </c>
      <c r="C55" s="77">
        <v>57.53</v>
      </c>
      <c r="D55" s="76">
        <v>22840410</v>
      </c>
      <c r="E55" s="70" t="s">
        <v>77</v>
      </c>
      <c r="F55" s="8"/>
      <c r="G55" s="68"/>
      <c r="H55" s="73"/>
      <c r="I55" s="75"/>
      <c r="K55" s="62"/>
      <c r="L55" s="62"/>
    </row>
    <row r="56" spans="2:17" x14ac:dyDescent="0.35">
      <c r="B56" s="66">
        <v>42661</v>
      </c>
      <c r="C56" s="77">
        <v>57.66</v>
      </c>
      <c r="D56" s="76">
        <v>18862790</v>
      </c>
      <c r="E56" s="70" t="s">
        <v>77</v>
      </c>
      <c r="F56" s="8"/>
      <c r="G56" s="68"/>
      <c r="H56" s="73"/>
      <c r="I56" s="75"/>
      <c r="K56" s="62"/>
      <c r="L56" s="62"/>
    </row>
    <row r="57" spans="2:17" x14ac:dyDescent="0.35">
      <c r="B57" s="66">
        <v>42660</v>
      </c>
      <c r="C57" s="77">
        <v>57.22</v>
      </c>
      <c r="D57" s="76">
        <v>23829490</v>
      </c>
      <c r="E57" s="70" t="s">
        <v>77</v>
      </c>
      <c r="F57" s="8"/>
      <c r="G57" s="68"/>
      <c r="H57" s="73"/>
      <c r="I57" s="75"/>
      <c r="K57" s="62"/>
      <c r="L57" s="62"/>
    </row>
    <row r="58" spans="2:17" x14ac:dyDescent="0.35">
      <c r="B58" s="66">
        <v>42657</v>
      </c>
      <c r="C58" s="77">
        <v>57.42</v>
      </c>
      <c r="D58" s="76">
        <v>27221480</v>
      </c>
      <c r="E58" s="70" t="s">
        <v>77</v>
      </c>
      <c r="F58" s="8"/>
      <c r="G58" s="68"/>
      <c r="H58" s="73"/>
      <c r="I58" s="75"/>
      <c r="K58" s="62"/>
      <c r="L58" s="62"/>
    </row>
    <row r="59" spans="2:17" x14ac:dyDescent="0.35">
      <c r="B59" s="66">
        <v>42656</v>
      </c>
      <c r="C59" s="77">
        <v>56.92</v>
      </c>
      <c r="D59" s="76">
        <v>25217590</v>
      </c>
      <c r="E59" s="70" t="s">
        <v>77</v>
      </c>
      <c r="F59" s="8"/>
      <c r="G59" s="68"/>
      <c r="H59" s="73"/>
      <c r="I59" s="75"/>
      <c r="K59" s="62"/>
      <c r="L59" s="62"/>
    </row>
    <row r="60" spans="2:17" x14ac:dyDescent="0.35">
      <c r="B60" s="66">
        <v>42655</v>
      </c>
      <c r="C60" s="77">
        <v>57.11</v>
      </c>
      <c r="D60" s="76">
        <v>22157100</v>
      </c>
      <c r="E60" s="70" t="s">
        <v>77</v>
      </c>
      <c r="F60" s="8"/>
      <c r="G60" s="68"/>
      <c r="H60" s="73"/>
      <c r="I60" s="75"/>
      <c r="K60" s="62"/>
      <c r="L60" s="62"/>
    </row>
    <row r="61" spans="2:17" x14ac:dyDescent="0.35">
      <c r="B61" s="66">
        <v>42654</v>
      </c>
      <c r="C61" s="77">
        <v>57.19</v>
      </c>
      <c r="D61" s="76">
        <v>26483780</v>
      </c>
      <c r="E61" s="70" t="s">
        <v>77</v>
      </c>
      <c r="F61" s="8"/>
      <c r="G61" s="68"/>
      <c r="H61" s="73"/>
      <c r="I61" s="75"/>
      <c r="K61" s="62"/>
      <c r="L61" s="62"/>
    </row>
    <row r="62" spans="2:17" x14ac:dyDescent="0.35">
      <c r="B62" s="66">
        <v>42653</v>
      </c>
      <c r="C62" s="77">
        <v>58.04</v>
      </c>
      <c r="D62" s="76">
        <v>18085830</v>
      </c>
      <c r="E62" s="70" t="s">
        <v>77</v>
      </c>
      <c r="F62" s="8"/>
      <c r="G62" s="68"/>
      <c r="H62" s="73"/>
      <c r="I62" s="75"/>
    </row>
    <row r="63" spans="2:17" x14ac:dyDescent="0.35">
      <c r="B63" s="66">
        <v>42650</v>
      </c>
      <c r="C63" s="77">
        <v>57.8</v>
      </c>
      <c r="D63" s="76">
        <v>20062440</v>
      </c>
      <c r="E63" s="70" t="s">
        <v>77</v>
      </c>
      <c r="F63" s="8"/>
      <c r="G63" s="68"/>
      <c r="H63" s="73"/>
      <c r="I63" s="75"/>
    </row>
    <row r="64" spans="2:17" x14ac:dyDescent="0.35">
      <c r="B64" s="66">
        <v>42649</v>
      </c>
      <c r="C64" s="77">
        <v>57.74</v>
      </c>
      <c r="D64" s="76">
        <v>16194470</v>
      </c>
      <c r="E64" s="70" t="s">
        <v>77</v>
      </c>
      <c r="F64" s="8"/>
      <c r="G64" s="68"/>
      <c r="H64" s="73"/>
      <c r="I64" s="75"/>
    </row>
    <row r="65" spans="2:9" x14ac:dyDescent="0.35">
      <c r="B65" s="66">
        <v>42648</v>
      </c>
      <c r="C65" s="77">
        <v>57.64</v>
      </c>
      <c r="D65" s="76">
        <v>16708620</v>
      </c>
      <c r="E65" s="70" t="s">
        <v>77</v>
      </c>
      <c r="F65" s="8"/>
      <c r="G65" s="68"/>
      <c r="H65" s="73"/>
      <c r="I65" s="75"/>
    </row>
    <row r="66" spans="2:9" x14ac:dyDescent="0.35">
      <c r="B66" s="66">
        <v>42647</v>
      </c>
      <c r="C66" s="77">
        <v>57.24</v>
      </c>
      <c r="D66" s="76">
        <v>20061950</v>
      </c>
      <c r="E66" s="70" t="s">
        <v>77</v>
      </c>
      <c r="F66" s="8"/>
      <c r="G66" s="68"/>
      <c r="H66" s="73"/>
      <c r="I66" s="75"/>
    </row>
    <row r="67" spans="2:9" x14ac:dyDescent="0.35">
      <c r="B67" s="66">
        <v>42646</v>
      </c>
      <c r="C67" s="77">
        <v>57.42</v>
      </c>
      <c r="D67" s="76">
        <v>19156410</v>
      </c>
      <c r="E67" s="70" t="s">
        <v>77</v>
      </c>
      <c r="F67" s="8"/>
      <c r="G67" s="68"/>
      <c r="H67" s="73"/>
      <c r="I67" s="75"/>
    </row>
    <row r="68" spans="2:9" x14ac:dyDescent="0.35">
      <c r="B68" s="66">
        <v>42643</v>
      </c>
      <c r="C68" s="77">
        <v>57.6</v>
      </c>
      <c r="D68" s="76">
        <v>29877820</v>
      </c>
      <c r="E68" s="70" t="s">
        <v>77</v>
      </c>
      <c r="F68" s="8"/>
      <c r="G68" s="68"/>
      <c r="H68" s="73"/>
      <c r="I68" s="75"/>
    </row>
    <row r="69" spans="2:9" x14ac:dyDescent="0.35">
      <c r="B69" s="66">
        <v>42642</v>
      </c>
      <c r="C69" s="77">
        <v>57.4</v>
      </c>
      <c r="D69" s="76">
        <v>25389600</v>
      </c>
      <c r="E69" s="70" t="s">
        <v>77</v>
      </c>
      <c r="F69" s="8"/>
      <c r="G69" s="68"/>
      <c r="H69" s="73"/>
      <c r="I69" s="75"/>
    </row>
    <row r="70" spans="2:9" x14ac:dyDescent="0.35">
      <c r="B70" s="66">
        <v>42641</v>
      </c>
      <c r="C70" s="77">
        <v>58.03</v>
      </c>
      <c r="D70" s="76">
        <v>20523320</v>
      </c>
      <c r="E70" s="70" t="s">
        <v>77</v>
      </c>
      <c r="F70" s="8"/>
      <c r="G70" s="68"/>
      <c r="H70" s="73"/>
      <c r="I70" s="75"/>
    </row>
    <row r="71" spans="2:9" x14ac:dyDescent="0.35">
      <c r="B71" s="66">
        <v>42640</v>
      </c>
      <c r="C71" s="77">
        <v>57.95</v>
      </c>
      <c r="D71" s="76">
        <v>28029780</v>
      </c>
      <c r="E71" s="70" t="s">
        <v>77</v>
      </c>
      <c r="F71" s="8"/>
      <c r="G71" s="68"/>
      <c r="H71" s="73"/>
      <c r="I71" s="75"/>
    </row>
    <row r="72" spans="2:9" x14ac:dyDescent="0.35">
      <c r="B72" s="66">
        <v>42639</v>
      </c>
      <c r="C72" s="77">
        <v>56.9</v>
      </c>
      <c r="D72" s="76">
        <v>21184750</v>
      </c>
      <c r="E72" s="70" t="s">
        <v>77</v>
      </c>
      <c r="F72" s="8"/>
      <c r="G72" s="68"/>
      <c r="H72" s="73"/>
      <c r="I72" s="75"/>
    </row>
    <row r="73" spans="2:9" x14ac:dyDescent="0.35">
      <c r="B73" s="66">
        <v>42636</v>
      </c>
      <c r="C73" s="77">
        <v>57.43</v>
      </c>
      <c r="D73" s="76">
        <v>19941140</v>
      </c>
      <c r="E73" s="70" t="s">
        <v>77</v>
      </c>
      <c r="F73" s="8"/>
      <c r="G73" s="68"/>
      <c r="H73" s="73"/>
      <c r="I73" s="75"/>
    </row>
    <row r="74" spans="2:9" x14ac:dyDescent="0.35">
      <c r="B74" s="66">
        <v>42635</v>
      </c>
      <c r="C74" s="77">
        <v>57.82</v>
      </c>
      <c r="D74" s="76">
        <v>19821760</v>
      </c>
      <c r="E74" s="70" t="s">
        <v>77</v>
      </c>
      <c r="F74" s="8"/>
      <c r="G74" s="68"/>
      <c r="H74" s="73"/>
      <c r="I74" s="75"/>
    </row>
    <row r="75" spans="2:9" x14ac:dyDescent="0.35">
      <c r="B75" s="66">
        <v>42634</v>
      </c>
      <c r="C75" s="77">
        <v>57.76</v>
      </c>
      <c r="D75" s="76">
        <v>33623490</v>
      </c>
      <c r="E75" s="70" t="s">
        <v>77</v>
      </c>
      <c r="F75" s="8"/>
      <c r="G75" s="68"/>
      <c r="H75" s="73"/>
      <c r="I75" s="75"/>
    </row>
    <row r="76" spans="2:9" x14ac:dyDescent="0.35">
      <c r="B76" s="66">
        <v>42633</v>
      </c>
      <c r="C76" s="77">
        <v>56.81</v>
      </c>
      <c r="D76" s="76">
        <v>17347740</v>
      </c>
      <c r="E76" s="70" t="s">
        <v>77</v>
      </c>
      <c r="F76" s="8"/>
      <c r="G76" s="68"/>
      <c r="H76" s="73"/>
      <c r="I76" s="75"/>
    </row>
    <row r="77" spans="2:9" x14ac:dyDescent="0.35">
      <c r="B77" s="66">
        <v>42632</v>
      </c>
      <c r="C77" s="77">
        <v>56.93</v>
      </c>
      <c r="D77" s="76">
        <v>20919450</v>
      </c>
      <c r="E77" s="70" t="s">
        <v>77</v>
      </c>
      <c r="F77" s="8"/>
      <c r="G77" s="68"/>
      <c r="H77" s="73"/>
      <c r="I77" s="75"/>
    </row>
    <row r="78" spans="2:9" x14ac:dyDescent="0.35">
      <c r="B78" s="66">
        <v>42629</v>
      </c>
      <c r="C78" s="77">
        <v>57.25</v>
      </c>
      <c r="D78" s="76">
        <v>44603890</v>
      </c>
      <c r="E78" s="70" t="s">
        <v>77</v>
      </c>
      <c r="F78" s="8"/>
      <c r="G78" s="68"/>
      <c r="H78" s="73"/>
      <c r="I78" s="75"/>
    </row>
    <row r="79" spans="2:9" x14ac:dyDescent="0.35">
      <c r="B79" s="66">
        <v>42628</v>
      </c>
      <c r="C79" s="77">
        <v>57.19</v>
      </c>
      <c r="D79" s="76">
        <v>27049520</v>
      </c>
      <c r="E79" s="70" t="s">
        <v>77</v>
      </c>
      <c r="F79" s="8"/>
      <c r="G79" s="68"/>
      <c r="H79" s="73"/>
      <c r="I79" s="75"/>
    </row>
    <row r="80" spans="2:9" x14ac:dyDescent="0.35">
      <c r="B80" s="66">
        <v>42627</v>
      </c>
      <c r="C80" s="77">
        <v>56.26</v>
      </c>
      <c r="D80" s="76">
        <v>24265700</v>
      </c>
      <c r="E80" s="70" t="s">
        <v>77</v>
      </c>
      <c r="F80" s="8"/>
      <c r="G80" s="68"/>
      <c r="H80" s="73"/>
      <c r="I80" s="75"/>
    </row>
    <row r="81" spans="2:9" x14ac:dyDescent="0.35">
      <c r="B81" s="66">
        <v>42626</v>
      </c>
      <c r="C81" s="77">
        <v>56.53</v>
      </c>
      <c r="D81" s="76">
        <v>30062330</v>
      </c>
      <c r="E81" s="70" t="s">
        <v>77</v>
      </c>
      <c r="F81" s="8"/>
      <c r="G81" s="68"/>
      <c r="H81" s="73"/>
      <c r="I81" s="75"/>
    </row>
    <row r="82" spans="2:9" x14ac:dyDescent="0.35">
      <c r="B82" s="66">
        <v>42625</v>
      </c>
      <c r="C82" s="77">
        <v>57.05</v>
      </c>
      <c r="D82" s="76">
        <v>29266780</v>
      </c>
      <c r="E82" s="70" t="s">
        <v>77</v>
      </c>
      <c r="F82" s="8"/>
      <c r="G82" s="68"/>
      <c r="H82" s="73"/>
      <c r="I82" s="75"/>
    </row>
    <row r="83" spans="2:9" x14ac:dyDescent="0.35">
      <c r="B83" s="66">
        <v>42622</v>
      </c>
      <c r="C83" s="77">
        <v>56.21</v>
      </c>
      <c r="D83" s="76">
        <v>35026930</v>
      </c>
      <c r="E83" s="70" t="s">
        <v>77</v>
      </c>
      <c r="F83" s="8"/>
      <c r="G83" s="68"/>
      <c r="H83" s="73"/>
      <c r="I83" s="75"/>
    </row>
    <row r="84" spans="2:9" x14ac:dyDescent="0.35">
      <c r="B84" s="66">
        <v>42621</v>
      </c>
      <c r="C84" s="77">
        <v>57.43</v>
      </c>
      <c r="D84" s="76">
        <v>20109050</v>
      </c>
      <c r="E84" s="70" t="s">
        <v>77</v>
      </c>
      <c r="F84" s="8"/>
      <c r="G84" s="68"/>
      <c r="H84" s="73"/>
      <c r="I84" s="75"/>
    </row>
    <row r="85" spans="2:9" x14ac:dyDescent="0.35">
      <c r="B85" s="66">
        <v>42620</v>
      </c>
      <c r="C85" s="77">
        <v>57.66</v>
      </c>
      <c r="D85" s="76">
        <v>17484810</v>
      </c>
      <c r="E85" s="70" t="s">
        <v>77</v>
      </c>
      <c r="F85" s="8"/>
      <c r="G85" s="68"/>
      <c r="H85" s="73"/>
      <c r="I85" s="75"/>
    </row>
    <row r="86" spans="2:9" x14ac:dyDescent="0.35">
      <c r="B86" s="66">
        <v>42619</v>
      </c>
      <c r="C86" s="77">
        <v>57.61</v>
      </c>
      <c r="D86" s="76">
        <v>16264890</v>
      </c>
      <c r="E86" s="70" t="s">
        <v>77</v>
      </c>
      <c r="F86" s="8"/>
      <c r="G86" s="68"/>
      <c r="H86" s="73"/>
      <c r="I86" s="75"/>
    </row>
    <row r="87" spans="2:9" x14ac:dyDescent="0.35">
      <c r="B87" s="66">
        <v>42615</v>
      </c>
      <c r="C87" s="77">
        <v>57.67</v>
      </c>
      <c r="D87" s="76">
        <v>18897210</v>
      </c>
      <c r="E87" s="70" t="s">
        <v>77</v>
      </c>
      <c r="F87" s="8"/>
      <c r="G87" s="68"/>
      <c r="H87" s="73"/>
      <c r="I87" s="75"/>
    </row>
    <row r="88" spans="2:9" x14ac:dyDescent="0.35">
      <c r="B88" s="66">
        <v>42614</v>
      </c>
      <c r="C88" s="77">
        <v>57.59</v>
      </c>
      <c r="D88" s="76">
        <v>26053530</v>
      </c>
      <c r="E88" s="70" t="s">
        <v>77</v>
      </c>
      <c r="F88" s="8"/>
      <c r="G88" s="68"/>
      <c r="H88" s="73"/>
      <c r="I88" s="75"/>
    </row>
    <row r="89" spans="2:9" x14ac:dyDescent="0.35">
      <c r="B89" s="66">
        <v>42613</v>
      </c>
      <c r="C89" s="77">
        <v>57.46</v>
      </c>
      <c r="D89" s="76">
        <v>20844280</v>
      </c>
      <c r="E89" s="70" t="s">
        <v>77</v>
      </c>
      <c r="F89" s="8"/>
      <c r="G89" s="68"/>
      <c r="H89" s="73"/>
      <c r="I89" s="75"/>
    </row>
    <row r="90" spans="2:9" x14ac:dyDescent="0.35">
      <c r="B90" s="66">
        <v>42612</v>
      </c>
      <c r="C90" s="77">
        <v>57.89</v>
      </c>
      <c r="D90" s="76">
        <v>16900190</v>
      </c>
      <c r="E90" s="70" t="s">
        <v>77</v>
      </c>
      <c r="F90" s="8"/>
      <c r="G90" s="68"/>
      <c r="H90" s="73"/>
      <c r="I90" s="75"/>
    </row>
    <row r="91" spans="2:9" x14ac:dyDescent="0.35">
      <c r="B91" s="66">
        <v>42611</v>
      </c>
      <c r="C91" s="77">
        <v>58.1</v>
      </c>
      <c r="D91" s="76">
        <v>16388470</v>
      </c>
      <c r="E91" s="70" t="s">
        <v>77</v>
      </c>
      <c r="F91" s="8"/>
      <c r="G91" s="68"/>
      <c r="H91" s="73"/>
      <c r="I91" s="75"/>
    </row>
    <row r="92" spans="2:9" x14ac:dyDescent="0.35">
      <c r="B92" s="66">
        <v>42608</v>
      </c>
      <c r="C92" s="77">
        <v>58.03</v>
      </c>
      <c r="D92" s="76">
        <v>20935160</v>
      </c>
      <c r="E92" s="70" t="s">
        <v>77</v>
      </c>
      <c r="F92" s="8"/>
      <c r="G92" s="68"/>
      <c r="H92" s="73"/>
      <c r="I92" s="75"/>
    </row>
    <row r="93" spans="2:9" x14ac:dyDescent="0.35">
      <c r="B93" s="66">
        <v>42607</v>
      </c>
      <c r="C93" s="77">
        <v>58.17</v>
      </c>
      <c r="D93" s="76">
        <v>18551890</v>
      </c>
      <c r="E93" s="70" t="s">
        <v>77</v>
      </c>
      <c r="F93" s="8"/>
      <c r="G93" s="68"/>
      <c r="H93" s="73"/>
      <c r="I93" s="75"/>
    </row>
    <row r="94" spans="2:9" x14ac:dyDescent="0.35">
      <c r="B94" s="66">
        <v>42606</v>
      </c>
      <c r="C94" s="77">
        <v>57.95</v>
      </c>
      <c r="D94" s="76">
        <v>17118420</v>
      </c>
      <c r="E94" s="70" t="s">
        <v>77</v>
      </c>
      <c r="F94" s="8"/>
      <c r="G94" s="68"/>
      <c r="H94" s="73"/>
      <c r="I94" s="75"/>
    </row>
    <row r="95" spans="2:9" x14ac:dyDescent="0.35">
      <c r="B95" s="66">
        <v>42605</v>
      </c>
      <c r="C95" s="77">
        <v>57.89</v>
      </c>
      <c r="D95" s="76">
        <v>18722560</v>
      </c>
      <c r="E95" s="70" t="s">
        <v>77</v>
      </c>
      <c r="F95" s="8"/>
      <c r="G95" s="68"/>
      <c r="H95" s="73"/>
      <c r="I95" s="75"/>
    </row>
    <row r="96" spans="2:9" x14ac:dyDescent="0.35">
      <c r="B96" s="66">
        <v>42604</v>
      </c>
      <c r="C96" s="77">
        <v>57.67</v>
      </c>
      <c r="D96" s="76">
        <v>15215880</v>
      </c>
      <c r="E96" s="70" t="s">
        <v>77</v>
      </c>
      <c r="F96" s="8"/>
      <c r="G96" s="68"/>
      <c r="H96" s="73"/>
      <c r="I96" s="75"/>
    </row>
    <row r="97" spans="2:9" x14ac:dyDescent="0.35">
      <c r="B97" s="66">
        <v>42601</v>
      </c>
      <c r="C97" s="77">
        <v>57.62</v>
      </c>
      <c r="D97" s="76">
        <v>17271010</v>
      </c>
      <c r="E97" s="70" t="s">
        <v>77</v>
      </c>
      <c r="F97" s="8"/>
      <c r="G97" s="68"/>
      <c r="H97" s="73"/>
      <c r="I97" s="75"/>
    </row>
    <row r="98" spans="2:9" x14ac:dyDescent="0.35">
      <c r="B98" s="66">
        <v>42600</v>
      </c>
      <c r="C98" s="77">
        <v>57.6</v>
      </c>
      <c r="D98" s="76">
        <v>14211810</v>
      </c>
      <c r="E98" s="70" t="s">
        <v>77</v>
      </c>
      <c r="F98" s="8"/>
      <c r="G98" s="68"/>
      <c r="H98" s="73"/>
      <c r="I98" s="75"/>
    </row>
    <row r="99" spans="2:9" x14ac:dyDescent="0.35">
      <c r="B99" s="66">
        <v>42599</v>
      </c>
      <c r="C99" s="77">
        <v>57.56</v>
      </c>
      <c r="D99" s="76">
        <v>18798940</v>
      </c>
      <c r="E99" s="70" t="s">
        <v>77</v>
      </c>
      <c r="F99" s="8"/>
      <c r="G99" s="68"/>
      <c r="H99" s="73"/>
      <c r="I99" s="75"/>
    </row>
    <row r="100" spans="2:9" x14ac:dyDescent="0.35">
      <c r="B100" s="66">
        <v>42598</v>
      </c>
      <c r="C100" s="77">
        <v>57.44</v>
      </c>
      <c r="D100" s="76">
        <v>20452960</v>
      </c>
      <c r="E100" s="70" t="s">
        <v>77</v>
      </c>
      <c r="F100" s="8"/>
      <c r="G100" s="68"/>
      <c r="H100" s="73"/>
      <c r="I100" s="75"/>
    </row>
    <row r="101" spans="2:9" x14ac:dyDescent="0.35">
      <c r="B101" s="66">
        <v>42597</v>
      </c>
      <c r="C101" s="77">
        <v>58.12</v>
      </c>
      <c r="D101" s="76">
        <v>18764820</v>
      </c>
      <c r="E101" s="70" t="s">
        <v>77</v>
      </c>
      <c r="F101" s="8"/>
      <c r="G101" s="68"/>
      <c r="H101" s="73"/>
      <c r="I101" s="75"/>
    </row>
    <row r="102" spans="2:9" x14ac:dyDescent="0.35">
      <c r="B102" s="66">
        <v>42594</v>
      </c>
      <c r="C102" s="77">
        <v>57.94</v>
      </c>
      <c r="D102" s="76">
        <v>21646690</v>
      </c>
      <c r="E102" s="70" t="s">
        <v>77</v>
      </c>
      <c r="F102" s="8"/>
      <c r="G102" s="68"/>
      <c r="H102" s="73"/>
      <c r="I102" s="75"/>
    </row>
    <row r="103" spans="2:9" x14ac:dyDescent="0.35">
      <c r="B103" s="66">
        <v>42593</v>
      </c>
      <c r="C103" s="77">
        <v>58.3</v>
      </c>
      <c r="D103" s="76">
        <v>18161190</v>
      </c>
      <c r="E103" s="70" t="s">
        <v>77</v>
      </c>
      <c r="F103" s="8"/>
      <c r="G103" s="68"/>
      <c r="H103" s="73"/>
      <c r="I103" s="75"/>
    </row>
    <row r="104" spans="2:9" x14ac:dyDescent="0.35">
      <c r="B104" s="66">
        <v>42592</v>
      </c>
      <c r="C104" s="77">
        <v>58.02</v>
      </c>
      <c r="D104" s="76">
        <v>15702720</v>
      </c>
      <c r="E104" s="70" t="s">
        <v>77</v>
      </c>
      <c r="F104" s="8"/>
      <c r="G104" s="68"/>
      <c r="H104" s="73"/>
      <c r="I104" s="75"/>
    </row>
    <row r="105" spans="2:9" x14ac:dyDescent="0.35">
      <c r="B105" s="66">
        <v>42591</v>
      </c>
      <c r="C105" s="77">
        <v>58.2</v>
      </c>
      <c r="D105" s="76">
        <v>16891750</v>
      </c>
      <c r="E105" s="70" t="s">
        <v>77</v>
      </c>
      <c r="F105" s="8"/>
      <c r="G105" s="68"/>
      <c r="H105" s="73"/>
      <c r="I105" s="75"/>
    </row>
    <row r="106" spans="2:9" x14ac:dyDescent="0.35">
      <c r="B106" s="66">
        <v>42590</v>
      </c>
      <c r="C106" s="77">
        <v>58.06</v>
      </c>
      <c r="D106" s="76">
        <v>19459340</v>
      </c>
      <c r="E106" s="70" t="s">
        <v>77</v>
      </c>
      <c r="F106" s="8"/>
      <c r="G106" s="68"/>
      <c r="H106" s="73"/>
      <c r="I106" s="75"/>
    </row>
    <row r="107" spans="2:9" x14ac:dyDescent="0.35">
      <c r="B107" s="66">
        <v>42587</v>
      </c>
      <c r="C107" s="77">
        <v>57.96</v>
      </c>
      <c r="D107" s="76">
        <v>28804780</v>
      </c>
      <c r="E107" s="70" t="s">
        <v>77</v>
      </c>
      <c r="F107" s="8"/>
      <c r="G107" s="68"/>
      <c r="H107" s="73"/>
      <c r="I107" s="75"/>
    </row>
    <row r="108" spans="2:9" x14ac:dyDescent="0.35">
      <c r="B108" s="66">
        <v>42586</v>
      </c>
      <c r="C108" s="77">
        <v>57.39</v>
      </c>
      <c r="D108" s="76">
        <v>26485600</v>
      </c>
      <c r="E108" s="70" t="s">
        <v>77</v>
      </c>
      <c r="F108" s="8"/>
      <c r="G108" s="68"/>
      <c r="H108" s="73"/>
      <c r="I108" s="75"/>
    </row>
    <row r="109" spans="2:9" x14ac:dyDescent="0.35">
      <c r="B109" s="66">
        <v>42585</v>
      </c>
      <c r="C109" s="77">
        <v>56.97</v>
      </c>
      <c r="D109" s="76">
        <v>22069790</v>
      </c>
      <c r="E109" s="70" t="s">
        <v>77</v>
      </c>
      <c r="F109" s="8"/>
      <c r="G109" s="68"/>
      <c r="H109" s="73"/>
      <c r="I109" s="75"/>
    </row>
    <row r="110" spans="2:9" x14ac:dyDescent="0.35">
      <c r="B110" s="66">
        <v>42584</v>
      </c>
      <c r="C110" s="77">
        <v>56.58</v>
      </c>
      <c r="D110" s="76">
        <v>35115250</v>
      </c>
      <c r="E110" s="70" t="s">
        <v>77</v>
      </c>
      <c r="F110" s="8"/>
      <c r="G110" s="68"/>
      <c r="H110" s="73"/>
      <c r="I110" s="75"/>
    </row>
    <row r="111" spans="2:9" x14ac:dyDescent="0.35">
      <c r="B111" s="66">
        <v>42583</v>
      </c>
      <c r="C111" s="77">
        <v>56.58</v>
      </c>
      <c r="D111" s="76">
        <v>26003110</v>
      </c>
      <c r="E111" s="70" t="s">
        <v>77</v>
      </c>
      <c r="F111" s="8"/>
      <c r="G111" s="68"/>
      <c r="H111" s="73"/>
      <c r="I111" s="75"/>
    </row>
    <row r="112" spans="2:9" x14ac:dyDescent="0.35">
      <c r="B112" s="66">
        <v>42580</v>
      </c>
      <c r="C112" s="77">
        <v>56.68</v>
      </c>
      <c r="D112" s="76">
        <v>30556950</v>
      </c>
      <c r="E112" s="70" t="s">
        <v>77</v>
      </c>
      <c r="F112" s="8"/>
      <c r="G112" s="68"/>
      <c r="H112" s="73"/>
      <c r="I112" s="75"/>
    </row>
    <row r="113" spans="2:9" x14ac:dyDescent="0.35">
      <c r="B113" s="66">
        <v>42579</v>
      </c>
      <c r="C113" s="77">
        <v>56.21</v>
      </c>
      <c r="D113" s="76">
        <v>37246140</v>
      </c>
      <c r="E113" s="70" t="s">
        <v>77</v>
      </c>
      <c r="F113" s="8"/>
      <c r="G113" s="68"/>
      <c r="H113" s="73"/>
      <c r="I113" s="75"/>
    </row>
    <row r="114" spans="2:9" x14ac:dyDescent="0.35">
      <c r="B114" s="66">
        <v>42578</v>
      </c>
      <c r="C114" s="77">
        <v>56.19</v>
      </c>
      <c r="D114" s="76">
        <v>32283520</v>
      </c>
      <c r="E114" s="70" t="s">
        <v>77</v>
      </c>
      <c r="F114" s="8"/>
      <c r="G114" s="68"/>
      <c r="H114" s="73"/>
      <c r="I114" s="75"/>
    </row>
    <row r="115" spans="2:9" x14ac:dyDescent="0.35">
      <c r="B115" s="66">
        <v>42577</v>
      </c>
      <c r="C115" s="77">
        <v>56.76</v>
      </c>
      <c r="D115" s="76">
        <v>28028820</v>
      </c>
      <c r="E115" s="70" t="s">
        <v>77</v>
      </c>
      <c r="F115" s="8"/>
      <c r="G115" s="68"/>
      <c r="H115" s="73"/>
      <c r="I115" s="75"/>
    </row>
    <row r="116" spans="2:9" x14ac:dyDescent="0.35">
      <c r="B116" s="66">
        <v>42576</v>
      </c>
      <c r="C116" s="77">
        <v>56.73</v>
      </c>
      <c r="D116" s="76">
        <v>24313330</v>
      </c>
      <c r="E116" s="70" t="s">
        <v>77</v>
      </c>
      <c r="F116" s="8"/>
      <c r="G116" s="68"/>
      <c r="H116" s="73"/>
      <c r="I116" s="75"/>
    </row>
    <row r="117" spans="2:9" x14ac:dyDescent="0.35">
      <c r="B117" s="66">
        <v>42573</v>
      </c>
      <c r="C117" s="77">
        <v>56.57</v>
      </c>
      <c r="D117" s="76">
        <v>31900840</v>
      </c>
      <c r="E117" s="70" t="s">
        <v>77</v>
      </c>
      <c r="F117" s="8"/>
      <c r="G117" s="68"/>
      <c r="H117" s="73"/>
      <c r="I117" s="75"/>
    </row>
    <row r="118" spans="2:9" x14ac:dyDescent="0.35">
      <c r="B118" s="66">
        <v>42572</v>
      </c>
      <c r="C118" s="77">
        <v>55.8</v>
      </c>
      <c r="D118" s="76">
        <v>32752350</v>
      </c>
      <c r="E118" s="70" t="s">
        <v>77</v>
      </c>
      <c r="F118" s="8"/>
      <c r="G118" s="68"/>
      <c r="H118" s="73"/>
      <c r="I118" s="75"/>
    </row>
    <row r="119" spans="2:9" x14ac:dyDescent="0.35">
      <c r="B119" s="66">
        <v>42571</v>
      </c>
      <c r="C119" s="77">
        <v>55.91</v>
      </c>
      <c r="D119" s="76">
        <v>89835200</v>
      </c>
      <c r="E119" s="70" t="s">
        <v>77</v>
      </c>
      <c r="F119" s="8"/>
      <c r="G119" s="68"/>
      <c r="H119" s="73"/>
      <c r="I119" s="75"/>
    </row>
    <row r="120" spans="2:9" x14ac:dyDescent="0.35">
      <c r="B120" s="66">
        <v>42570</v>
      </c>
      <c r="C120" s="77">
        <v>53.09</v>
      </c>
      <c r="D120" s="76">
        <v>51870970</v>
      </c>
      <c r="E120" s="70" t="s">
        <v>77</v>
      </c>
      <c r="F120" s="8"/>
      <c r="G120" s="68"/>
      <c r="H120" s="73"/>
      <c r="I120" s="75"/>
    </row>
    <row r="121" spans="2:9" x14ac:dyDescent="0.35">
      <c r="B121" s="66">
        <v>42569</v>
      </c>
      <c r="C121" s="77">
        <v>53.96</v>
      </c>
      <c r="D121" s="76">
        <v>31087650</v>
      </c>
      <c r="E121" s="70" t="s">
        <v>77</v>
      </c>
      <c r="F121" s="8"/>
      <c r="G121" s="68"/>
      <c r="H121" s="73"/>
      <c r="I121" s="75"/>
    </row>
    <row r="122" spans="2:9" x14ac:dyDescent="0.35">
      <c r="B122" s="66">
        <v>42566</v>
      </c>
      <c r="C122" s="77">
        <v>53.7</v>
      </c>
      <c r="D122" s="76">
        <v>31986450</v>
      </c>
      <c r="E122" s="70" t="s">
        <v>77</v>
      </c>
      <c r="F122" s="8"/>
      <c r="G122" s="68"/>
      <c r="H122" s="73"/>
      <c r="I122" s="75"/>
    </row>
    <row r="123" spans="2:9" x14ac:dyDescent="0.35">
      <c r="B123" s="66">
        <v>42565</v>
      </c>
      <c r="C123" s="77">
        <v>53.74</v>
      </c>
      <c r="D123" s="76">
        <v>24535370</v>
      </c>
      <c r="E123" s="70" t="s">
        <v>77</v>
      </c>
      <c r="F123" s="8"/>
      <c r="G123" s="68"/>
      <c r="H123" s="73"/>
      <c r="I123" s="75"/>
    </row>
    <row r="124" spans="2:9" x14ac:dyDescent="0.35">
      <c r="B124" s="66">
        <v>42564</v>
      </c>
      <c r="C124" s="77">
        <v>53.51</v>
      </c>
      <c r="D124" s="76">
        <v>25334860</v>
      </c>
      <c r="E124" s="70" t="s">
        <v>77</v>
      </c>
      <c r="F124" s="8"/>
      <c r="G124" s="68"/>
      <c r="H124" s="73"/>
      <c r="I124" s="75"/>
    </row>
    <row r="125" spans="2:9" x14ac:dyDescent="0.35">
      <c r="B125" s="66">
        <v>42563</v>
      </c>
      <c r="C125" s="77">
        <v>53.21</v>
      </c>
      <c r="D125" s="76">
        <v>27312600</v>
      </c>
      <c r="E125" s="70" t="s">
        <v>77</v>
      </c>
      <c r="F125" s="8"/>
      <c r="G125" s="68"/>
      <c r="H125" s="73"/>
      <c r="I125" s="75"/>
    </row>
    <row r="126" spans="2:9" x14ac:dyDescent="0.35">
      <c r="B126" s="66">
        <v>42562</v>
      </c>
      <c r="C126" s="77">
        <v>52.59</v>
      </c>
      <c r="D126" s="76">
        <v>21894550</v>
      </c>
      <c r="E126" s="70" t="s">
        <v>77</v>
      </c>
      <c r="F126" s="8"/>
      <c r="G126" s="68"/>
      <c r="H126" s="73"/>
      <c r="I126" s="75"/>
    </row>
    <row r="127" spans="2:9" x14ac:dyDescent="0.35">
      <c r="B127" s="66">
        <v>42559</v>
      </c>
      <c r="C127" s="77">
        <v>52.3</v>
      </c>
      <c r="D127" s="76">
        <v>28390820</v>
      </c>
      <c r="E127" s="70" t="s">
        <v>77</v>
      </c>
      <c r="F127" s="8"/>
      <c r="G127" s="68"/>
      <c r="H127" s="73"/>
      <c r="I127" s="75"/>
    </row>
    <row r="128" spans="2:9" x14ac:dyDescent="0.35">
      <c r="B128" s="66">
        <v>42558</v>
      </c>
      <c r="C128" s="77">
        <v>51.38</v>
      </c>
      <c r="D128" s="76">
        <v>19582210</v>
      </c>
      <c r="E128" s="70" t="s">
        <v>77</v>
      </c>
      <c r="F128" s="8"/>
      <c r="G128" s="68"/>
      <c r="H128" s="73"/>
      <c r="I128" s="75"/>
    </row>
    <row r="129" spans="2:9" x14ac:dyDescent="0.35">
      <c r="B129" s="66">
        <v>42557</v>
      </c>
      <c r="C129" s="77">
        <v>51.38</v>
      </c>
      <c r="D129" s="76">
        <v>28165990</v>
      </c>
      <c r="E129" s="70" t="s">
        <v>77</v>
      </c>
      <c r="F129" s="8"/>
      <c r="G129" s="68"/>
      <c r="H129" s="73"/>
      <c r="I129" s="75"/>
    </row>
    <row r="130" spans="2:9" x14ac:dyDescent="0.35">
      <c r="B130" s="66">
        <v>42556</v>
      </c>
      <c r="C130" s="77">
        <v>51.17</v>
      </c>
      <c r="D130" s="76">
        <v>24781550</v>
      </c>
      <c r="E130" s="70" t="s">
        <v>77</v>
      </c>
      <c r="F130" s="8"/>
      <c r="G130" s="68"/>
      <c r="H130" s="73"/>
      <c r="I130" s="75"/>
    </row>
    <row r="131" spans="2:9" x14ac:dyDescent="0.35">
      <c r="B131" s="66">
        <v>42552</v>
      </c>
      <c r="C131" s="77">
        <v>51.16</v>
      </c>
      <c r="D131" s="76">
        <v>21398770</v>
      </c>
      <c r="E131" s="70" t="s">
        <v>77</v>
      </c>
      <c r="F131" s="8"/>
      <c r="G131" s="68"/>
      <c r="H131" s="73"/>
      <c r="I131" s="75"/>
    </row>
    <row r="132" spans="2:9" x14ac:dyDescent="0.35">
      <c r="B132" s="66">
        <v>42551</v>
      </c>
      <c r="C132" s="77">
        <v>51.17</v>
      </c>
      <c r="D132" s="76">
        <v>28524020</v>
      </c>
      <c r="E132" s="70" t="s">
        <v>77</v>
      </c>
      <c r="F132" s="8"/>
      <c r="G132" s="68"/>
      <c r="H132" s="73"/>
      <c r="I132" s="75"/>
    </row>
    <row r="133" spans="2:9" x14ac:dyDescent="0.35">
      <c r="B133" s="66">
        <v>42550</v>
      </c>
      <c r="C133" s="77">
        <v>50.54</v>
      </c>
      <c r="D133" s="76">
        <v>31287260</v>
      </c>
      <c r="E133" s="70" t="s">
        <v>77</v>
      </c>
      <c r="F133" s="8"/>
      <c r="G133" s="68"/>
      <c r="H133" s="73"/>
      <c r="I133" s="75"/>
    </row>
    <row r="134" spans="2:9" x14ac:dyDescent="0.35">
      <c r="B134" s="66">
        <v>42549</v>
      </c>
      <c r="C134" s="77">
        <v>49.44</v>
      </c>
      <c r="D134" s="76">
        <v>38132040</v>
      </c>
      <c r="E134" s="70" t="s">
        <v>77</v>
      </c>
      <c r="F134" s="8"/>
      <c r="G134" s="68"/>
      <c r="H134" s="73"/>
      <c r="I134" s="75"/>
    </row>
    <row r="135" spans="2:9" x14ac:dyDescent="0.35">
      <c r="B135" s="66">
        <v>42548</v>
      </c>
      <c r="C135" s="77">
        <v>48.43</v>
      </c>
      <c r="D135" s="76">
        <v>50308070</v>
      </c>
      <c r="E135" s="70" t="s">
        <v>77</v>
      </c>
      <c r="F135" s="8"/>
      <c r="G135" s="68"/>
      <c r="H135" s="73"/>
      <c r="I135" s="75"/>
    </row>
    <row r="136" spans="2:9" x14ac:dyDescent="0.35">
      <c r="B136" s="66">
        <v>42545</v>
      </c>
      <c r="C136" s="77">
        <v>49.83</v>
      </c>
      <c r="D136" s="76">
        <v>133456500</v>
      </c>
      <c r="E136" s="70" t="s">
        <v>77</v>
      </c>
      <c r="F136" s="8"/>
      <c r="G136" s="68"/>
      <c r="H136" s="73"/>
      <c r="I136" s="75"/>
    </row>
    <row r="137" spans="2:9" x14ac:dyDescent="0.35">
      <c r="B137" s="66">
        <v>42544</v>
      </c>
      <c r="C137" s="77">
        <v>51.91</v>
      </c>
      <c r="D137" s="76">
        <v>28960330</v>
      </c>
      <c r="E137" s="70" t="s">
        <v>77</v>
      </c>
      <c r="F137" s="8"/>
      <c r="G137" s="68"/>
      <c r="H137" s="73"/>
      <c r="I137" s="75"/>
    </row>
    <row r="138" spans="2:9" x14ac:dyDescent="0.35">
      <c r="B138" s="66">
        <v>42543</v>
      </c>
      <c r="C138" s="77">
        <v>50.99</v>
      </c>
      <c r="D138" s="76">
        <v>28801660</v>
      </c>
      <c r="E138" s="70" t="s">
        <v>77</v>
      </c>
      <c r="F138" s="8"/>
      <c r="G138" s="68"/>
      <c r="H138" s="73"/>
      <c r="I138" s="75"/>
    </row>
    <row r="139" spans="2:9" x14ac:dyDescent="0.35">
      <c r="B139" s="66">
        <v>42542</v>
      </c>
      <c r="C139" s="77">
        <v>51.19</v>
      </c>
      <c r="D139" s="76">
        <v>34075570</v>
      </c>
      <c r="E139" s="70" t="s">
        <v>77</v>
      </c>
      <c r="F139" s="8"/>
      <c r="G139" s="68"/>
      <c r="H139" s="73"/>
      <c r="I139" s="75"/>
    </row>
    <row r="140" spans="2:9" x14ac:dyDescent="0.35">
      <c r="B140" s="66">
        <v>42541</v>
      </c>
      <c r="C140" s="77">
        <v>50.07</v>
      </c>
      <c r="D140" s="76">
        <v>35597220</v>
      </c>
      <c r="E140" s="70" t="s">
        <v>77</v>
      </c>
      <c r="F140" s="8"/>
      <c r="G140" s="68"/>
      <c r="H140" s="73"/>
      <c r="I140" s="75"/>
    </row>
    <row r="141" spans="2:9" x14ac:dyDescent="0.35">
      <c r="B141" s="66">
        <v>42538</v>
      </c>
      <c r="C141" s="77">
        <v>50.13</v>
      </c>
      <c r="D141" s="76">
        <v>45675100</v>
      </c>
      <c r="E141" s="70" t="s">
        <v>77</v>
      </c>
      <c r="F141" s="8"/>
      <c r="G141" s="68"/>
      <c r="H141" s="73"/>
      <c r="I141" s="75"/>
    </row>
    <row r="142" spans="2:9" x14ac:dyDescent="0.35">
      <c r="B142" s="66">
        <v>42537</v>
      </c>
      <c r="C142" s="77">
        <v>50.39</v>
      </c>
      <c r="D142" s="76">
        <v>31104460</v>
      </c>
      <c r="E142" s="70" t="s">
        <v>77</v>
      </c>
      <c r="F142" s="8"/>
      <c r="G142" s="68"/>
      <c r="H142" s="73"/>
      <c r="I142" s="75"/>
    </row>
    <row r="143" spans="2:9" x14ac:dyDescent="0.35">
      <c r="B143" s="66">
        <v>42536</v>
      </c>
      <c r="C143" s="77">
        <v>49.69</v>
      </c>
      <c r="D143" s="76">
        <v>33718830</v>
      </c>
      <c r="E143" s="70" t="s">
        <v>77</v>
      </c>
      <c r="F143" s="8"/>
      <c r="G143" s="68"/>
      <c r="H143" s="73"/>
      <c r="I143" s="75"/>
    </row>
    <row r="144" spans="2:9" x14ac:dyDescent="0.35">
      <c r="B144" s="66">
        <v>42535</v>
      </c>
      <c r="C144" s="77">
        <v>49.83</v>
      </c>
      <c r="D144" s="76">
        <v>42568290</v>
      </c>
      <c r="E144" s="70" t="s">
        <v>77</v>
      </c>
      <c r="F144" s="8"/>
      <c r="G144" s="68"/>
      <c r="H144" s="73"/>
      <c r="I144" s="75"/>
    </row>
    <row r="145" spans="2:9" x14ac:dyDescent="0.35">
      <c r="B145" s="66">
        <v>42534</v>
      </c>
      <c r="C145" s="77">
        <v>50.14</v>
      </c>
      <c r="D145" s="76">
        <v>83206230</v>
      </c>
      <c r="E145" s="70" t="s">
        <v>77</v>
      </c>
      <c r="F145" s="8"/>
      <c r="G145" s="68"/>
      <c r="H145" s="73"/>
      <c r="I145" s="75"/>
    </row>
    <row r="146" spans="2:9" x14ac:dyDescent="0.35">
      <c r="B146" s="66">
        <v>42531</v>
      </c>
      <c r="C146" s="77">
        <v>51.48</v>
      </c>
      <c r="D146" s="76">
        <v>25833020</v>
      </c>
      <c r="E146" s="70" t="s">
        <v>77</v>
      </c>
      <c r="F146" s="8"/>
      <c r="G146" s="68"/>
      <c r="H146" s="73"/>
      <c r="I146" s="75"/>
    </row>
    <row r="147" spans="2:9" x14ac:dyDescent="0.35">
      <c r="B147" s="66">
        <v>42530</v>
      </c>
      <c r="C147" s="77">
        <v>51.62</v>
      </c>
      <c r="D147" s="76">
        <v>20303990</v>
      </c>
      <c r="E147" s="70" t="s">
        <v>77</v>
      </c>
      <c r="F147" s="8"/>
      <c r="G147" s="68"/>
      <c r="H147" s="73"/>
      <c r="I147" s="75"/>
    </row>
    <row r="148" spans="2:9" x14ac:dyDescent="0.35">
      <c r="B148" s="66">
        <v>42529</v>
      </c>
      <c r="C148" s="77">
        <v>52.04</v>
      </c>
      <c r="D148" s="76">
        <v>21127190</v>
      </c>
      <c r="E148" s="70" t="s">
        <v>77</v>
      </c>
      <c r="F148" s="8"/>
      <c r="G148" s="68"/>
      <c r="H148" s="73"/>
      <c r="I148" s="75"/>
    </row>
    <row r="149" spans="2:9" x14ac:dyDescent="0.35">
      <c r="B149" s="66">
        <v>42528</v>
      </c>
      <c r="C149" s="77">
        <v>52.1</v>
      </c>
      <c r="D149" s="76">
        <v>20798030</v>
      </c>
      <c r="E149" s="70" t="s">
        <v>77</v>
      </c>
      <c r="F149" s="8"/>
      <c r="G149" s="68"/>
      <c r="H149" s="73"/>
      <c r="I149" s="75"/>
    </row>
    <row r="150" spans="2:9" x14ac:dyDescent="0.35">
      <c r="B150" s="66">
        <v>42527</v>
      </c>
      <c r="C150" s="77">
        <v>52.13</v>
      </c>
      <c r="D150" s="76">
        <v>18137760</v>
      </c>
      <c r="E150" s="70" t="s">
        <v>77</v>
      </c>
      <c r="F150" s="8"/>
      <c r="G150" s="68"/>
      <c r="H150" s="73"/>
      <c r="I150" s="75"/>
    </row>
    <row r="151" spans="2:9" x14ac:dyDescent="0.35">
      <c r="B151" s="66">
        <v>42524</v>
      </c>
      <c r="C151" s="77">
        <v>51.79</v>
      </c>
      <c r="D151" s="76">
        <v>23254530</v>
      </c>
      <c r="E151" s="70" t="s">
        <v>77</v>
      </c>
      <c r="F151" s="8"/>
      <c r="G151" s="68"/>
      <c r="H151" s="73"/>
      <c r="I151" s="75"/>
    </row>
    <row r="152" spans="2:9" x14ac:dyDescent="0.35">
      <c r="B152" s="66">
        <v>42523</v>
      </c>
      <c r="C152" s="77">
        <v>52.48</v>
      </c>
      <c r="D152" s="76">
        <v>22682220</v>
      </c>
      <c r="E152" s="70" t="s">
        <v>77</v>
      </c>
      <c r="F152" s="8"/>
      <c r="G152" s="68"/>
      <c r="H152" s="73"/>
      <c r="I152" s="75"/>
    </row>
    <row r="153" spans="2:9" x14ac:dyDescent="0.35">
      <c r="B153" s="66">
        <v>42522</v>
      </c>
      <c r="C153" s="77">
        <v>52.85</v>
      </c>
      <c r="D153" s="76">
        <v>25104350</v>
      </c>
      <c r="E153" s="70" t="s">
        <v>77</v>
      </c>
      <c r="F153" s="8"/>
      <c r="G153" s="68"/>
      <c r="H153" s="73"/>
      <c r="I153" s="75"/>
    </row>
    <row r="154" spans="2:9" x14ac:dyDescent="0.35">
      <c r="B154" s="66">
        <v>42521</v>
      </c>
      <c r="C154" s="77">
        <v>53</v>
      </c>
      <c r="D154" s="76">
        <v>37461550</v>
      </c>
      <c r="E154" s="70" t="s">
        <v>77</v>
      </c>
      <c r="F154" s="8"/>
      <c r="G154" s="68"/>
      <c r="H154" s="73"/>
      <c r="I154" s="75"/>
    </row>
    <row r="155" spans="2:9" x14ac:dyDescent="0.35">
      <c r="B155" s="66">
        <v>42517</v>
      </c>
      <c r="C155" s="77">
        <v>52.32</v>
      </c>
      <c r="D155" s="76">
        <v>17671620</v>
      </c>
      <c r="E155" s="70" t="s">
        <v>77</v>
      </c>
      <c r="F155" s="8"/>
      <c r="G155" s="68"/>
      <c r="H155" s="73"/>
      <c r="I155" s="75"/>
    </row>
    <row r="156" spans="2:9" x14ac:dyDescent="0.35">
      <c r="B156" s="66">
        <v>42516</v>
      </c>
      <c r="C156" s="77">
        <v>51.89</v>
      </c>
      <c r="D156" s="76">
        <v>24308620</v>
      </c>
      <c r="E156" s="70" t="s">
        <v>77</v>
      </c>
      <c r="F156" s="8"/>
      <c r="G156" s="68"/>
      <c r="H156" s="73"/>
      <c r="I156" s="75"/>
    </row>
    <row r="157" spans="2:9" x14ac:dyDescent="0.35">
      <c r="B157" s="66">
        <v>42515</v>
      </c>
      <c r="C157" s="77">
        <v>52.12</v>
      </c>
      <c r="D157" s="76">
        <v>24176970</v>
      </c>
      <c r="E157" s="70" t="s">
        <v>77</v>
      </c>
      <c r="F157" s="8"/>
      <c r="G157" s="68"/>
      <c r="H157" s="73"/>
      <c r="I157" s="75"/>
    </row>
    <row r="158" spans="2:9" x14ac:dyDescent="0.35">
      <c r="B158" s="66">
        <v>42514</v>
      </c>
      <c r="C158" s="77">
        <v>51.59</v>
      </c>
      <c r="D158" s="76">
        <v>34726410</v>
      </c>
      <c r="E158" s="70" t="s">
        <v>77</v>
      </c>
      <c r="F158" s="8"/>
      <c r="G158" s="68"/>
      <c r="H158" s="73"/>
      <c r="I158" s="75"/>
    </row>
    <row r="159" spans="2:9" x14ac:dyDescent="0.35">
      <c r="B159" s="66">
        <v>42513</v>
      </c>
      <c r="C159" s="77">
        <v>50.03</v>
      </c>
      <c r="D159" s="76">
        <v>26110160</v>
      </c>
      <c r="E159" s="70" t="s">
        <v>77</v>
      </c>
      <c r="F159" s="8"/>
      <c r="G159" s="68"/>
      <c r="H159" s="73"/>
      <c r="I159" s="75"/>
    </row>
    <row r="160" spans="2:9" x14ac:dyDescent="0.35">
      <c r="B160" s="66">
        <v>42510</v>
      </c>
      <c r="C160" s="77">
        <v>50.62</v>
      </c>
      <c r="D160" s="76">
        <v>23770620</v>
      </c>
      <c r="E160" s="70" t="s">
        <v>77</v>
      </c>
      <c r="F160" s="8"/>
      <c r="G160" s="68"/>
      <c r="H160" s="73"/>
      <c r="I160" s="75"/>
    </row>
    <row r="161" spans="2:9" x14ac:dyDescent="0.35">
      <c r="B161" s="66">
        <v>42509</v>
      </c>
      <c r="C161" s="77">
        <v>50.32</v>
      </c>
      <c r="D161" s="76">
        <v>23784750</v>
      </c>
      <c r="E161" s="70" t="s">
        <v>77</v>
      </c>
      <c r="F161" s="8"/>
      <c r="G161" s="68"/>
      <c r="H161" s="73"/>
      <c r="I161" s="75"/>
    </row>
    <row r="162" spans="2:9" x14ac:dyDescent="0.35">
      <c r="B162" s="66">
        <v>42508</v>
      </c>
      <c r="C162" s="77">
        <v>50.81</v>
      </c>
      <c r="D162" s="76">
        <v>24861480</v>
      </c>
      <c r="E162" s="70" t="s">
        <v>77</v>
      </c>
      <c r="F162" s="8"/>
      <c r="G162" s="68"/>
      <c r="H162" s="73"/>
      <c r="I162" s="75"/>
    </row>
    <row r="163" spans="2:9" x14ac:dyDescent="0.35">
      <c r="B163" s="66">
        <v>42507</v>
      </c>
      <c r="C163" s="77">
        <v>50.51</v>
      </c>
      <c r="D163" s="76">
        <v>27790370</v>
      </c>
      <c r="E163" s="70" t="s">
        <v>77</v>
      </c>
      <c r="F163" s="8"/>
      <c r="G163" s="68"/>
      <c r="H163" s="73"/>
      <c r="I163" s="75"/>
    </row>
    <row r="164" spans="2:9" x14ac:dyDescent="0.35">
      <c r="B164" s="66">
        <v>42506</v>
      </c>
      <c r="C164" s="77">
        <v>51.83</v>
      </c>
      <c r="D164" s="76">
        <v>19962750</v>
      </c>
      <c r="E164" s="70" t="s">
        <v>77</v>
      </c>
      <c r="F164" s="8"/>
      <c r="G164" s="68"/>
      <c r="H164" s="73"/>
      <c r="I164" s="75"/>
    </row>
    <row r="165" spans="2:9" x14ac:dyDescent="0.35">
      <c r="B165" s="66">
        <v>42503</v>
      </c>
      <c r="C165" s="77">
        <v>51.08</v>
      </c>
      <c r="D165" s="76">
        <v>22439560</v>
      </c>
      <c r="E165" s="70" t="s">
        <v>77</v>
      </c>
      <c r="F165" s="8"/>
      <c r="G165" s="68"/>
      <c r="H165" s="73"/>
      <c r="I165" s="75"/>
    </row>
    <row r="166" spans="2:9" x14ac:dyDescent="0.35">
      <c r="B166" s="66">
        <v>42502</v>
      </c>
      <c r="C166" s="77">
        <v>51.51</v>
      </c>
      <c r="D166" s="76">
        <v>24101640</v>
      </c>
      <c r="E166" s="70" t="s">
        <v>77</v>
      </c>
      <c r="F166" s="8"/>
      <c r="G166" s="68"/>
      <c r="H166" s="73"/>
      <c r="I166" s="75"/>
    </row>
    <row r="167" spans="2:9" x14ac:dyDescent="0.35">
      <c r="B167" s="66">
        <v>42501</v>
      </c>
      <c r="C167" s="77">
        <v>51.05</v>
      </c>
      <c r="D167" s="76">
        <v>24026140</v>
      </c>
      <c r="E167" s="70" t="s">
        <v>77</v>
      </c>
      <c r="F167" s="8"/>
      <c r="G167" s="68"/>
      <c r="H167" s="73"/>
      <c r="I167" s="75"/>
    </row>
    <row r="168" spans="2:9" x14ac:dyDescent="0.35">
      <c r="B168" s="66">
        <v>42500</v>
      </c>
      <c r="C168" s="77">
        <v>51.02</v>
      </c>
      <c r="D168" s="76">
        <v>22871860</v>
      </c>
      <c r="E168" s="70" t="s">
        <v>77</v>
      </c>
      <c r="F168" s="8"/>
      <c r="G168" s="68"/>
      <c r="H168" s="73"/>
      <c r="I168" s="75"/>
    </row>
    <row r="169" spans="2:9" x14ac:dyDescent="0.35">
      <c r="B169" s="66">
        <v>42499</v>
      </c>
      <c r="C169" s="77">
        <v>50.07</v>
      </c>
      <c r="D169" s="76">
        <v>17883360</v>
      </c>
      <c r="E169" s="70" t="s">
        <v>77</v>
      </c>
      <c r="F169" s="8"/>
      <c r="G169" s="68"/>
      <c r="H169" s="73"/>
      <c r="I169" s="75"/>
    </row>
    <row r="170" spans="2:9" x14ac:dyDescent="0.35">
      <c r="B170" s="66">
        <v>42496</v>
      </c>
      <c r="C170" s="77">
        <v>50.39</v>
      </c>
      <c r="D170" s="76">
        <v>24772020</v>
      </c>
      <c r="E170" s="70" t="s">
        <v>77</v>
      </c>
      <c r="F170" s="8"/>
      <c r="G170" s="68"/>
      <c r="H170" s="73"/>
      <c r="I170" s="75"/>
    </row>
    <row r="171" spans="2:9" x14ac:dyDescent="0.35">
      <c r="B171" s="66">
        <v>42495</v>
      </c>
      <c r="C171" s="77">
        <v>49.94</v>
      </c>
      <c r="D171" s="76">
        <v>25386690</v>
      </c>
      <c r="E171" s="70" t="s">
        <v>77</v>
      </c>
      <c r="F171" s="8"/>
      <c r="G171" s="68"/>
      <c r="H171" s="73"/>
      <c r="I171" s="75"/>
    </row>
    <row r="172" spans="2:9" x14ac:dyDescent="0.35">
      <c r="B172" s="66">
        <v>42494</v>
      </c>
      <c r="C172" s="77">
        <v>49.87</v>
      </c>
      <c r="D172" s="76">
        <v>24249670</v>
      </c>
      <c r="E172" s="70" t="s">
        <v>77</v>
      </c>
      <c r="F172" s="8"/>
      <c r="G172" s="68"/>
      <c r="H172" s="73"/>
      <c r="I172" s="75"/>
    </row>
    <row r="173" spans="2:9" x14ac:dyDescent="0.35">
      <c r="B173" s="66">
        <v>42493</v>
      </c>
      <c r="C173" s="77">
        <v>49.78</v>
      </c>
      <c r="D173" s="76">
        <v>26445230</v>
      </c>
      <c r="E173" s="70" t="s">
        <v>77</v>
      </c>
      <c r="F173" s="8"/>
      <c r="G173" s="68"/>
      <c r="H173" s="73"/>
      <c r="I173" s="75"/>
    </row>
    <row r="174" spans="2:9" x14ac:dyDescent="0.35">
      <c r="B174" s="66">
        <v>42492</v>
      </c>
      <c r="C174" s="77">
        <v>50.61</v>
      </c>
      <c r="D174" s="76">
        <v>33105170</v>
      </c>
      <c r="E174" s="70" t="s">
        <v>77</v>
      </c>
      <c r="F174" s="8"/>
      <c r="G174" s="68"/>
      <c r="H174" s="73"/>
      <c r="I174" s="75"/>
    </row>
    <row r="175" spans="2:9" x14ac:dyDescent="0.35">
      <c r="B175" s="66">
        <v>42489</v>
      </c>
      <c r="C175" s="77">
        <v>49.87</v>
      </c>
      <c r="D175" s="76">
        <v>48391580</v>
      </c>
      <c r="E175" s="70" t="s">
        <v>77</v>
      </c>
      <c r="F175" s="8"/>
      <c r="G175" s="68"/>
      <c r="H175" s="73"/>
      <c r="I175" s="75"/>
    </row>
    <row r="176" spans="2:9" x14ac:dyDescent="0.35">
      <c r="B176" s="66">
        <v>42488</v>
      </c>
      <c r="C176" s="77">
        <v>49.9</v>
      </c>
      <c r="D176" s="76">
        <v>43108350</v>
      </c>
      <c r="E176" s="70" t="s">
        <v>77</v>
      </c>
      <c r="F176" s="8"/>
      <c r="G176" s="68"/>
      <c r="H176" s="73"/>
      <c r="I176" s="75"/>
    </row>
    <row r="177" spans="2:9" x14ac:dyDescent="0.35">
      <c r="B177" s="66">
        <v>42487</v>
      </c>
      <c r="C177" s="77">
        <v>50.94</v>
      </c>
      <c r="D177" s="76">
        <v>43301480</v>
      </c>
      <c r="E177" s="70" t="s">
        <v>77</v>
      </c>
      <c r="F177" s="8"/>
      <c r="G177" s="68"/>
      <c r="H177" s="73"/>
      <c r="I177" s="75"/>
    </row>
    <row r="178" spans="2:9" x14ac:dyDescent="0.35">
      <c r="B178" s="66">
        <v>42486</v>
      </c>
      <c r="C178" s="77">
        <v>51.44</v>
      </c>
      <c r="D178" s="76">
        <v>33513780</v>
      </c>
      <c r="E178" s="70" t="s">
        <v>77</v>
      </c>
      <c r="F178" s="8"/>
      <c r="G178" s="68"/>
      <c r="H178" s="73"/>
      <c r="I178" s="75"/>
    </row>
    <row r="179" spans="2:9" x14ac:dyDescent="0.35">
      <c r="B179" s="66">
        <v>42485</v>
      </c>
      <c r="C179" s="77">
        <v>52.11</v>
      </c>
      <c r="D179" s="76">
        <v>33124870</v>
      </c>
      <c r="E179" s="70" t="s">
        <v>77</v>
      </c>
      <c r="F179" s="8"/>
      <c r="G179" s="68"/>
      <c r="H179" s="73"/>
      <c r="I179" s="75"/>
    </row>
    <row r="180" spans="2:9" x14ac:dyDescent="0.35">
      <c r="B180" s="66">
        <v>42482</v>
      </c>
      <c r="C180" s="77">
        <v>51.78</v>
      </c>
      <c r="D180" s="76">
        <v>126793100</v>
      </c>
      <c r="E180" s="70" t="s">
        <v>77</v>
      </c>
      <c r="F180" s="8"/>
      <c r="G180" s="68"/>
      <c r="H180" s="73"/>
      <c r="I180" s="75"/>
    </row>
    <row r="181" spans="2:9" x14ac:dyDescent="0.35">
      <c r="B181" s="66">
        <v>42481</v>
      </c>
      <c r="C181" s="77">
        <v>55.78</v>
      </c>
      <c r="D181" s="76">
        <v>38182900</v>
      </c>
      <c r="E181" s="70" t="s">
        <v>77</v>
      </c>
      <c r="F181" s="8"/>
      <c r="G181" s="68"/>
      <c r="H181" s="73"/>
      <c r="I181" s="75"/>
    </row>
    <row r="182" spans="2:9" x14ac:dyDescent="0.35">
      <c r="B182" s="66">
        <v>42480</v>
      </c>
      <c r="C182" s="77">
        <v>55.59</v>
      </c>
      <c r="D182" s="76">
        <v>36169280</v>
      </c>
      <c r="E182" s="70" t="s">
        <v>77</v>
      </c>
      <c r="F182" s="8"/>
      <c r="G182" s="68"/>
      <c r="H182" s="73"/>
      <c r="I182" s="75"/>
    </row>
    <row r="183" spans="2:9" x14ac:dyDescent="0.35">
      <c r="B183" s="66">
        <v>42479</v>
      </c>
      <c r="C183" s="77">
        <v>56.39</v>
      </c>
      <c r="D183" s="76">
        <v>29566220</v>
      </c>
      <c r="E183" s="70" t="s">
        <v>77</v>
      </c>
      <c r="F183" s="8"/>
      <c r="G183" s="68"/>
      <c r="H183" s="73"/>
      <c r="I183" s="75"/>
    </row>
    <row r="184" spans="2:9" x14ac:dyDescent="0.35">
      <c r="B184" s="66">
        <v>42478</v>
      </c>
      <c r="C184" s="77">
        <v>56.46</v>
      </c>
      <c r="D184" s="76">
        <v>23758570</v>
      </c>
      <c r="E184" s="70" t="s">
        <v>77</v>
      </c>
      <c r="F184" s="8"/>
      <c r="G184" s="68"/>
      <c r="H184" s="73"/>
      <c r="I184" s="75"/>
    </row>
    <row r="185" spans="2:9" x14ac:dyDescent="0.35">
      <c r="B185" s="66">
        <v>42475</v>
      </c>
      <c r="C185" s="77">
        <v>55.65</v>
      </c>
      <c r="D185" s="76">
        <v>28462970</v>
      </c>
      <c r="E185" s="70" t="s">
        <v>77</v>
      </c>
      <c r="F185" s="8"/>
      <c r="G185" s="68"/>
      <c r="H185" s="73"/>
      <c r="I185" s="75"/>
    </row>
    <row r="186" spans="2:9" x14ac:dyDescent="0.35">
      <c r="B186" s="66">
        <v>42474</v>
      </c>
      <c r="C186" s="77">
        <v>55.36</v>
      </c>
      <c r="D186" s="76">
        <v>20875260</v>
      </c>
      <c r="E186" s="70" t="s">
        <v>77</v>
      </c>
      <c r="F186" s="8"/>
      <c r="G186" s="68"/>
      <c r="H186" s="73"/>
      <c r="I186" s="75"/>
    </row>
    <row r="187" spans="2:9" x14ac:dyDescent="0.35">
      <c r="B187" s="66">
        <v>42473</v>
      </c>
      <c r="C187" s="77">
        <v>55.35</v>
      </c>
      <c r="D187" s="76">
        <v>20813640</v>
      </c>
      <c r="E187" s="70" t="s">
        <v>77</v>
      </c>
      <c r="F187" s="8"/>
      <c r="G187" s="68"/>
      <c r="H187" s="73"/>
      <c r="I187" s="75"/>
    </row>
    <row r="188" spans="2:9" x14ac:dyDescent="0.35">
      <c r="B188" s="66">
        <v>42472</v>
      </c>
      <c r="C188" s="77">
        <v>54.65</v>
      </c>
      <c r="D188" s="76">
        <v>24874410</v>
      </c>
      <c r="E188" s="70" t="s">
        <v>77</v>
      </c>
      <c r="F188" s="8"/>
      <c r="G188" s="68"/>
      <c r="H188" s="73"/>
      <c r="I188" s="75"/>
    </row>
    <row r="189" spans="2:9" x14ac:dyDescent="0.35">
      <c r="B189" s="66">
        <v>42471</v>
      </c>
      <c r="C189" s="77">
        <v>54.31</v>
      </c>
      <c r="D189" s="76">
        <v>21400400</v>
      </c>
      <c r="E189" s="70" t="s">
        <v>77</v>
      </c>
      <c r="F189" s="8"/>
      <c r="G189" s="68"/>
      <c r="H189" s="73"/>
      <c r="I189" s="75"/>
    </row>
    <row r="190" spans="2:9" x14ac:dyDescent="0.35">
      <c r="B190" s="66">
        <v>42468</v>
      </c>
      <c r="C190" s="77">
        <v>54.42</v>
      </c>
      <c r="D190" s="76">
        <v>22159630</v>
      </c>
      <c r="E190" s="70" t="s">
        <v>77</v>
      </c>
      <c r="F190" s="8"/>
      <c r="G190" s="68"/>
      <c r="H190" s="73"/>
      <c r="I190" s="75"/>
    </row>
    <row r="191" spans="2:9" x14ac:dyDescent="0.35">
      <c r="B191" s="66">
        <v>42467</v>
      </c>
      <c r="C191" s="77">
        <v>54.46</v>
      </c>
      <c r="D191" s="76">
        <v>19221270</v>
      </c>
      <c r="E191" s="70" t="s">
        <v>77</v>
      </c>
      <c r="F191" s="8"/>
      <c r="G191" s="68"/>
      <c r="H191" s="73"/>
      <c r="I191" s="75"/>
    </row>
    <row r="192" spans="2:9" x14ac:dyDescent="0.35">
      <c r="B192" s="66">
        <v>42466</v>
      </c>
      <c r="C192" s="77">
        <v>55.12</v>
      </c>
      <c r="D192" s="76">
        <v>21072150</v>
      </c>
      <c r="E192" s="70" t="s">
        <v>77</v>
      </c>
      <c r="F192" s="8"/>
      <c r="G192" s="68"/>
      <c r="H192" s="73"/>
      <c r="I192" s="75"/>
    </row>
    <row r="193" spans="2:9" x14ac:dyDescent="0.35">
      <c r="B193" s="66">
        <v>42465</v>
      </c>
      <c r="C193" s="77">
        <v>54.56</v>
      </c>
      <c r="D193" s="76">
        <v>19261620</v>
      </c>
      <c r="E193" s="70" t="s">
        <v>77</v>
      </c>
      <c r="F193" s="8"/>
      <c r="G193" s="68"/>
      <c r="H193" s="73"/>
      <c r="I193" s="75"/>
    </row>
    <row r="194" spans="2:9" x14ac:dyDescent="0.35">
      <c r="B194" s="66">
        <v>42464</v>
      </c>
      <c r="C194" s="77">
        <v>55.43</v>
      </c>
      <c r="D194" s="76">
        <v>18908300</v>
      </c>
      <c r="E194" s="70" t="s">
        <v>77</v>
      </c>
      <c r="F194" s="8"/>
      <c r="G194" s="68"/>
      <c r="H194" s="73"/>
      <c r="I194" s="75"/>
    </row>
    <row r="195" spans="2:9" x14ac:dyDescent="0.35">
      <c r="B195" s="66">
        <v>42461</v>
      </c>
      <c r="C195" s="77">
        <v>55.57</v>
      </c>
      <c r="D195" s="76">
        <v>24383590</v>
      </c>
      <c r="E195" s="70" t="s">
        <v>77</v>
      </c>
      <c r="F195" s="8"/>
      <c r="G195" s="68"/>
      <c r="H195" s="73"/>
      <c r="I195" s="75"/>
    </row>
    <row r="196" spans="2:9" x14ac:dyDescent="0.35">
      <c r="B196" s="66">
        <v>42460</v>
      </c>
      <c r="C196" s="77">
        <v>55.23</v>
      </c>
      <c r="D196" s="76">
        <v>26353570</v>
      </c>
      <c r="E196" s="70" t="s">
        <v>77</v>
      </c>
      <c r="F196" s="8"/>
      <c r="G196" s="68"/>
      <c r="H196" s="73"/>
      <c r="I196" s="75"/>
    </row>
    <row r="197" spans="2:9" x14ac:dyDescent="0.35">
      <c r="B197" s="66">
        <v>42459</v>
      </c>
      <c r="C197" s="77">
        <v>55.05</v>
      </c>
      <c r="D197" s="76">
        <v>22992090</v>
      </c>
      <c r="E197" s="70" t="s">
        <v>77</v>
      </c>
      <c r="F197" s="8"/>
      <c r="G197" s="68"/>
      <c r="H197" s="73"/>
      <c r="I197" s="75"/>
    </row>
    <row r="198" spans="2:9" x14ac:dyDescent="0.35">
      <c r="B198" s="66">
        <v>42458</v>
      </c>
      <c r="C198" s="77">
        <v>54.71</v>
      </c>
      <c r="D198" s="76">
        <v>23913950</v>
      </c>
      <c r="E198" s="70" t="s">
        <v>77</v>
      </c>
      <c r="F198" s="8"/>
      <c r="G198" s="68"/>
      <c r="H198" s="73"/>
      <c r="I198" s="75"/>
    </row>
    <row r="199" spans="2:9" x14ac:dyDescent="0.35">
      <c r="B199" s="66">
        <v>42457</v>
      </c>
      <c r="C199" s="77">
        <v>53.54</v>
      </c>
      <c r="D199" s="76">
        <v>17018120</v>
      </c>
      <c r="E199" s="70" t="s">
        <v>77</v>
      </c>
      <c r="F199" s="8"/>
      <c r="G199" s="68"/>
      <c r="H199" s="73"/>
      <c r="I199" s="75"/>
    </row>
    <row r="200" spans="2:9" x14ac:dyDescent="0.35">
      <c r="B200" s="66">
        <v>42453</v>
      </c>
      <c r="C200" s="77">
        <v>54.21</v>
      </c>
      <c r="D200" s="76">
        <v>18967510</v>
      </c>
      <c r="E200" s="70" t="s">
        <v>77</v>
      </c>
      <c r="F200" s="8"/>
      <c r="G200" s="68"/>
      <c r="H200" s="73"/>
      <c r="I200" s="75"/>
    </row>
    <row r="201" spans="2:9" x14ac:dyDescent="0.35">
      <c r="B201" s="66">
        <v>42452</v>
      </c>
      <c r="C201" s="77">
        <v>53.97</v>
      </c>
      <c r="D201" s="76">
        <v>20123800</v>
      </c>
      <c r="E201" s="70" t="s">
        <v>77</v>
      </c>
      <c r="F201" s="8"/>
      <c r="G201" s="68"/>
      <c r="H201" s="73"/>
      <c r="I201" s="75"/>
    </row>
    <row r="202" spans="2:9" x14ac:dyDescent="0.35">
      <c r="B202" s="66">
        <v>42451</v>
      </c>
      <c r="C202" s="77">
        <v>54.07</v>
      </c>
      <c r="D202" s="76">
        <v>23105140</v>
      </c>
      <c r="E202" s="70" t="s">
        <v>77</v>
      </c>
      <c r="F202" s="8"/>
      <c r="G202" s="68"/>
      <c r="H202" s="73"/>
      <c r="I202" s="75"/>
    </row>
    <row r="203" spans="2:9" x14ac:dyDescent="0.35">
      <c r="B203" s="66">
        <v>42450</v>
      </c>
      <c r="C203" s="77">
        <v>53.86</v>
      </c>
      <c r="D203" s="76">
        <v>23920160</v>
      </c>
      <c r="E203" s="70" t="s">
        <v>77</v>
      </c>
      <c r="F203" s="8"/>
      <c r="G203" s="68"/>
      <c r="H203" s="73"/>
      <c r="I203" s="75"/>
    </row>
    <row r="204" spans="2:9" x14ac:dyDescent="0.35">
      <c r="B204" s="66">
        <v>42447</v>
      </c>
      <c r="C204" s="77">
        <v>53.49</v>
      </c>
      <c r="D204" s="76">
        <v>67622520</v>
      </c>
      <c r="E204" s="70" t="s">
        <v>77</v>
      </c>
      <c r="F204" s="8"/>
      <c r="G204" s="68"/>
      <c r="H204" s="73"/>
      <c r="I204" s="75"/>
    </row>
    <row r="205" spans="2:9" x14ac:dyDescent="0.35">
      <c r="B205" s="66">
        <v>42446</v>
      </c>
      <c r="C205" s="77">
        <v>54.66</v>
      </c>
      <c r="D205" s="76">
        <v>28193010</v>
      </c>
      <c r="E205" s="70" t="s">
        <v>77</v>
      </c>
      <c r="F205" s="8"/>
      <c r="G205" s="68"/>
      <c r="H205" s="73"/>
      <c r="I205" s="75"/>
    </row>
    <row r="206" spans="2:9" x14ac:dyDescent="0.35">
      <c r="B206" s="66">
        <v>42445</v>
      </c>
      <c r="C206" s="77">
        <v>54.35</v>
      </c>
      <c r="D206" s="76">
        <v>31679130</v>
      </c>
      <c r="E206" s="70" t="s">
        <v>77</v>
      </c>
      <c r="F206" s="8"/>
      <c r="G206" s="68"/>
      <c r="H206" s="73"/>
      <c r="I206" s="75"/>
    </row>
    <row r="207" spans="2:9" x14ac:dyDescent="0.35">
      <c r="B207" s="66">
        <v>42444</v>
      </c>
      <c r="C207" s="77">
        <v>53.59</v>
      </c>
      <c r="D207" s="76">
        <v>21011480</v>
      </c>
      <c r="E207" s="70" t="s">
        <v>77</v>
      </c>
      <c r="F207" s="8"/>
      <c r="G207" s="68"/>
      <c r="H207" s="73"/>
      <c r="I207" s="75"/>
    </row>
    <row r="208" spans="2:9" x14ac:dyDescent="0.35">
      <c r="B208" s="66">
        <v>42443</v>
      </c>
      <c r="C208" s="77">
        <v>53.17</v>
      </c>
      <c r="D208" s="76">
        <v>24079770</v>
      </c>
      <c r="E208" s="70" t="s">
        <v>77</v>
      </c>
      <c r="F208" s="8"/>
      <c r="G208" s="68"/>
      <c r="H208" s="73"/>
      <c r="I208" s="75"/>
    </row>
    <row r="209" spans="2:9" x14ac:dyDescent="0.35">
      <c r="B209" s="66">
        <v>42440</v>
      </c>
      <c r="C209" s="77">
        <v>53.07</v>
      </c>
      <c r="D209" s="76">
        <v>32267360</v>
      </c>
      <c r="E209" s="70" t="s">
        <v>77</v>
      </c>
      <c r="F209" s="8"/>
      <c r="G209" s="68"/>
      <c r="H209" s="73"/>
      <c r="I209" s="75"/>
    </row>
    <row r="210" spans="2:9" x14ac:dyDescent="0.35">
      <c r="B210" s="66">
        <v>42439</v>
      </c>
      <c r="C210" s="77">
        <v>52.05</v>
      </c>
      <c r="D210" s="76">
        <v>38385600</v>
      </c>
      <c r="E210" s="70" t="s">
        <v>77</v>
      </c>
      <c r="F210" s="8"/>
      <c r="G210" s="68"/>
      <c r="H210" s="73"/>
      <c r="I210" s="75"/>
    </row>
    <row r="211" spans="2:9" x14ac:dyDescent="0.35">
      <c r="B211" s="66">
        <v>42438</v>
      </c>
      <c r="C211" s="77">
        <v>52.84</v>
      </c>
      <c r="D211" s="76">
        <v>28238270</v>
      </c>
      <c r="E211" s="70" t="s">
        <v>77</v>
      </c>
      <c r="F211" s="8"/>
      <c r="G211" s="68"/>
      <c r="H211" s="73"/>
      <c r="I211" s="75"/>
    </row>
    <row r="212" spans="2:9" x14ac:dyDescent="0.35">
      <c r="B212" s="66">
        <v>42437</v>
      </c>
      <c r="C212" s="77">
        <v>51.65</v>
      </c>
      <c r="D212" s="76">
        <v>33822940</v>
      </c>
      <c r="E212" s="70" t="s">
        <v>77</v>
      </c>
      <c r="F212" s="8"/>
      <c r="G212" s="68"/>
      <c r="H212" s="73"/>
      <c r="I212" s="75"/>
    </row>
    <row r="213" spans="2:9" x14ac:dyDescent="0.35">
      <c r="B213" s="66">
        <v>42436</v>
      </c>
      <c r="C213" s="77">
        <v>51.03</v>
      </c>
      <c r="D213" s="76">
        <v>38426220</v>
      </c>
      <c r="E213" s="70" t="s">
        <v>77</v>
      </c>
      <c r="F213" s="8"/>
      <c r="G213" s="68"/>
      <c r="H213" s="73"/>
      <c r="I213" s="75"/>
    </row>
    <row r="214" spans="2:9" x14ac:dyDescent="0.35">
      <c r="B214" s="66">
        <v>42433</v>
      </c>
      <c r="C214" s="77">
        <v>52.03</v>
      </c>
      <c r="D214" s="76">
        <v>33033010</v>
      </c>
      <c r="E214" s="70" t="s">
        <v>77</v>
      </c>
      <c r="F214" s="8"/>
      <c r="G214" s="68"/>
      <c r="H214" s="73"/>
      <c r="I214" s="75"/>
    </row>
    <row r="215" spans="2:9" x14ac:dyDescent="0.35">
      <c r="B215" s="66">
        <v>42432</v>
      </c>
      <c r="C215" s="77">
        <v>52.35</v>
      </c>
      <c r="D215" s="76">
        <v>24423260</v>
      </c>
      <c r="E215" s="70" t="s">
        <v>77</v>
      </c>
      <c r="F215" s="8"/>
      <c r="G215" s="68"/>
      <c r="H215" s="73"/>
      <c r="I215" s="75"/>
    </row>
    <row r="216" spans="2:9" x14ac:dyDescent="0.35">
      <c r="B216" s="66">
        <v>42431</v>
      </c>
      <c r="C216" s="77">
        <v>52.95</v>
      </c>
      <c r="D216" s="76">
        <v>29269240</v>
      </c>
      <c r="E216" s="70" t="s">
        <v>77</v>
      </c>
      <c r="F216" s="8"/>
      <c r="G216" s="68"/>
      <c r="H216" s="73"/>
      <c r="I216" s="75"/>
    </row>
    <row r="217" spans="2:9" x14ac:dyDescent="0.35">
      <c r="B217" s="66">
        <v>42430</v>
      </c>
      <c r="C217" s="77">
        <v>52.58</v>
      </c>
      <c r="D217" s="76">
        <v>32999880</v>
      </c>
      <c r="E217" s="70" t="s">
        <v>77</v>
      </c>
      <c r="F217" s="8"/>
      <c r="G217" s="68"/>
      <c r="H217" s="73"/>
      <c r="I217" s="75"/>
    </row>
    <row r="218" spans="2:9" x14ac:dyDescent="0.35">
      <c r="B218" s="66">
        <v>42429</v>
      </c>
      <c r="C218" s="77">
        <v>50.88</v>
      </c>
      <c r="D218" s="76">
        <v>31632160</v>
      </c>
      <c r="E218" s="70" t="s">
        <v>77</v>
      </c>
      <c r="F218" s="8"/>
      <c r="G218" s="68"/>
      <c r="H218" s="73"/>
      <c r="I218" s="75"/>
    </row>
    <row r="219" spans="2:9" x14ac:dyDescent="0.35">
      <c r="B219" s="66">
        <v>42426</v>
      </c>
      <c r="C219" s="77">
        <v>51.3</v>
      </c>
      <c r="D219" s="76">
        <v>35945290</v>
      </c>
      <c r="E219" s="70" t="s">
        <v>77</v>
      </c>
      <c r="F219" s="8"/>
      <c r="G219" s="68"/>
      <c r="H219" s="73"/>
      <c r="I219" s="75"/>
    </row>
    <row r="220" spans="2:9" x14ac:dyDescent="0.35">
      <c r="B220" s="66">
        <v>42425</v>
      </c>
      <c r="C220" s="77">
        <v>52.1</v>
      </c>
      <c r="D220" s="76">
        <v>26906570</v>
      </c>
      <c r="E220" s="70" t="s">
        <v>77</v>
      </c>
      <c r="F220" s="8"/>
      <c r="G220" s="68"/>
      <c r="H220" s="73"/>
      <c r="I220" s="75"/>
    </row>
    <row r="221" spans="2:9" x14ac:dyDescent="0.35">
      <c r="B221" s="66">
        <v>42424</v>
      </c>
      <c r="C221" s="77">
        <v>51.36</v>
      </c>
      <c r="D221" s="76">
        <v>32918630</v>
      </c>
      <c r="E221" s="70" t="s">
        <v>77</v>
      </c>
      <c r="F221" s="8"/>
      <c r="G221" s="68"/>
      <c r="H221" s="73"/>
      <c r="I221" s="75"/>
    </row>
    <row r="222" spans="2:9" x14ac:dyDescent="0.35">
      <c r="B222" s="66">
        <v>42423</v>
      </c>
      <c r="C222" s="77">
        <v>51.18</v>
      </c>
      <c r="D222" s="76">
        <v>28866480</v>
      </c>
      <c r="E222" s="70" t="s">
        <v>77</v>
      </c>
      <c r="F222" s="8"/>
      <c r="G222" s="68"/>
      <c r="H222" s="73"/>
      <c r="I222" s="75"/>
    </row>
    <row r="223" spans="2:9" x14ac:dyDescent="0.35">
      <c r="B223" s="66">
        <v>42422</v>
      </c>
      <c r="C223" s="77">
        <v>52.65</v>
      </c>
      <c r="D223" s="76">
        <v>24992030</v>
      </c>
      <c r="E223" s="70" t="s">
        <v>77</v>
      </c>
      <c r="F223" s="8"/>
      <c r="G223" s="68"/>
      <c r="H223" s="73"/>
      <c r="I223" s="75"/>
    </row>
    <row r="224" spans="2:9" x14ac:dyDescent="0.35">
      <c r="B224" s="66">
        <v>42419</v>
      </c>
      <c r="C224" s="77">
        <v>51.82</v>
      </c>
      <c r="D224" s="76">
        <v>33531580</v>
      </c>
      <c r="E224" s="70" t="s">
        <v>77</v>
      </c>
      <c r="F224" s="8"/>
      <c r="G224" s="68"/>
      <c r="H224" s="73"/>
      <c r="I224" s="75"/>
    </row>
    <row r="225" spans="2:9" x14ac:dyDescent="0.35">
      <c r="B225" s="66">
        <v>42418</v>
      </c>
      <c r="C225" s="77">
        <v>52.19</v>
      </c>
      <c r="D225" s="76">
        <v>27016950</v>
      </c>
      <c r="E225" s="70" t="s">
        <v>77</v>
      </c>
      <c r="F225" s="8"/>
      <c r="G225" s="68"/>
      <c r="H225" s="73"/>
      <c r="I225" s="75"/>
    </row>
    <row r="226" spans="2:9" x14ac:dyDescent="0.35">
      <c r="B226" s="66">
        <v>42417</v>
      </c>
      <c r="C226" s="77">
        <v>52.42</v>
      </c>
      <c r="D226" s="76">
        <v>40779580</v>
      </c>
      <c r="E226" s="70" t="s">
        <v>77</v>
      </c>
      <c r="F226" s="8"/>
      <c r="G226" s="68"/>
      <c r="H226" s="73"/>
      <c r="I226" s="75"/>
    </row>
    <row r="227" spans="2:9" x14ac:dyDescent="0.35">
      <c r="B227" s="66">
        <v>42416</v>
      </c>
      <c r="C227" s="77">
        <v>51.09</v>
      </c>
      <c r="D227" s="76">
        <v>36460400</v>
      </c>
      <c r="E227" s="70" t="s">
        <v>77</v>
      </c>
      <c r="F227" s="8"/>
      <c r="G227" s="68"/>
      <c r="H227" s="73"/>
      <c r="I227" s="75"/>
    </row>
    <row r="228" spans="2:9" x14ac:dyDescent="0.35">
      <c r="B228" s="66">
        <v>42412</v>
      </c>
      <c r="C228" s="77">
        <v>50.5</v>
      </c>
      <c r="D228" s="76">
        <v>34216160</v>
      </c>
      <c r="E228" s="70" t="s">
        <v>77</v>
      </c>
      <c r="F228" s="8"/>
      <c r="G228" s="68"/>
      <c r="H228" s="73"/>
      <c r="I228" s="75"/>
    </row>
    <row r="229" spans="2:9" x14ac:dyDescent="0.35">
      <c r="B229" s="66">
        <v>42411</v>
      </c>
      <c r="C229" s="77">
        <v>49.69</v>
      </c>
      <c r="D229" s="76">
        <v>48855890</v>
      </c>
      <c r="E229" s="70" t="s">
        <v>77</v>
      </c>
      <c r="F229" s="8"/>
      <c r="G229" s="68"/>
      <c r="H229" s="73"/>
      <c r="I229" s="75"/>
    </row>
    <row r="230" spans="2:9" x14ac:dyDescent="0.35">
      <c r="B230" s="66">
        <v>42410</v>
      </c>
      <c r="C230" s="77">
        <v>49.71</v>
      </c>
      <c r="D230" s="76">
        <v>38220450</v>
      </c>
      <c r="E230" s="70" t="s">
        <v>77</v>
      </c>
      <c r="F230" s="8"/>
      <c r="G230" s="68"/>
      <c r="H230" s="73"/>
      <c r="I230" s="75"/>
    </row>
    <row r="231" spans="2:9" x14ac:dyDescent="0.35">
      <c r="B231" s="66">
        <v>42409</v>
      </c>
      <c r="C231" s="77">
        <v>49.28</v>
      </c>
      <c r="D231" s="76">
        <v>46589450</v>
      </c>
      <c r="E231" s="70" t="s">
        <v>77</v>
      </c>
      <c r="F231" s="8"/>
      <c r="G231" s="68"/>
      <c r="H231" s="73"/>
      <c r="I231" s="75"/>
    </row>
    <row r="232" spans="2:9" x14ac:dyDescent="0.35">
      <c r="B232" s="66">
        <v>42408</v>
      </c>
      <c r="C232" s="77">
        <v>49.41</v>
      </c>
      <c r="D232" s="76">
        <v>58393070</v>
      </c>
      <c r="E232" s="70" t="s">
        <v>77</v>
      </c>
      <c r="F232" s="8"/>
      <c r="G232" s="68"/>
      <c r="H232" s="73"/>
      <c r="I232" s="75"/>
    </row>
    <row r="233" spans="2:9" x14ac:dyDescent="0.35">
      <c r="B233" s="66">
        <v>42405</v>
      </c>
      <c r="C233" s="77">
        <v>50.16</v>
      </c>
      <c r="D233" s="76">
        <v>61262540</v>
      </c>
      <c r="E233" s="70" t="s">
        <v>77</v>
      </c>
      <c r="F233" s="8"/>
      <c r="G233" s="68"/>
      <c r="H233" s="73"/>
      <c r="I233" s="75"/>
    </row>
    <row r="234" spans="2:9" x14ac:dyDescent="0.35">
      <c r="B234" s="66">
        <v>42404</v>
      </c>
      <c r="C234" s="77">
        <v>52</v>
      </c>
      <c r="D234" s="76">
        <v>46967100</v>
      </c>
      <c r="E234" s="70" t="s">
        <v>77</v>
      </c>
      <c r="F234" s="8"/>
      <c r="G234" s="68"/>
      <c r="H234" s="73"/>
      <c r="I234" s="75"/>
    </row>
    <row r="235" spans="2:9" x14ac:dyDescent="0.35">
      <c r="B235" s="66">
        <v>42403</v>
      </c>
      <c r="C235" s="77">
        <v>52.16</v>
      </c>
      <c r="D235" s="76">
        <v>57526850</v>
      </c>
      <c r="E235" s="70" t="s">
        <v>77</v>
      </c>
      <c r="F235" s="8"/>
      <c r="G235" s="68"/>
      <c r="H235" s="73"/>
      <c r="I235" s="75"/>
    </row>
    <row r="236" spans="2:9" x14ac:dyDescent="0.35">
      <c r="B236" s="66">
        <v>42402</v>
      </c>
      <c r="C236" s="77">
        <v>53</v>
      </c>
      <c r="D236" s="76">
        <v>55388320</v>
      </c>
      <c r="E236" s="70" t="s">
        <v>77</v>
      </c>
      <c r="F236" s="8"/>
      <c r="G236" s="68"/>
      <c r="H236" s="73"/>
      <c r="I236" s="75"/>
    </row>
    <row r="237" spans="2:9" x14ac:dyDescent="0.35">
      <c r="B237" s="66">
        <v>42401</v>
      </c>
      <c r="C237" s="77">
        <v>54.71</v>
      </c>
      <c r="D237" s="76">
        <v>44172930</v>
      </c>
      <c r="E237" s="70" t="s">
        <v>77</v>
      </c>
      <c r="F237" s="8"/>
      <c r="G237" s="68"/>
      <c r="H237" s="73"/>
      <c r="I237" s="75"/>
    </row>
    <row r="238" spans="2:9" x14ac:dyDescent="0.35">
      <c r="B238" s="66">
        <v>42398</v>
      </c>
      <c r="C238" s="77">
        <v>55.09</v>
      </c>
      <c r="D238" s="76">
        <v>83559310</v>
      </c>
      <c r="E238" s="70" t="s">
        <v>77</v>
      </c>
      <c r="F238" s="8"/>
      <c r="G238" s="68"/>
      <c r="H238" s="73"/>
      <c r="I238" s="75"/>
    </row>
    <row r="239" spans="2:9" x14ac:dyDescent="0.35">
      <c r="B239" s="66">
        <v>42397</v>
      </c>
      <c r="C239" s="77">
        <v>52.055</v>
      </c>
      <c r="D239" s="76">
        <v>61275100</v>
      </c>
      <c r="E239" s="70" t="s">
        <v>77</v>
      </c>
      <c r="F239" s="8"/>
      <c r="G239" s="68"/>
      <c r="H239" s="73"/>
      <c r="I239" s="75"/>
    </row>
    <row r="240" spans="2:9" x14ac:dyDescent="0.35">
      <c r="B240" s="66">
        <v>42396</v>
      </c>
      <c r="C240" s="77">
        <v>51.22</v>
      </c>
      <c r="D240" s="76">
        <v>36647310</v>
      </c>
      <c r="E240" s="70" t="s">
        <v>77</v>
      </c>
      <c r="F240" s="8"/>
      <c r="G240" s="68"/>
      <c r="H240" s="73"/>
      <c r="I240" s="75"/>
    </row>
    <row r="241" spans="2:9" x14ac:dyDescent="0.35">
      <c r="B241" s="66">
        <v>42395</v>
      </c>
      <c r="C241" s="77">
        <v>52.17</v>
      </c>
      <c r="D241" s="76">
        <v>28768620</v>
      </c>
      <c r="E241" s="70" t="s">
        <v>77</v>
      </c>
      <c r="F241" s="8"/>
      <c r="G241" s="68"/>
      <c r="H241" s="73"/>
      <c r="I241" s="75"/>
    </row>
    <row r="242" spans="2:9" x14ac:dyDescent="0.35">
      <c r="B242" s="66">
        <v>42394</v>
      </c>
      <c r="C242" s="77">
        <v>51.79</v>
      </c>
      <c r="D242" s="76">
        <v>34654900</v>
      </c>
      <c r="E242" s="70" t="s">
        <v>77</v>
      </c>
      <c r="F242" s="8"/>
      <c r="G242" s="68"/>
      <c r="H242" s="73"/>
      <c r="I242" s="75"/>
    </row>
    <row r="243" spans="2:9" x14ac:dyDescent="0.35">
      <c r="B243" s="66">
        <v>42391</v>
      </c>
      <c r="C243" s="77">
        <v>52.29</v>
      </c>
      <c r="D243" s="76">
        <v>36881330</v>
      </c>
      <c r="E243" s="70" t="s">
        <v>77</v>
      </c>
      <c r="F243" s="8"/>
      <c r="G243" s="68"/>
      <c r="H243" s="73"/>
      <c r="I243" s="75"/>
    </row>
    <row r="244" spans="2:9" x14ac:dyDescent="0.35">
      <c r="B244" s="66">
        <v>42390</v>
      </c>
      <c r="C244" s="77">
        <v>50.48</v>
      </c>
      <c r="D244" s="76">
        <v>40172530</v>
      </c>
      <c r="E244" s="70" t="s">
        <v>77</v>
      </c>
      <c r="F244" s="8"/>
      <c r="G244" s="68"/>
      <c r="H244" s="73"/>
      <c r="I244" s="75"/>
    </row>
    <row r="245" spans="2:9" x14ac:dyDescent="0.35">
      <c r="B245" s="66">
        <v>42389</v>
      </c>
      <c r="C245" s="77">
        <v>50.79</v>
      </c>
      <c r="D245" s="76">
        <v>63249630</v>
      </c>
      <c r="E245" s="70" t="s">
        <v>77</v>
      </c>
      <c r="F245" s="8"/>
      <c r="G245" s="68"/>
      <c r="H245" s="73"/>
      <c r="I245" s="75"/>
    </row>
    <row r="246" spans="2:9" x14ac:dyDescent="0.35">
      <c r="B246" s="66">
        <v>42388</v>
      </c>
      <c r="C246" s="77">
        <v>50.56</v>
      </c>
      <c r="D246" s="76">
        <v>43484630</v>
      </c>
      <c r="E246" s="70" t="s">
        <v>77</v>
      </c>
      <c r="F246" s="8"/>
      <c r="G246" s="68"/>
      <c r="H246" s="73"/>
      <c r="I246" s="75"/>
    </row>
    <row r="247" spans="2:9" x14ac:dyDescent="0.35">
      <c r="B247" s="66">
        <v>42384</v>
      </c>
      <c r="C247" s="77">
        <v>50.99</v>
      </c>
      <c r="D247" s="76">
        <v>71037400</v>
      </c>
      <c r="E247" s="70" t="s">
        <v>77</v>
      </c>
      <c r="F247" s="8"/>
      <c r="G247" s="68"/>
      <c r="H247" s="73"/>
      <c r="I247" s="75"/>
    </row>
    <row r="248" spans="2:9" x14ac:dyDescent="0.35">
      <c r="B248" s="66">
        <v>42383</v>
      </c>
      <c r="C248" s="77">
        <v>53.11</v>
      </c>
      <c r="D248" s="76">
        <v>52227000</v>
      </c>
      <c r="E248" s="70" t="s">
        <v>77</v>
      </c>
      <c r="F248" s="8"/>
      <c r="G248" s="68"/>
      <c r="H248" s="73"/>
      <c r="I248" s="75"/>
    </row>
    <row r="249" spans="2:9" x14ac:dyDescent="0.35">
      <c r="B249" s="66">
        <v>42382</v>
      </c>
      <c r="C249" s="77">
        <v>51.64</v>
      </c>
      <c r="D249" s="76">
        <v>66862860</v>
      </c>
      <c r="E249" s="70" t="s">
        <v>77</v>
      </c>
      <c r="F249" s="8"/>
      <c r="G249" s="68"/>
      <c r="H249" s="73"/>
      <c r="I249" s="75"/>
    </row>
    <row r="250" spans="2:9" x14ac:dyDescent="0.35">
      <c r="B250" s="66">
        <v>42381</v>
      </c>
      <c r="C250" s="77">
        <v>52.78</v>
      </c>
      <c r="D250" s="76">
        <v>36061760</v>
      </c>
      <c r="E250" s="70" t="s">
        <v>77</v>
      </c>
      <c r="F250" s="8"/>
      <c r="G250" s="68"/>
      <c r="H250" s="73"/>
      <c r="I250" s="75"/>
    </row>
    <row r="251" spans="2:9" x14ac:dyDescent="0.35">
      <c r="B251" s="66">
        <v>42380</v>
      </c>
      <c r="C251" s="77">
        <v>52.3</v>
      </c>
      <c r="D251" s="76">
        <v>36889200</v>
      </c>
      <c r="E251" s="70" t="s">
        <v>77</v>
      </c>
      <c r="F251" s="8"/>
      <c r="G251" s="68"/>
      <c r="H251" s="73"/>
      <c r="I251" s="75"/>
    </row>
    <row r="252" spans="2:9" x14ac:dyDescent="0.35">
      <c r="B252" s="66">
        <v>42377</v>
      </c>
      <c r="C252" s="77">
        <v>52.33</v>
      </c>
      <c r="D252" s="76">
        <v>48718970</v>
      </c>
      <c r="E252" s="70" t="s">
        <v>77</v>
      </c>
      <c r="F252" s="8"/>
      <c r="G252" s="68"/>
      <c r="H252" s="73"/>
      <c r="I252" s="75"/>
    </row>
    <row r="253" spans="2:9" x14ac:dyDescent="0.35">
      <c r="B253" s="66">
        <v>42376</v>
      </c>
      <c r="C253" s="77">
        <v>52.17</v>
      </c>
      <c r="D253" s="76">
        <v>56497950</v>
      </c>
      <c r="E253" s="70" t="s">
        <v>77</v>
      </c>
      <c r="F253" s="8"/>
      <c r="G253" s="68"/>
      <c r="H253" s="73"/>
      <c r="I253" s="75"/>
    </row>
    <row r="254" spans="2:9" x14ac:dyDescent="0.35">
      <c r="B254" s="66">
        <v>42375</v>
      </c>
      <c r="C254" s="77">
        <v>54.05</v>
      </c>
      <c r="D254" s="76">
        <v>39498780</v>
      </c>
      <c r="E254" s="70" t="s">
        <v>77</v>
      </c>
      <c r="F254" s="8"/>
      <c r="G254" s="68"/>
      <c r="H254" s="73"/>
      <c r="I254" s="75"/>
    </row>
    <row r="255" spans="2:9" x14ac:dyDescent="0.35">
      <c r="B255" s="66">
        <v>42374</v>
      </c>
      <c r="C255" s="77">
        <v>55.05</v>
      </c>
      <c r="D255" s="76">
        <v>34059040</v>
      </c>
      <c r="E255" s="70" t="s">
        <v>77</v>
      </c>
      <c r="F255" s="8"/>
      <c r="G255" s="68"/>
      <c r="H255" s="73"/>
      <c r="I255" s="75"/>
    </row>
    <row r="256" spans="2:9" x14ac:dyDescent="0.35">
      <c r="B256" s="66">
        <v>42373</v>
      </c>
      <c r="C256" s="77">
        <v>54.8</v>
      </c>
      <c r="D256" s="76">
        <v>53209740</v>
      </c>
      <c r="E256" s="70" t="s">
        <v>77</v>
      </c>
      <c r="F256" s="8"/>
      <c r="G256" s="68"/>
      <c r="H256" s="73"/>
      <c r="I256" s="75"/>
    </row>
    <row r="257" spans="2:9" x14ac:dyDescent="0.35">
      <c r="B257" s="66">
        <v>42369</v>
      </c>
      <c r="C257" s="77">
        <v>55.48</v>
      </c>
      <c r="D257" s="76">
        <v>27329930</v>
      </c>
      <c r="E257" s="70" t="s">
        <v>77</v>
      </c>
      <c r="F257" s="8"/>
      <c r="G257" s="68"/>
      <c r="H257" s="73"/>
      <c r="I257" s="75"/>
    </row>
    <row r="258" spans="2:9" x14ac:dyDescent="0.35">
      <c r="B258" s="66">
        <v>42368</v>
      </c>
      <c r="C258" s="77">
        <v>56.31</v>
      </c>
      <c r="D258" s="76">
        <v>21690270</v>
      </c>
      <c r="E258" s="70" t="s">
        <v>77</v>
      </c>
      <c r="F258" s="8"/>
      <c r="G258" s="68"/>
      <c r="H258" s="73"/>
      <c r="I258" s="75"/>
    </row>
    <row r="259" spans="2:9" x14ac:dyDescent="0.35">
      <c r="B259" s="66">
        <v>42367</v>
      </c>
      <c r="C259" s="77">
        <v>56.55</v>
      </c>
      <c r="D259" s="76">
        <v>27727810</v>
      </c>
      <c r="E259" s="70" t="s">
        <v>77</v>
      </c>
      <c r="F259" s="8"/>
      <c r="G259" s="68"/>
      <c r="H259" s="73"/>
      <c r="I259" s="75"/>
    </row>
    <row r="260" spans="2:9" x14ac:dyDescent="0.35">
      <c r="B260" s="66">
        <v>42366</v>
      </c>
      <c r="C260" s="77">
        <v>55.95</v>
      </c>
      <c r="D260" s="76">
        <v>21704030</v>
      </c>
      <c r="E260" s="70" t="s">
        <v>77</v>
      </c>
      <c r="F260" s="8"/>
      <c r="G260" s="68"/>
      <c r="H260" s="73"/>
      <c r="I260" s="75"/>
    </row>
    <row r="261" spans="2:9" x14ac:dyDescent="0.35">
      <c r="B261" s="66">
        <v>42362</v>
      </c>
      <c r="C261" s="77">
        <v>55.67</v>
      </c>
      <c r="D261" s="76">
        <v>9570002</v>
      </c>
      <c r="E261" s="70" t="s">
        <v>77</v>
      </c>
      <c r="F261" s="8"/>
      <c r="G261" s="68"/>
      <c r="H261" s="73"/>
      <c r="I261" s="75"/>
    </row>
    <row r="262" spans="2:9" x14ac:dyDescent="0.35">
      <c r="B262" s="66">
        <v>42361</v>
      </c>
      <c r="C262" s="77">
        <v>55.82</v>
      </c>
      <c r="D262" s="76">
        <v>27269200</v>
      </c>
      <c r="E262" s="70" t="s">
        <v>77</v>
      </c>
      <c r="F262" s="8"/>
      <c r="G262" s="68"/>
      <c r="H262" s="73"/>
      <c r="I262" s="75"/>
    </row>
    <row r="263" spans="2:9" x14ac:dyDescent="0.35">
      <c r="B263" s="66">
        <v>42360</v>
      </c>
      <c r="C263" s="77">
        <v>55.35</v>
      </c>
      <c r="D263" s="76">
        <v>28305310</v>
      </c>
      <c r="E263" s="70" t="s">
        <v>77</v>
      </c>
      <c r="F263" s="8"/>
      <c r="G263" s="68"/>
      <c r="H263" s="73"/>
      <c r="I263" s="75"/>
    </row>
    <row r="264" spans="2:9" x14ac:dyDescent="0.35">
      <c r="B264" s="66">
        <v>42359</v>
      </c>
      <c r="C264" s="77">
        <v>54.83</v>
      </c>
      <c r="D264" s="76">
        <v>37221910</v>
      </c>
      <c r="E264" s="70" t="s">
        <v>77</v>
      </c>
      <c r="F264" s="8"/>
      <c r="G264" s="68"/>
      <c r="H264" s="73"/>
      <c r="I264" s="75"/>
    </row>
    <row r="265" spans="2:9" x14ac:dyDescent="0.35">
      <c r="B265" s="66">
        <v>42356</v>
      </c>
      <c r="C265" s="77">
        <v>54.13</v>
      </c>
      <c r="D265" s="76">
        <v>84141520</v>
      </c>
      <c r="E265" s="70" t="s">
        <v>77</v>
      </c>
      <c r="F265" s="8"/>
      <c r="G265" s="68"/>
      <c r="H265" s="73"/>
      <c r="I265" s="75"/>
    </row>
    <row r="266" spans="2:9" x14ac:dyDescent="0.35">
      <c r="B266" s="66">
        <v>42355</v>
      </c>
      <c r="C266" s="77">
        <v>55.7</v>
      </c>
      <c r="D266" s="76">
        <v>41244620</v>
      </c>
      <c r="E266" s="70" t="s">
        <v>77</v>
      </c>
      <c r="F266" s="8"/>
      <c r="G266" s="68"/>
      <c r="H266" s="73"/>
      <c r="I266" s="75"/>
    </row>
    <row r="267" spans="2:9" x14ac:dyDescent="0.35">
      <c r="B267" s="66">
        <v>42354</v>
      </c>
      <c r="C267" s="77">
        <v>56.13</v>
      </c>
      <c r="D267" s="76">
        <v>37473420</v>
      </c>
      <c r="E267" s="70" t="s">
        <v>77</v>
      </c>
      <c r="F267" s="8"/>
      <c r="G267" s="68"/>
      <c r="H267" s="73"/>
      <c r="I267" s="75"/>
    </row>
    <row r="268" spans="2:9" x14ac:dyDescent="0.35">
      <c r="B268" s="66">
        <v>42353</v>
      </c>
      <c r="C268" s="77">
        <v>55.2</v>
      </c>
      <c r="D268" s="76">
        <v>39678290</v>
      </c>
      <c r="E268" s="70" t="s">
        <v>77</v>
      </c>
      <c r="F268" s="8"/>
      <c r="G268" s="68"/>
      <c r="H268" s="73"/>
      <c r="I268" s="75"/>
    </row>
    <row r="269" spans="2:9" x14ac:dyDescent="0.35">
      <c r="B269" s="66">
        <v>42352</v>
      </c>
      <c r="C269" s="77">
        <v>55.14</v>
      </c>
      <c r="D269" s="76">
        <v>46963970</v>
      </c>
      <c r="E269" s="70" t="s">
        <v>77</v>
      </c>
      <c r="F269" s="8"/>
      <c r="G269" s="68"/>
      <c r="H269" s="73"/>
      <c r="I269" s="75"/>
    </row>
    <row r="270" spans="2:9" x14ac:dyDescent="0.35">
      <c r="B270" s="66">
        <v>42349</v>
      </c>
      <c r="C270" s="77">
        <v>54.06</v>
      </c>
      <c r="D270" s="76">
        <v>39535140</v>
      </c>
      <c r="E270" s="70" t="s">
        <v>77</v>
      </c>
      <c r="F270" s="8"/>
      <c r="G270" s="68"/>
      <c r="H270" s="73"/>
      <c r="I270" s="75"/>
    </row>
    <row r="271" spans="2:9" x14ac:dyDescent="0.35">
      <c r="B271" s="66">
        <v>42348</v>
      </c>
      <c r="C271" s="77">
        <v>55.27</v>
      </c>
      <c r="D271" s="76">
        <v>31771820</v>
      </c>
      <c r="E271" s="70" t="s">
        <v>77</v>
      </c>
      <c r="F271" s="8"/>
      <c r="G271" s="68"/>
      <c r="H271" s="73"/>
      <c r="I271" s="75"/>
    </row>
    <row r="272" spans="2:9" x14ac:dyDescent="0.35">
      <c r="B272" s="66">
        <v>42347</v>
      </c>
      <c r="C272" s="77">
        <v>54.98</v>
      </c>
      <c r="D272" s="76">
        <v>36359780</v>
      </c>
      <c r="E272" s="70" t="s">
        <v>77</v>
      </c>
      <c r="F272" s="8"/>
      <c r="G272" s="68"/>
      <c r="H272" s="73"/>
      <c r="I272" s="75"/>
    </row>
    <row r="273" spans="2:9" x14ac:dyDescent="0.35">
      <c r="B273" s="66">
        <v>42346</v>
      </c>
      <c r="C273" s="77">
        <v>55.79</v>
      </c>
      <c r="D273" s="76">
        <v>32752860</v>
      </c>
      <c r="E273" s="70" t="s">
        <v>77</v>
      </c>
      <c r="F273" s="8"/>
      <c r="G273" s="68"/>
      <c r="H273" s="73"/>
      <c r="I273" s="75"/>
    </row>
    <row r="274" spans="2:9" x14ac:dyDescent="0.35">
      <c r="B274" s="66">
        <v>42345</v>
      </c>
      <c r="C274" s="77">
        <v>55.81</v>
      </c>
      <c r="D274" s="76">
        <v>30704980</v>
      </c>
      <c r="E274" s="70" t="s">
        <v>77</v>
      </c>
      <c r="F274" s="8"/>
      <c r="G274" s="68"/>
      <c r="H274" s="73"/>
      <c r="I274" s="75"/>
    </row>
    <row r="275" spans="2:9" x14ac:dyDescent="0.35">
      <c r="B275" s="66">
        <v>42342</v>
      </c>
      <c r="C275" s="77">
        <v>55.91</v>
      </c>
      <c r="D275" s="76">
        <v>43954660</v>
      </c>
      <c r="E275" s="70" t="s">
        <v>77</v>
      </c>
      <c r="F275" s="8"/>
      <c r="G275" s="68"/>
      <c r="H275" s="73"/>
      <c r="I275" s="75"/>
    </row>
    <row r="276" spans="2:9" x14ac:dyDescent="0.35">
      <c r="B276" s="66">
        <v>42341</v>
      </c>
      <c r="C276" s="77">
        <v>54.2</v>
      </c>
      <c r="D276" s="76">
        <v>38625370</v>
      </c>
      <c r="E276" s="70" t="s">
        <v>77</v>
      </c>
      <c r="F276" s="8"/>
      <c r="G276" s="68"/>
      <c r="H276" s="73"/>
      <c r="I276" s="75"/>
    </row>
    <row r="277" spans="2:9" x14ac:dyDescent="0.35">
      <c r="B277" s="66">
        <v>42340</v>
      </c>
      <c r="C277" s="77">
        <v>55.21</v>
      </c>
      <c r="D277" s="76">
        <v>47249030</v>
      </c>
      <c r="E277" s="70" t="s">
        <v>77</v>
      </c>
      <c r="F277" s="8"/>
      <c r="G277" s="68"/>
      <c r="H277" s="73"/>
      <c r="I277" s="75"/>
    </row>
    <row r="278" spans="2:9" x14ac:dyDescent="0.35">
      <c r="B278" s="66">
        <v>42339</v>
      </c>
      <c r="C278" s="77">
        <v>55.22</v>
      </c>
      <c r="D278" s="76">
        <v>39912320</v>
      </c>
      <c r="E278" s="70" t="s">
        <v>77</v>
      </c>
      <c r="F278" s="8"/>
      <c r="G278" s="68"/>
      <c r="H278" s="73"/>
      <c r="I278" s="75"/>
    </row>
    <row r="279" spans="2:9" x14ac:dyDescent="0.35">
      <c r="B279" s="66">
        <v>42338</v>
      </c>
      <c r="C279" s="77">
        <v>54.35</v>
      </c>
      <c r="D279" s="76">
        <v>54403560</v>
      </c>
      <c r="E279" s="70" t="s">
        <v>77</v>
      </c>
      <c r="F279" s="8"/>
      <c r="G279" s="68"/>
      <c r="H279" s="73"/>
      <c r="I279" s="75"/>
    </row>
    <row r="280" spans="2:9" x14ac:dyDescent="0.35">
      <c r="B280" s="66">
        <v>42335</v>
      </c>
      <c r="C280" s="77">
        <v>53.93</v>
      </c>
      <c r="D280" s="76">
        <v>9009132</v>
      </c>
      <c r="E280" s="70" t="s">
        <v>77</v>
      </c>
      <c r="F280" s="8"/>
      <c r="G280" s="68"/>
      <c r="H280" s="73"/>
      <c r="I280" s="75"/>
    </row>
    <row r="281" spans="2:9" x14ac:dyDescent="0.35">
      <c r="B281" s="66">
        <v>42333</v>
      </c>
      <c r="C281" s="77">
        <v>53.69</v>
      </c>
      <c r="D281" s="76">
        <v>20987820</v>
      </c>
      <c r="E281" s="70" t="s">
        <v>77</v>
      </c>
      <c r="F281" s="8"/>
      <c r="G281" s="68"/>
      <c r="H281" s="73"/>
      <c r="I281" s="75"/>
    </row>
    <row r="282" spans="2:9" x14ac:dyDescent="0.35">
      <c r="B282" s="66">
        <v>42332</v>
      </c>
      <c r="C282" s="77">
        <v>54.25</v>
      </c>
      <c r="D282" s="76">
        <v>24589530</v>
      </c>
      <c r="E282" s="70" t="s">
        <v>77</v>
      </c>
      <c r="F282" s="8"/>
      <c r="G282" s="68"/>
      <c r="H282" s="73"/>
      <c r="I282" s="75"/>
    </row>
    <row r="283" spans="2:9" x14ac:dyDescent="0.35">
      <c r="B283" s="66">
        <v>42331</v>
      </c>
      <c r="C283" s="77">
        <v>54.19</v>
      </c>
      <c r="D283" s="76">
        <v>28218110</v>
      </c>
      <c r="E283" s="70" t="s">
        <v>77</v>
      </c>
      <c r="F283" s="8"/>
      <c r="G283" s="68"/>
      <c r="H283" s="73"/>
      <c r="I283" s="75"/>
    </row>
    <row r="284" spans="2:9" x14ac:dyDescent="0.35">
      <c r="B284" s="66">
        <v>42328</v>
      </c>
      <c r="C284" s="77">
        <v>54.19</v>
      </c>
      <c r="D284" s="76">
        <v>37106670</v>
      </c>
      <c r="E284" s="70" t="s">
        <v>77</v>
      </c>
      <c r="F284" s="8"/>
      <c r="G284" s="68"/>
      <c r="H284" s="73"/>
      <c r="I284" s="75"/>
    </row>
    <row r="285" spans="2:9" x14ac:dyDescent="0.35">
      <c r="B285" s="66">
        <v>42327</v>
      </c>
      <c r="C285" s="77">
        <v>53.94</v>
      </c>
      <c r="D285" s="76">
        <v>28141820</v>
      </c>
      <c r="E285" s="70" t="s">
        <v>77</v>
      </c>
      <c r="F285" s="8"/>
      <c r="G285" s="68"/>
      <c r="H285" s="73"/>
      <c r="I285" s="75"/>
    </row>
    <row r="286" spans="2:9" x14ac:dyDescent="0.35">
      <c r="B286" s="66">
        <v>42326</v>
      </c>
      <c r="C286" s="77">
        <v>53.85</v>
      </c>
      <c r="D286" s="76">
        <v>29125950</v>
      </c>
      <c r="E286" s="70" t="s">
        <v>77</v>
      </c>
      <c r="F286" s="8"/>
      <c r="G286" s="68"/>
      <c r="H286" s="73"/>
      <c r="I286" s="75"/>
    </row>
    <row r="287" spans="2:9" x14ac:dyDescent="0.35">
      <c r="B287" s="66">
        <v>42325</v>
      </c>
      <c r="C287" s="77">
        <v>52.97</v>
      </c>
      <c r="D287" s="76">
        <v>31546750</v>
      </c>
      <c r="E287" s="70" t="s">
        <v>77</v>
      </c>
      <c r="F287" s="8"/>
      <c r="G287" s="68"/>
      <c r="H287" s="73"/>
      <c r="I287" s="75"/>
    </row>
    <row r="288" spans="2:9" x14ac:dyDescent="0.35">
      <c r="B288" s="66">
        <v>42324</v>
      </c>
      <c r="C288" s="77">
        <v>53.765000000000001</v>
      </c>
      <c r="D288" s="76">
        <v>31944340</v>
      </c>
      <c r="E288" s="70" t="s">
        <v>77</v>
      </c>
      <c r="F288" s="8"/>
      <c r="G288" s="68"/>
      <c r="H288" s="73"/>
      <c r="I288" s="75"/>
    </row>
    <row r="289" spans="2:9" x14ac:dyDescent="0.35">
      <c r="B289" s="66">
        <v>42321</v>
      </c>
      <c r="C289" s="77">
        <v>52.84</v>
      </c>
      <c r="D289" s="76">
        <v>36796370</v>
      </c>
      <c r="E289" s="70" t="s">
        <v>77</v>
      </c>
      <c r="F289" s="8"/>
      <c r="G289" s="68"/>
      <c r="H289" s="73"/>
      <c r="I289" s="75"/>
    </row>
    <row r="290" spans="2:9" x14ac:dyDescent="0.35">
      <c r="B290" s="66">
        <v>42320</v>
      </c>
      <c r="C290" s="77">
        <v>53.32</v>
      </c>
      <c r="D290" s="76">
        <v>35304350</v>
      </c>
      <c r="E290" s="70" t="s">
        <v>77</v>
      </c>
      <c r="F290" s="8"/>
      <c r="G290" s="68"/>
      <c r="H290" s="73"/>
      <c r="I290" s="75"/>
    </row>
    <row r="291" spans="2:9" x14ac:dyDescent="0.35">
      <c r="B291" s="66">
        <v>42319</v>
      </c>
      <c r="C291" s="77">
        <v>53.65</v>
      </c>
      <c r="D291" s="76">
        <v>34010630</v>
      </c>
      <c r="E291" s="70" t="s">
        <v>77</v>
      </c>
      <c r="F291" s="8"/>
      <c r="G291" s="68"/>
      <c r="H291" s="73"/>
      <c r="I291" s="75"/>
    </row>
    <row r="292" spans="2:9" x14ac:dyDescent="0.35">
      <c r="B292" s="66">
        <v>42318</v>
      </c>
      <c r="C292" s="77">
        <v>53.51</v>
      </c>
      <c r="D292" s="76">
        <v>55268090</v>
      </c>
      <c r="E292" s="70" t="s">
        <v>77</v>
      </c>
      <c r="F292" s="8"/>
      <c r="G292" s="68"/>
      <c r="H292" s="73"/>
      <c r="I292" s="75"/>
    </row>
    <row r="293" spans="2:9" x14ac:dyDescent="0.35">
      <c r="B293" s="66">
        <v>42317</v>
      </c>
      <c r="C293" s="77">
        <v>54.16</v>
      </c>
      <c r="D293" s="76">
        <v>32498870</v>
      </c>
      <c r="E293" s="70" t="s">
        <v>77</v>
      </c>
      <c r="F293" s="8"/>
      <c r="G293" s="68"/>
      <c r="H293" s="73"/>
      <c r="I293" s="75"/>
    </row>
    <row r="294" spans="2:9" x14ac:dyDescent="0.35">
      <c r="B294" s="66">
        <v>42314</v>
      </c>
      <c r="C294" s="77">
        <v>54.92</v>
      </c>
      <c r="D294" s="76">
        <v>32835100</v>
      </c>
      <c r="E294" s="70" t="s">
        <v>77</v>
      </c>
      <c r="F294" s="8"/>
      <c r="G294" s="68"/>
      <c r="H294" s="73"/>
      <c r="I294" s="75"/>
    </row>
    <row r="295" spans="2:9" x14ac:dyDescent="0.35">
      <c r="B295" s="66">
        <v>42313</v>
      </c>
      <c r="C295" s="77">
        <v>54.38</v>
      </c>
      <c r="D295" s="76">
        <v>31466080</v>
      </c>
      <c r="E295" s="70" t="s">
        <v>77</v>
      </c>
      <c r="F295" s="8"/>
      <c r="G295" s="68"/>
      <c r="H295" s="73"/>
      <c r="I295" s="75"/>
    </row>
    <row r="296" spans="2:9" x14ac:dyDescent="0.35">
      <c r="B296" s="66">
        <v>42312</v>
      </c>
      <c r="C296" s="77">
        <v>54.4</v>
      </c>
      <c r="D296" s="76">
        <v>37084780</v>
      </c>
      <c r="E296" s="70" t="s">
        <v>77</v>
      </c>
      <c r="F296" s="8"/>
      <c r="G296" s="68"/>
      <c r="H296" s="73"/>
      <c r="I296" s="75"/>
    </row>
    <row r="297" spans="2:9" x14ac:dyDescent="0.35">
      <c r="B297" s="66">
        <v>42311</v>
      </c>
      <c r="C297" s="77">
        <v>54.15</v>
      </c>
      <c r="D297" s="76">
        <v>36584100</v>
      </c>
      <c r="E297" s="70" t="s">
        <v>77</v>
      </c>
      <c r="F297" s="8"/>
      <c r="G297" s="68"/>
      <c r="H297" s="73"/>
      <c r="I297" s="75"/>
    </row>
    <row r="298" spans="2:9" x14ac:dyDescent="0.35">
      <c r="B298" s="66">
        <v>42310</v>
      </c>
      <c r="C298" s="77">
        <v>53.24</v>
      </c>
      <c r="D298" s="76">
        <v>30229020</v>
      </c>
      <c r="E298" s="70" t="s">
        <v>77</v>
      </c>
      <c r="F298" s="8"/>
      <c r="G298" s="68"/>
      <c r="H298" s="73"/>
      <c r="I298" s="75"/>
    </row>
    <row r="299" spans="2:9" x14ac:dyDescent="0.35">
      <c r="B299" s="66">
        <v>42307</v>
      </c>
      <c r="C299" s="77">
        <v>52.64</v>
      </c>
      <c r="D299" s="76">
        <v>46602700</v>
      </c>
      <c r="E299" s="70" t="s">
        <v>77</v>
      </c>
      <c r="F299" s="8"/>
      <c r="G299" s="68"/>
      <c r="H299" s="73"/>
      <c r="I299" s="75"/>
    </row>
    <row r="300" spans="2:9" x14ac:dyDescent="0.35">
      <c r="B300" s="66">
        <v>42306</v>
      </c>
      <c r="C300" s="77">
        <v>53.36</v>
      </c>
      <c r="D300" s="76">
        <v>30109050</v>
      </c>
      <c r="E300" s="70" t="s">
        <v>77</v>
      </c>
      <c r="F300" s="8"/>
      <c r="G300" s="68"/>
      <c r="H300" s="73"/>
      <c r="I300" s="75"/>
    </row>
    <row r="301" spans="2:9" x14ac:dyDescent="0.35">
      <c r="B301" s="66">
        <v>42305</v>
      </c>
      <c r="C301" s="77">
        <v>53.98</v>
      </c>
      <c r="D301" s="76">
        <v>46948360</v>
      </c>
      <c r="E301" s="70" t="s">
        <v>77</v>
      </c>
      <c r="F301" s="8"/>
      <c r="G301" s="68"/>
      <c r="H301" s="73"/>
      <c r="I301" s="75"/>
    </row>
    <row r="302" spans="2:9" x14ac:dyDescent="0.35">
      <c r="B302" s="66">
        <v>42304</v>
      </c>
      <c r="C302" s="77">
        <v>53.69</v>
      </c>
      <c r="D302" s="76">
        <v>50959580</v>
      </c>
      <c r="E302" s="70" t="s">
        <v>77</v>
      </c>
      <c r="F302" s="8"/>
      <c r="G302" s="68"/>
      <c r="H302" s="73"/>
      <c r="I302" s="75"/>
    </row>
    <row r="303" spans="2:9" x14ac:dyDescent="0.35">
      <c r="B303" s="66">
        <v>42303</v>
      </c>
      <c r="C303" s="77">
        <v>54.25</v>
      </c>
      <c r="D303" s="76">
        <v>64541790</v>
      </c>
      <c r="E303" s="70" t="s">
        <v>77</v>
      </c>
      <c r="F303" s="8"/>
      <c r="G303" s="68"/>
      <c r="H303" s="73"/>
      <c r="I303" s="75"/>
    </row>
    <row r="304" spans="2:9" x14ac:dyDescent="0.35">
      <c r="B304" s="66">
        <v>42300</v>
      </c>
      <c r="C304" s="77">
        <v>52.87</v>
      </c>
      <c r="D304" s="76">
        <v>135152900</v>
      </c>
      <c r="E304" s="70" t="s">
        <v>77</v>
      </c>
      <c r="F304" s="8"/>
      <c r="G304" s="68"/>
      <c r="H304" s="73"/>
      <c r="I304" s="75"/>
    </row>
    <row r="305" spans="2:9" x14ac:dyDescent="0.35">
      <c r="B305" s="66">
        <v>42299</v>
      </c>
      <c r="C305" s="77">
        <v>48.03</v>
      </c>
      <c r="D305" s="76">
        <v>55888280</v>
      </c>
      <c r="E305" s="70" t="s">
        <v>77</v>
      </c>
      <c r="F305" s="8"/>
      <c r="G305" s="68"/>
      <c r="H305" s="73"/>
      <c r="I305" s="75"/>
    </row>
    <row r="306" spans="2:9" x14ac:dyDescent="0.35">
      <c r="B306" s="66">
        <v>42298</v>
      </c>
      <c r="C306" s="77">
        <v>47.2</v>
      </c>
      <c r="D306" s="76">
        <v>25222760</v>
      </c>
      <c r="E306" s="70" t="s">
        <v>77</v>
      </c>
      <c r="F306" s="8"/>
      <c r="G306" s="68"/>
      <c r="H306" s="73"/>
      <c r="I306" s="75"/>
    </row>
    <row r="307" spans="2:9" x14ac:dyDescent="0.35">
      <c r="B307" s="66">
        <v>42297</v>
      </c>
      <c r="C307" s="77">
        <v>47.77</v>
      </c>
      <c r="D307" s="76">
        <v>30794100</v>
      </c>
      <c r="E307" s="70" t="s">
        <v>77</v>
      </c>
      <c r="F307" s="8"/>
      <c r="G307" s="68"/>
      <c r="H307" s="73"/>
      <c r="I307" s="75"/>
    </row>
    <row r="308" spans="2:9" x14ac:dyDescent="0.35">
      <c r="B308" s="66">
        <v>42296</v>
      </c>
      <c r="C308" s="77">
        <v>47.62</v>
      </c>
      <c r="D308" s="76">
        <v>29357660</v>
      </c>
      <c r="E308" s="70" t="s">
        <v>77</v>
      </c>
      <c r="F308" s="8"/>
      <c r="G308" s="68"/>
      <c r="H308" s="73"/>
      <c r="I308" s="75"/>
    </row>
    <row r="309" spans="2:9" x14ac:dyDescent="0.35">
      <c r="B309" s="66">
        <v>42293</v>
      </c>
      <c r="C309" s="77">
        <v>47.51</v>
      </c>
      <c r="D309" s="76">
        <v>25845550</v>
      </c>
      <c r="E309" s="70" t="s">
        <v>77</v>
      </c>
      <c r="F309" s="8"/>
      <c r="G309" s="68"/>
      <c r="H309" s="73"/>
      <c r="I309" s="75"/>
    </row>
    <row r="310" spans="2:9" x14ac:dyDescent="0.35">
      <c r="B310" s="66">
        <v>42292</v>
      </c>
      <c r="C310" s="77">
        <v>47.01</v>
      </c>
      <c r="D310" s="76">
        <v>27155510</v>
      </c>
      <c r="E310" s="70" t="s">
        <v>77</v>
      </c>
      <c r="F310" s="8"/>
      <c r="G310" s="68"/>
      <c r="H310" s="73"/>
      <c r="I310" s="75"/>
    </row>
    <row r="311" spans="2:9" x14ac:dyDescent="0.35">
      <c r="B311" s="66">
        <v>42291</v>
      </c>
      <c r="C311" s="77">
        <v>46.68</v>
      </c>
      <c r="D311" s="76">
        <v>24693460</v>
      </c>
      <c r="E311" s="70" t="s">
        <v>77</v>
      </c>
      <c r="F311" s="8"/>
      <c r="G311" s="68"/>
      <c r="H311" s="73"/>
      <c r="I311" s="75"/>
    </row>
    <row r="312" spans="2:9" x14ac:dyDescent="0.35">
      <c r="B312" s="66">
        <v>42290</v>
      </c>
      <c r="C312" s="77">
        <v>46.89</v>
      </c>
      <c r="D312" s="76">
        <v>19985330</v>
      </c>
      <c r="E312" s="70" t="s">
        <v>77</v>
      </c>
      <c r="F312" s="8"/>
      <c r="G312" s="68"/>
      <c r="H312" s="73"/>
      <c r="I312" s="75"/>
    </row>
    <row r="313" spans="2:9" x14ac:dyDescent="0.35">
      <c r="B313" s="66">
        <v>42289</v>
      </c>
      <c r="C313" s="77">
        <v>47</v>
      </c>
      <c r="D313" s="76">
        <v>19756420</v>
      </c>
      <c r="E313" s="70" t="s">
        <v>77</v>
      </c>
      <c r="F313" s="8"/>
      <c r="G313" s="68"/>
      <c r="H313" s="73"/>
      <c r="I313" s="75"/>
    </row>
    <row r="314" spans="2:9" x14ac:dyDescent="0.35">
      <c r="B314" s="66">
        <v>42286</v>
      </c>
      <c r="C314" s="77">
        <v>47.11</v>
      </c>
      <c r="D314" s="76">
        <v>28581690</v>
      </c>
      <c r="E314" s="70" t="s">
        <v>77</v>
      </c>
      <c r="F314" s="8"/>
      <c r="G314" s="68"/>
      <c r="H314" s="73"/>
      <c r="I314" s="75"/>
    </row>
    <row r="315" spans="2:9" x14ac:dyDescent="0.35">
      <c r="B315" s="66">
        <v>42285</v>
      </c>
      <c r="C315" s="77">
        <v>47.45</v>
      </c>
      <c r="D315" s="76">
        <v>33733860</v>
      </c>
      <c r="E315" s="70" t="s">
        <v>77</v>
      </c>
      <c r="F315" s="8"/>
      <c r="G315" s="68"/>
      <c r="H315" s="73"/>
      <c r="I315" s="75"/>
    </row>
    <row r="316" spans="2:9" x14ac:dyDescent="0.35">
      <c r="B316" s="66">
        <v>42284</v>
      </c>
      <c r="C316" s="77">
        <v>46.8</v>
      </c>
      <c r="D316" s="76">
        <v>27695610</v>
      </c>
      <c r="E316" s="70" t="s">
        <v>77</v>
      </c>
      <c r="F316" s="8"/>
      <c r="G316" s="68"/>
      <c r="H316" s="73"/>
      <c r="I316" s="75"/>
    </row>
    <row r="317" spans="2:9" x14ac:dyDescent="0.35">
      <c r="B317" s="66">
        <v>42283</v>
      </c>
      <c r="C317" s="77">
        <v>46.75</v>
      </c>
      <c r="D317" s="76">
        <v>27504360</v>
      </c>
      <c r="E317" s="70" t="s">
        <v>77</v>
      </c>
      <c r="F317" s="8"/>
      <c r="G317" s="68"/>
      <c r="H317" s="73"/>
      <c r="I317" s="75"/>
    </row>
    <row r="318" spans="2:9" x14ac:dyDescent="0.35">
      <c r="B318" s="66">
        <v>42282</v>
      </c>
      <c r="C318" s="77">
        <v>46.63</v>
      </c>
      <c r="D318" s="76">
        <v>33546080</v>
      </c>
      <c r="E318" s="70" t="s">
        <v>77</v>
      </c>
      <c r="F318" s="8"/>
      <c r="G318" s="68"/>
      <c r="H318" s="73"/>
      <c r="I318" s="75"/>
    </row>
    <row r="319" spans="2:9" x14ac:dyDescent="0.35">
      <c r="B319" s="66">
        <v>42279</v>
      </c>
      <c r="C319" s="77">
        <v>45.57</v>
      </c>
      <c r="D319" s="76">
        <v>41789610</v>
      </c>
      <c r="E319" s="70" t="s">
        <v>77</v>
      </c>
      <c r="F319" s="8"/>
      <c r="G319" s="68"/>
      <c r="H319" s="73"/>
      <c r="I319" s="75"/>
    </row>
    <row r="320" spans="2:9" x14ac:dyDescent="0.35">
      <c r="B320" s="66">
        <v>42278</v>
      </c>
      <c r="C320" s="77">
        <v>44.61</v>
      </c>
      <c r="D320" s="76">
        <v>28564790</v>
      </c>
      <c r="E320" s="70" t="s">
        <v>77</v>
      </c>
      <c r="F320" s="8"/>
      <c r="G320" s="68"/>
      <c r="H320" s="73"/>
      <c r="I320" s="75"/>
    </row>
    <row r="321" spans="2:9" x14ac:dyDescent="0.35">
      <c r="B321" s="66">
        <v>42277</v>
      </c>
      <c r="C321" s="77">
        <v>44.26</v>
      </c>
      <c r="D321" s="76">
        <v>34944070</v>
      </c>
      <c r="E321" s="70" t="s">
        <v>77</v>
      </c>
      <c r="F321" s="8"/>
      <c r="G321" s="68"/>
      <c r="H321" s="73"/>
      <c r="I321" s="75"/>
    </row>
    <row r="322" spans="2:9" x14ac:dyDescent="0.35">
      <c r="B322" s="66">
        <v>42276</v>
      </c>
      <c r="C322" s="77">
        <v>43.44</v>
      </c>
      <c r="D322" s="76">
        <v>32748610</v>
      </c>
      <c r="E322" s="70" t="s">
        <v>77</v>
      </c>
      <c r="F322" s="8"/>
      <c r="G322" s="68"/>
      <c r="H322" s="73"/>
      <c r="I322" s="75"/>
    </row>
    <row r="323" spans="2:9" x14ac:dyDescent="0.35">
      <c r="B323" s="66">
        <v>42275</v>
      </c>
      <c r="C323" s="77">
        <v>43.29</v>
      </c>
      <c r="D323" s="76">
        <v>27454240</v>
      </c>
      <c r="E323" s="70" t="s">
        <v>77</v>
      </c>
      <c r="F323" s="8"/>
      <c r="G323" s="68"/>
      <c r="H323" s="73"/>
      <c r="I323" s="75"/>
    </row>
    <row r="324" spans="2:9" x14ac:dyDescent="0.35">
      <c r="B324" s="66">
        <v>42272</v>
      </c>
      <c r="C324" s="77">
        <v>43.94</v>
      </c>
      <c r="D324" s="76">
        <v>29378050</v>
      </c>
      <c r="E324" s="70" t="s">
        <v>77</v>
      </c>
      <c r="F324" s="8"/>
      <c r="G324" s="68"/>
      <c r="H324" s="73"/>
      <c r="I324" s="75"/>
    </row>
    <row r="325" spans="2:9" x14ac:dyDescent="0.35">
      <c r="B325" s="66">
        <v>42271</v>
      </c>
      <c r="C325" s="77">
        <v>43.91</v>
      </c>
      <c r="D325" s="76">
        <v>27867010</v>
      </c>
      <c r="E325" s="70" t="s">
        <v>77</v>
      </c>
      <c r="F325" s="8"/>
      <c r="G325" s="68"/>
      <c r="H325" s="73"/>
      <c r="I325" s="75"/>
    </row>
    <row r="326" spans="2:9" x14ac:dyDescent="0.35">
      <c r="B326" s="66">
        <v>42270</v>
      </c>
      <c r="C326" s="77">
        <v>43.87</v>
      </c>
      <c r="D326" s="76">
        <v>17099600</v>
      </c>
      <c r="E326" s="70" t="s">
        <v>77</v>
      </c>
      <c r="F326" s="8"/>
      <c r="G326" s="68"/>
      <c r="H326" s="73"/>
      <c r="I326" s="75"/>
    </row>
    <row r="327" spans="2:9" x14ac:dyDescent="0.35">
      <c r="B327" s="66">
        <v>42269</v>
      </c>
      <c r="C327" s="77">
        <v>43.9</v>
      </c>
      <c r="D327" s="76">
        <v>28060540</v>
      </c>
      <c r="E327" s="70" t="s">
        <v>77</v>
      </c>
      <c r="F327" s="8"/>
      <c r="G327" s="68"/>
      <c r="H327" s="73"/>
      <c r="I327" s="75"/>
    </row>
    <row r="328" spans="2:9" x14ac:dyDescent="0.35">
      <c r="B328" s="66">
        <v>42268</v>
      </c>
      <c r="C328" s="77">
        <v>44.11</v>
      </c>
      <c r="D328" s="76">
        <v>26084680</v>
      </c>
      <c r="E328" s="70" t="s">
        <v>77</v>
      </c>
      <c r="F328" s="8"/>
      <c r="G328" s="68"/>
      <c r="H328" s="73"/>
      <c r="I328" s="75"/>
    </row>
    <row r="329" spans="2:9" x14ac:dyDescent="0.35">
      <c r="B329" s="66">
        <v>42265</v>
      </c>
      <c r="C329" s="77">
        <v>43.48</v>
      </c>
      <c r="D329" s="76">
        <v>63000180</v>
      </c>
      <c r="E329" s="70" t="s">
        <v>77</v>
      </c>
      <c r="F329" s="8"/>
      <c r="G329" s="68"/>
      <c r="H329" s="73"/>
      <c r="I329" s="75"/>
    </row>
    <row r="330" spans="2:9" x14ac:dyDescent="0.35">
      <c r="B330" s="66">
        <v>42264</v>
      </c>
      <c r="C330" s="77">
        <v>44.25</v>
      </c>
      <c r="D330" s="76">
        <v>29908540</v>
      </c>
      <c r="E330" s="70" t="s">
        <v>77</v>
      </c>
      <c r="F330" s="8"/>
      <c r="G330" s="68"/>
      <c r="H330" s="73"/>
      <c r="I330" s="75"/>
    </row>
    <row r="331" spans="2:9" x14ac:dyDescent="0.35">
      <c r="B331" s="66">
        <v>42263</v>
      </c>
      <c r="C331" s="77">
        <v>44.3</v>
      </c>
      <c r="D331" s="76">
        <v>23337620</v>
      </c>
      <c r="E331" s="70" t="s">
        <v>77</v>
      </c>
      <c r="F331" s="8"/>
      <c r="G331" s="68"/>
      <c r="H331" s="73"/>
      <c r="I331" s="75"/>
    </row>
    <row r="332" spans="2:9" x14ac:dyDescent="0.35">
      <c r="B332" s="66">
        <v>42262</v>
      </c>
      <c r="C332" s="77">
        <v>43.98</v>
      </c>
      <c r="D332" s="76">
        <v>28831030</v>
      </c>
      <c r="E332" s="70" t="s">
        <v>77</v>
      </c>
      <c r="F332" s="8"/>
      <c r="G332" s="68"/>
      <c r="H332" s="73"/>
      <c r="I332" s="75"/>
    </row>
    <row r="333" spans="2:9" x14ac:dyDescent="0.35">
      <c r="B333" s="66">
        <v>42261</v>
      </c>
      <c r="C333" s="77">
        <v>43.04</v>
      </c>
      <c r="D333" s="76">
        <v>23654490</v>
      </c>
      <c r="E333" s="70" t="s">
        <v>77</v>
      </c>
      <c r="F333" s="8"/>
      <c r="G333" s="68"/>
      <c r="H333" s="73"/>
      <c r="I333" s="75"/>
    </row>
    <row r="334" spans="2:9" x14ac:dyDescent="0.35">
      <c r="B334" s="66">
        <v>42258</v>
      </c>
      <c r="C334" s="77">
        <v>43.48</v>
      </c>
      <c r="D334" s="76">
        <v>26475350</v>
      </c>
      <c r="E334" s="70" t="s">
        <v>77</v>
      </c>
      <c r="F334" s="8"/>
      <c r="G334" s="68"/>
      <c r="H334" s="73"/>
      <c r="I334" s="75"/>
    </row>
    <row r="335" spans="2:9" x14ac:dyDescent="0.35">
      <c r="B335" s="66">
        <v>42257</v>
      </c>
      <c r="C335" s="77">
        <v>43.29</v>
      </c>
      <c r="D335" s="76">
        <v>31313520</v>
      </c>
      <c r="E335" s="70" t="s">
        <v>77</v>
      </c>
      <c r="F335" s="8"/>
      <c r="G335" s="68"/>
      <c r="H335" s="73"/>
      <c r="I335" s="75"/>
    </row>
    <row r="336" spans="2:9" x14ac:dyDescent="0.35">
      <c r="B336" s="66">
        <v>42256</v>
      </c>
      <c r="C336" s="77">
        <v>43.07</v>
      </c>
      <c r="D336" s="76">
        <v>33448580</v>
      </c>
      <c r="E336" s="70" t="s">
        <v>77</v>
      </c>
      <c r="F336" s="8"/>
      <c r="G336" s="68"/>
      <c r="H336" s="73"/>
      <c r="I336" s="75"/>
    </row>
    <row r="337" spans="2:9" x14ac:dyDescent="0.35">
      <c r="B337" s="66">
        <v>42255</v>
      </c>
      <c r="C337" s="77">
        <v>43.89</v>
      </c>
      <c r="D337" s="76">
        <v>32411680</v>
      </c>
      <c r="E337" s="70" t="s">
        <v>77</v>
      </c>
      <c r="F337" s="8"/>
      <c r="G337" s="68"/>
      <c r="H337" s="73"/>
      <c r="I337" s="75"/>
    </row>
    <row r="338" spans="2:9" x14ac:dyDescent="0.35">
      <c r="B338" s="66">
        <v>42251</v>
      </c>
      <c r="C338" s="77">
        <v>42.61</v>
      </c>
      <c r="D338" s="76">
        <v>37019110</v>
      </c>
      <c r="E338" s="70" t="s">
        <v>77</v>
      </c>
      <c r="F338" s="8"/>
      <c r="G338" s="68"/>
      <c r="H338" s="73"/>
      <c r="I338" s="75"/>
    </row>
    <row r="339" spans="2:9" x14ac:dyDescent="0.35">
      <c r="B339" s="66">
        <v>42250</v>
      </c>
      <c r="C339" s="77">
        <v>43.5</v>
      </c>
      <c r="D339" s="76">
        <v>28206410</v>
      </c>
      <c r="E339" s="70" t="s">
        <v>77</v>
      </c>
      <c r="F339" s="8"/>
      <c r="G339" s="68"/>
      <c r="H339" s="73"/>
      <c r="I339" s="75"/>
    </row>
    <row r="340" spans="2:9" x14ac:dyDescent="0.35">
      <c r="B340" s="66">
        <v>42249</v>
      </c>
      <c r="C340" s="77">
        <v>43.36</v>
      </c>
      <c r="D340" s="76">
        <v>37624230</v>
      </c>
      <c r="E340" s="70" t="s">
        <v>77</v>
      </c>
      <c r="F340" s="8"/>
      <c r="G340" s="68"/>
      <c r="H340" s="73"/>
      <c r="I340" s="75"/>
    </row>
    <row r="341" spans="2:9" x14ac:dyDescent="0.35">
      <c r="B341" s="66">
        <v>42248</v>
      </c>
      <c r="C341" s="77">
        <v>41.82</v>
      </c>
      <c r="D341" s="76">
        <v>49682210</v>
      </c>
      <c r="E341" s="70" t="s">
        <v>77</v>
      </c>
      <c r="F341" s="8"/>
      <c r="G341" s="68"/>
      <c r="H341" s="73"/>
      <c r="I341" s="75"/>
    </row>
    <row r="342" spans="2:9" x14ac:dyDescent="0.35">
      <c r="B342" s="66">
        <v>42247</v>
      </c>
      <c r="C342" s="77">
        <v>43.52</v>
      </c>
      <c r="D342" s="76">
        <v>34434480</v>
      </c>
      <c r="E342" s="70" t="s">
        <v>77</v>
      </c>
      <c r="F342" s="8"/>
      <c r="G342" s="68"/>
      <c r="H342" s="73"/>
      <c r="I342" s="75"/>
    </row>
    <row r="343" spans="2:9" x14ac:dyDescent="0.35">
      <c r="B343" s="66">
        <v>42244</v>
      </c>
      <c r="C343" s="77">
        <v>43.93</v>
      </c>
      <c r="D343" s="76">
        <v>28243230</v>
      </c>
      <c r="E343" s="70" t="s">
        <v>77</v>
      </c>
      <c r="F343" s="8"/>
      <c r="G343" s="68"/>
      <c r="H343" s="73"/>
      <c r="I343" s="75"/>
    </row>
    <row r="344" spans="2:9" x14ac:dyDescent="0.35">
      <c r="B344" s="66">
        <v>42243</v>
      </c>
      <c r="C344" s="77">
        <v>43.9</v>
      </c>
      <c r="D344" s="76">
        <v>50612610</v>
      </c>
      <c r="E344" s="70" t="s">
        <v>77</v>
      </c>
      <c r="F344" s="8"/>
      <c r="G344" s="68"/>
      <c r="H344" s="73"/>
      <c r="I344" s="75"/>
    </row>
    <row r="345" spans="2:9" x14ac:dyDescent="0.35">
      <c r="B345" s="66">
        <v>42242</v>
      </c>
      <c r="C345" s="77">
        <v>42.71</v>
      </c>
      <c r="D345" s="76">
        <v>63297300</v>
      </c>
      <c r="E345" s="70" t="s">
        <v>77</v>
      </c>
      <c r="F345" s="8"/>
      <c r="G345" s="68"/>
      <c r="H345" s="73"/>
      <c r="I345" s="75"/>
    </row>
    <row r="346" spans="2:9" x14ac:dyDescent="0.35">
      <c r="B346" s="66">
        <v>42241</v>
      </c>
      <c r="C346" s="77">
        <v>40.47</v>
      </c>
      <c r="D346" s="76">
        <v>70369920</v>
      </c>
      <c r="E346" s="70" t="s">
        <v>77</v>
      </c>
      <c r="F346" s="8"/>
      <c r="G346" s="68"/>
      <c r="H346" s="73"/>
      <c r="I346" s="75"/>
    </row>
    <row r="347" spans="2:9" x14ac:dyDescent="0.35">
      <c r="B347" s="66">
        <v>42240</v>
      </c>
      <c r="C347" s="77">
        <v>41.68</v>
      </c>
      <c r="D347" s="76">
        <v>88489910</v>
      </c>
      <c r="E347" s="70" t="s">
        <v>77</v>
      </c>
      <c r="F347" s="8"/>
      <c r="G347" s="68"/>
      <c r="H347" s="73"/>
      <c r="I347" s="75"/>
    </row>
    <row r="348" spans="2:9" x14ac:dyDescent="0.35">
      <c r="B348" s="66">
        <v>42237</v>
      </c>
      <c r="C348" s="77">
        <v>43.07</v>
      </c>
      <c r="D348" s="76">
        <v>69463900</v>
      </c>
      <c r="E348" s="70" t="s">
        <v>77</v>
      </c>
      <c r="F348" s="8"/>
      <c r="G348" s="68"/>
      <c r="H348" s="73"/>
      <c r="I348" s="75"/>
    </row>
    <row r="349" spans="2:9" x14ac:dyDescent="0.35">
      <c r="B349" s="66">
        <v>42236</v>
      </c>
      <c r="C349" s="77">
        <v>45.66</v>
      </c>
      <c r="D349" s="76">
        <v>36176380</v>
      </c>
      <c r="E349" s="70" t="s">
        <v>77</v>
      </c>
      <c r="F349" s="8"/>
      <c r="G349" s="68"/>
      <c r="H349" s="73"/>
      <c r="I349" s="75"/>
    </row>
    <row r="350" spans="2:9" x14ac:dyDescent="0.35">
      <c r="B350" s="66">
        <v>42235</v>
      </c>
      <c r="C350" s="77">
        <v>46.61</v>
      </c>
      <c r="D350" s="76">
        <v>31472060</v>
      </c>
      <c r="E350" s="70" t="s">
        <v>77</v>
      </c>
      <c r="F350" s="8"/>
      <c r="G350" s="68"/>
      <c r="H350" s="73"/>
      <c r="I350" s="75"/>
    </row>
    <row r="351" spans="2:9" x14ac:dyDescent="0.35">
      <c r="B351" s="66">
        <v>42234</v>
      </c>
      <c r="C351" s="77">
        <v>47.27</v>
      </c>
      <c r="D351" s="76">
        <v>23572990</v>
      </c>
      <c r="E351" s="70" t="s">
        <v>77</v>
      </c>
      <c r="F351" s="8"/>
      <c r="G351" s="68"/>
      <c r="H351" s="73"/>
      <c r="I351" s="75"/>
    </row>
    <row r="352" spans="2:9" x14ac:dyDescent="0.35">
      <c r="B352" s="66">
        <v>42233</v>
      </c>
      <c r="C352" s="77">
        <v>47.32</v>
      </c>
      <c r="D352" s="76">
        <v>21039660</v>
      </c>
      <c r="E352" s="70" t="s">
        <v>77</v>
      </c>
      <c r="F352" s="8"/>
      <c r="G352" s="68"/>
      <c r="H352" s="73"/>
      <c r="I352" s="75"/>
    </row>
    <row r="353" spans="2:9" x14ac:dyDescent="0.35">
      <c r="B353" s="66">
        <v>42230</v>
      </c>
      <c r="C353" s="77">
        <v>47</v>
      </c>
      <c r="D353" s="76">
        <v>21460830</v>
      </c>
      <c r="E353" s="70" t="s">
        <v>77</v>
      </c>
      <c r="F353" s="8"/>
      <c r="G353" s="68"/>
      <c r="H353" s="73"/>
      <c r="I353" s="75"/>
    </row>
    <row r="354" spans="2:9" x14ac:dyDescent="0.35">
      <c r="B354" s="66">
        <v>42229</v>
      </c>
      <c r="C354" s="77">
        <v>46.73</v>
      </c>
      <c r="D354" s="76">
        <v>22612650</v>
      </c>
      <c r="E354" s="70" t="s">
        <v>77</v>
      </c>
      <c r="F354" s="8"/>
      <c r="G354" s="68"/>
      <c r="H354" s="73"/>
      <c r="I354" s="75"/>
    </row>
    <row r="355" spans="2:9" x14ac:dyDescent="0.35">
      <c r="B355" s="66">
        <v>42228</v>
      </c>
      <c r="C355" s="77">
        <v>46.74</v>
      </c>
      <c r="D355" s="76">
        <v>30184710</v>
      </c>
      <c r="E355" s="70" t="s">
        <v>77</v>
      </c>
      <c r="F355" s="8"/>
      <c r="G355" s="68"/>
      <c r="H355" s="73"/>
      <c r="I355" s="75"/>
    </row>
    <row r="356" spans="2:9" x14ac:dyDescent="0.35">
      <c r="B356" s="66">
        <v>42227</v>
      </c>
      <c r="C356" s="77">
        <v>46.41</v>
      </c>
      <c r="D356" s="76">
        <v>28757610</v>
      </c>
      <c r="E356" s="70" t="s">
        <v>77</v>
      </c>
      <c r="F356" s="8"/>
      <c r="G356" s="68"/>
      <c r="H356" s="73"/>
      <c r="I356" s="75"/>
    </row>
    <row r="357" spans="2:9" x14ac:dyDescent="0.35">
      <c r="B357" s="66">
        <v>42226</v>
      </c>
      <c r="C357" s="77">
        <v>47.33</v>
      </c>
      <c r="D357" s="76">
        <v>23045530</v>
      </c>
      <c r="E357" s="70" t="s">
        <v>77</v>
      </c>
      <c r="F357" s="8"/>
      <c r="G357" s="68"/>
      <c r="H357" s="73"/>
      <c r="I357" s="75"/>
    </row>
    <row r="358" spans="2:9" x14ac:dyDescent="0.35">
      <c r="B358" s="66">
        <v>42223</v>
      </c>
      <c r="C358" s="77">
        <v>46.74</v>
      </c>
      <c r="D358" s="76">
        <v>19158590</v>
      </c>
      <c r="E358" s="70" t="s">
        <v>77</v>
      </c>
      <c r="F358" s="8"/>
      <c r="G358" s="68"/>
      <c r="H358" s="73"/>
      <c r="I358" s="75"/>
    </row>
    <row r="359" spans="2:9" x14ac:dyDescent="0.35">
      <c r="B359" s="66">
        <v>42222</v>
      </c>
      <c r="C359" s="77">
        <v>46.62</v>
      </c>
      <c r="D359" s="76">
        <v>27344040</v>
      </c>
      <c r="E359" s="70" t="s">
        <v>77</v>
      </c>
      <c r="F359" s="8"/>
      <c r="G359" s="68"/>
      <c r="H359" s="73"/>
      <c r="I359" s="75"/>
    </row>
    <row r="360" spans="2:9" x14ac:dyDescent="0.35">
      <c r="B360" s="66">
        <v>42221</v>
      </c>
      <c r="C360" s="77">
        <v>47.58</v>
      </c>
      <c r="D360" s="76">
        <v>27003740</v>
      </c>
      <c r="E360" s="70" t="s">
        <v>77</v>
      </c>
      <c r="F360" s="8"/>
      <c r="G360" s="68"/>
      <c r="H360" s="73"/>
      <c r="I360" s="75"/>
    </row>
    <row r="361" spans="2:9" x14ac:dyDescent="0.35">
      <c r="B361" s="66">
        <v>42220</v>
      </c>
      <c r="C361" s="77">
        <v>47.54</v>
      </c>
      <c r="D361" s="76">
        <v>33306110</v>
      </c>
      <c r="E361" s="70" t="s">
        <v>77</v>
      </c>
      <c r="F361" s="8"/>
      <c r="G361" s="68"/>
      <c r="H361" s="73"/>
      <c r="I361" s="75"/>
    </row>
    <row r="362" spans="2:9" x14ac:dyDescent="0.35">
      <c r="B362" s="66">
        <v>42219</v>
      </c>
      <c r="C362" s="77">
        <v>46.81</v>
      </c>
      <c r="D362" s="76">
        <v>23919340</v>
      </c>
      <c r="E362" s="70" t="s">
        <v>77</v>
      </c>
      <c r="F362" s="8"/>
      <c r="G362" s="68"/>
      <c r="H362" s="73"/>
      <c r="I362" s="75"/>
    </row>
    <row r="363" spans="2:9" x14ac:dyDescent="0.35">
      <c r="B363" s="66">
        <v>42216</v>
      </c>
      <c r="C363" s="77">
        <v>46.7</v>
      </c>
      <c r="D363" s="76">
        <v>31192430</v>
      </c>
      <c r="E363" s="70" t="s">
        <v>77</v>
      </c>
      <c r="F363" s="8"/>
      <c r="G363" s="68"/>
      <c r="H363" s="73"/>
      <c r="I363" s="75"/>
    </row>
    <row r="364" spans="2:9" x14ac:dyDescent="0.35">
      <c r="B364" s="66">
        <v>42215</v>
      </c>
      <c r="C364" s="77">
        <v>46.88</v>
      </c>
      <c r="D364" s="76">
        <v>39755700</v>
      </c>
      <c r="E364" s="70" t="s">
        <v>77</v>
      </c>
      <c r="F364" s="8"/>
      <c r="G364" s="68"/>
      <c r="H364" s="73"/>
      <c r="I364" s="75"/>
    </row>
    <row r="365" spans="2:9" x14ac:dyDescent="0.35">
      <c r="B365" s="66">
        <v>42214</v>
      </c>
      <c r="C365" s="77">
        <v>46.29</v>
      </c>
      <c r="D365" s="76">
        <v>40924210</v>
      </c>
      <c r="E365" s="70" t="s">
        <v>77</v>
      </c>
      <c r="F365" s="8"/>
      <c r="G365" s="68"/>
      <c r="H365" s="73"/>
      <c r="I365" s="75"/>
    </row>
    <row r="366" spans="2:9" x14ac:dyDescent="0.35">
      <c r="B366" s="66">
        <v>42213</v>
      </c>
      <c r="C366" s="77">
        <v>45.34</v>
      </c>
      <c r="D366" s="76">
        <v>34309080</v>
      </c>
      <c r="E366" s="70" t="s">
        <v>77</v>
      </c>
      <c r="F366" s="8"/>
      <c r="G366" s="68"/>
      <c r="H366" s="73"/>
      <c r="I366" s="75"/>
    </row>
    <row r="367" spans="2:9" x14ac:dyDescent="0.35">
      <c r="B367" s="66">
        <v>42212</v>
      </c>
      <c r="C367" s="77">
        <v>45.35</v>
      </c>
      <c r="D367" s="76">
        <v>39472930</v>
      </c>
      <c r="E367" s="70" t="s">
        <v>77</v>
      </c>
      <c r="F367" s="8"/>
      <c r="G367" s="68"/>
      <c r="H367" s="73"/>
      <c r="I367" s="75"/>
    </row>
    <row r="368" spans="2:9" x14ac:dyDescent="0.35">
      <c r="B368" s="66">
        <v>42209</v>
      </c>
      <c r="C368" s="77">
        <v>45.94</v>
      </c>
      <c r="D368" s="76">
        <v>32304070</v>
      </c>
      <c r="E368" s="70" t="s">
        <v>77</v>
      </c>
      <c r="F368" s="8"/>
      <c r="G368" s="68"/>
      <c r="H368" s="73"/>
      <c r="I368" s="75"/>
    </row>
    <row r="369" spans="2:9" x14ac:dyDescent="0.35">
      <c r="B369" s="66">
        <v>42208</v>
      </c>
      <c r="C369" s="77">
        <v>46.11</v>
      </c>
      <c r="D369" s="76">
        <v>33708200</v>
      </c>
      <c r="E369" s="70" t="s">
        <v>77</v>
      </c>
      <c r="F369" s="8"/>
      <c r="G369" s="68"/>
      <c r="H369" s="73"/>
      <c r="I369" s="75"/>
    </row>
    <row r="370" spans="2:9" x14ac:dyDescent="0.35">
      <c r="B370" s="66">
        <v>42207</v>
      </c>
      <c r="C370" s="77">
        <v>45.54</v>
      </c>
      <c r="D370" s="76">
        <v>59039160</v>
      </c>
      <c r="E370" s="70" t="s">
        <v>77</v>
      </c>
      <c r="F370" s="8"/>
      <c r="G370" s="68"/>
      <c r="H370" s="73"/>
      <c r="I370" s="75"/>
    </row>
    <row r="371" spans="2:9" x14ac:dyDescent="0.35">
      <c r="B371" s="66">
        <v>42206</v>
      </c>
      <c r="C371" s="77">
        <v>47.28</v>
      </c>
      <c r="D371" s="76">
        <v>42211210</v>
      </c>
      <c r="E371" s="70" t="s">
        <v>77</v>
      </c>
      <c r="F371" s="8"/>
      <c r="G371" s="68"/>
      <c r="H371" s="73"/>
      <c r="I371" s="75"/>
    </row>
    <row r="372" spans="2:9" x14ac:dyDescent="0.35">
      <c r="B372" s="66">
        <v>42205</v>
      </c>
      <c r="C372" s="77">
        <v>46.92</v>
      </c>
      <c r="D372" s="76">
        <v>30607770</v>
      </c>
      <c r="E372" s="70" t="s">
        <v>77</v>
      </c>
      <c r="F372" s="8"/>
      <c r="G372" s="68"/>
      <c r="H372" s="73"/>
      <c r="I372" s="75"/>
    </row>
    <row r="373" spans="2:9" x14ac:dyDescent="0.35">
      <c r="B373" s="66">
        <v>42202</v>
      </c>
      <c r="C373" s="77">
        <v>46.62</v>
      </c>
      <c r="D373" s="76">
        <v>29454740</v>
      </c>
      <c r="E373" s="70" t="s">
        <v>77</v>
      </c>
      <c r="F373" s="8"/>
      <c r="G373" s="68"/>
      <c r="H373" s="73"/>
      <c r="I373" s="75"/>
    </row>
    <row r="374" spans="2:9" x14ac:dyDescent="0.35">
      <c r="B374" s="66">
        <v>42201</v>
      </c>
      <c r="C374" s="77">
        <v>46.66</v>
      </c>
      <c r="D374" s="76">
        <v>26254220</v>
      </c>
      <c r="E374" s="70" t="s">
        <v>77</v>
      </c>
      <c r="F374" s="8"/>
      <c r="G374" s="68"/>
      <c r="H374" s="73"/>
      <c r="I374" s="75"/>
    </row>
    <row r="375" spans="2:9" x14ac:dyDescent="0.35">
      <c r="B375" s="66">
        <v>42200</v>
      </c>
      <c r="C375" s="77">
        <v>45.76</v>
      </c>
      <c r="D375" s="76">
        <v>26619810</v>
      </c>
      <c r="E375" s="70" t="s">
        <v>77</v>
      </c>
      <c r="F375" s="8"/>
      <c r="G375" s="68"/>
      <c r="H375" s="73"/>
      <c r="I375" s="75"/>
    </row>
    <row r="376" spans="2:9" x14ac:dyDescent="0.35">
      <c r="B376" s="66">
        <v>42199</v>
      </c>
      <c r="C376" s="77">
        <v>45.62</v>
      </c>
      <c r="D376" s="76">
        <v>22865770</v>
      </c>
      <c r="E376" s="70" t="s">
        <v>77</v>
      </c>
      <c r="F376" s="8"/>
      <c r="G376" s="68"/>
      <c r="H376" s="73"/>
      <c r="I376" s="75"/>
    </row>
    <row r="377" spans="2:9" x14ac:dyDescent="0.35">
      <c r="B377" s="66">
        <v>42198</v>
      </c>
      <c r="C377" s="77">
        <v>45.54</v>
      </c>
      <c r="D377" s="76">
        <v>27875670</v>
      </c>
      <c r="E377" s="70" t="s">
        <v>77</v>
      </c>
      <c r="F377" s="8"/>
      <c r="G377" s="68"/>
      <c r="H377" s="73"/>
      <c r="I377" s="75"/>
    </row>
    <row r="378" spans="2:9" x14ac:dyDescent="0.35">
      <c r="B378" s="66">
        <v>42195</v>
      </c>
      <c r="C378" s="77">
        <v>44.61</v>
      </c>
      <c r="D378" s="76">
        <v>25365530</v>
      </c>
      <c r="E378" s="70" t="s">
        <v>77</v>
      </c>
      <c r="F378" s="8"/>
      <c r="G378" s="68"/>
      <c r="H378" s="73"/>
      <c r="I378" s="75"/>
    </row>
    <row r="379" spans="2:9" x14ac:dyDescent="0.35">
      <c r="B379" s="66">
        <v>42194</v>
      </c>
      <c r="C379" s="77">
        <v>44.52</v>
      </c>
      <c r="D379" s="76">
        <v>32404100</v>
      </c>
      <c r="E379" s="70" t="s">
        <v>77</v>
      </c>
      <c r="F379" s="8"/>
      <c r="G379" s="68"/>
      <c r="H379" s="73"/>
      <c r="I379" s="75"/>
    </row>
    <row r="380" spans="2:9" x14ac:dyDescent="0.35">
      <c r="B380" s="66">
        <v>42193</v>
      </c>
      <c r="C380" s="77">
        <v>44.24</v>
      </c>
      <c r="D380" s="76">
        <v>39761460</v>
      </c>
      <c r="E380" s="70" t="s">
        <v>77</v>
      </c>
      <c r="F380" s="8"/>
      <c r="G380" s="68"/>
      <c r="H380" s="73"/>
      <c r="I380" s="75"/>
    </row>
    <row r="381" spans="2:9" x14ac:dyDescent="0.35">
      <c r="B381" s="66">
        <v>42192</v>
      </c>
      <c r="C381" s="77">
        <v>44.3</v>
      </c>
      <c r="D381" s="76">
        <v>36420230</v>
      </c>
      <c r="E381" s="70" t="s">
        <v>77</v>
      </c>
      <c r="F381" s="8"/>
      <c r="G381" s="68"/>
      <c r="H381" s="73"/>
      <c r="I381" s="75"/>
    </row>
    <row r="382" spans="2:9" x14ac:dyDescent="0.35">
      <c r="B382" s="66">
        <v>42191</v>
      </c>
      <c r="C382" s="77">
        <v>44.39</v>
      </c>
      <c r="D382" s="76">
        <v>23025750</v>
      </c>
      <c r="E382" s="70" t="s">
        <v>77</v>
      </c>
      <c r="F382" s="8"/>
      <c r="G382" s="68"/>
      <c r="H382" s="73"/>
      <c r="I382" s="75"/>
    </row>
    <row r="383" spans="2:9" x14ac:dyDescent="0.35">
      <c r="B383" s="66">
        <v>42187</v>
      </c>
      <c r="C383" s="77">
        <v>44.4</v>
      </c>
      <c r="D383" s="76">
        <v>21743250</v>
      </c>
      <c r="E383" s="70" t="s">
        <v>77</v>
      </c>
      <c r="F383" s="8"/>
      <c r="G383" s="68"/>
      <c r="H383" s="73"/>
      <c r="I383" s="75"/>
    </row>
    <row r="384" spans="2:9" x14ac:dyDescent="0.35">
      <c r="B384" s="66">
        <v>42186</v>
      </c>
      <c r="C384" s="77">
        <v>44.445</v>
      </c>
      <c r="D384" s="76">
        <v>28339610</v>
      </c>
      <c r="E384" s="70" t="s">
        <v>77</v>
      </c>
      <c r="F384" s="8"/>
      <c r="G384" s="68"/>
      <c r="H384" s="73"/>
      <c r="I384" s="75"/>
    </row>
    <row r="385" spans="2:9" x14ac:dyDescent="0.35">
      <c r="B385" s="66">
        <v>42185</v>
      </c>
      <c r="C385" s="77">
        <v>44.15</v>
      </c>
      <c r="D385" s="76">
        <v>35943040</v>
      </c>
      <c r="E385" s="70" t="s">
        <v>77</v>
      </c>
      <c r="F385" s="8"/>
      <c r="G385" s="68"/>
      <c r="H385" s="73"/>
      <c r="I385" s="75"/>
    </row>
    <row r="386" spans="2:9" x14ac:dyDescent="0.35">
      <c r="B386" s="66">
        <v>42184</v>
      </c>
      <c r="C386" s="77">
        <v>44.37</v>
      </c>
      <c r="D386" s="76">
        <v>34004400</v>
      </c>
      <c r="E386" s="70" t="s">
        <v>77</v>
      </c>
      <c r="F386" s="8"/>
      <c r="G386" s="68"/>
      <c r="H386" s="73"/>
      <c r="I386" s="75"/>
    </row>
    <row r="387" spans="2:9" x14ac:dyDescent="0.35">
      <c r="B387" s="66">
        <v>42181</v>
      </c>
      <c r="C387" s="77">
        <v>45.26</v>
      </c>
      <c r="D387" s="76">
        <v>49757070</v>
      </c>
      <c r="E387" s="70" t="s">
        <v>77</v>
      </c>
      <c r="F387" s="8"/>
      <c r="G387" s="68"/>
      <c r="H387" s="73"/>
      <c r="I387" s="75"/>
    </row>
    <row r="388" spans="2:9" x14ac:dyDescent="0.35">
      <c r="B388" s="66">
        <v>42180</v>
      </c>
      <c r="C388" s="77">
        <v>45.65</v>
      </c>
      <c r="D388" s="76">
        <v>20599990</v>
      </c>
      <c r="E388" s="70" t="s">
        <v>77</v>
      </c>
      <c r="F388" s="8"/>
      <c r="G388" s="68"/>
      <c r="H388" s="73"/>
      <c r="I388" s="75"/>
    </row>
    <row r="389" spans="2:9" x14ac:dyDescent="0.35">
      <c r="B389" s="66">
        <v>42179</v>
      </c>
      <c r="C389" s="77">
        <v>45.634999999999998</v>
      </c>
      <c r="D389" s="76">
        <v>34849400</v>
      </c>
      <c r="E389" s="70" t="s">
        <v>77</v>
      </c>
      <c r="F389" s="8"/>
      <c r="G389" s="68"/>
      <c r="H389" s="73"/>
      <c r="I389" s="75"/>
    </row>
    <row r="390" spans="2:9" x14ac:dyDescent="0.35">
      <c r="B390" s="66">
        <v>42178</v>
      </c>
      <c r="C390" s="77">
        <v>45.91</v>
      </c>
      <c r="D390" s="76">
        <v>25881850</v>
      </c>
      <c r="E390" s="70" t="s">
        <v>77</v>
      </c>
      <c r="F390" s="8"/>
      <c r="G390" s="68"/>
      <c r="H390" s="73"/>
      <c r="I390" s="75"/>
    </row>
    <row r="391" spans="2:9" x14ac:dyDescent="0.35">
      <c r="B391" s="66">
        <v>42177</v>
      </c>
      <c r="C391" s="77">
        <v>46.23</v>
      </c>
      <c r="D391" s="76">
        <v>20300480</v>
      </c>
      <c r="E391" s="70" t="s">
        <v>77</v>
      </c>
      <c r="F391" s="8"/>
      <c r="G391" s="68"/>
      <c r="H391" s="73"/>
      <c r="I391" s="75"/>
    </row>
    <row r="392" spans="2:9" x14ac:dyDescent="0.35">
      <c r="B392" s="66">
        <v>42174</v>
      </c>
      <c r="C392" s="77">
        <v>46.1</v>
      </c>
      <c r="D392" s="76">
        <v>63733110</v>
      </c>
      <c r="E392" s="70" t="s">
        <v>77</v>
      </c>
      <c r="F392" s="8"/>
      <c r="G392" s="68"/>
      <c r="H392" s="73"/>
      <c r="I392" s="75"/>
    </row>
    <row r="393" spans="2:9" x14ac:dyDescent="0.35">
      <c r="B393" s="66">
        <v>42173</v>
      </c>
      <c r="C393" s="77">
        <v>46.72</v>
      </c>
      <c r="D393" s="76">
        <v>32586480</v>
      </c>
      <c r="E393" s="70" t="s">
        <v>77</v>
      </c>
      <c r="F393" s="8"/>
      <c r="G393" s="68"/>
      <c r="H393" s="73"/>
      <c r="I393" s="75"/>
    </row>
    <row r="394" spans="2:9" x14ac:dyDescent="0.35">
      <c r="B394" s="66">
        <v>42172</v>
      </c>
      <c r="C394" s="77">
        <v>45.97</v>
      </c>
      <c r="D394" s="76">
        <v>28683290</v>
      </c>
      <c r="E394" s="70" t="s">
        <v>77</v>
      </c>
      <c r="F394" s="8"/>
      <c r="G394" s="68"/>
      <c r="H394" s="73"/>
      <c r="I394" s="75"/>
    </row>
    <row r="395" spans="2:9" x14ac:dyDescent="0.35">
      <c r="B395" s="66">
        <v>42171</v>
      </c>
      <c r="C395" s="77">
        <v>45.83</v>
      </c>
      <c r="D395" s="76">
        <v>26895950</v>
      </c>
      <c r="E395" s="70" t="s">
        <v>77</v>
      </c>
      <c r="F395" s="8"/>
      <c r="G395" s="68"/>
      <c r="H395" s="73"/>
      <c r="I395" s="75"/>
    </row>
    <row r="396" spans="2:9" x14ac:dyDescent="0.35">
      <c r="B396" s="66">
        <v>42170</v>
      </c>
      <c r="C396" s="77">
        <v>45.475000000000001</v>
      </c>
      <c r="D396" s="76">
        <v>33227000</v>
      </c>
      <c r="E396" s="70" t="s">
        <v>77</v>
      </c>
      <c r="F396" s="8"/>
      <c r="G396" s="68"/>
      <c r="H396" s="73"/>
      <c r="I396" s="75"/>
    </row>
    <row r="397" spans="2:9" x14ac:dyDescent="0.35">
      <c r="B397" s="66">
        <v>42167</v>
      </c>
      <c r="C397" s="77">
        <v>45.97</v>
      </c>
      <c r="D397" s="76">
        <v>23916080</v>
      </c>
      <c r="E397" s="70" t="s">
        <v>77</v>
      </c>
      <c r="F397" s="8"/>
      <c r="G397" s="68"/>
      <c r="H397" s="73"/>
      <c r="I397" s="75"/>
    </row>
    <row r="398" spans="2:9" x14ac:dyDescent="0.35">
      <c r="B398" s="66">
        <v>42166</v>
      </c>
      <c r="C398" s="77">
        <v>46.44</v>
      </c>
      <c r="D398" s="76">
        <v>27290100</v>
      </c>
      <c r="E398" s="70" t="s">
        <v>77</v>
      </c>
      <c r="F398" s="8"/>
      <c r="G398" s="68"/>
      <c r="H398" s="73"/>
      <c r="I398" s="75"/>
    </row>
    <row r="399" spans="2:9" x14ac:dyDescent="0.35">
      <c r="B399" s="66">
        <v>42165</v>
      </c>
      <c r="C399" s="77">
        <v>46.61</v>
      </c>
      <c r="D399" s="76">
        <v>28416030</v>
      </c>
      <c r="E399" s="70" t="s">
        <v>77</v>
      </c>
      <c r="F399" s="8"/>
      <c r="G399" s="68"/>
      <c r="H399" s="73"/>
      <c r="I399" s="75"/>
    </row>
    <row r="400" spans="2:9" x14ac:dyDescent="0.35">
      <c r="B400" s="66">
        <v>42164</v>
      </c>
      <c r="C400" s="77">
        <v>45.65</v>
      </c>
      <c r="D400" s="76">
        <v>24395800</v>
      </c>
      <c r="E400" s="70" t="s">
        <v>77</v>
      </c>
      <c r="F400" s="8"/>
      <c r="G400" s="68"/>
      <c r="H400" s="73"/>
      <c r="I400" s="75"/>
    </row>
    <row r="401" spans="2:9" x14ac:dyDescent="0.35">
      <c r="B401" s="66">
        <v>42163</v>
      </c>
      <c r="C401" s="77">
        <v>45.73</v>
      </c>
      <c r="D401" s="76">
        <v>22108100</v>
      </c>
      <c r="E401" s="70" t="s">
        <v>77</v>
      </c>
      <c r="F401" s="8"/>
      <c r="G401" s="68"/>
      <c r="H401" s="73"/>
      <c r="I401" s="75"/>
    </row>
    <row r="402" spans="2:9" x14ac:dyDescent="0.35">
      <c r="B402" s="66">
        <v>42160</v>
      </c>
      <c r="C402" s="77">
        <v>46.14</v>
      </c>
      <c r="D402" s="76">
        <v>25434870</v>
      </c>
      <c r="E402" s="70" t="s">
        <v>77</v>
      </c>
      <c r="F402" s="8"/>
      <c r="G402" s="68"/>
      <c r="H402" s="73"/>
      <c r="I402" s="75"/>
    </row>
    <row r="403" spans="2:9" x14ac:dyDescent="0.35">
      <c r="B403" s="66">
        <v>42159</v>
      </c>
      <c r="C403" s="77">
        <v>46.36</v>
      </c>
      <c r="D403" s="76">
        <v>27474500</v>
      </c>
      <c r="E403" s="70" t="s">
        <v>77</v>
      </c>
      <c r="F403" s="8"/>
      <c r="G403" s="68"/>
      <c r="H403" s="73"/>
      <c r="I403" s="75"/>
    </row>
    <row r="404" spans="2:9" x14ac:dyDescent="0.35">
      <c r="B404" s="66">
        <v>42158</v>
      </c>
      <c r="C404" s="77">
        <v>46.85</v>
      </c>
      <c r="D404" s="76">
        <v>28000370</v>
      </c>
      <c r="E404" s="70" t="s">
        <v>77</v>
      </c>
      <c r="F404" s="8"/>
      <c r="G404" s="68"/>
      <c r="H404" s="73"/>
      <c r="I404" s="75"/>
    </row>
    <row r="405" spans="2:9" x14ac:dyDescent="0.35">
      <c r="B405" s="66">
        <v>42157</v>
      </c>
      <c r="C405" s="77">
        <v>46.92</v>
      </c>
      <c r="D405" s="76">
        <v>21484660</v>
      </c>
      <c r="E405" s="70" t="s">
        <v>77</v>
      </c>
      <c r="F405" s="8"/>
      <c r="G405" s="68"/>
      <c r="H405" s="73"/>
      <c r="I405" s="75"/>
    </row>
    <row r="406" spans="2:9" x14ac:dyDescent="0.35">
      <c r="B406" s="66">
        <v>42156</v>
      </c>
      <c r="C406" s="77">
        <v>47.23</v>
      </c>
      <c r="D406" s="76">
        <v>28610080</v>
      </c>
      <c r="E406" s="70" t="s">
        <v>77</v>
      </c>
      <c r="F406" s="8"/>
      <c r="G406" s="68"/>
      <c r="H406" s="73"/>
      <c r="I406" s="75"/>
    </row>
    <row r="407" spans="2:9" x14ac:dyDescent="0.35">
      <c r="B407" s="66">
        <v>42153</v>
      </c>
      <c r="C407" s="77">
        <v>46.86</v>
      </c>
      <c r="D407" s="76">
        <v>36497290</v>
      </c>
      <c r="E407" s="70" t="s">
        <v>77</v>
      </c>
      <c r="F407" s="8"/>
      <c r="G407" s="68"/>
      <c r="H407" s="73"/>
      <c r="I407" s="75"/>
    </row>
    <row r="408" spans="2:9" x14ac:dyDescent="0.35">
      <c r="B408" s="66">
        <v>42152</v>
      </c>
      <c r="C408" s="77">
        <v>47.45</v>
      </c>
      <c r="D408" s="76">
        <v>19282810</v>
      </c>
      <c r="E408" s="70" t="s">
        <v>77</v>
      </c>
      <c r="F408" s="8"/>
      <c r="G408" s="68"/>
      <c r="H408" s="73"/>
      <c r="I408" s="75"/>
    </row>
    <row r="409" spans="2:9" x14ac:dyDescent="0.35">
      <c r="B409" s="66">
        <v>42151</v>
      </c>
      <c r="C409" s="77">
        <v>47.61</v>
      </c>
      <c r="D409" s="76">
        <v>27333730</v>
      </c>
      <c r="E409" s="70" t="s">
        <v>77</v>
      </c>
      <c r="F409" s="8"/>
      <c r="G409" s="68"/>
      <c r="H409" s="73"/>
      <c r="I409" s="75"/>
    </row>
    <row r="410" spans="2:9" x14ac:dyDescent="0.35">
      <c r="B410" s="66">
        <v>42150</v>
      </c>
      <c r="C410" s="77">
        <v>46.59</v>
      </c>
      <c r="D410" s="76">
        <v>29556430</v>
      </c>
      <c r="E410" s="70" t="s">
        <v>77</v>
      </c>
      <c r="F410" s="8"/>
      <c r="G410" s="68"/>
      <c r="H410" s="73"/>
      <c r="I410" s="75"/>
    </row>
    <row r="411" spans="2:9" x14ac:dyDescent="0.35">
      <c r="B411" s="66">
        <v>42146</v>
      </c>
      <c r="C411" s="77">
        <v>46.9</v>
      </c>
      <c r="D411" s="76">
        <v>25700240</v>
      </c>
      <c r="E411" s="70" t="s">
        <v>77</v>
      </c>
      <c r="F411" s="8"/>
      <c r="G411" s="68"/>
      <c r="H411" s="73"/>
      <c r="I411" s="75"/>
    </row>
    <row r="412" spans="2:9" x14ac:dyDescent="0.35">
      <c r="B412" s="66">
        <v>42145</v>
      </c>
      <c r="C412" s="77">
        <v>47.42</v>
      </c>
      <c r="D412" s="76">
        <v>22399100</v>
      </c>
      <c r="E412" s="70" t="s">
        <v>77</v>
      </c>
      <c r="F412" s="8"/>
      <c r="G412" s="68"/>
      <c r="H412" s="73"/>
      <c r="I412" s="75"/>
    </row>
    <row r="413" spans="2:9" x14ac:dyDescent="0.35">
      <c r="B413" s="66">
        <v>42144</v>
      </c>
      <c r="C413" s="77">
        <v>47.58</v>
      </c>
      <c r="D413" s="76">
        <v>25035330</v>
      </c>
      <c r="E413" s="70" t="s">
        <v>77</v>
      </c>
      <c r="F413" s="8"/>
      <c r="G413" s="68"/>
      <c r="H413" s="73"/>
      <c r="I413" s="75"/>
    </row>
    <row r="414" spans="2:9" x14ac:dyDescent="0.35">
      <c r="B414" s="66">
        <v>42143</v>
      </c>
      <c r="C414" s="77">
        <v>47.58</v>
      </c>
      <c r="D414" s="76">
        <v>28181300</v>
      </c>
      <c r="E414" s="70" t="s">
        <v>77</v>
      </c>
      <c r="F414" s="8"/>
      <c r="G414" s="68"/>
      <c r="H414" s="73"/>
      <c r="I414" s="75"/>
    </row>
    <row r="415" spans="2:9" x14ac:dyDescent="0.35">
      <c r="B415" s="66">
        <v>42142</v>
      </c>
      <c r="C415" s="77">
        <v>48.01</v>
      </c>
      <c r="D415" s="76">
        <v>23918020</v>
      </c>
      <c r="E415" s="70" t="s">
        <v>77</v>
      </c>
      <c r="F415" s="8"/>
      <c r="G415" s="68"/>
      <c r="H415" s="73"/>
      <c r="I415" s="75"/>
    </row>
    <row r="416" spans="2:9" x14ac:dyDescent="0.35">
      <c r="B416" s="66">
        <v>42139</v>
      </c>
      <c r="C416" s="77">
        <v>48.295000000000002</v>
      </c>
      <c r="D416" s="76">
        <v>28628370</v>
      </c>
      <c r="E416" s="70" t="s">
        <v>77</v>
      </c>
      <c r="F416" s="8"/>
      <c r="G416" s="68"/>
      <c r="H416" s="73"/>
      <c r="I416" s="75"/>
    </row>
    <row r="417" spans="2:9" x14ac:dyDescent="0.35">
      <c r="B417" s="66">
        <v>42138</v>
      </c>
      <c r="C417" s="77">
        <v>48.72</v>
      </c>
      <c r="D417" s="76">
        <v>32956260</v>
      </c>
      <c r="E417" s="70" t="s">
        <v>77</v>
      </c>
      <c r="F417" s="8"/>
      <c r="G417" s="68"/>
      <c r="H417" s="73"/>
      <c r="I417" s="75"/>
    </row>
    <row r="418" spans="2:9" x14ac:dyDescent="0.35">
      <c r="B418" s="66">
        <v>42137</v>
      </c>
      <c r="C418" s="77">
        <v>47.625</v>
      </c>
      <c r="D418" s="76">
        <v>34182750</v>
      </c>
      <c r="E418" s="70" t="s">
        <v>77</v>
      </c>
      <c r="F418" s="8"/>
      <c r="G418" s="68"/>
      <c r="H418" s="73"/>
      <c r="I418" s="75"/>
    </row>
    <row r="419" spans="2:9" x14ac:dyDescent="0.35">
      <c r="B419" s="66">
        <v>42136</v>
      </c>
      <c r="C419" s="77">
        <v>47.35</v>
      </c>
      <c r="D419" s="76">
        <v>29927160</v>
      </c>
      <c r="E419" s="70" t="s">
        <v>77</v>
      </c>
      <c r="F419" s="8"/>
      <c r="G419" s="68"/>
      <c r="H419" s="73"/>
      <c r="I419" s="75"/>
    </row>
    <row r="420" spans="2:9" x14ac:dyDescent="0.35">
      <c r="B420" s="66">
        <v>42135</v>
      </c>
      <c r="C420" s="77">
        <v>47.37</v>
      </c>
      <c r="D420" s="76">
        <v>24608910</v>
      </c>
      <c r="E420" s="70" t="s">
        <v>77</v>
      </c>
      <c r="F420" s="8"/>
      <c r="G420" s="68"/>
      <c r="H420" s="73"/>
      <c r="I420" s="75"/>
    </row>
    <row r="421" spans="2:9" x14ac:dyDescent="0.35">
      <c r="B421" s="66">
        <v>42132</v>
      </c>
      <c r="C421" s="77">
        <v>47.75</v>
      </c>
      <c r="D421" s="76">
        <v>35060430</v>
      </c>
      <c r="E421" s="70" t="s">
        <v>77</v>
      </c>
      <c r="F421" s="8"/>
      <c r="G421" s="68"/>
      <c r="H421" s="73"/>
      <c r="I421" s="75"/>
    </row>
    <row r="422" spans="2:9" x14ac:dyDescent="0.35">
      <c r="B422" s="66">
        <v>42131</v>
      </c>
      <c r="C422" s="77">
        <v>46.7</v>
      </c>
      <c r="D422" s="76">
        <v>32940820</v>
      </c>
      <c r="E422" s="70" t="s">
        <v>77</v>
      </c>
      <c r="F422" s="8"/>
      <c r="G422" s="68"/>
      <c r="H422" s="73"/>
      <c r="I422" s="75"/>
    </row>
    <row r="423" spans="2:9" x14ac:dyDescent="0.35">
      <c r="B423" s="66">
        <v>42130</v>
      </c>
      <c r="C423" s="77">
        <v>46.28</v>
      </c>
      <c r="D423" s="76">
        <v>52416760</v>
      </c>
      <c r="E423" s="70" t="s">
        <v>77</v>
      </c>
      <c r="F423" s="8"/>
      <c r="G423" s="68"/>
      <c r="H423" s="73"/>
      <c r="I423" s="75"/>
    </row>
    <row r="424" spans="2:9" x14ac:dyDescent="0.35">
      <c r="B424" s="66">
        <v>42129</v>
      </c>
      <c r="C424" s="77">
        <v>47.6</v>
      </c>
      <c r="D424" s="76">
        <v>50364250</v>
      </c>
      <c r="E424" s="70" t="s">
        <v>77</v>
      </c>
      <c r="F424" s="8"/>
      <c r="G424" s="68"/>
      <c r="H424" s="73"/>
      <c r="I424" s="75"/>
    </row>
    <row r="425" spans="2:9" x14ac:dyDescent="0.35">
      <c r="B425" s="66">
        <v>42128</v>
      </c>
      <c r="C425" s="77">
        <v>48.24</v>
      </c>
      <c r="D425" s="76">
        <v>33986240</v>
      </c>
      <c r="E425" s="70" t="s">
        <v>77</v>
      </c>
      <c r="F425" s="8"/>
      <c r="G425" s="68"/>
      <c r="H425" s="73"/>
      <c r="I425" s="75"/>
    </row>
    <row r="426" spans="2:9" x14ac:dyDescent="0.35">
      <c r="B426" s="66">
        <v>42125</v>
      </c>
      <c r="C426" s="77">
        <v>48.655000000000001</v>
      </c>
      <c r="D426" s="76">
        <v>36432670</v>
      </c>
      <c r="E426" s="70" t="s">
        <v>77</v>
      </c>
      <c r="F426" s="8"/>
      <c r="G426" s="68"/>
      <c r="H426" s="73"/>
      <c r="I426" s="75"/>
    </row>
    <row r="427" spans="2:9" x14ac:dyDescent="0.35">
      <c r="B427" s="66">
        <v>42124</v>
      </c>
      <c r="C427" s="77">
        <v>48.64</v>
      </c>
      <c r="D427" s="76">
        <v>64127280</v>
      </c>
      <c r="E427" s="70" t="s">
        <v>77</v>
      </c>
      <c r="F427" s="8"/>
      <c r="G427" s="68"/>
      <c r="H427" s="73"/>
      <c r="I427" s="75"/>
    </row>
    <row r="428" spans="2:9" x14ac:dyDescent="0.35">
      <c r="B428" s="66">
        <v>42123</v>
      </c>
      <c r="C428" s="77">
        <v>49.06</v>
      </c>
      <c r="D428" s="76">
        <v>47665440</v>
      </c>
      <c r="E428" s="70" t="s">
        <v>77</v>
      </c>
      <c r="F428" s="8"/>
      <c r="G428" s="68"/>
      <c r="H428" s="73"/>
      <c r="I428" s="75"/>
    </row>
    <row r="429" spans="2:9" x14ac:dyDescent="0.35">
      <c r="B429" s="66">
        <v>42122</v>
      </c>
      <c r="C429" s="77">
        <v>49.155000000000001</v>
      </c>
      <c r="D429" s="76">
        <v>59860670</v>
      </c>
      <c r="E429" s="70" t="s">
        <v>77</v>
      </c>
      <c r="F429" s="8"/>
      <c r="G429" s="68"/>
      <c r="H429" s="73"/>
      <c r="I429" s="75"/>
    </row>
    <row r="430" spans="2:9" x14ac:dyDescent="0.35">
      <c r="B430" s="66">
        <v>42121</v>
      </c>
      <c r="C430" s="77">
        <v>48.03</v>
      </c>
      <c r="D430" s="76">
        <v>58950840</v>
      </c>
      <c r="E430" s="70" t="s">
        <v>77</v>
      </c>
      <c r="F430" s="8"/>
      <c r="G430" s="68"/>
      <c r="H430" s="73"/>
      <c r="I430" s="75"/>
    </row>
    <row r="431" spans="2:9" x14ac:dyDescent="0.35">
      <c r="B431" s="66">
        <v>42118</v>
      </c>
      <c r="C431" s="77">
        <v>47.87</v>
      </c>
      <c r="D431" s="76">
        <v>130885200</v>
      </c>
      <c r="E431" s="70" t="s">
        <v>77</v>
      </c>
      <c r="F431" s="8"/>
      <c r="G431" s="68"/>
      <c r="H431" s="73"/>
      <c r="I431" s="75"/>
    </row>
    <row r="432" spans="2:9" x14ac:dyDescent="0.35">
      <c r="B432" s="66">
        <v>42117</v>
      </c>
      <c r="C432" s="77">
        <v>43.34</v>
      </c>
      <c r="D432" s="76">
        <v>45445510</v>
      </c>
      <c r="E432" s="70" t="s">
        <v>77</v>
      </c>
      <c r="F432" s="8"/>
      <c r="G432" s="68"/>
      <c r="H432" s="73"/>
      <c r="I432" s="75"/>
    </row>
    <row r="433" spans="2:9" x14ac:dyDescent="0.35">
      <c r="B433" s="66">
        <v>42116</v>
      </c>
      <c r="C433" s="77">
        <v>42.984999999999999</v>
      </c>
      <c r="D433" s="76">
        <v>25032050</v>
      </c>
      <c r="E433" s="70" t="s">
        <v>77</v>
      </c>
      <c r="F433" s="8"/>
      <c r="G433" s="68"/>
      <c r="H433" s="73"/>
      <c r="I433" s="75"/>
    </row>
    <row r="434" spans="2:9" x14ac:dyDescent="0.35">
      <c r="B434" s="66">
        <v>42115</v>
      </c>
      <c r="C434" s="77">
        <v>42.634999999999998</v>
      </c>
      <c r="D434" s="76">
        <v>26004920</v>
      </c>
      <c r="E434" s="70" t="s">
        <v>77</v>
      </c>
      <c r="F434" s="8"/>
      <c r="G434" s="68"/>
      <c r="H434" s="73"/>
      <c r="I434" s="75"/>
    </row>
    <row r="435" spans="2:9" x14ac:dyDescent="0.35">
      <c r="B435" s="66">
        <v>42114</v>
      </c>
      <c r="C435" s="77">
        <v>42.905000000000001</v>
      </c>
      <c r="D435" s="76">
        <v>46051240</v>
      </c>
      <c r="E435" s="70" t="s">
        <v>77</v>
      </c>
      <c r="F435" s="8"/>
      <c r="G435" s="68"/>
      <c r="H435" s="73"/>
      <c r="I435" s="75"/>
    </row>
    <row r="436" spans="2:9" x14ac:dyDescent="0.35">
      <c r="B436" s="66">
        <v>42111</v>
      </c>
      <c r="C436" s="77">
        <v>41.615000000000002</v>
      </c>
      <c r="D436" s="76">
        <v>41912450</v>
      </c>
      <c r="E436" s="70" t="s">
        <v>77</v>
      </c>
      <c r="F436" s="8"/>
      <c r="G436" s="68"/>
      <c r="H436" s="73"/>
      <c r="I436" s="75"/>
    </row>
    <row r="437" spans="2:9" x14ac:dyDescent="0.35">
      <c r="B437" s="66">
        <v>42110</v>
      </c>
      <c r="C437" s="77">
        <v>42.16</v>
      </c>
      <c r="D437" s="76">
        <v>22425300</v>
      </c>
      <c r="E437" s="70" t="s">
        <v>77</v>
      </c>
      <c r="F437" s="8"/>
      <c r="G437" s="68"/>
      <c r="H437" s="73"/>
      <c r="I437" s="75"/>
    </row>
    <row r="438" spans="2:9" x14ac:dyDescent="0.35">
      <c r="B438" s="66">
        <v>42109</v>
      </c>
      <c r="C438" s="77">
        <v>42.255000000000003</v>
      </c>
      <c r="D438" s="76">
        <v>27307270</v>
      </c>
      <c r="E438" s="70" t="s">
        <v>77</v>
      </c>
      <c r="F438" s="8"/>
      <c r="G438" s="68"/>
      <c r="H438" s="73"/>
      <c r="I438" s="75"/>
    </row>
    <row r="439" spans="2:9" x14ac:dyDescent="0.35">
      <c r="B439" s="66">
        <v>42108</v>
      </c>
      <c r="C439" s="77">
        <v>41.65</v>
      </c>
      <c r="D439" s="76">
        <v>24238760</v>
      </c>
      <c r="E439" s="70" t="s">
        <v>77</v>
      </c>
      <c r="F439" s="8"/>
      <c r="G439" s="68"/>
      <c r="H439" s="73"/>
      <c r="I439" s="75"/>
    </row>
    <row r="440" spans="2:9" x14ac:dyDescent="0.35">
      <c r="B440" s="66">
        <v>42107</v>
      </c>
      <c r="C440" s="77">
        <v>41.76</v>
      </c>
      <c r="D440" s="76">
        <v>30270750</v>
      </c>
      <c r="E440" s="70" t="s">
        <v>77</v>
      </c>
      <c r="F440" s="8"/>
      <c r="G440" s="68"/>
      <c r="H440" s="73"/>
      <c r="I440" s="75"/>
    </row>
    <row r="441" spans="2:9" x14ac:dyDescent="0.35">
      <c r="B441" s="66">
        <v>42104</v>
      </c>
      <c r="C441" s="77">
        <v>41.72</v>
      </c>
      <c r="D441" s="76">
        <v>27856770</v>
      </c>
      <c r="E441" s="70" t="s">
        <v>77</v>
      </c>
      <c r="F441" s="8"/>
      <c r="G441" s="68"/>
      <c r="H441" s="73"/>
      <c r="I441" s="75"/>
    </row>
    <row r="442" spans="2:9" x14ac:dyDescent="0.35">
      <c r="B442" s="66">
        <v>42103</v>
      </c>
      <c r="C442" s="77">
        <v>41.48</v>
      </c>
      <c r="D442" s="76">
        <v>25722630</v>
      </c>
      <c r="E442" s="70" t="s">
        <v>77</v>
      </c>
      <c r="F442" s="8"/>
      <c r="G442" s="68"/>
      <c r="H442" s="73"/>
      <c r="I442" s="75"/>
    </row>
    <row r="443" spans="2:9" x14ac:dyDescent="0.35">
      <c r="B443" s="66">
        <v>42102</v>
      </c>
      <c r="C443" s="77">
        <v>41.42</v>
      </c>
      <c r="D443" s="76">
        <v>24699710</v>
      </c>
      <c r="E443" s="70" t="s">
        <v>77</v>
      </c>
      <c r="F443" s="8"/>
      <c r="G443" s="68"/>
      <c r="H443" s="73"/>
      <c r="I443" s="75"/>
    </row>
    <row r="444" spans="2:9" x14ac:dyDescent="0.35">
      <c r="B444" s="66">
        <v>42101</v>
      </c>
      <c r="C444" s="77">
        <v>41.53</v>
      </c>
      <c r="D444" s="76">
        <v>28808840</v>
      </c>
      <c r="E444" s="70" t="s">
        <v>77</v>
      </c>
      <c r="F444" s="8"/>
      <c r="G444" s="68"/>
      <c r="H444" s="73"/>
      <c r="I444" s="75"/>
    </row>
    <row r="445" spans="2:9" x14ac:dyDescent="0.35">
      <c r="B445" s="66">
        <v>42100</v>
      </c>
      <c r="C445" s="77">
        <v>41.545000000000002</v>
      </c>
      <c r="D445" s="76">
        <v>39161760</v>
      </c>
      <c r="E445" s="70" t="s">
        <v>77</v>
      </c>
      <c r="F445" s="8"/>
      <c r="G445" s="68"/>
      <c r="H445" s="73"/>
      <c r="I445" s="75"/>
    </row>
    <row r="446" spans="2:9" x14ac:dyDescent="0.35">
      <c r="B446" s="66">
        <v>42096</v>
      </c>
      <c r="C446" s="77">
        <v>40.29</v>
      </c>
      <c r="D446" s="76">
        <v>37483000</v>
      </c>
      <c r="E446" s="70" t="s">
        <v>77</v>
      </c>
      <c r="F446" s="8"/>
      <c r="G446" s="68"/>
      <c r="H446" s="73"/>
      <c r="I446" s="75"/>
    </row>
    <row r="447" spans="2:9" x14ac:dyDescent="0.35">
      <c r="B447" s="66">
        <v>42095</v>
      </c>
      <c r="C447" s="77">
        <v>40.72</v>
      </c>
      <c r="D447" s="76">
        <v>36841010</v>
      </c>
      <c r="E447" s="70" t="s">
        <v>77</v>
      </c>
      <c r="F447" s="8"/>
      <c r="G447" s="68"/>
      <c r="H447" s="73"/>
      <c r="I447" s="75"/>
    </row>
    <row r="448" spans="2:9" x14ac:dyDescent="0.35">
      <c r="B448" s="66">
        <v>42094</v>
      </c>
      <c r="C448" s="77">
        <v>40.655000000000001</v>
      </c>
      <c r="D448" s="76">
        <v>34884740</v>
      </c>
      <c r="E448" s="70" t="s">
        <v>77</v>
      </c>
      <c r="F448" s="8"/>
      <c r="G448" s="68"/>
      <c r="H448" s="73"/>
      <c r="I448" s="75"/>
    </row>
    <row r="449" spans="2:9" x14ac:dyDescent="0.35">
      <c r="B449" s="66">
        <v>42093</v>
      </c>
      <c r="C449" s="77">
        <v>40.96</v>
      </c>
      <c r="D449" s="76">
        <v>34999850</v>
      </c>
      <c r="E449" s="70" t="s">
        <v>77</v>
      </c>
      <c r="F449" s="8"/>
      <c r="G449" s="68"/>
      <c r="H449" s="73"/>
      <c r="I449" s="75"/>
    </row>
    <row r="450" spans="2:9" x14ac:dyDescent="0.35">
      <c r="B450" s="66">
        <v>42090</v>
      </c>
      <c r="C450" s="77">
        <v>40.97</v>
      </c>
      <c r="D450" s="76">
        <v>33980410</v>
      </c>
      <c r="E450" s="70" t="s">
        <v>77</v>
      </c>
      <c r="F450" s="8"/>
      <c r="G450" s="68"/>
      <c r="H450" s="73"/>
      <c r="I450" s="75"/>
    </row>
    <row r="451" spans="2:9" x14ac:dyDescent="0.35">
      <c r="B451" s="66">
        <v>42089</v>
      </c>
      <c r="C451" s="77">
        <v>41.21</v>
      </c>
      <c r="D451" s="76">
        <v>37483900</v>
      </c>
      <c r="E451" s="70" t="s">
        <v>77</v>
      </c>
      <c r="F451" s="8"/>
      <c r="G451" s="68"/>
      <c r="H451" s="73"/>
      <c r="I451" s="75"/>
    </row>
    <row r="452" spans="2:9" x14ac:dyDescent="0.35">
      <c r="B452" s="66">
        <v>42088</v>
      </c>
      <c r="C452" s="77">
        <v>41.46</v>
      </c>
      <c r="D452" s="76">
        <v>43427180</v>
      </c>
      <c r="E452" s="70" t="s">
        <v>77</v>
      </c>
      <c r="F452" s="8"/>
      <c r="G452" s="68"/>
      <c r="H452" s="73"/>
      <c r="I452" s="75"/>
    </row>
    <row r="453" spans="2:9" x14ac:dyDescent="0.35">
      <c r="B453" s="66">
        <v>42087</v>
      </c>
      <c r="C453" s="77">
        <v>42.9</v>
      </c>
      <c r="D453" s="76">
        <v>25453110</v>
      </c>
      <c r="E453" s="70" t="s">
        <v>77</v>
      </c>
      <c r="F453" s="8"/>
      <c r="G453" s="68"/>
      <c r="H453" s="73"/>
      <c r="I453" s="75"/>
    </row>
    <row r="454" spans="2:9" x14ac:dyDescent="0.35">
      <c r="B454" s="66">
        <v>42086</v>
      </c>
      <c r="C454" s="77">
        <v>42.854999999999997</v>
      </c>
      <c r="D454" s="76">
        <v>26233420</v>
      </c>
      <c r="E454" s="70" t="s">
        <v>77</v>
      </c>
      <c r="F454" s="8"/>
      <c r="G454" s="68"/>
      <c r="H454" s="73"/>
      <c r="I454" s="75"/>
    </row>
    <row r="455" spans="2:9" x14ac:dyDescent="0.35">
      <c r="B455" s="66">
        <v>42083</v>
      </c>
      <c r="C455" s="77">
        <v>42.88</v>
      </c>
      <c r="D455" s="76">
        <v>71754700</v>
      </c>
      <c r="E455" s="70" t="s">
        <v>77</v>
      </c>
      <c r="F455" s="8"/>
      <c r="G455" s="68"/>
      <c r="H455" s="73"/>
      <c r="I455" s="75"/>
    </row>
    <row r="456" spans="2:9" x14ac:dyDescent="0.35">
      <c r="B456" s="66">
        <v>42082</v>
      </c>
      <c r="C456" s="77">
        <v>42.284999999999997</v>
      </c>
      <c r="D456" s="76">
        <v>33836100</v>
      </c>
      <c r="E456" s="70" t="s">
        <v>77</v>
      </c>
      <c r="F456" s="8"/>
      <c r="G456" s="68"/>
      <c r="H456" s="73"/>
      <c r="I456" s="75"/>
    </row>
    <row r="457" spans="2:9" x14ac:dyDescent="0.35">
      <c r="B457" s="66">
        <v>42081</v>
      </c>
      <c r="C457" s="77">
        <v>42.5</v>
      </c>
      <c r="D457" s="76">
        <v>44178520</v>
      </c>
      <c r="E457" s="70" t="s">
        <v>77</v>
      </c>
      <c r="F457" s="8"/>
      <c r="G457" s="68"/>
      <c r="H457" s="73"/>
      <c r="I457" s="75"/>
    </row>
    <row r="458" spans="2:9" x14ac:dyDescent="0.35">
      <c r="B458" s="66">
        <v>42080</v>
      </c>
      <c r="C458" s="77">
        <v>41.695</v>
      </c>
      <c r="D458" s="76">
        <v>31669340</v>
      </c>
      <c r="E458" s="70" t="s">
        <v>77</v>
      </c>
      <c r="F458" s="8"/>
      <c r="G458" s="68"/>
      <c r="H458" s="73"/>
      <c r="I458" s="75"/>
    </row>
    <row r="459" spans="2:9" x14ac:dyDescent="0.35">
      <c r="B459" s="66">
        <v>42079</v>
      </c>
      <c r="C459" s="77">
        <v>41.56</v>
      </c>
      <c r="D459" s="76">
        <v>35257510</v>
      </c>
      <c r="E459" s="70" t="s">
        <v>77</v>
      </c>
      <c r="F459" s="8"/>
      <c r="G459" s="68"/>
      <c r="H459" s="73"/>
      <c r="I459" s="75"/>
    </row>
    <row r="460" spans="2:9" x14ac:dyDescent="0.35">
      <c r="B460" s="66">
        <v>42076</v>
      </c>
      <c r="C460" s="77">
        <v>41.38</v>
      </c>
      <c r="D460" s="76">
        <v>57972120</v>
      </c>
      <c r="E460" s="70" t="s">
        <v>77</v>
      </c>
      <c r="F460" s="8"/>
      <c r="G460" s="68"/>
      <c r="H460" s="73"/>
      <c r="I460" s="75"/>
    </row>
    <row r="461" spans="2:9" x14ac:dyDescent="0.35">
      <c r="B461" s="66">
        <v>42075</v>
      </c>
      <c r="C461" s="77">
        <v>41.02</v>
      </c>
      <c r="D461" s="76">
        <v>59984700</v>
      </c>
      <c r="E461" s="70" t="s">
        <v>77</v>
      </c>
      <c r="F461" s="8"/>
      <c r="G461" s="68"/>
      <c r="H461" s="73"/>
      <c r="I461" s="75"/>
    </row>
    <row r="462" spans="2:9" x14ac:dyDescent="0.35">
      <c r="B462" s="66">
        <v>42074</v>
      </c>
      <c r="C462" s="77">
        <v>41.98</v>
      </c>
      <c r="D462" s="76">
        <v>32214780</v>
      </c>
      <c r="E462" s="70" t="s">
        <v>77</v>
      </c>
      <c r="F462" s="8"/>
      <c r="G462" s="68"/>
      <c r="H462" s="73"/>
      <c r="I462" s="75"/>
    </row>
    <row r="463" spans="2:9" x14ac:dyDescent="0.35">
      <c r="B463" s="66">
        <v>42073</v>
      </c>
      <c r="C463" s="77">
        <v>42.03</v>
      </c>
      <c r="D463" s="76">
        <v>39158290</v>
      </c>
      <c r="E463" s="70" t="s">
        <v>77</v>
      </c>
      <c r="F463" s="8"/>
      <c r="G463" s="68"/>
      <c r="H463" s="73"/>
      <c r="I463" s="75"/>
    </row>
    <row r="464" spans="2:9" x14ac:dyDescent="0.35">
      <c r="B464" s="66">
        <v>42072</v>
      </c>
      <c r="C464" s="77">
        <v>42.85</v>
      </c>
      <c r="D464" s="76">
        <v>32106530</v>
      </c>
      <c r="E464" s="70" t="s">
        <v>77</v>
      </c>
      <c r="F464" s="8"/>
      <c r="G464" s="68"/>
      <c r="H464" s="73"/>
      <c r="I464" s="75"/>
    </row>
    <row r="465" spans="2:9" x14ac:dyDescent="0.35">
      <c r="B465" s="66">
        <v>42069</v>
      </c>
      <c r="C465" s="77">
        <v>42.36</v>
      </c>
      <c r="D465" s="76">
        <v>36120570</v>
      </c>
      <c r="E465" s="70" t="s">
        <v>77</v>
      </c>
      <c r="F465" s="8"/>
      <c r="G465" s="68"/>
      <c r="H465" s="73"/>
      <c r="I465" s="75"/>
    </row>
    <row r="466" spans="2:9" x14ac:dyDescent="0.35">
      <c r="B466" s="66">
        <v>42068</v>
      </c>
      <c r="C466" s="77">
        <v>43.11</v>
      </c>
      <c r="D466" s="76">
        <v>23176110</v>
      </c>
      <c r="E466" s="70" t="s">
        <v>77</v>
      </c>
      <c r="F466" s="8"/>
      <c r="G466" s="68"/>
      <c r="H466" s="73"/>
      <c r="I466" s="75"/>
    </row>
    <row r="467" spans="2:9" x14ac:dyDescent="0.35">
      <c r="B467" s="66">
        <v>42067</v>
      </c>
      <c r="C467" s="77">
        <v>43.055</v>
      </c>
      <c r="D467" s="76">
        <v>25746840</v>
      </c>
      <c r="E467" s="70" t="s">
        <v>77</v>
      </c>
      <c r="F467" s="8"/>
      <c r="G467" s="68"/>
      <c r="H467" s="73"/>
      <c r="I467" s="75"/>
    </row>
    <row r="468" spans="2:9" x14ac:dyDescent="0.35">
      <c r="B468" s="66">
        <v>42066</v>
      </c>
      <c r="C468" s="77">
        <v>43.28</v>
      </c>
      <c r="D468" s="76">
        <v>31685600</v>
      </c>
      <c r="E468" s="70" t="s">
        <v>77</v>
      </c>
      <c r="F468" s="8"/>
      <c r="G468" s="68"/>
      <c r="H468" s="73"/>
      <c r="I468" s="75"/>
    </row>
    <row r="469" spans="2:9" x14ac:dyDescent="0.35">
      <c r="B469" s="66">
        <v>42065</v>
      </c>
      <c r="C469" s="77">
        <v>43.88</v>
      </c>
      <c r="D469" s="76">
        <v>31766030</v>
      </c>
      <c r="E469" s="70" t="s">
        <v>77</v>
      </c>
      <c r="F469" s="8"/>
      <c r="G469" s="68"/>
      <c r="H469" s="73"/>
      <c r="I469" s="75"/>
    </row>
    <row r="470" spans="2:9" x14ac:dyDescent="0.35">
      <c r="B470" s="66">
        <v>42062</v>
      </c>
      <c r="C470" s="77">
        <v>43.85</v>
      </c>
      <c r="D470" s="76">
        <v>33784370</v>
      </c>
      <c r="E470" s="70" t="s">
        <v>77</v>
      </c>
      <c r="F470" s="8"/>
      <c r="G470" s="68"/>
      <c r="H470" s="73"/>
      <c r="I470" s="75"/>
    </row>
    <row r="471" spans="2:9" x14ac:dyDescent="0.35">
      <c r="B471" s="66">
        <v>42061</v>
      </c>
      <c r="C471" s="77">
        <v>44.055</v>
      </c>
      <c r="D471" s="76">
        <v>26524300</v>
      </c>
      <c r="E471" s="70" t="s">
        <v>77</v>
      </c>
      <c r="F471" s="8"/>
      <c r="G471" s="68"/>
      <c r="H471" s="73"/>
      <c r="I471" s="75"/>
    </row>
    <row r="472" spans="2:9" x14ac:dyDescent="0.35">
      <c r="B472" s="66">
        <v>42060</v>
      </c>
      <c r="C472" s="77">
        <v>43.99</v>
      </c>
      <c r="D472" s="76">
        <v>29749090</v>
      </c>
      <c r="E472" s="70" t="s">
        <v>77</v>
      </c>
      <c r="F472" s="8"/>
      <c r="G472" s="68"/>
      <c r="H472" s="73"/>
      <c r="I472" s="75"/>
    </row>
    <row r="473" spans="2:9" x14ac:dyDescent="0.35">
      <c r="B473" s="66">
        <v>42059</v>
      </c>
      <c r="C473" s="77">
        <v>44.09</v>
      </c>
      <c r="D473" s="76">
        <v>25262080</v>
      </c>
      <c r="E473" s="70" t="s">
        <v>77</v>
      </c>
      <c r="F473" s="8"/>
      <c r="G473" s="68"/>
      <c r="H473" s="73"/>
      <c r="I473" s="75"/>
    </row>
    <row r="474" spans="2:9" x14ac:dyDescent="0.35">
      <c r="B474" s="66">
        <v>42058</v>
      </c>
      <c r="C474" s="77">
        <v>44.15</v>
      </c>
      <c r="D474" s="76">
        <v>32510550</v>
      </c>
      <c r="E474" s="70" t="s">
        <v>77</v>
      </c>
      <c r="F474" s="8"/>
      <c r="G474" s="68"/>
      <c r="H474" s="73"/>
      <c r="I474" s="75"/>
    </row>
    <row r="475" spans="2:9" x14ac:dyDescent="0.35">
      <c r="B475" s="66">
        <v>42055</v>
      </c>
      <c r="C475" s="77">
        <v>43.854999999999997</v>
      </c>
      <c r="D475" s="76">
        <v>29710140</v>
      </c>
      <c r="E475" s="70" t="s">
        <v>77</v>
      </c>
      <c r="F475" s="8"/>
      <c r="G475" s="68"/>
      <c r="H475" s="73"/>
      <c r="I475" s="75"/>
    </row>
    <row r="476" spans="2:9" x14ac:dyDescent="0.35">
      <c r="B476" s="66">
        <v>42054</v>
      </c>
      <c r="C476" s="77">
        <v>43.5</v>
      </c>
      <c r="D476" s="76">
        <v>27598050</v>
      </c>
      <c r="E476" s="70" t="s">
        <v>77</v>
      </c>
      <c r="F476" s="8"/>
      <c r="G476" s="68"/>
      <c r="H476" s="73"/>
      <c r="I476" s="75"/>
    </row>
    <row r="477" spans="2:9" x14ac:dyDescent="0.35">
      <c r="B477" s="66">
        <v>42053</v>
      </c>
      <c r="C477" s="77">
        <v>43.53</v>
      </c>
      <c r="D477" s="76">
        <v>27105640</v>
      </c>
      <c r="E477" s="70" t="s">
        <v>77</v>
      </c>
      <c r="F477" s="8"/>
      <c r="G477" s="68"/>
      <c r="H477" s="73"/>
      <c r="I477" s="75"/>
    </row>
    <row r="478" spans="2:9" x14ac:dyDescent="0.35">
      <c r="B478" s="66">
        <v>42052</v>
      </c>
      <c r="C478" s="77">
        <v>43.58</v>
      </c>
      <c r="D478" s="76">
        <v>33692870</v>
      </c>
      <c r="E478" s="70" t="s">
        <v>77</v>
      </c>
      <c r="F478" s="8"/>
      <c r="G478" s="68"/>
      <c r="H478" s="73"/>
      <c r="I478" s="75"/>
    </row>
    <row r="479" spans="2:9" x14ac:dyDescent="0.35">
      <c r="B479" s="66">
        <v>42048</v>
      </c>
      <c r="C479" s="77">
        <v>43.87</v>
      </c>
      <c r="D479" s="76">
        <v>40112080</v>
      </c>
      <c r="E479" s="70" t="s">
        <v>77</v>
      </c>
      <c r="F479" s="8"/>
      <c r="G479" s="68"/>
      <c r="H479" s="73"/>
      <c r="I479" s="75"/>
    </row>
    <row r="480" spans="2:9" x14ac:dyDescent="0.35">
      <c r="B480" s="66">
        <v>42047</v>
      </c>
      <c r="C480" s="77">
        <v>43.09</v>
      </c>
      <c r="D480" s="76">
        <v>33238000</v>
      </c>
      <c r="E480" s="70" t="s">
        <v>77</v>
      </c>
      <c r="F480" s="8"/>
      <c r="G480" s="68"/>
      <c r="H480" s="73"/>
      <c r="I480" s="75"/>
    </row>
    <row r="481" spans="2:9" x14ac:dyDescent="0.35">
      <c r="B481" s="66">
        <v>42046</v>
      </c>
      <c r="C481" s="77">
        <v>42.38</v>
      </c>
      <c r="D481" s="76">
        <v>38248500</v>
      </c>
      <c r="E481" s="70" t="s">
        <v>77</v>
      </c>
      <c r="F481" s="8"/>
      <c r="G481" s="68"/>
      <c r="H481" s="73"/>
      <c r="I481" s="75"/>
    </row>
    <row r="482" spans="2:9" x14ac:dyDescent="0.35">
      <c r="B482" s="66">
        <v>42045</v>
      </c>
      <c r="C482" s="77">
        <v>42.6</v>
      </c>
      <c r="D482" s="76">
        <v>29655280</v>
      </c>
      <c r="E482" s="70" t="s">
        <v>77</v>
      </c>
      <c r="F482" s="8"/>
      <c r="G482" s="68"/>
      <c r="H482" s="73"/>
      <c r="I482" s="75"/>
    </row>
    <row r="483" spans="2:9" x14ac:dyDescent="0.35">
      <c r="B483" s="66">
        <v>42044</v>
      </c>
      <c r="C483" s="77">
        <v>42.36</v>
      </c>
      <c r="D483" s="76">
        <v>27416280</v>
      </c>
      <c r="E483" s="70" t="s">
        <v>77</v>
      </c>
      <c r="F483" s="8"/>
      <c r="G483" s="68"/>
      <c r="H483" s="73"/>
      <c r="I483" s="75"/>
    </row>
    <row r="484" spans="2:9" x14ac:dyDescent="0.35">
      <c r="B484" s="66">
        <v>42041</v>
      </c>
      <c r="C484" s="77">
        <v>42.41</v>
      </c>
      <c r="D484" s="76">
        <v>34612420</v>
      </c>
      <c r="E484" s="70" t="s">
        <v>77</v>
      </c>
      <c r="F484" s="8"/>
      <c r="G484" s="68"/>
      <c r="H484" s="73"/>
      <c r="I484" s="75"/>
    </row>
    <row r="485" spans="2:9" x14ac:dyDescent="0.35">
      <c r="B485" s="66">
        <v>42040</v>
      </c>
      <c r="C485" s="77">
        <v>42.45</v>
      </c>
      <c r="D485" s="76">
        <v>36543020</v>
      </c>
      <c r="E485" s="70" t="s">
        <v>77</v>
      </c>
      <c r="F485" s="8"/>
      <c r="G485" s="68"/>
      <c r="H485" s="73"/>
      <c r="I485" s="75"/>
    </row>
    <row r="486" spans="2:9" x14ac:dyDescent="0.35">
      <c r="B486" s="66">
        <v>42039</v>
      </c>
      <c r="C486" s="77">
        <v>41.84</v>
      </c>
      <c r="D486" s="76">
        <v>41585310</v>
      </c>
      <c r="E486" s="70" t="s">
        <v>77</v>
      </c>
      <c r="F486" s="8"/>
      <c r="G486" s="68"/>
      <c r="H486" s="73"/>
      <c r="I486" s="75"/>
    </row>
    <row r="487" spans="2:9" x14ac:dyDescent="0.35">
      <c r="B487" s="66">
        <v>42038</v>
      </c>
      <c r="C487" s="77">
        <v>41.6</v>
      </c>
      <c r="D487" s="76">
        <v>52068450</v>
      </c>
      <c r="E487" s="70" t="s">
        <v>77</v>
      </c>
      <c r="F487" s="8"/>
      <c r="G487" s="68"/>
      <c r="H487" s="73"/>
      <c r="I487" s="75"/>
    </row>
    <row r="488" spans="2:9" x14ac:dyDescent="0.35">
      <c r="B488" s="66">
        <v>42037</v>
      </c>
      <c r="C488" s="77">
        <v>41.28</v>
      </c>
      <c r="D488" s="76">
        <v>50274250</v>
      </c>
      <c r="E488" s="70" t="s">
        <v>77</v>
      </c>
      <c r="F488" s="8"/>
      <c r="G488" s="68"/>
      <c r="H488" s="73"/>
      <c r="I488" s="75"/>
    </row>
    <row r="489" spans="2:9" x14ac:dyDescent="0.35">
      <c r="B489" s="66">
        <v>42034</v>
      </c>
      <c r="C489" s="77">
        <v>40.4</v>
      </c>
      <c r="D489" s="76">
        <v>77983360</v>
      </c>
      <c r="E489" s="70" t="s">
        <v>77</v>
      </c>
      <c r="F489" s="8"/>
      <c r="G489" s="68"/>
      <c r="H489" s="73"/>
      <c r="I489" s="75"/>
    </row>
    <row r="490" spans="2:9" x14ac:dyDescent="0.35">
      <c r="B490" s="66">
        <v>42033</v>
      </c>
      <c r="C490" s="77">
        <v>42.01</v>
      </c>
      <c r="D490" s="76">
        <v>63551980</v>
      </c>
      <c r="E490" s="70" t="s">
        <v>77</v>
      </c>
      <c r="F490" s="8"/>
      <c r="G490" s="68"/>
      <c r="H490" s="73"/>
      <c r="I490" s="75"/>
    </row>
    <row r="491" spans="2:9" x14ac:dyDescent="0.35">
      <c r="B491" s="66">
        <v>42032</v>
      </c>
      <c r="C491" s="77">
        <v>41.19</v>
      </c>
      <c r="D491" s="76">
        <v>84453280</v>
      </c>
      <c r="E491" s="70" t="s">
        <v>77</v>
      </c>
      <c r="F491" s="8"/>
      <c r="G491" s="68"/>
      <c r="H491" s="73"/>
      <c r="I491" s="75"/>
    </row>
    <row r="492" spans="2:9" x14ac:dyDescent="0.35">
      <c r="B492" s="66">
        <v>42031</v>
      </c>
      <c r="C492" s="77">
        <v>42.66</v>
      </c>
      <c r="D492" s="76">
        <v>169115000</v>
      </c>
      <c r="E492" s="70" t="s">
        <v>77</v>
      </c>
      <c r="F492" s="8"/>
      <c r="G492" s="68"/>
      <c r="H492" s="73"/>
      <c r="I492" s="75"/>
    </row>
    <row r="493" spans="2:9" x14ac:dyDescent="0.35">
      <c r="B493" s="66">
        <v>42030</v>
      </c>
      <c r="C493" s="77">
        <v>47.01</v>
      </c>
      <c r="D493" s="76">
        <v>40995700</v>
      </c>
      <c r="E493" s="70" t="s">
        <v>77</v>
      </c>
      <c r="F493" s="8"/>
      <c r="G493" s="68"/>
      <c r="H493" s="73"/>
      <c r="I493" s="75"/>
    </row>
    <row r="494" spans="2:9" x14ac:dyDescent="0.35">
      <c r="B494" s="66">
        <v>42027</v>
      </c>
      <c r="C494" s="77">
        <v>47.18</v>
      </c>
      <c r="D494" s="76">
        <v>26136690</v>
      </c>
      <c r="E494" s="70" t="s">
        <v>77</v>
      </c>
      <c r="F494" s="8"/>
      <c r="G494" s="68"/>
      <c r="H494" s="73"/>
      <c r="I494" s="75"/>
    </row>
    <row r="495" spans="2:9" x14ac:dyDescent="0.35">
      <c r="B495" s="66">
        <v>42026</v>
      </c>
      <c r="C495" s="77">
        <v>47.13</v>
      </c>
      <c r="D495" s="76">
        <v>35842790</v>
      </c>
      <c r="E495" s="70" t="s">
        <v>77</v>
      </c>
      <c r="F495" s="8"/>
      <c r="G495" s="68"/>
      <c r="H495" s="73"/>
      <c r="I495" s="75"/>
    </row>
    <row r="496" spans="2:9" x14ac:dyDescent="0.35">
      <c r="B496" s="66">
        <v>42025</v>
      </c>
      <c r="C496" s="77">
        <v>45.92</v>
      </c>
      <c r="D496" s="76">
        <v>37113740</v>
      </c>
      <c r="E496" s="70" t="s">
        <v>77</v>
      </c>
      <c r="F496" s="8"/>
      <c r="G496" s="68"/>
      <c r="H496" s="73"/>
      <c r="I496" s="75"/>
    </row>
    <row r="497" spans="2:9" x14ac:dyDescent="0.35">
      <c r="B497" s="66">
        <v>42024</v>
      </c>
      <c r="C497" s="77">
        <v>46.39</v>
      </c>
      <c r="D497" s="76">
        <v>36121800</v>
      </c>
      <c r="E497" s="70" t="s">
        <v>77</v>
      </c>
      <c r="F497" s="8"/>
      <c r="G497" s="68"/>
      <c r="H497" s="73"/>
      <c r="I497" s="75"/>
    </row>
    <row r="498" spans="2:9" x14ac:dyDescent="0.35">
      <c r="B498" s="66">
        <v>42020</v>
      </c>
      <c r="C498" s="77">
        <v>46.24</v>
      </c>
      <c r="D498" s="76">
        <v>35683380</v>
      </c>
      <c r="E498" s="70" t="s">
        <v>77</v>
      </c>
      <c r="F498" s="8"/>
      <c r="G498" s="68"/>
      <c r="H498" s="73"/>
      <c r="I498" s="75"/>
    </row>
    <row r="499" spans="2:9" x14ac:dyDescent="0.35">
      <c r="B499" s="66">
        <v>42019</v>
      </c>
      <c r="C499" s="77">
        <v>45.48</v>
      </c>
      <c r="D499" s="76">
        <v>32744260</v>
      </c>
      <c r="E499" s="70" t="s">
        <v>77</v>
      </c>
      <c r="F499" s="8"/>
      <c r="G499" s="68"/>
      <c r="H499" s="73"/>
      <c r="I499" s="75"/>
    </row>
    <row r="500" spans="2:9" x14ac:dyDescent="0.35">
      <c r="B500" s="66">
        <v>42018</v>
      </c>
      <c r="C500" s="77">
        <v>45.954999999999998</v>
      </c>
      <c r="D500" s="76">
        <v>29713190</v>
      </c>
      <c r="E500" s="70" t="s">
        <v>77</v>
      </c>
      <c r="F500" s="8"/>
      <c r="G500" s="68"/>
      <c r="H500" s="73"/>
      <c r="I500" s="75"/>
    </row>
    <row r="501" spans="2:9" x14ac:dyDescent="0.35">
      <c r="B501" s="66">
        <v>42017</v>
      </c>
      <c r="C501" s="77">
        <v>46.354999999999997</v>
      </c>
      <c r="D501" s="76">
        <v>35258300</v>
      </c>
      <c r="E501" s="70" t="s">
        <v>77</v>
      </c>
      <c r="F501" s="8"/>
      <c r="G501" s="68"/>
      <c r="H501" s="73"/>
      <c r="I501" s="75"/>
    </row>
    <row r="502" spans="2:9" x14ac:dyDescent="0.35">
      <c r="B502" s="66">
        <v>42016</v>
      </c>
      <c r="C502" s="77">
        <v>46.6</v>
      </c>
      <c r="D502" s="76">
        <v>23623970</v>
      </c>
      <c r="E502" s="70" t="s">
        <v>77</v>
      </c>
      <c r="F502" s="8"/>
      <c r="G502" s="68"/>
      <c r="H502" s="73"/>
      <c r="I502" s="75"/>
    </row>
    <row r="503" spans="2:9" x14ac:dyDescent="0.35">
      <c r="B503" s="66">
        <v>42013</v>
      </c>
      <c r="C503" s="77">
        <v>47.19</v>
      </c>
      <c r="D503" s="76">
        <v>23942750</v>
      </c>
      <c r="E503" s="70" t="s">
        <v>77</v>
      </c>
      <c r="F503" s="8"/>
      <c r="G503" s="68"/>
      <c r="H503" s="73"/>
      <c r="I503" s="75"/>
    </row>
    <row r="504" spans="2:9" x14ac:dyDescent="0.35">
      <c r="B504" s="66">
        <v>42012</v>
      </c>
      <c r="C504" s="77">
        <v>47.59</v>
      </c>
      <c r="D504" s="76">
        <v>29634030</v>
      </c>
      <c r="E504" s="70" t="s">
        <v>77</v>
      </c>
      <c r="F504" s="8"/>
      <c r="G504" s="68"/>
      <c r="H504" s="73"/>
      <c r="I504" s="75"/>
    </row>
    <row r="505" spans="2:9" x14ac:dyDescent="0.35">
      <c r="B505" s="66">
        <v>42011</v>
      </c>
      <c r="C505" s="77">
        <v>46.23</v>
      </c>
      <c r="D505" s="76">
        <v>29103920</v>
      </c>
      <c r="E505" s="70" t="s">
        <v>77</v>
      </c>
      <c r="F505" s="8"/>
      <c r="G505" s="68"/>
      <c r="H505" s="73"/>
      <c r="I505" s="75"/>
    </row>
    <row r="506" spans="2:9" x14ac:dyDescent="0.35">
      <c r="B506" s="66">
        <v>42010</v>
      </c>
      <c r="C506" s="77">
        <v>45.65</v>
      </c>
      <c r="D506" s="76">
        <v>36434980</v>
      </c>
      <c r="E506" s="70" t="s">
        <v>77</v>
      </c>
      <c r="F506" s="8"/>
      <c r="G506" s="68"/>
      <c r="H506" s="73"/>
      <c r="I506" s="75"/>
    </row>
    <row r="507" spans="2:9" x14ac:dyDescent="0.35">
      <c r="B507" s="66">
        <v>42009</v>
      </c>
      <c r="C507" s="77">
        <v>46.325000000000003</v>
      </c>
      <c r="D507" s="76">
        <v>39667400</v>
      </c>
      <c r="E507" s="70" t="s">
        <v>77</v>
      </c>
      <c r="F507" s="8"/>
      <c r="G507" s="68"/>
      <c r="H507" s="73"/>
      <c r="I507" s="75"/>
    </row>
    <row r="508" spans="2:9" x14ac:dyDescent="0.35">
      <c r="B508" s="66">
        <v>42006</v>
      </c>
      <c r="C508" s="77">
        <v>46.76</v>
      </c>
      <c r="D508" s="76">
        <v>27843560</v>
      </c>
      <c r="E508" s="70" t="s">
        <v>77</v>
      </c>
      <c r="F508" s="8"/>
      <c r="G508" s="68"/>
      <c r="H508" s="73"/>
      <c r="I508" s="75"/>
    </row>
    <row r="509" spans="2:9" x14ac:dyDescent="0.35">
      <c r="B509" s="66">
        <v>42004</v>
      </c>
      <c r="C509" s="77">
        <v>46.45</v>
      </c>
      <c r="D509" s="76">
        <v>21551090</v>
      </c>
      <c r="E509" s="70" t="s">
        <v>77</v>
      </c>
      <c r="F509" s="8"/>
      <c r="G509" s="68"/>
      <c r="H509" s="73"/>
      <c r="I509" s="75"/>
    </row>
    <row r="510" spans="2:9" x14ac:dyDescent="0.35">
      <c r="B510" s="66">
        <v>42003</v>
      </c>
      <c r="C510" s="77">
        <v>47.02</v>
      </c>
      <c r="D510" s="76">
        <v>16380820</v>
      </c>
      <c r="E510" s="70" t="s">
        <v>77</v>
      </c>
      <c r="F510" s="8"/>
      <c r="G510" s="68"/>
      <c r="H510" s="73"/>
      <c r="I510" s="75"/>
    </row>
    <row r="511" spans="2:9" x14ac:dyDescent="0.35">
      <c r="B511" s="66">
        <v>42002</v>
      </c>
      <c r="C511" s="77">
        <v>47.45</v>
      </c>
      <c r="D511" s="76">
        <v>14417170</v>
      </c>
      <c r="E511" s="70" t="s">
        <v>77</v>
      </c>
      <c r="F511" s="8"/>
      <c r="G511" s="68"/>
      <c r="H511" s="73"/>
      <c r="I511" s="75"/>
    </row>
    <row r="512" spans="2:9" x14ac:dyDescent="0.35">
      <c r="B512" s="66">
        <v>41999</v>
      </c>
      <c r="C512" s="77">
        <v>47.88</v>
      </c>
      <c r="D512" s="76">
        <v>13197120</v>
      </c>
      <c r="E512" s="70" t="s">
        <v>77</v>
      </c>
      <c r="F512" s="8"/>
      <c r="G512" s="68"/>
      <c r="H512" s="73"/>
      <c r="I512" s="75"/>
    </row>
    <row r="513" spans="2:9" x14ac:dyDescent="0.35">
      <c r="B513" s="66">
        <v>41997</v>
      </c>
      <c r="C513" s="77">
        <v>48.14</v>
      </c>
      <c r="D513" s="76">
        <v>11442790</v>
      </c>
      <c r="E513" s="70" t="s">
        <v>77</v>
      </c>
      <c r="F513" s="8"/>
      <c r="G513" s="68"/>
      <c r="H513" s="73"/>
      <c r="I513" s="75"/>
    </row>
    <row r="514" spans="2:9" x14ac:dyDescent="0.35">
      <c r="B514" s="66">
        <v>41996</v>
      </c>
      <c r="C514" s="77">
        <v>48.45</v>
      </c>
      <c r="D514" s="76">
        <v>23654190</v>
      </c>
      <c r="E514" s="70" t="s">
        <v>77</v>
      </c>
      <c r="F514" s="8"/>
      <c r="G514" s="68"/>
      <c r="H514" s="73"/>
      <c r="I514" s="75"/>
    </row>
    <row r="515" spans="2:9" x14ac:dyDescent="0.35">
      <c r="B515" s="66">
        <v>41995</v>
      </c>
      <c r="C515" s="77">
        <v>47.98</v>
      </c>
      <c r="D515" s="76">
        <v>26561880</v>
      </c>
      <c r="E515" s="70" t="s">
        <v>77</v>
      </c>
      <c r="F515" s="8"/>
      <c r="G515" s="68"/>
      <c r="H515" s="73"/>
      <c r="I515" s="75"/>
    </row>
    <row r="516" spans="2:9" x14ac:dyDescent="0.35">
      <c r="B516" s="66">
        <v>41992</v>
      </c>
      <c r="C516" s="77">
        <v>47.66</v>
      </c>
      <c r="D516" s="76">
        <v>64504160</v>
      </c>
      <c r="E516" s="70" t="s">
        <v>77</v>
      </c>
      <c r="F516" s="8"/>
      <c r="G516" s="68"/>
      <c r="H516" s="73"/>
      <c r="I516" s="75"/>
    </row>
    <row r="517" spans="2:9" x14ac:dyDescent="0.35">
      <c r="B517" s="66">
        <v>41991</v>
      </c>
      <c r="C517" s="77">
        <v>47.52</v>
      </c>
      <c r="D517" s="76">
        <v>40031480</v>
      </c>
      <c r="E517" s="70" t="s">
        <v>77</v>
      </c>
      <c r="F517" s="8"/>
      <c r="G517" s="68"/>
      <c r="H517" s="73"/>
      <c r="I517" s="75"/>
    </row>
    <row r="518" spans="2:9" x14ac:dyDescent="0.35">
      <c r="B518" s="66">
        <v>41990</v>
      </c>
      <c r="C518" s="77">
        <v>45.74</v>
      </c>
      <c r="D518" s="76">
        <v>34967260</v>
      </c>
      <c r="E518" s="70" t="s">
        <v>77</v>
      </c>
      <c r="F518" s="8"/>
      <c r="G518" s="68"/>
      <c r="H518" s="73"/>
      <c r="I518" s="75"/>
    </row>
    <row r="519" spans="2:9" x14ac:dyDescent="0.35">
      <c r="B519" s="66">
        <v>41989</v>
      </c>
      <c r="C519" s="77">
        <v>45.16</v>
      </c>
      <c r="D519" s="76">
        <v>47764300</v>
      </c>
      <c r="E519" s="70" t="s">
        <v>77</v>
      </c>
      <c r="F519" s="8"/>
      <c r="G519" s="68"/>
      <c r="H519" s="73"/>
      <c r="I519" s="75"/>
    </row>
    <row r="520" spans="2:9" x14ac:dyDescent="0.35">
      <c r="B520" s="66">
        <v>41988</v>
      </c>
      <c r="C520" s="77">
        <v>46.67</v>
      </c>
      <c r="D520" s="76">
        <v>29213490</v>
      </c>
      <c r="E520" s="70" t="s">
        <v>77</v>
      </c>
      <c r="F520" s="8"/>
      <c r="G520" s="68"/>
      <c r="H520" s="73"/>
      <c r="I520" s="75"/>
    </row>
    <row r="521" spans="2:9" x14ac:dyDescent="0.35">
      <c r="B521" s="66">
        <v>41985</v>
      </c>
      <c r="C521" s="77">
        <v>46.95</v>
      </c>
      <c r="D521" s="76">
        <v>34247280</v>
      </c>
      <c r="E521" s="70" t="s">
        <v>77</v>
      </c>
      <c r="F521" s="8"/>
      <c r="G521" s="68"/>
      <c r="H521" s="73"/>
      <c r="I521" s="75"/>
    </row>
    <row r="522" spans="2:9" x14ac:dyDescent="0.35">
      <c r="B522" s="66">
        <v>41984</v>
      </c>
      <c r="C522" s="77">
        <v>47.17</v>
      </c>
      <c r="D522" s="76">
        <v>29060360</v>
      </c>
      <c r="E522" s="70" t="s">
        <v>77</v>
      </c>
      <c r="F522" s="8"/>
      <c r="G522" s="68"/>
      <c r="H522" s="73"/>
      <c r="I522" s="75"/>
    </row>
    <row r="523" spans="2:9" x14ac:dyDescent="0.35">
      <c r="B523" s="66">
        <v>41983</v>
      </c>
      <c r="C523" s="77">
        <v>46.9</v>
      </c>
      <c r="D523" s="76">
        <v>30284690</v>
      </c>
      <c r="E523" s="70" t="s">
        <v>77</v>
      </c>
      <c r="F523" s="8"/>
      <c r="G523" s="68"/>
      <c r="H523" s="73"/>
      <c r="I523" s="75"/>
    </row>
    <row r="524" spans="2:9" x14ac:dyDescent="0.35">
      <c r="B524" s="66">
        <v>41982</v>
      </c>
      <c r="C524" s="77">
        <v>47.59</v>
      </c>
      <c r="D524" s="76">
        <v>24326090</v>
      </c>
      <c r="E524" s="70" t="s">
        <v>77</v>
      </c>
      <c r="F524" s="8"/>
      <c r="G524" s="68"/>
      <c r="H524" s="73"/>
      <c r="I524" s="75"/>
    </row>
    <row r="525" spans="2:9" x14ac:dyDescent="0.35">
      <c r="B525" s="66">
        <v>41981</v>
      </c>
      <c r="C525" s="77">
        <v>47.695</v>
      </c>
      <c r="D525" s="76">
        <v>26652610</v>
      </c>
      <c r="E525" s="70" t="s">
        <v>77</v>
      </c>
      <c r="F525" s="8"/>
      <c r="G525" s="68"/>
      <c r="H525" s="73"/>
      <c r="I525" s="75"/>
    </row>
    <row r="526" spans="2:9" x14ac:dyDescent="0.35">
      <c r="B526" s="66">
        <v>41978</v>
      </c>
      <c r="C526" s="77">
        <v>48.42</v>
      </c>
      <c r="D526" s="76">
        <v>26705270</v>
      </c>
      <c r="E526" s="70" t="s">
        <v>77</v>
      </c>
      <c r="F526" s="8"/>
      <c r="G526" s="68"/>
      <c r="H526" s="73"/>
      <c r="I526" s="75"/>
    </row>
    <row r="527" spans="2:9" x14ac:dyDescent="0.35">
      <c r="B527" s="66">
        <v>41977</v>
      </c>
      <c r="C527" s="77">
        <v>48.84</v>
      </c>
      <c r="D527" s="76">
        <v>30342050</v>
      </c>
      <c r="E527" s="70" t="s">
        <v>77</v>
      </c>
      <c r="F527" s="8"/>
      <c r="G527" s="68"/>
      <c r="H527" s="73"/>
      <c r="I527" s="75"/>
    </row>
    <row r="528" spans="2:9" x14ac:dyDescent="0.35">
      <c r="B528" s="66">
        <v>41976</v>
      </c>
      <c r="C528" s="77">
        <v>48.08</v>
      </c>
      <c r="D528" s="76">
        <v>23528130</v>
      </c>
      <c r="E528" s="70" t="s">
        <v>77</v>
      </c>
      <c r="F528" s="8"/>
      <c r="G528" s="68"/>
      <c r="H528" s="73"/>
      <c r="I528" s="75"/>
    </row>
    <row r="529" spans="2:9" x14ac:dyDescent="0.35">
      <c r="B529" s="66">
        <v>41975</v>
      </c>
      <c r="C529" s="77">
        <v>48.46</v>
      </c>
      <c r="D529" s="76">
        <v>25768100</v>
      </c>
      <c r="E529" s="70" t="s">
        <v>77</v>
      </c>
      <c r="F529" s="8"/>
      <c r="G529" s="68"/>
      <c r="H529" s="73"/>
      <c r="I529" s="75"/>
    </row>
    <row r="530" spans="2:9" x14ac:dyDescent="0.35">
      <c r="B530" s="66">
        <v>41974</v>
      </c>
      <c r="C530" s="77">
        <v>48.62</v>
      </c>
      <c r="D530" s="76">
        <v>31187680</v>
      </c>
      <c r="E530" s="70" t="s">
        <v>77</v>
      </c>
      <c r="F530" s="8"/>
      <c r="G530" s="68"/>
      <c r="H530" s="73"/>
      <c r="I530" s="75"/>
    </row>
    <row r="531" spans="2:9" x14ac:dyDescent="0.35">
      <c r="B531" s="66">
        <v>41971</v>
      </c>
      <c r="C531" s="77">
        <v>47.81</v>
      </c>
      <c r="D531" s="76">
        <v>21534430</v>
      </c>
      <c r="E531" s="70" t="s">
        <v>77</v>
      </c>
      <c r="F531" s="8"/>
      <c r="G531" s="68"/>
      <c r="H531" s="73"/>
      <c r="I531" s="75"/>
    </row>
    <row r="532" spans="2:9" x14ac:dyDescent="0.35">
      <c r="B532" s="66">
        <v>41969</v>
      </c>
      <c r="C532" s="77">
        <v>47.75</v>
      </c>
      <c r="D532" s="76">
        <v>27162850</v>
      </c>
      <c r="E532" s="70" t="s">
        <v>77</v>
      </c>
      <c r="F532" s="8"/>
      <c r="G532" s="68"/>
      <c r="H532" s="73"/>
      <c r="I532" s="75"/>
    </row>
    <row r="533" spans="2:9" x14ac:dyDescent="0.35">
      <c r="B533" s="66">
        <v>41968</v>
      </c>
      <c r="C533" s="77">
        <v>47.47</v>
      </c>
      <c r="D533" s="76">
        <v>27951120</v>
      </c>
      <c r="E533" s="70" t="s">
        <v>77</v>
      </c>
      <c r="F533" s="8"/>
      <c r="G533" s="68"/>
      <c r="H533" s="73"/>
      <c r="I533" s="75"/>
    </row>
    <row r="534" spans="2:9" x14ac:dyDescent="0.35">
      <c r="B534" s="66">
        <v>41967</v>
      </c>
      <c r="C534" s="77">
        <v>47.59</v>
      </c>
      <c r="D534" s="76">
        <v>34266860</v>
      </c>
      <c r="E534" s="70" t="s">
        <v>77</v>
      </c>
      <c r="F534" s="8"/>
      <c r="G534" s="68"/>
      <c r="H534" s="73"/>
      <c r="I534" s="75"/>
    </row>
    <row r="535" spans="2:9" x14ac:dyDescent="0.35">
      <c r="B535" s="66">
        <v>41964</v>
      </c>
      <c r="C535" s="77">
        <v>47.98</v>
      </c>
      <c r="D535" s="76">
        <v>42867970</v>
      </c>
      <c r="E535" s="70" t="s">
        <v>77</v>
      </c>
      <c r="F535" s="8"/>
      <c r="G535" s="68"/>
      <c r="H535" s="73"/>
      <c r="I535" s="75"/>
    </row>
    <row r="536" spans="2:9" x14ac:dyDescent="0.35">
      <c r="B536" s="66">
        <v>41963</v>
      </c>
      <c r="C536" s="77">
        <v>48.7</v>
      </c>
      <c r="D536" s="76">
        <v>21486310</v>
      </c>
      <c r="E536" s="70" t="s">
        <v>77</v>
      </c>
      <c r="F536" s="8"/>
      <c r="G536" s="68"/>
      <c r="H536" s="73"/>
      <c r="I536" s="75"/>
    </row>
    <row r="537" spans="2:9" x14ac:dyDescent="0.35">
      <c r="B537" s="66">
        <v>41962</v>
      </c>
      <c r="C537" s="77">
        <v>48.22</v>
      </c>
      <c r="D537" s="76">
        <v>26166200</v>
      </c>
      <c r="E537" s="70" t="s">
        <v>77</v>
      </c>
      <c r="F537" s="8"/>
      <c r="G537" s="68"/>
      <c r="H537" s="73"/>
      <c r="I537" s="75"/>
    </row>
    <row r="538" spans="2:9" x14ac:dyDescent="0.35">
      <c r="B538" s="66">
        <v>41961</v>
      </c>
      <c r="C538" s="77">
        <v>48.74</v>
      </c>
      <c r="D538" s="76">
        <v>23938060</v>
      </c>
      <c r="E538" s="70" t="s">
        <v>77</v>
      </c>
      <c r="F538" s="8"/>
      <c r="G538" s="68"/>
      <c r="H538" s="73"/>
      <c r="I538" s="75"/>
    </row>
    <row r="539" spans="2:9" x14ac:dyDescent="0.35">
      <c r="B539" s="66">
        <v>41960</v>
      </c>
      <c r="C539" s="77">
        <v>49.46</v>
      </c>
      <c r="D539" s="76">
        <v>30309630</v>
      </c>
      <c r="E539" s="70" t="s">
        <v>77</v>
      </c>
      <c r="F539" s="8"/>
      <c r="G539" s="68"/>
      <c r="H539" s="73"/>
      <c r="I539" s="75"/>
    </row>
    <row r="540" spans="2:9" x14ac:dyDescent="0.35">
      <c r="B540" s="66">
        <v>41957</v>
      </c>
      <c r="C540" s="77">
        <v>49.58</v>
      </c>
      <c r="D540" s="76">
        <v>29074940</v>
      </c>
      <c r="E540" s="70" t="s">
        <v>77</v>
      </c>
      <c r="F540" s="8"/>
      <c r="G540" s="68"/>
      <c r="H540" s="73"/>
      <c r="I540" s="75"/>
    </row>
    <row r="541" spans="2:9" x14ac:dyDescent="0.35">
      <c r="B541" s="66">
        <v>41956</v>
      </c>
      <c r="C541" s="77">
        <v>49.61</v>
      </c>
      <c r="D541" s="76">
        <v>26207930</v>
      </c>
      <c r="E541" s="70" t="s">
        <v>77</v>
      </c>
      <c r="F541" s="8"/>
      <c r="G541" s="68"/>
      <c r="H541" s="73"/>
      <c r="I541" s="75"/>
    </row>
    <row r="542" spans="2:9" x14ac:dyDescent="0.35">
      <c r="B542" s="66">
        <v>41955</v>
      </c>
      <c r="C542" s="77">
        <v>48.78</v>
      </c>
      <c r="D542" s="76">
        <v>22721330</v>
      </c>
      <c r="E542" s="70" t="s">
        <v>77</v>
      </c>
      <c r="F542" s="8"/>
      <c r="G542" s="68"/>
      <c r="H542" s="73"/>
      <c r="I542" s="75"/>
    </row>
    <row r="543" spans="2:9" x14ac:dyDescent="0.35">
      <c r="B543" s="66">
        <v>41954</v>
      </c>
      <c r="C543" s="77">
        <v>48.87</v>
      </c>
      <c r="D543" s="76">
        <v>22180480</v>
      </c>
      <c r="E543" s="70" t="s">
        <v>77</v>
      </c>
      <c r="F543" s="8"/>
      <c r="G543" s="68"/>
      <c r="H543" s="73"/>
      <c r="I543" s="75"/>
    </row>
    <row r="544" spans="2:9" x14ac:dyDescent="0.35">
      <c r="B544" s="66">
        <v>41953</v>
      </c>
      <c r="C544" s="77">
        <v>48.89</v>
      </c>
      <c r="D544" s="76">
        <v>36364840</v>
      </c>
      <c r="E544" s="70" t="s">
        <v>77</v>
      </c>
      <c r="F544" s="8"/>
      <c r="G544" s="68"/>
      <c r="H544" s="73"/>
      <c r="I544" s="75"/>
    </row>
    <row r="545" spans="2:9" x14ac:dyDescent="0.35">
      <c r="B545" s="66">
        <v>41950</v>
      </c>
      <c r="C545" s="77">
        <v>48.68</v>
      </c>
      <c r="D545" s="76">
        <v>27987700</v>
      </c>
      <c r="E545" s="70" t="s">
        <v>77</v>
      </c>
      <c r="F545" s="8"/>
      <c r="G545" s="68"/>
      <c r="H545" s="73"/>
      <c r="I545" s="75"/>
    </row>
    <row r="546" spans="2:9" x14ac:dyDescent="0.35">
      <c r="B546" s="66">
        <v>41949</v>
      </c>
      <c r="C546" s="77">
        <v>48.7</v>
      </c>
      <c r="D546" s="76">
        <v>33033070</v>
      </c>
      <c r="E546" s="70" t="s">
        <v>77</v>
      </c>
      <c r="F546" s="8"/>
      <c r="G546" s="68"/>
      <c r="H546" s="73"/>
      <c r="I546" s="75"/>
    </row>
    <row r="547" spans="2:9" x14ac:dyDescent="0.35">
      <c r="B547" s="66">
        <v>41948</v>
      </c>
      <c r="C547" s="77">
        <v>47.86</v>
      </c>
      <c r="D547" s="76">
        <v>22447160</v>
      </c>
      <c r="E547" s="70" t="s">
        <v>77</v>
      </c>
      <c r="F547" s="8"/>
      <c r="G547" s="68"/>
      <c r="H547" s="73"/>
      <c r="I547" s="75"/>
    </row>
    <row r="548" spans="2:9" x14ac:dyDescent="0.35">
      <c r="B548" s="66">
        <v>41947</v>
      </c>
      <c r="C548" s="77">
        <v>47.57</v>
      </c>
      <c r="D548" s="76">
        <v>21287870</v>
      </c>
      <c r="E548" s="70" t="s">
        <v>77</v>
      </c>
      <c r="F548" s="8"/>
      <c r="G548" s="68"/>
      <c r="H548" s="73"/>
      <c r="I548" s="75"/>
    </row>
    <row r="549" spans="2:9" x14ac:dyDescent="0.35">
      <c r="B549" s="66">
        <v>41946</v>
      </c>
      <c r="C549" s="77">
        <v>47.44</v>
      </c>
      <c r="D549" s="76">
        <v>23078100</v>
      </c>
      <c r="E549" s="70" t="s">
        <v>77</v>
      </c>
      <c r="F549" s="8"/>
      <c r="G549" s="68"/>
      <c r="H549" s="73"/>
      <c r="I549" s="75"/>
    </row>
    <row r="550" spans="2:9" x14ac:dyDescent="0.35">
      <c r="B550" s="66">
        <v>41943</v>
      </c>
      <c r="C550" s="77">
        <v>46.95</v>
      </c>
      <c r="D550" s="76">
        <v>35826980</v>
      </c>
      <c r="E550" s="70" t="s">
        <v>77</v>
      </c>
      <c r="F550" s="8"/>
      <c r="G550" s="68"/>
      <c r="H550" s="73"/>
      <c r="I550" s="75"/>
    </row>
    <row r="551" spans="2:9" x14ac:dyDescent="0.35">
      <c r="B551" s="66">
        <v>41942</v>
      </c>
      <c r="C551" s="77">
        <v>46.05</v>
      </c>
      <c r="D551" s="76">
        <v>30040850</v>
      </c>
      <c r="E551" s="70" t="s">
        <v>77</v>
      </c>
      <c r="F551" s="8"/>
      <c r="G551" s="68"/>
      <c r="H551" s="73"/>
      <c r="I551" s="75"/>
    </row>
    <row r="552" spans="2:9" x14ac:dyDescent="0.35">
      <c r="B552" s="66">
        <v>41941</v>
      </c>
      <c r="C552" s="77">
        <v>46.62</v>
      </c>
      <c r="D552" s="76">
        <v>30274720</v>
      </c>
      <c r="E552" s="70" t="s">
        <v>77</v>
      </c>
      <c r="F552" s="8"/>
      <c r="G552" s="68"/>
      <c r="H552" s="73"/>
      <c r="I552" s="75"/>
    </row>
    <row r="553" spans="2:9" x14ac:dyDescent="0.35">
      <c r="B553" s="66">
        <v>41940</v>
      </c>
      <c r="C553" s="77">
        <v>46.49</v>
      </c>
      <c r="D553" s="76">
        <v>29001420</v>
      </c>
      <c r="E553" s="70" t="s">
        <v>77</v>
      </c>
      <c r="F553" s="8"/>
      <c r="G553" s="68"/>
      <c r="H553" s="73"/>
      <c r="I553" s="75"/>
    </row>
    <row r="554" spans="2:9" x14ac:dyDescent="0.35">
      <c r="B554" s="66">
        <v>41939</v>
      </c>
      <c r="C554" s="77">
        <v>45.91</v>
      </c>
      <c r="D554" s="76">
        <v>30319900</v>
      </c>
      <c r="E554" s="70" t="s">
        <v>77</v>
      </c>
      <c r="F554" s="8"/>
      <c r="G554" s="68"/>
      <c r="H554" s="73"/>
      <c r="I554" s="75"/>
    </row>
    <row r="555" spans="2:9" x14ac:dyDescent="0.35">
      <c r="B555" s="66">
        <v>41936</v>
      </c>
      <c r="C555" s="77">
        <v>46.13</v>
      </c>
      <c r="D555" s="76">
        <v>61053110</v>
      </c>
      <c r="E555" s="70" t="s">
        <v>77</v>
      </c>
      <c r="F555" s="8"/>
      <c r="G555" s="68"/>
      <c r="H555" s="73"/>
      <c r="I555" s="75"/>
    </row>
    <row r="556" spans="2:9" x14ac:dyDescent="0.35">
      <c r="B556" s="66">
        <v>41935</v>
      </c>
      <c r="C556" s="77">
        <v>45.02</v>
      </c>
      <c r="D556" s="76">
        <v>43844860</v>
      </c>
      <c r="E556" s="70" t="s">
        <v>77</v>
      </c>
      <c r="F556" s="8"/>
      <c r="G556" s="68"/>
      <c r="H556" s="73"/>
      <c r="I556" s="75"/>
    </row>
    <row r="557" spans="2:9" x14ac:dyDescent="0.35">
      <c r="B557" s="66">
        <v>41934</v>
      </c>
      <c r="C557" s="77">
        <v>44.38</v>
      </c>
      <c r="D557" s="76">
        <v>33570230</v>
      </c>
      <c r="E557" s="70" t="s">
        <v>77</v>
      </c>
      <c r="F557" s="8"/>
      <c r="G557" s="68"/>
      <c r="H557" s="73"/>
      <c r="I557" s="75"/>
    </row>
    <row r="558" spans="2:9" x14ac:dyDescent="0.35">
      <c r="B558" s="66">
        <v>41933</v>
      </c>
      <c r="C558" s="77">
        <v>44.88</v>
      </c>
      <c r="D558" s="76">
        <v>36234890</v>
      </c>
      <c r="E558" s="70" t="s">
        <v>77</v>
      </c>
      <c r="F558" s="8"/>
      <c r="G558" s="68"/>
      <c r="H558" s="73"/>
      <c r="I558" s="75"/>
    </row>
    <row r="559" spans="2:9" x14ac:dyDescent="0.35">
      <c r="B559" s="66">
        <v>41932</v>
      </c>
      <c r="C559" s="77">
        <v>44.08</v>
      </c>
      <c r="D559" s="76">
        <v>34523930</v>
      </c>
      <c r="E559" s="70" t="s">
        <v>77</v>
      </c>
      <c r="F559" s="8"/>
      <c r="G559" s="68"/>
      <c r="H559" s="73"/>
      <c r="I559" s="75"/>
    </row>
    <row r="560" spans="2:9" x14ac:dyDescent="0.35">
      <c r="B560" s="66">
        <v>41929</v>
      </c>
      <c r="C560" s="77">
        <v>43.63</v>
      </c>
      <c r="D560" s="76">
        <v>40654940</v>
      </c>
      <c r="E560" s="70" t="s">
        <v>77</v>
      </c>
      <c r="F560" s="8"/>
      <c r="G560" s="68"/>
      <c r="H560" s="73"/>
      <c r="I560" s="75"/>
    </row>
    <row r="561" spans="2:9" x14ac:dyDescent="0.35">
      <c r="B561" s="66">
        <v>41928</v>
      </c>
      <c r="C561" s="77">
        <v>42.74</v>
      </c>
      <c r="D561" s="76">
        <v>49007120</v>
      </c>
      <c r="E561" s="70" t="s">
        <v>77</v>
      </c>
      <c r="F561" s="8"/>
      <c r="G561" s="68"/>
      <c r="H561" s="73"/>
      <c r="I561" s="75"/>
    </row>
    <row r="562" spans="2:9" x14ac:dyDescent="0.35">
      <c r="B562" s="66">
        <v>41927</v>
      </c>
      <c r="C562" s="77">
        <v>43.22</v>
      </c>
      <c r="D562" s="76">
        <v>60188290</v>
      </c>
      <c r="E562" s="70" t="s">
        <v>77</v>
      </c>
      <c r="F562" s="8"/>
      <c r="G562" s="68"/>
      <c r="H562" s="73"/>
      <c r="I562" s="75"/>
    </row>
    <row r="563" spans="2:9" x14ac:dyDescent="0.35">
      <c r="B563" s="66">
        <v>41926</v>
      </c>
      <c r="C563" s="77">
        <v>43.73</v>
      </c>
      <c r="D563" s="76">
        <v>38097300</v>
      </c>
      <c r="E563" s="70" t="s">
        <v>77</v>
      </c>
      <c r="F563" s="8"/>
      <c r="G563" s="68"/>
      <c r="H563" s="73"/>
      <c r="I563" s="75"/>
    </row>
    <row r="564" spans="2:9" x14ac:dyDescent="0.35">
      <c r="B564" s="66">
        <v>41925</v>
      </c>
      <c r="C564" s="77">
        <v>43.65</v>
      </c>
      <c r="D564" s="76">
        <v>37020680</v>
      </c>
      <c r="E564" s="70" t="s">
        <v>77</v>
      </c>
      <c r="F564" s="8"/>
      <c r="G564" s="68"/>
      <c r="H564" s="73"/>
      <c r="I564" s="75"/>
    </row>
    <row r="565" spans="2:9" x14ac:dyDescent="0.35">
      <c r="B565" s="66">
        <v>41922</v>
      </c>
      <c r="C565" s="77">
        <v>44.03</v>
      </c>
      <c r="D565" s="76">
        <v>51877600</v>
      </c>
      <c r="E565" s="70" t="s">
        <v>77</v>
      </c>
      <c r="F565" s="8"/>
      <c r="G565" s="68"/>
      <c r="H565" s="73"/>
      <c r="I565" s="75"/>
    </row>
    <row r="566" spans="2:9" x14ac:dyDescent="0.35">
      <c r="B566" s="66">
        <v>41921</v>
      </c>
      <c r="C566" s="77">
        <v>45.85</v>
      </c>
      <c r="D566" s="76">
        <v>34422150</v>
      </c>
      <c r="E566" s="70" t="s">
        <v>77</v>
      </c>
      <c r="F566" s="8"/>
      <c r="G566" s="68"/>
      <c r="H566" s="73"/>
      <c r="I566" s="75"/>
    </row>
    <row r="567" spans="2:9" x14ac:dyDescent="0.35">
      <c r="B567" s="66">
        <v>41920</v>
      </c>
      <c r="C567" s="77">
        <v>46.78</v>
      </c>
      <c r="D567" s="76">
        <v>32977510</v>
      </c>
      <c r="E567" s="70" t="s">
        <v>77</v>
      </c>
      <c r="F567" s="8"/>
      <c r="G567" s="68"/>
      <c r="H567" s="73"/>
      <c r="I567" s="75"/>
    </row>
    <row r="568" spans="2:9" x14ac:dyDescent="0.35">
      <c r="B568" s="66">
        <v>41919</v>
      </c>
      <c r="C568" s="77">
        <v>45.53</v>
      </c>
      <c r="D568" s="76">
        <v>25617210</v>
      </c>
      <c r="E568" s="70" t="s">
        <v>77</v>
      </c>
      <c r="F568" s="8"/>
      <c r="G568" s="68"/>
      <c r="H568" s="73"/>
      <c r="I568" s="75"/>
    </row>
    <row r="569" spans="2:9" x14ac:dyDescent="0.35">
      <c r="B569" s="66">
        <v>41918</v>
      </c>
      <c r="C569" s="77">
        <v>46.09</v>
      </c>
      <c r="D569" s="76">
        <v>20532430</v>
      </c>
      <c r="E569" s="70" t="s">
        <v>77</v>
      </c>
      <c r="F569" s="8"/>
      <c r="G569" s="68"/>
      <c r="H569" s="73"/>
      <c r="I569" s="75"/>
    </row>
    <row r="570" spans="2:9" x14ac:dyDescent="0.35">
      <c r="B570" s="66">
        <v>41915</v>
      </c>
      <c r="C570" s="77">
        <v>46.09</v>
      </c>
      <c r="D570" s="76">
        <v>32351720</v>
      </c>
      <c r="E570" s="70" t="s">
        <v>77</v>
      </c>
      <c r="F570" s="8"/>
      <c r="G570" s="68"/>
      <c r="H570" s="73"/>
      <c r="I570" s="75"/>
    </row>
    <row r="571" spans="2:9" x14ac:dyDescent="0.35">
      <c r="B571" s="66">
        <v>41914</v>
      </c>
      <c r="C571" s="77">
        <v>45.76</v>
      </c>
      <c r="D571" s="76">
        <v>25297400</v>
      </c>
      <c r="E571" s="70" t="s">
        <v>77</v>
      </c>
      <c r="F571" s="8"/>
      <c r="G571" s="68"/>
      <c r="H571" s="73"/>
      <c r="I571" s="75"/>
    </row>
    <row r="572" spans="2:9" x14ac:dyDescent="0.35">
      <c r="B572" s="66">
        <v>41913</v>
      </c>
      <c r="C572" s="77">
        <v>45.9</v>
      </c>
      <c r="D572" s="76">
        <v>38050210</v>
      </c>
      <c r="E572" s="70" t="s">
        <v>77</v>
      </c>
      <c r="F572" s="8"/>
      <c r="G572" s="68"/>
      <c r="H572" s="73"/>
      <c r="I572" s="75"/>
    </row>
    <row r="573" spans="2:9" x14ac:dyDescent="0.35">
      <c r="B573" s="66">
        <v>41912</v>
      </c>
      <c r="C573" s="77">
        <v>46.36</v>
      </c>
      <c r="D573" s="76">
        <v>32996820</v>
      </c>
      <c r="E573" s="70" t="s">
        <v>77</v>
      </c>
      <c r="F573" s="8"/>
      <c r="G573" s="68"/>
      <c r="H573" s="73"/>
      <c r="I573" s="75"/>
    </row>
    <row r="574" spans="2:9" x14ac:dyDescent="0.35">
      <c r="B574" s="66">
        <v>41911</v>
      </c>
      <c r="C574" s="77">
        <v>46.44</v>
      </c>
      <c r="D574" s="76">
        <v>26057810</v>
      </c>
      <c r="E574" s="70" t="s">
        <v>77</v>
      </c>
      <c r="F574" s="8"/>
      <c r="G574" s="68"/>
      <c r="H574" s="73"/>
      <c r="I574" s="75"/>
    </row>
    <row r="575" spans="2:9" x14ac:dyDescent="0.35">
      <c r="B575" s="66">
        <v>41908</v>
      </c>
      <c r="C575" s="77">
        <v>46.41</v>
      </c>
      <c r="D575" s="76">
        <v>27051350</v>
      </c>
      <c r="E575" s="70" t="s">
        <v>77</v>
      </c>
      <c r="F575" s="8"/>
      <c r="G575" s="68"/>
      <c r="H575" s="73"/>
      <c r="I575" s="75"/>
    </row>
    <row r="576" spans="2:9" x14ac:dyDescent="0.35">
      <c r="B576" s="66">
        <v>41907</v>
      </c>
      <c r="C576" s="77">
        <v>46.04</v>
      </c>
      <c r="D576" s="76">
        <v>32927320</v>
      </c>
      <c r="E576" s="70" t="s">
        <v>77</v>
      </c>
      <c r="F576" s="8"/>
      <c r="G576" s="68"/>
      <c r="H576" s="73"/>
      <c r="I576" s="75"/>
    </row>
    <row r="577" spans="2:9" x14ac:dyDescent="0.35">
      <c r="B577" s="66">
        <v>41906</v>
      </c>
      <c r="C577" s="77">
        <v>47.08</v>
      </c>
      <c r="D577" s="76">
        <v>26533890</v>
      </c>
      <c r="E577" s="70" t="s">
        <v>77</v>
      </c>
      <c r="F577" s="8"/>
      <c r="G577" s="68"/>
      <c r="H577" s="73"/>
      <c r="I577" s="75"/>
    </row>
    <row r="578" spans="2:9" x14ac:dyDescent="0.35">
      <c r="B578" s="66">
        <v>41905</v>
      </c>
      <c r="C578" s="77">
        <v>46.56</v>
      </c>
      <c r="D578" s="76">
        <v>33386790</v>
      </c>
      <c r="E578" s="70" t="s">
        <v>77</v>
      </c>
      <c r="F578" s="8"/>
      <c r="G578" s="68"/>
      <c r="H578" s="73"/>
      <c r="I578" s="75"/>
    </row>
    <row r="579" spans="2:9" x14ac:dyDescent="0.35">
      <c r="B579" s="66">
        <v>41904</v>
      </c>
      <c r="C579" s="77">
        <v>47.06</v>
      </c>
      <c r="D579" s="76">
        <v>38655550</v>
      </c>
      <c r="E579" s="70" t="s">
        <v>77</v>
      </c>
      <c r="F579" s="8"/>
      <c r="G579" s="68"/>
      <c r="H579" s="73"/>
      <c r="I579" s="75"/>
    </row>
    <row r="580" spans="2:9" x14ac:dyDescent="0.35">
      <c r="B580" s="66">
        <v>41901</v>
      </c>
      <c r="C580" s="77">
        <v>47.52</v>
      </c>
      <c r="D580" s="76">
        <v>202514100</v>
      </c>
      <c r="E580" s="70" t="s">
        <v>77</v>
      </c>
      <c r="F580" s="8"/>
      <c r="G580" s="68"/>
      <c r="H580" s="73"/>
      <c r="I580" s="75"/>
    </row>
    <row r="581" spans="2:9" x14ac:dyDescent="0.35">
      <c r="B581" s="66">
        <v>41900</v>
      </c>
      <c r="C581" s="77">
        <v>46.68</v>
      </c>
      <c r="D581" s="76">
        <v>35493560</v>
      </c>
      <c r="E581" s="70" t="s">
        <v>77</v>
      </c>
      <c r="F581" s="8"/>
      <c r="G581" s="68"/>
      <c r="H581" s="73"/>
      <c r="I581" s="75"/>
    </row>
    <row r="582" spans="2:9" x14ac:dyDescent="0.35">
      <c r="B582" s="66">
        <v>41899</v>
      </c>
      <c r="C582" s="77">
        <v>46.52</v>
      </c>
      <c r="D582" s="76">
        <v>38247550</v>
      </c>
      <c r="E582" s="70" t="s">
        <v>77</v>
      </c>
      <c r="F582" s="8"/>
      <c r="G582" s="68"/>
      <c r="H582" s="73"/>
      <c r="I582" s="75"/>
    </row>
    <row r="583" spans="2:9" x14ac:dyDescent="0.35">
      <c r="B583" s="66">
        <v>41898</v>
      </c>
      <c r="C583" s="77">
        <v>46.76</v>
      </c>
      <c r="D583" s="76">
        <v>27865200</v>
      </c>
      <c r="E583" s="70" t="s">
        <v>77</v>
      </c>
      <c r="F583" s="8"/>
      <c r="G583" s="68"/>
      <c r="H583" s="73"/>
      <c r="I583" s="75"/>
    </row>
    <row r="584" spans="2:9" x14ac:dyDescent="0.35">
      <c r="B584" s="66">
        <v>41897</v>
      </c>
      <c r="C584" s="77">
        <v>46.24</v>
      </c>
      <c r="D584" s="76">
        <v>37630230</v>
      </c>
      <c r="E584" s="70" t="s">
        <v>77</v>
      </c>
      <c r="F584" s="8"/>
      <c r="G584" s="68"/>
      <c r="H584" s="73"/>
      <c r="I584" s="75"/>
    </row>
    <row r="585" spans="2:9" x14ac:dyDescent="0.35">
      <c r="B585" s="66">
        <v>41894</v>
      </c>
      <c r="C585" s="77">
        <v>46.695</v>
      </c>
      <c r="D585" s="76">
        <v>38224850</v>
      </c>
      <c r="E585" s="70" t="s">
        <v>77</v>
      </c>
      <c r="F585" s="8"/>
      <c r="G585" s="68"/>
      <c r="H585" s="73"/>
      <c r="I585" s="75"/>
    </row>
    <row r="586" spans="2:9" x14ac:dyDescent="0.35">
      <c r="B586" s="66">
        <v>41893</v>
      </c>
      <c r="C586" s="77">
        <v>47</v>
      </c>
      <c r="D586" s="76">
        <v>29201070</v>
      </c>
      <c r="E586" s="70" t="s">
        <v>77</v>
      </c>
      <c r="F586" s="8"/>
      <c r="G586" s="68"/>
      <c r="H586" s="73"/>
      <c r="I586" s="75"/>
    </row>
    <row r="587" spans="2:9" x14ac:dyDescent="0.35">
      <c r="B587" s="66">
        <v>41892</v>
      </c>
      <c r="C587" s="77">
        <v>46.84</v>
      </c>
      <c r="D587" s="76">
        <v>27297820</v>
      </c>
      <c r="E587" s="70" t="s">
        <v>77</v>
      </c>
      <c r="F587" s="8"/>
      <c r="G587" s="68"/>
      <c r="H587" s="73"/>
      <c r="I587" s="75"/>
    </row>
    <row r="588" spans="2:9" x14ac:dyDescent="0.35">
      <c r="B588" s="66">
        <v>41891</v>
      </c>
      <c r="C588" s="77">
        <v>46.76</v>
      </c>
      <c r="D588" s="76">
        <v>40248050</v>
      </c>
      <c r="E588" s="70" t="s">
        <v>77</v>
      </c>
      <c r="F588" s="8"/>
      <c r="G588" s="68"/>
      <c r="H588" s="73"/>
      <c r="I588" s="75"/>
    </row>
    <row r="589" spans="2:9" x14ac:dyDescent="0.35">
      <c r="B589" s="66">
        <v>41890</v>
      </c>
      <c r="C589" s="77">
        <v>46.47</v>
      </c>
      <c r="D589" s="76">
        <v>45709750</v>
      </c>
      <c r="E589" s="70" t="s">
        <v>77</v>
      </c>
      <c r="F589" s="8"/>
      <c r="G589" s="68"/>
      <c r="H589" s="73"/>
      <c r="I589" s="75"/>
    </row>
    <row r="590" spans="2:9" x14ac:dyDescent="0.35">
      <c r="B590" s="66">
        <v>41887</v>
      </c>
      <c r="C590" s="77">
        <v>45.91</v>
      </c>
      <c r="D590" s="76">
        <v>36687170</v>
      </c>
      <c r="E590" s="70" t="s">
        <v>77</v>
      </c>
      <c r="F590" s="8"/>
      <c r="G590" s="68"/>
      <c r="H590" s="73"/>
      <c r="I590" s="75"/>
    </row>
    <row r="591" spans="2:9" x14ac:dyDescent="0.35">
      <c r="B591" s="66">
        <v>41886</v>
      </c>
      <c r="C591" s="77">
        <v>45.26</v>
      </c>
      <c r="D591" s="76">
        <v>26475110</v>
      </c>
      <c r="E591" s="70" t="s">
        <v>77</v>
      </c>
      <c r="F591" s="8"/>
      <c r="G591" s="68"/>
      <c r="H591" s="73"/>
      <c r="I591" s="75"/>
    </row>
    <row r="592" spans="2:9" x14ac:dyDescent="0.35">
      <c r="B592" s="66">
        <v>41885</v>
      </c>
      <c r="C592" s="77">
        <v>44.96</v>
      </c>
      <c r="D592" s="76">
        <v>33662430</v>
      </c>
      <c r="E592" s="70" t="s">
        <v>77</v>
      </c>
      <c r="F592" s="8"/>
      <c r="G592" s="68"/>
      <c r="H592" s="73"/>
      <c r="I592" s="75"/>
    </row>
    <row r="593" spans="2:9" x14ac:dyDescent="0.35">
      <c r="B593" s="66">
        <v>41884</v>
      </c>
      <c r="C593" s="77">
        <v>45.09</v>
      </c>
      <c r="D593" s="76">
        <v>22956270</v>
      </c>
      <c r="E593" s="70" t="s">
        <v>77</v>
      </c>
      <c r="F593" s="8"/>
      <c r="G593" s="68"/>
      <c r="H593" s="73"/>
      <c r="I593" s="75"/>
    </row>
    <row r="594" spans="2:9" x14ac:dyDescent="0.35">
      <c r="B594" s="66">
        <v>41880</v>
      </c>
      <c r="C594" s="77">
        <v>45.43</v>
      </c>
      <c r="D594" s="76">
        <v>21577940</v>
      </c>
      <c r="E594" s="70" t="s">
        <v>77</v>
      </c>
      <c r="F594" s="8"/>
      <c r="G594" s="68"/>
      <c r="H594" s="73"/>
      <c r="I594" s="75"/>
    </row>
    <row r="595" spans="2:9" x14ac:dyDescent="0.35">
      <c r="B595" s="66">
        <v>41879</v>
      </c>
      <c r="C595" s="77">
        <v>44.88</v>
      </c>
      <c r="D595" s="76">
        <v>17656590</v>
      </c>
      <c r="E595" s="70" t="s">
        <v>77</v>
      </c>
      <c r="F595" s="8"/>
      <c r="G595" s="68"/>
      <c r="H595" s="73"/>
      <c r="I595" s="75"/>
    </row>
    <row r="596" spans="2:9" x14ac:dyDescent="0.35">
      <c r="B596" s="66">
        <v>41878</v>
      </c>
      <c r="C596" s="77">
        <v>44.87</v>
      </c>
      <c r="D596" s="76">
        <v>20822900</v>
      </c>
      <c r="E596" s="70" t="s">
        <v>77</v>
      </c>
      <c r="F596" s="8"/>
      <c r="G596" s="68"/>
      <c r="H596" s="73"/>
      <c r="I596" s="75"/>
    </row>
    <row r="597" spans="2:9" x14ac:dyDescent="0.35">
      <c r="B597" s="66">
        <v>41877</v>
      </c>
      <c r="C597" s="77">
        <v>45.005000000000003</v>
      </c>
      <c r="D597" s="76">
        <v>14850670</v>
      </c>
      <c r="E597" s="70" t="s">
        <v>77</v>
      </c>
      <c r="F597" s="8"/>
      <c r="G597" s="68"/>
      <c r="H597" s="73"/>
      <c r="I597" s="75"/>
    </row>
    <row r="598" spans="2:9" x14ac:dyDescent="0.35">
      <c r="B598" s="66">
        <v>41876</v>
      </c>
      <c r="C598" s="77">
        <v>45.17</v>
      </c>
      <c r="D598" s="76">
        <v>16815800</v>
      </c>
      <c r="E598" s="70" t="s">
        <v>77</v>
      </c>
      <c r="F598" s="8"/>
      <c r="G598" s="68"/>
      <c r="H598" s="73"/>
      <c r="I598" s="75"/>
    </row>
    <row r="599" spans="2:9" x14ac:dyDescent="0.35">
      <c r="B599" s="66">
        <v>41873</v>
      </c>
      <c r="C599" s="77">
        <v>45.15</v>
      </c>
      <c r="D599" s="76">
        <v>18293690</v>
      </c>
      <c r="E599" s="70" t="s">
        <v>77</v>
      </c>
      <c r="F599" s="8"/>
      <c r="G599" s="68"/>
      <c r="H599" s="73"/>
      <c r="I599" s="75"/>
    </row>
    <row r="600" spans="2:9" x14ac:dyDescent="0.35">
      <c r="B600" s="66">
        <v>41872</v>
      </c>
      <c r="C600" s="77">
        <v>45.22</v>
      </c>
      <c r="D600" s="76">
        <v>22272010</v>
      </c>
      <c r="E600" s="70" t="s">
        <v>77</v>
      </c>
      <c r="F600" s="8"/>
      <c r="G600" s="68"/>
      <c r="H600" s="73"/>
      <c r="I600" s="75"/>
    </row>
    <row r="601" spans="2:9" x14ac:dyDescent="0.35">
      <c r="B601" s="66">
        <v>41871</v>
      </c>
      <c r="C601" s="77">
        <v>44.95</v>
      </c>
      <c r="D601" s="76">
        <v>24747360</v>
      </c>
      <c r="E601" s="70" t="s">
        <v>77</v>
      </c>
      <c r="F601" s="8"/>
      <c r="G601" s="68"/>
      <c r="H601" s="73"/>
      <c r="I601" s="75"/>
    </row>
    <row r="602" spans="2:9" x14ac:dyDescent="0.35">
      <c r="B602" s="66">
        <v>41870</v>
      </c>
      <c r="C602" s="77">
        <v>45.33</v>
      </c>
      <c r="D602" s="76">
        <v>28087670</v>
      </c>
      <c r="E602" s="70" t="s">
        <v>77</v>
      </c>
      <c r="F602" s="8"/>
      <c r="G602" s="68"/>
      <c r="H602" s="73"/>
      <c r="I602" s="75"/>
    </row>
    <row r="603" spans="2:9" x14ac:dyDescent="0.35">
      <c r="B603" s="66">
        <v>41869</v>
      </c>
      <c r="C603" s="77">
        <v>45.11</v>
      </c>
      <c r="D603" s="76">
        <v>26882850</v>
      </c>
      <c r="E603" s="70" t="s">
        <v>77</v>
      </c>
      <c r="F603" s="8"/>
      <c r="G603" s="68"/>
      <c r="H603" s="73"/>
      <c r="I603" s="75"/>
    </row>
    <row r="604" spans="2:9" x14ac:dyDescent="0.35">
      <c r="B604" s="66">
        <v>41866</v>
      </c>
      <c r="C604" s="77">
        <v>44.79</v>
      </c>
      <c r="D604" s="76">
        <v>41573360</v>
      </c>
      <c r="E604" s="70" t="s">
        <v>77</v>
      </c>
      <c r="F604" s="8"/>
      <c r="G604" s="68"/>
      <c r="H604" s="73"/>
      <c r="I604" s="75"/>
    </row>
    <row r="605" spans="2:9" x14ac:dyDescent="0.35">
      <c r="B605" s="66">
        <v>41865</v>
      </c>
      <c r="C605" s="77">
        <v>44.27</v>
      </c>
      <c r="D605" s="76">
        <v>19304230</v>
      </c>
      <c r="E605" s="70" t="s">
        <v>77</v>
      </c>
      <c r="F605" s="8"/>
      <c r="G605" s="68"/>
      <c r="H605" s="73"/>
      <c r="I605" s="75"/>
    </row>
    <row r="606" spans="2:9" x14ac:dyDescent="0.35">
      <c r="B606" s="66">
        <v>41864</v>
      </c>
      <c r="C606" s="77">
        <v>44.08</v>
      </c>
      <c r="D606" s="76">
        <v>22851140</v>
      </c>
      <c r="E606" s="70" t="s">
        <v>77</v>
      </c>
      <c r="F606" s="8"/>
      <c r="G606" s="68"/>
      <c r="H606" s="73"/>
      <c r="I606" s="75"/>
    </row>
    <row r="607" spans="2:9" x14ac:dyDescent="0.35">
      <c r="B607" s="66">
        <v>41863</v>
      </c>
      <c r="C607" s="77">
        <v>43.52</v>
      </c>
      <c r="D607" s="76">
        <v>21422980</v>
      </c>
      <c r="E607" s="70" t="s">
        <v>77</v>
      </c>
      <c r="F607" s="8"/>
      <c r="G607" s="68"/>
      <c r="H607" s="73"/>
      <c r="I607" s="75"/>
    </row>
    <row r="608" spans="2:9" x14ac:dyDescent="0.35">
      <c r="B608" s="66">
        <v>41862</v>
      </c>
      <c r="C608" s="77">
        <v>43.2</v>
      </c>
      <c r="D608" s="76">
        <v>19829060</v>
      </c>
      <c r="E608" s="70" t="s">
        <v>77</v>
      </c>
      <c r="F608" s="8"/>
      <c r="G608" s="68"/>
      <c r="H608" s="73"/>
      <c r="I608" s="75"/>
    </row>
    <row r="609" spans="2:9" x14ac:dyDescent="0.35">
      <c r="B609" s="66">
        <v>41859</v>
      </c>
      <c r="C609" s="77">
        <v>43.2</v>
      </c>
      <c r="D609" s="76">
        <v>28942570</v>
      </c>
      <c r="E609" s="70" t="s">
        <v>77</v>
      </c>
      <c r="F609" s="8"/>
      <c r="G609" s="68"/>
      <c r="H609" s="73"/>
      <c r="I609" s="75"/>
    </row>
    <row r="610" spans="2:9" x14ac:dyDescent="0.35">
      <c r="B610" s="66">
        <v>41858</v>
      </c>
      <c r="C610" s="77">
        <v>43.23</v>
      </c>
      <c r="D610" s="76">
        <v>30300560</v>
      </c>
      <c r="E610" s="70" t="s">
        <v>77</v>
      </c>
      <c r="F610" s="8"/>
      <c r="G610" s="68"/>
      <c r="H610" s="73"/>
      <c r="I610" s="75"/>
    </row>
    <row r="611" spans="2:9" x14ac:dyDescent="0.35">
      <c r="B611" s="66">
        <v>41857</v>
      </c>
      <c r="C611" s="77">
        <v>42.74</v>
      </c>
      <c r="D611" s="76">
        <v>24625300</v>
      </c>
      <c r="E611" s="70" t="s">
        <v>77</v>
      </c>
      <c r="F611" s="8"/>
      <c r="G611" s="68"/>
      <c r="H611" s="73"/>
      <c r="I611" s="75"/>
    </row>
    <row r="612" spans="2:9" x14ac:dyDescent="0.35">
      <c r="B612" s="66">
        <v>41856</v>
      </c>
      <c r="C612" s="77">
        <v>43.08</v>
      </c>
      <c r="D612" s="76">
        <v>26258880</v>
      </c>
      <c r="E612" s="70" t="s">
        <v>77</v>
      </c>
      <c r="F612" s="8"/>
      <c r="G612" s="68"/>
      <c r="H612" s="73"/>
      <c r="I612" s="75"/>
    </row>
    <row r="613" spans="2:9" x14ac:dyDescent="0.35">
      <c r="B613" s="66">
        <v>41855</v>
      </c>
      <c r="C613" s="77">
        <v>43.37</v>
      </c>
      <c r="D613" s="76">
        <v>34200470</v>
      </c>
      <c r="E613" s="70" t="s">
        <v>77</v>
      </c>
      <c r="F613" s="8"/>
      <c r="G613" s="68"/>
      <c r="H613" s="73"/>
      <c r="I613" s="75"/>
    </row>
    <row r="614" spans="2:9" x14ac:dyDescent="0.35">
      <c r="B614" s="66">
        <v>41852</v>
      </c>
      <c r="C614" s="77">
        <v>42.86</v>
      </c>
      <c r="D614" s="76">
        <v>30926280</v>
      </c>
      <c r="E614" s="70" t="s">
        <v>77</v>
      </c>
      <c r="F614" s="8"/>
      <c r="G614" s="68"/>
      <c r="H614" s="73"/>
      <c r="I614" s="75"/>
    </row>
    <row r="615" spans="2:9" x14ac:dyDescent="0.35">
      <c r="B615" s="66">
        <v>41851</v>
      </c>
      <c r="C615" s="77">
        <v>43.16</v>
      </c>
      <c r="D615" s="76">
        <v>31527670</v>
      </c>
      <c r="E615" s="70" t="s">
        <v>77</v>
      </c>
      <c r="F615" s="8"/>
      <c r="G615" s="68"/>
      <c r="H615" s="73"/>
      <c r="I615" s="75"/>
    </row>
    <row r="616" spans="2:9" x14ac:dyDescent="0.35">
      <c r="B616" s="66">
        <v>41850</v>
      </c>
      <c r="C616" s="77">
        <v>43.578499999999998</v>
      </c>
      <c r="D616" s="76">
        <v>31918500</v>
      </c>
      <c r="E616" s="70" t="s">
        <v>77</v>
      </c>
      <c r="F616" s="8"/>
      <c r="G616" s="68"/>
      <c r="H616" s="73"/>
      <c r="I616" s="75"/>
    </row>
    <row r="617" spans="2:9" x14ac:dyDescent="0.35">
      <c r="B617" s="66">
        <v>41849</v>
      </c>
      <c r="C617" s="77">
        <v>43.884999999999998</v>
      </c>
      <c r="D617" s="76">
        <v>27755840</v>
      </c>
      <c r="E617" s="70" t="s">
        <v>77</v>
      </c>
      <c r="F617" s="8"/>
      <c r="G617" s="68"/>
      <c r="H617" s="73"/>
      <c r="I617" s="75"/>
    </row>
    <row r="618" spans="2:9" x14ac:dyDescent="0.35">
      <c r="B618" s="66">
        <v>41848</v>
      </c>
      <c r="C618" s="77">
        <v>43.97</v>
      </c>
      <c r="D618" s="76">
        <v>29650540</v>
      </c>
      <c r="E618" s="70" t="s">
        <v>77</v>
      </c>
      <c r="F618" s="8"/>
      <c r="G618" s="68"/>
      <c r="H618" s="73"/>
      <c r="I618" s="75"/>
    </row>
    <row r="619" spans="2:9" x14ac:dyDescent="0.35">
      <c r="B619" s="66">
        <v>41845</v>
      </c>
      <c r="C619" s="77">
        <v>44.5</v>
      </c>
      <c r="D619" s="76">
        <v>26700810</v>
      </c>
      <c r="E619" s="70" t="s">
        <v>77</v>
      </c>
      <c r="F619" s="8"/>
      <c r="G619" s="68"/>
      <c r="H619" s="73"/>
      <c r="I619" s="75"/>
    </row>
    <row r="620" spans="2:9" x14ac:dyDescent="0.35">
      <c r="B620" s="66">
        <v>41844</v>
      </c>
      <c r="C620" s="77">
        <v>44.4</v>
      </c>
      <c r="D620" s="76">
        <v>30692230</v>
      </c>
      <c r="E620" s="70" t="s">
        <v>77</v>
      </c>
      <c r="F620" s="8"/>
      <c r="G620" s="68"/>
      <c r="H620" s="73"/>
      <c r="I620" s="75"/>
    </row>
    <row r="621" spans="2:9" x14ac:dyDescent="0.35">
      <c r="B621" s="66">
        <v>41843</v>
      </c>
      <c r="C621" s="77">
        <v>44.87</v>
      </c>
      <c r="D621" s="76">
        <v>52352270</v>
      </c>
      <c r="E621" s="70" t="s">
        <v>77</v>
      </c>
      <c r="F621" s="8"/>
      <c r="G621" s="68"/>
      <c r="H621" s="73"/>
      <c r="I621" s="75"/>
    </row>
    <row r="622" spans="2:9" x14ac:dyDescent="0.35">
      <c r="B622" s="66">
        <v>41842</v>
      </c>
      <c r="C622" s="77">
        <v>44.83</v>
      </c>
      <c r="D622" s="76">
        <v>42589920</v>
      </c>
      <c r="E622" s="70" t="s">
        <v>77</v>
      </c>
      <c r="F622" s="8"/>
      <c r="G622" s="68"/>
      <c r="H622" s="73"/>
      <c r="I622" s="75"/>
    </row>
    <row r="623" spans="2:9" x14ac:dyDescent="0.35">
      <c r="B623" s="66">
        <v>41841</v>
      </c>
      <c r="C623" s="77">
        <v>44.835000000000001</v>
      </c>
      <c r="D623" s="76">
        <v>37569630</v>
      </c>
      <c r="E623" s="70" t="s">
        <v>77</v>
      </c>
      <c r="F623" s="8"/>
      <c r="G623" s="68"/>
      <c r="H623" s="73"/>
      <c r="I623" s="75"/>
    </row>
    <row r="624" spans="2:9" x14ac:dyDescent="0.35">
      <c r="B624" s="66">
        <v>41838</v>
      </c>
      <c r="C624" s="77">
        <v>44.69</v>
      </c>
      <c r="D624" s="76">
        <v>43396060</v>
      </c>
      <c r="E624" s="70" t="s">
        <v>77</v>
      </c>
      <c r="F624" s="8"/>
      <c r="G624" s="68"/>
      <c r="H624" s="73"/>
      <c r="I624" s="75"/>
    </row>
    <row r="625" spans="2:9" x14ac:dyDescent="0.35">
      <c r="B625" s="66">
        <v>41837</v>
      </c>
      <c r="C625" s="77">
        <v>44.53</v>
      </c>
      <c r="D625" s="76">
        <v>82146080</v>
      </c>
      <c r="E625" s="70" t="s">
        <v>77</v>
      </c>
      <c r="F625" s="8"/>
      <c r="G625" s="68"/>
      <c r="H625" s="73"/>
      <c r="I625" s="75"/>
    </row>
    <row r="626" spans="2:9" x14ac:dyDescent="0.35">
      <c r="B626" s="66">
        <v>41836</v>
      </c>
      <c r="C626" s="77">
        <v>44.08</v>
      </c>
      <c r="D626" s="76">
        <v>63304860</v>
      </c>
      <c r="E626" s="70" t="s">
        <v>77</v>
      </c>
      <c r="F626" s="8"/>
      <c r="G626" s="68"/>
      <c r="H626" s="73"/>
      <c r="I626" s="75"/>
    </row>
    <row r="627" spans="2:9" x14ac:dyDescent="0.35">
      <c r="B627" s="66">
        <v>41835</v>
      </c>
      <c r="C627" s="77">
        <v>42.45</v>
      </c>
      <c r="D627" s="76">
        <v>28743300</v>
      </c>
      <c r="E627" s="70" t="s">
        <v>77</v>
      </c>
      <c r="F627" s="8"/>
      <c r="G627" s="68"/>
      <c r="H627" s="73"/>
      <c r="I627" s="75"/>
    </row>
    <row r="628" spans="2:9" x14ac:dyDescent="0.35">
      <c r="B628" s="66">
        <v>41834</v>
      </c>
      <c r="C628" s="77">
        <v>42.14</v>
      </c>
      <c r="D628" s="76">
        <v>21878810</v>
      </c>
      <c r="E628" s="70" t="s">
        <v>77</v>
      </c>
      <c r="F628" s="8"/>
      <c r="G628" s="68"/>
      <c r="H628" s="73"/>
      <c r="I628" s="75"/>
    </row>
    <row r="629" spans="2:9" x14ac:dyDescent="0.35">
      <c r="B629" s="66">
        <v>41831</v>
      </c>
      <c r="C629" s="77">
        <v>42.09</v>
      </c>
      <c r="D629" s="76">
        <v>24082750</v>
      </c>
      <c r="E629" s="70" t="s">
        <v>77</v>
      </c>
      <c r="F629" s="8"/>
      <c r="G629" s="68"/>
      <c r="H629" s="73"/>
      <c r="I629" s="75"/>
    </row>
    <row r="630" spans="2:9" x14ac:dyDescent="0.35">
      <c r="B630" s="66">
        <v>41830</v>
      </c>
      <c r="C630" s="77">
        <v>41.685000000000002</v>
      </c>
      <c r="D630" s="76">
        <v>21854010</v>
      </c>
      <c r="E630" s="70" t="s">
        <v>77</v>
      </c>
      <c r="F630" s="8"/>
      <c r="G630" s="68"/>
      <c r="H630" s="73"/>
      <c r="I630" s="75"/>
    </row>
    <row r="631" spans="2:9" x14ac:dyDescent="0.35">
      <c r="B631" s="66">
        <v>41829</v>
      </c>
      <c r="C631" s="77">
        <v>41.67</v>
      </c>
      <c r="D631" s="76">
        <v>18374910</v>
      </c>
      <c r="E631" s="70" t="s">
        <v>77</v>
      </c>
      <c r="F631" s="8"/>
      <c r="G631" s="68"/>
      <c r="H631" s="73"/>
      <c r="I631" s="75"/>
    </row>
    <row r="632" spans="2:9" x14ac:dyDescent="0.35">
      <c r="B632" s="66">
        <v>41828</v>
      </c>
      <c r="C632" s="77">
        <v>41.78</v>
      </c>
      <c r="D632" s="76">
        <v>31218210</v>
      </c>
      <c r="E632" s="70" t="s">
        <v>77</v>
      </c>
      <c r="F632" s="8"/>
      <c r="G632" s="68"/>
      <c r="H632" s="73"/>
      <c r="I632" s="75"/>
    </row>
    <row r="633" spans="2:9" x14ac:dyDescent="0.35">
      <c r="B633" s="66">
        <v>41827</v>
      </c>
      <c r="C633" s="77">
        <v>41.99</v>
      </c>
      <c r="D633" s="76">
        <v>21896680</v>
      </c>
      <c r="E633" s="70" t="s">
        <v>77</v>
      </c>
      <c r="F633" s="8"/>
      <c r="G633" s="68"/>
      <c r="H633" s="73"/>
      <c r="I633" s="75"/>
    </row>
    <row r="634" spans="2:9" x14ac:dyDescent="0.35">
      <c r="B634" s="66">
        <v>41823</v>
      </c>
      <c r="C634" s="77">
        <v>41.8</v>
      </c>
      <c r="D634" s="76">
        <v>15969310</v>
      </c>
      <c r="E634" s="70" t="s">
        <v>77</v>
      </c>
      <c r="F634" s="8"/>
      <c r="G634" s="68"/>
      <c r="H634" s="73"/>
      <c r="I634" s="75"/>
    </row>
    <row r="635" spans="2:9" x14ac:dyDescent="0.35">
      <c r="B635" s="66">
        <v>41822</v>
      </c>
      <c r="C635" s="77">
        <v>41.9</v>
      </c>
      <c r="D635" s="76">
        <v>20208090</v>
      </c>
      <c r="E635" s="70" t="s">
        <v>77</v>
      </c>
      <c r="F635" s="8"/>
      <c r="G635" s="68"/>
      <c r="H635" s="73"/>
      <c r="I635" s="75"/>
    </row>
    <row r="636" spans="2:9" x14ac:dyDescent="0.35">
      <c r="B636" s="66">
        <v>41821</v>
      </c>
      <c r="C636" s="77">
        <v>41.87</v>
      </c>
      <c r="D636" s="76">
        <v>26916950</v>
      </c>
      <c r="E636" s="70" t="s">
        <v>77</v>
      </c>
      <c r="F636" s="8"/>
      <c r="G636" s="68"/>
      <c r="H636" s="73"/>
      <c r="I636" s="75"/>
    </row>
    <row r="637" spans="2:9" x14ac:dyDescent="0.35">
      <c r="B637" s="66">
        <v>41820</v>
      </c>
      <c r="C637" s="77">
        <v>41.7</v>
      </c>
      <c r="D637" s="76">
        <v>30790300</v>
      </c>
      <c r="E637" s="70" t="s">
        <v>77</v>
      </c>
      <c r="F637" s="8"/>
      <c r="G637" s="68"/>
      <c r="H637" s="73"/>
      <c r="I637" s="75"/>
    </row>
    <row r="638" spans="2:9" x14ac:dyDescent="0.35">
      <c r="B638" s="66">
        <v>41817</v>
      </c>
      <c r="C638" s="77">
        <v>42.25</v>
      </c>
      <c r="D638" s="76">
        <v>70385440</v>
      </c>
      <c r="E638" s="70" t="s">
        <v>77</v>
      </c>
      <c r="F638" s="8"/>
      <c r="G638" s="68"/>
      <c r="H638" s="73"/>
      <c r="I638" s="75"/>
    </row>
    <row r="639" spans="2:9" x14ac:dyDescent="0.35">
      <c r="B639" s="66">
        <v>41816</v>
      </c>
      <c r="C639" s="77">
        <v>41.72</v>
      </c>
      <c r="D639" s="76">
        <v>23604390</v>
      </c>
      <c r="E639" s="70" t="s">
        <v>77</v>
      </c>
      <c r="F639" s="8"/>
      <c r="G639" s="68"/>
      <c r="H639" s="73"/>
      <c r="I639" s="75"/>
    </row>
    <row r="640" spans="2:9" x14ac:dyDescent="0.35">
      <c r="B640" s="66">
        <v>41815</v>
      </c>
      <c r="C640" s="77">
        <v>42.03</v>
      </c>
      <c r="D640" s="76">
        <v>20038340</v>
      </c>
      <c r="E640" s="70" t="s">
        <v>77</v>
      </c>
      <c r="F640" s="8"/>
      <c r="G640" s="68"/>
      <c r="H640" s="73"/>
      <c r="I640" s="75"/>
    </row>
    <row r="641" spans="2:9" x14ac:dyDescent="0.35">
      <c r="B641" s="66">
        <v>41814</v>
      </c>
      <c r="C641" s="77">
        <v>41.744999999999997</v>
      </c>
      <c r="D641" s="76">
        <v>26499460</v>
      </c>
      <c r="E641" s="70" t="s">
        <v>77</v>
      </c>
      <c r="F641" s="8"/>
      <c r="G641" s="68"/>
      <c r="H641" s="73"/>
      <c r="I641" s="75"/>
    </row>
    <row r="642" spans="2:9" x14ac:dyDescent="0.35">
      <c r="B642" s="66">
        <v>41813</v>
      </c>
      <c r="C642" s="77">
        <v>41.99</v>
      </c>
      <c r="D642" s="76">
        <v>18731430</v>
      </c>
      <c r="E642" s="70" t="s">
        <v>77</v>
      </c>
      <c r="F642" s="8"/>
      <c r="G642" s="68"/>
      <c r="H642" s="73"/>
      <c r="I642" s="75"/>
    </row>
    <row r="643" spans="2:9" x14ac:dyDescent="0.35">
      <c r="B643" s="66">
        <v>41810</v>
      </c>
      <c r="C643" s="77">
        <v>41.68</v>
      </c>
      <c r="D643" s="76">
        <v>47760950</v>
      </c>
      <c r="E643" s="70" t="s">
        <v>77</v>
      </c>
      <c r="F643" s="8"/>
      <c r="G643" s="68"/>
      <c r="H643" s="73"/>
      <c r="I643" s="75"/>
    </row>
    <row r="644" spans="2:9" x14ac:dyDescent="0.35">
      <c r="B644" s="66">
        <v>41809</v>
      </c>
      <c r="C644" s="77">
        <v>41.51</v>
      </c>
      <c r="D644" s="76">
        <v>19828190</v>
      </c>
      <c r="E644" s="70" t="s">
        <v>77</v>
      </c>
      <c r="F644" s="8"/>
      <c r="G644" s="68"/>
      <c r="H644" s="73"/>
      <c r="I644" s="75"/>
    </row>
    <row r="645" spans="2:9" x14ac:dyDescent="0.35">
      <c r="B645" s="66">
        <v>41808</v>
      </c>
      <c r="C645" s="77">
        <v>41.65</v>
      </c>
      <c r="D645" s="76">
        <v>27053740</v>
      </c>
      <c r="E645" s="70" t="s">
        <v>77</v>
      </c>
      <c r="F645" s="8"/>
      <c r="G645" s="68"/>
      <c r="H645" s="73"/>
      <c r="I645" s="75"/>
    </row>
    <row r="646" spans="2:9" x14ac:dyDescent="0.35">
      <c r="B646" s="66">
        <v>41807</v>
      </c>
      <c r="C646" s="77">
        <v>41.68</v>
      </c>
      <c r="D646" s="76">
        <v>22473060</v>
      </c>
      <c r="E646" s="70" t="s">
        <v>77</v>
      </c>
      <c r="F646" s="8"/>
      <c r="G646" s="68"/>
      <c r="H646" s="73"/>
      <c r="I646" s="75"/>
    </row>
    <row r="647" spans="2:9" x14ac:dyDescent="0.35">
      <c r="B647" s="66">
        <v>41806</v>
      </c>
      <c r="C647" s="77">
        <v>41.5</v>
      </c>
      <c r="D647" s="76">
        <v>24127410</v>
      </c>
      <c r="E647" s="70" t="s">
        <v>77</v>
      </c>
      <c r="F647" s="8"/>
      <c r="G647" s="68"/>
      <c r="H647" s="73"/>
      <c r="I647" s="75"/>
    </row>
    <row r="648" spans="2:9" x14ac:dyDescent="0.35">
      <c r="B648" s="66">
        <v>41803</v>
      </c>
      <c r="C648" s="77">
        <v>41.23</v>
      </c>
      <c r="D648" s="76">
        <v>26305900</v>
      </c>
      <c r="E648" s="70" t="s">
        <v>77</v>
      </c>
      <c r="F648" s="8"/>
      <c r="G648" s="68"/>
      <c r="H648" s="73"/>
      <c r="I648" s="75"/>
    </row>
    <row r="649" spans="2:9" x14ac:dyDescent="0.35">
      <c r="B649" s="66">
        <v>41802</v>
      </c>
      <c r="C649" s="77">
        <v>40.58</v>
      </c>
      <c r="D649" s="76">
        <v>29812690</v>
      </c>
      <c r="E649" s="70" t="s">
        <v>77</v>
      </c>
      <c r="F649" s="8"/>
      <c r="G649" s="68"/>
      <c r="H649" s="73"/>
      <c r="I649" s="75"/>
    </row>
    <row r="650" spans="2:9" x14ac:dyDescent="0.35">
      <c r="B650" s="66">
        <v>41801</v>
      </c>
      <c r="C650" s="77">
        <v>40.86</v>
      </c>
      <c r="D650" s="76">
        <v>17635280</v>
      </c>
      <c r="E650" s="70" t="s">
        <v>77</v>
      </c>
      <c r="F650" s="8"/>
      <c r="G650" s="68"/>
      <c r="H650" s="73"/>
      <c r="I650" s="75"/>
    </row>
    <row r="651" spans="2:9" x14ac:dyDescent="0.35">
      <c r="B651" s="66">
        <v>41800</v>
      </c>
      <c r="C651" s="77">
        <v>41.11</v>
      </c>
      <c r="D651" s="76">
        <v>15002270</v>
      </c>
      <c r="E651" s="70" t="s">
        <v>77</v>
      </c>
      <c r="F651" s="8"/>
      <c r="G651" s="68"/>
      <c r="H651" s="73"/>
      <c r="I651" s="75"/>
    </row>
    <row r="652" spans="2:9" x14ac:dyDescent="0.35">
      <c r="B652" s="66">
        <v>41799</v>
      </c>
      <c r="C652" s="77">
        <v>41.27</v>
      </c>
      <c r="D652" s="76">
        <v>15011640</v>
      </c>
      <c r="E652" s="70" t="s">
        <v>77</v>
      </c>
      <c r="F652" s="8"/>
      <c r="G652" s="68"/>
      <c r="H652" s="73"/>
      <c r="I652" s="75"/>
    </row>
    <row r="653" spans="2:9" x14ac:dyDescent="0.35">
      <c r="B653" s="66">
        <v>41796</v>
      </c>
      <c r="C653" s="77">
        <v>41.48</v>
      </c>
      <c r="D653" s="76">
        <v>24042030</v>
      </c>
      <c r="E653" s="70" t="s">
        <v>77</v>
      </c>
      <c r="F653" s="8"/>
      <c r="G653" s="68"/>
      <c r="H653" s="73"/>
      <c r="I653" s="75"/>
    </row>
    <row r="654" spans="2:9" x14ac:dyDescent="0.35">
      <c r="B654" s="66">
        <v>41795</v>
      </c>
      <c r="C654" s="77">
        <v>41.21</v>
      </c>
      <c r="D654" s="76">
        <v>31839900</v>
      </c>
      <c r="E654" s="70" t="s">
        <v>77</v>
      </c>
      <c r="F654" s="8"/>
      <c r="G654" s="68"/>
      <c r="H654" s="73"/>
      <c r="I654" s="75"/>
    </row>
    <row r="655" spans="2:9" x14ac:dyDescent="0.35">
      <c r="B655" s="66">
        <v>41794</v>
      </c>
      <c r="C655" s="77">
        <v>40.32</v>
      </c>
      <c r="D655" s="76">
        <v>23198020</v>
      </c>
      <c r="E655" s="70" t="s">
        <v>77</v>
      </c>
      <c r="F655" s="8"/>
      <c r="G655" s="68"/>
      <c r="H655" s="73"/>
      <c r="I655" s="75"/>
    </row>
    <row r="656" spans="2:9" x14ac:dyDescent="0.35">
      <c r="B656" s="66">
        <v>41793</v>
      </c>
      <c r="C656" s="77">
        <v>40.29</v>
      </c>
      <c r="D656" s="76">
        <v>18041370</v>
      </c>
      <c r="E656" s="70" t="s">
        <v>77</v>
      </c>
      <c r="F656" s="8"/>
      <c r="G656" s="68"/>
      <c r="H656" s="73"/>
      <c r="I656" s="75"/>
    </row>
    <row r="657" spans="2:9" x14ac:dyDescent="0.35">
      <c r="B657" s="66">
        <v>41792</v>
      </c>
      <c r="C657" s="77">
        <v>40.79</v>
      </c>
      <c r="D657" s="76">
        <v>18493950</v>
      </c>
      <c r="E657" s="70" t="s">
        <v>77</v>
      </c>
      <c r="F657" s="8"/>
      <c r="G657" s="68"/>
      <c r="H657" s="73"/>
      <c r="I657" s="75"/>
    </row>
    <row r="658" spans="2:9" x14ac:dyDescent="0.35">
      <c r="B658" s="66">
        <v>41789</v>
      </c>
      <c r="C658" s="77">
        <v>40.94</v>
      </c>
      <c r="D658" s="76">
        <v>34564370</v>
      </c>
      <c r="E658" s="70" t="s">
        <v>77</v>
      </c>
      <c r="F658" s="8"/>
      <c r="G658" s="68"/>
      <c r="H658" s="73"/>
      <c r="I658" s="75"/>
    </row>
    <row r="659" spans="2:9" x14ac:dyDescent="0.35">
      <c r="B659" s="66">
        <v>41788</v>
      </c>
      <c r="C659" s="77">
        <v>40.340000000000003</v>
      </c>
      <c r="D659" s="76">
        <v>19887140</v>
      </c>
      <c r="E659" s="70" t="s">
        <v>77</v>
      </c>
      <c r="F659" s="8"/>
      <c r="G659" s="68"/>
      <c r="H659" s="73"/>
      <c r="I659" s="75"/>
    </row>
    <row r="660" spans="2:9" x14ac:dyDescent="0.35">
      <c r="B660" s="66">
        <v>41787</v>
      </c>
      <c r="C660" s="77">
        <v>40.01</v>
      </c>
      <c r="D660" s="76">
        <v>25711440</v>
      </c>
      <c r="E660" s="70" t="s">
        <v>77</v>
      </c>
      <c r="F660" s="8"/>
      <c r="G660" s="68"/>
      <c r="H660" s="73"/>
      <c r="I660" s="75"/>
    </row>
    <row r="661" spans="2:9" x14ac:dyDescent="0.35">
      <c r="B661" s="66">
        <v>41786</v>
      </c>
      <c r="C661" s="77">
        <v>40.19</v>
      </c>
      <c r="D661" s="76">
        <v>26160450</v>
      </c>
      <c r="E661" s="70" t="s">
        <v>77</v>
      </c>
      <c r="F661" s="8"/>
      <c r="G661" s="68"/>
      <c r="H661" s="73"/>
      <c r="I661" s="75"/>
    </row>
    <row r="662" spans="2:9" x14ac:dyDescent="0.35">
      <c r="B662" s="66">
        <v>41782</v>
      </c>
      <c r="C662" s="77">
        <v>40.119999999999997</v>
      </c>
      <c r="D662" s="76">
        <v>18013300</v>
      </c>
      <c r="E662" s="70" t="s">
        <v>77</v>
      </c>
      <c r="F662" s="8"/>
      <c r="G662" s="68"/>
      <c r="H662" s="73"/>
      <c r="I662" s="75"/>
    </row>
    <row r="663" spans="2:9" x14ac:dyDescent="0.35">
      <c r="B663" s="66">
        <v>41781</v>
      </c>
      <c r="C663" s="77">
        <v>40.1</v>
      </c>
      <c r="D663" s="76">
        <v>20201010</v>
      </c>
      <c r="E663" s="70" t="s">
        <v>77</v>
      </c>
      <c r="F663" s="8"/>
      <c r="G663" s="68"/>
      <c r="H663" s="73"/>
      <c r="I663" s="75"/>
    </row>
    <row r="664" spans="2:9" x14ac:dyDescent="0.35">
      <c r="B664" s="66">
        <v>41780</v>
      </c>
      <c r="C664" s="77">
        <v>40.35</v>
      </c>
      <c r="D664" s="76">
        <v>22377460</v>
      </c>
      <c r="E664" s="70" t="s">
        <v>77</v>
      </c>
      <c r="F664" s="8"/>
      <c r="G664" s="68"/>
      <c r="H664" s="73"/>
      <c r="I664" s="75"/>
    </row>
    <row r="665" spans="2:9" x14ac:dyDescent="0.35">
      <c r="B665" s="66">
        <v>41779</v>
      </c>
      <c r="C665" s="77">
        <v>39.68</v>
      </c>
      <c r="D665" s="76">
        <v>21318920</v>
      </c>
      <c r="E665" s="70" t="s">
        <v>77</v>
      </c>
      <c r="F665" s="8"/>
      <c r="G665" s="68"/>
      <c r="H665" s="73"/>
      <c r="I665" s="75"/>
    </row>
    <row r="666" spans="2:9" x14ac:dyDescent="0.35">
      <c r="B666" s="66">
        <v>41778</v>
      </c>
      <c r="C666" s="77">
        <v>39.75</v>
      </c>
      <c r="D666" s="76">
        <v>23640880</v>
      </c>
      <c r="E666" s="70" t="s">
        <v>77</v>
      </c>
      <c r="F666" s="8"/>
      <c r="G666" s="68"/>
      <c r="H666" s="73"/>
      <c r="I666" s="75"/>
    </row>
    <row r="667" spans="2:9" x14ac:dyDescent="0.35">
      <c r="B667" s="66">
        <v>41775</v>
      </c>
      <c r="C667" s="77">
        <v>39.83</v>
      </c>
      <c r="D667" s="76">
        <v>29867030</v>
      </c>
      <c r="E667" s="70" t="s">
        <v>77</v>
      </c>
      <c r="F667" s="8"/>
      <c r="G667" s="68"/>
      <c r="H667" s="73"/>
      <c r="I667" s="75"/>
    </row>
    <row r="668" spans="2:9" x14ac:dyDescent="0.35">
      <c r="B668" s="66">
        <v>41774</v>
      </c>
      <c r="C668" s="77">
        <v>39.6</v>
      </c>
      <c r="D668" s="76">
        <v>37717220</v>
      </c>
      <c r="E668" s="70" t="s">
        <v>77</v>
      </c>
      <c r="F668" s="8"/>
      <c r="G668" s="68"/>
      <c r="H668" s="73"/>
      <c r="I668" s="75"/>
    </row>
    <row r="669" spans="2:9" x14ac:dyDescent="0.35">
      <c r="B669" s="66">
        <v>41773</v>
      </c>
      <c r="C669" s="77">
        <v>40.24</v>
      </c>
      <c r="D669" s="76">
        <v>18803840</v>
      </c>
      <c r="E669" s="70" t="s">
        <v>77</v>
      </c>
      <c r="F669" s="8"/>
      <c r="G669" s="68"/>
      <c r="H669" s="73"/>
      <c r="I669" s="75"/>
    </row>
    <row r="670" spans="2:9" x14ac:dyDescent="0.35">
      <c r="B670" s="66">
        <v>41772</v>
      </c>
      <c r="C670" s="77">
        <v>40.42</v>
      </c>
      <c r="D670" s="76">
        <v>26994040</v>
      </c>
      <c r="E670" s="70" t="s">
        <v>77</v>
      </c>
      <c r="F670" s="8"/>
      <c r="G670" s="68"/>
      <c r="H670" s="73"/>
      <c r="I670" s="75"/>
    </row>
    <row r="671" spans="2:9" x14ac:dyDescent="0.35">
      <c r="B671" s="66">
        <v>41771</v>
      </c>
      <c r="C671" s="77">
        <v>39.97</v>
      </c>
      <c r="D671" s="76">
        <v>22761620</v>
      </c>
      <c r="E671" s="70" t="s">
        <v>77</v>
      </c>
      <c r="F671" s="8"/>
      <c r="G671" s="68"/>
      <c r="H671" s="73"/>
      <c r="I671" s="75"/>
    </row>
    <row r="672" spans="2:9" x14ac:dyDescent="0.35">
      <c r="B672" s="66">
        <v>41768</v>
      </c>
      <c r="C672" s="77">
        <v>39.54</v>
      </c>
      <c r="D672" s="76">
        <v>29646100</v>
      </c>
      <c r="E672" s="70" t="s">
        <v>77</v>
      </c>
      <c r="F672" s="8"/>
      <c r="G672" s="68"/>
      <c r="H672" s="73"/>
      <c r="I672" s="75"/>
    </row>
    <row r="673" spans="2:9" x14ac:dyDescent="0.35">
      <c r="B673" s="66">
        <v>41767</v>
      </c>
      <c r="C673" s="77">
        <v>39.64</v>
      </c>
      <c r="D673" s="76">
        <v>32089010</v>
      </c>
      <c r="E673" s="70" t="s">
        <v>77</v>
      </c>
      <c r="F673" s="8"/>
      <c r="G673" s="68"/>
      <c r="H673" s="73"/>
      <c r="I673" s="75"/>
    </row>
    <row r="674" spans="2:9" x14ac:dyDescent="0.35">
      <c r="B674" s="66">
        <v>41766</v>
      </c>
      <c r="C674" s="77">
        <v>39.424999999999997</v>
      </c>
      <c r="D674" s="76">
        <v>41731030</v>
      </c>
      <c r="E674" s="70" t="s">
        <v>77</v>
      </c>
      <c r="F674" s="8"/>
      <c r="G674" s="68"/>
      <c r="H674" s="73"/>
      <c r="I674" s="75"/>
    </row>
    <row r="675" spans="2:9" x14ac:dyDescent="0.35">
      <c r="B675" s="66">
        <v>41765</v>
      </c>
      <c r="C675" s="77">
        <v>39.06</v>
      </c>
      <c r="D675" s="76">
        <v>27105700</v>
      </c>
      <c r="E675" s="70" t="s">
        <v>77</v>
      </c>
      <c r="F675" s="8"/>
      <c r="G675" s="68"/>
      <c r="H675" s="73"/>
      <c r="I675" s="75"/>
    </row>
    <row r="676" spans="2:9" x14ac:dyDescent="0.35">
      <c r="B676" s="66">
        <v>41764</v>
      </c>
      <c r="C676" s="77">
        <v>39.43</v>
      </c>
      <c r="D676" s="76">
        <v>22438370</v>
      </c>
      <c r="E676" s="70" t="s">
        <v>77</v>
      </c>
      <c r="F676" s="8"/>
      <c r="G676" s="68"/>
      <c r="H676" s="73"/>
      <c r="I676" s="75"/>
    </row>
    <row r="677" spans="2:9" x14ac:dyDescent="0.35">
      <c r="B677" s="66">
        <v>41761</v>
      </c>
      <c r="C677" s="77">
        <v>39.69</v>
      </c>
      <c r="D677" s="76">
        <v>43404480</v>
      </c>
      <c r="E677" s="70" t="s">
        <v>77</v>
      </c>
      <c r="F677" s="8"/>
      <c r="G677" s="68"/>
      <c r="H677" s="73"/>
      <c r="I677" s="75"/>
    </row>
    <row r="678" spans="2:9" x14ac:dyDescent="0.35">
      <c r="B678" s="66">
        <v>41760</v>
      </c>
      <c r="C678" s="77">
        <v>40</v>
      </c>
      <c r="D678" s="76">
        <v>28787400</v>
      </c>
      <c r="E678" s="70" t="s">
        <v>77</v>
      </c>
      <c r="F678" s="8"/>
      <c r="G678" s="68"/>
      <c r="H678" s="73"/>
      <c r="I678" s="75"/>
    </row>
    <row r="679" spans="2:9" x14ac:dyDescent="0.35">
      <c r="B679" s="66">
        <v>41759</v>
      </c>
      <c r="C679" s="77">
        <v>40.4</v>
      </c>
      <c r="D679" s="76">
        <v>35421760</v>
      </c>
      <c r="E679" s="70" t="s">
        <v>77</v>
      </c>
      <c r="F679" s="8"/>
      <c r="G679" s="68"/>
      <c r="H679" s="73"/>
      <c r="I679" s="75"/>
    </row>
    <row r="680" spans="2:9" x14ac:dyDescent="0.35">
      <c r="B680" s="66">
        <v>41758</v>
      </c>
      <c r="C680" s="77">
        <v>40.51</v>
      </c>
      <c r="D680" s="76">
        <v>29625310</v>
      </c>
      <c r="E680" s="70" t="s">
        <v>77</v>
      </c>
      <c r="F680" s="8"/>
      <c r="G680" s="68"/>
      <c r="H680" s="73"/>
      <c r="I680" s="75"/>
    </row>
    <row r="681" spans="2:9" x14ac:dyDescent="0.35">
      <c r="B681" s="66">
        <v>41757</v>
      </c>
      <c r="C681" s="77">
        <v>40.869999999999997</v>
      </c>
      <c r="D681" s="76">
        <v>50598770</v>
      </c>
      <c r="E681" s="70" t="s">
        <v>77</v>
      </c>
      <c r="F681" s="8"/>
      <c r="G681" s="68"/>
      <c r="H681" s="73"/>
      <c r="I681" s="75"/>
    </row>
    <row r="682" spans="2:9" x14ac:dyDescent="0.35">
      <c r="B682" s="66">
        <v>41754</v>
      </c>
      <c r="C682" s="77">
        <v>39.909999999999997</v>
      </c>
      <c r="D682" s="76">
        <v>56869690</v>
      </c>
      <c r="E682" s="70" t="s">
        <v>77</v>
      </c>
      <c r="F682" s="8"/>
      <c r="G682" s="68"/>
      <c r="H682" s="73"/>
      <c r="I682" s="75"/>
    </row>
    <row r="683" spans="2:9" x14ac:dyDescent="0.35">
      <c r="B683" s="66">
        <v>41753</v>
      </c>
      <c r="C683" s="77">
        <v>39.86</v>
      </c>
      <c r="D683" s="76">
        <v>41840750</v>
      </c>
      <c r="E683" s="70" t="s">
        <v>77</v>
      </c>
      <c r="F683" s="8"/>
      <c r="G683" s="68"/>
      <c r="H683" s="73"/>
      <c r="I683" s="75"/>
    </row>
    <row r="684" spans="2:9" x14ac:dyDescent="0.35">
      <c r="B684" s="66">
        <v>41752</v>
      </c>
      <c r="C684" s="77">
        <v>39.69</v>
      </c>
      <c r="D684" s="76">
        <v>24556290</v>
      </c>
      <c r="E684" s="70" t="s">
        <v>77</v>
      </c>
      <c r="F684" s="8"/>
      <c r="G684" s="68"/>
      <c r="H684" s="73"/>
      <c r="I684" s="75"/>
    </row>
    <row r="685" spans="2:9" x14ac:dyDescent="0.35">
      <c r="B685" s="66">
        <v>41751</v>
      </c>
      <c r="C685" s="77">
        <v>39.99</v>
      </c>
      <c r="D685" s="76">
        <v>27052740</v>
      </c>
      <c r="E685" s="70" t="s">
        <v>77</v>
      </c>
      <c r="F685" s="8"/>
      <c r="G685" s="68"/>
      <c r="H685" s="73"/>
      <c r="I685" s="75"/>
    </row>
    <row r="686" spans="2:9" x14ac:dyDescent="0.35">
      <c r="B686" s="66">
        <v>41750</v>
      </c>
      <c r="C686" s="77">
        <v>39.94</v>
      </c>
      <c r="D686" s="76">
        <v>22200560</v>
      </c>
      <c r="E686" s="70" t="s">
        <v>77</v>
      </c>
      <c r="F686" s="8"/>
      <c r="G686" s="68"/>
      <c r="H686" s="73"/>
      <c r="I686" s="75"/>
    </row>
    <row r="687" spans="2:9" x14ac:dyDescent="0.35">
      <c r="B687" s="66">
        <v>41746</v>
      </c>
      <c r="C687" s="77">
        <v>40.01</v>
      </c>
      <c r="D687" s="76">
        <v>36688000</v>
      </c>
      <c r="E687" s="70" t="s">
        <v>77</v>
      </c>
      <c r="F687" s="8"/>
      <c r="G687" s="68"/>
      <c r="H687" s="73"/>
      <c r="I687" s="75"/>
    </row>
    <row r="688" spans="2:9" x14ac:dyDescent="0.35">
      <c r="B688" s="66">
        <v>41745</v>
      </c>
      <c r="C688" s="77">
        <v>40.4</v>
      </c>
      <c r="D688" s="76">
        <v>30282610</v>
      </c>
      <c r="E688" s="70" t="s">
        <v>77</v>
      </c>
      <c r="F688" s="8"/>
      <c r="G688" s="68"/>
      <c r="H688" s="73"/>
      <c r="I688" s="75"/>
    </row>
    <row r="689" spans="2:9" x14ac:dyDescent="0.35">
      <c r="B689" s="66">
        <v>41744</v>
      </c>
      <c r="C689" s="77">
        <v>39.75</v>
      </c>
      <c r="D689" s="76">
        <v>33966410</v>
      </c>
      <c r="E689" s="70" t="s">
        <v>77</v>
      </c>
      <c r="F689" s="8"/>
      <c r="G689" s="68"/>
      <c r="H689" s="73"/>
      <c r="I689" s="75"/>
    </row>
    <row r="690" spans="2:9" x14ac:dyDescent="0.35">
      <c r="B690" s="66">
        <v>41743</v>
      </c>
      <c r="C690" s="77">
        <v>39.18</v>
      </c>
      <c r="D690" s="76">
        <v>32005420</v>
      </c>
      <c r="E690" s="70" t="s">
        <v>77</v>
      </c>
      <c r="F690" s="8"/>
      <c r="G690" s="68"/>
      <c r="H690" s="73"/>
      <c r="I690" s="75"/>
    </row>
    <row r="691" spans="2:9" x14ac:dyDescent="0.35">
      <c r="B691" s="66">
        <v>41740</v>
      </c>
      <c r="C691" s="77">
        <v>39.209000000000003</v>
      </c>
      <c r="D691" s="76">
        <v>34329160</v>
      </c>
      <c r="E691" s="70" t="s">
        <v>77</v>
      </c>
      <c r="F691" s="8"/>
      <c r="G691" s="68"/>
      <c r="H691" s="73"/>
      <c r="I691" s="75"/>
    </row>
    <row r="692" spans="2:9" x14ac:dyDescent="0.35">
      <c r="B692" s="66">
        <v>41739</v>
      </c>
      <c r="C692" s="77">
        <v>39.36</v>
      </c>
      <c r="D692" s="76">
        <v>45936930</v>
      </c>
      <c r="E692" s="70" t="s">
        <v>77</v>
      </c>
      <c r="F692" s="8"/>
      <c r="G692" s="68"/>
      <c r="H692" s="73"/>
      <c r="I692" s="75"/>
    </row>
    <row r="693" spans="2:9" x14ac:dyDescent="0.35">
      <c r="B693" s="66">
        <v>41738</v>
      </c>
      <c r="C693" s="77">
        <v>40.47</v>
      </c>
      <c r="D693" s="76">
        <v>27331630</v>
      </c>
      <c r="E693" s="70" t="s">
        <v>77</v>
      </c>
      <c r="F693" s="8"/>
      <c r="G693" s="68"/>
      <c r="H693" s="73"/>
      <c r="I693" s="75"/>
    </row>
    <row r="694" spans="2:9" x14ac:dyDescent="0.35">
      <c r="B694" s="66">
        <v>41737</v>
      </c>
      <c r="C694" s="77">
        <v>39.82</v>
      </c>
      <c r="D694" s="76">
        <v>35918620</v>
      </c>
      <c r="E694" s="70" t="s">
        <v>77</v>
      </c>
      <c r="F694" s="8"/>
      <c r="G694" s="68"/>
      <c r="H694" s="73"/>
      <c r="I694" s="75"/>
    </row>
    <row r="695" spans="2:9" x14ac:dyDescent="0.35">
      <c r="B695" s="66">
        <v>41736</v>
      </c>
      <c r="C695" s="77">
        <v>39.799999999999997</v>
      </c>
      <c r="D695" s="76">
        <v>37543980</v>
      </c>
      <c r="E695" s="70" t="s">
        <v>77</v>
      </c>
      <c r="F695" s="8"/>
      <c r="G695" s="68"/>
      <c r="H695" s="73"/>
      <c r="I695" s="75"/>
    </row>
    <row r="696" spans="2:9" x14ac:dyDescent="0.35">
      <c r="B696" s="66">
        <v>41733</v>
      </c>
      <c r="C696" s="77">
        <v>39.869999999999997</v>
      </c>
      <c r="D696" s="76">
        <v>51342010</v>
      </c>
      <c r="E696" s="70" t="s">
        <v>77</v>
      </c>
      <c r="F696" s="8"/>
      <c r="G696" s="68"/>
      <c r="H696" s="73"/>
      <c r="I696" s="75"/>
    </row>
    <row r="697" spans="2:9" x14ac:dyDescent="0.35">
      <c r="B697" s="66">
        <v>41732</v>
      </c>
      <c r="C697" s="77">
        <v>41.01</v>
      </c>
      <c r="D697" s="76">
        <v>29986320</v>
      </c>
      <c r="E697" s="70" t="s">
        <v>77</v>
      </c>
      <c r="F697" s="8"/>
      <c r="G697" s="68"/>
      <c r="H697" s="73"/>
      <c r="I697" s="75"/>
    </row>
    <row r="698" spans="2:9" x14ac:dyDescent="0.35">
      <c r="B698" s="66">
        <v>41731</v>
      </c>
      <c r="C698" s="77">
        <v>41.35</v>
      </c>
      <c r="D698" s="76">
        <v>28614590</v>
      </c>
      <c r="E698" s="70" t="s">
        <v>77</v>
      </c>
      <c r="F698" s="8"/>
      <c r="G698" s="68"/>
      <c r="H698" s="73"/>
      <c r="I698" s="75"/>
    </row>
    <row r="699" spans="2:9" x14ac:dyDescent="0.35">
      <c r="B699" s="66">
        <v>41730</v>
      </c>
      <c r="C699" s="77">
        <v>41.42</v>
      </c>
      <c r="D699" s="76">
        <v>32604260</v>
      </c>
      <c r="E699" s="70" t="s">
        <v>77</v>
      </c>
      <c r="F699" s="8"/>
      <c r="G699" s="68"/>
      <c r="H699" s="73"/>
      <c r="I699" s="75"/>
    </row>
    <row r="700" spans="2:9" x14ac:dyDescent="0.35">
      <c r="B700" s="66">
        <v>41729</v>
      </c>
      <c r="C700" s="77">
        <v>40.99</v>
      </c>
      <c r="D700" s="76">
        <v>46840570</v>
      </c>
      <c r="E700" s="70" t="s">
        <v>77</v>
      </c>
      <c r="F700" s="8"/>
      <c r="G700" s="68"/>
      <c r="H700" s="73"/>
      <c r="I700" s="75"/>
    </row>
    <row r="701" spans="2:9" x14ac:dyDescent="0.35">
      <c r="B701" s="66">
        <v>41726</v>
      </c>
      <c r="C701" s="77">
        <v>40.299999999999997</v>
      </c>
      <c r="D701" s="76">
        <v>43414400</v>
      </c>
      <c r="E701" s="70" t="s">
        <v>77</v>
      </c>
      <c r="F701" s="8"/>
      <c r="G701" s="68"/>
      <c r="H701" s="73"/>
      <c r="I701" s="75"/>
    </row>
    <row r="702" spans="2:9" x14ac:dyDescent="0.35">
      <c r="B702" s="66">
        <v>41725</v>
      </c>
      <c r="C702" s="77">
        <v>39.36</v>
      </c>
      <c r="D702" s="76">
        <v>35215570</v>
      </c>
      <c r="E702" s="70" t="s">
        <v>77</v>
      </c>
      <c r="F702" s="8"/>
      <c r="G702" s="68"/>
      <c r="H702" s="73"/>
      <c r="I702" s="75"/>
    </row>
    <row r="703" spans="2:9" x14ac:dyDescent="0.35">
      <c r="B703" s="66">
        <v>41724</v>
      </c>
      <c r="C703" s="77">
        <v>39.79</v>
      </c>
      <c r="D703" s="76">
        <v>41854930</v>
      </c>
      <c r="E703" s="70" t="s">
        <v>77</v>
      </c>
      <c r="F703" s="8"/>
      <c r="G703" s="68"/>
      <c r="H703" s="73"/>
      <c r="I703" s="75"/>
    </row>
    <row r="704" spans="2:9" x14ac:dyDescent="0.35">
      <c r="B704" s="66">
        <v>41723</v>
      </c>
      <c r="C704" s="77">
        <v>40.340000000000003</v>
      </c>
      <c r="D704" s="76">
        <v>43132190</v>
      </c>
      <c r="E704" s="70" t="s">
        <v>77</v>
      </c>
      <c r="F704" s="8"/>
      <c r="G704" s="68"/>
      <c r="H704" s="73"/>
      <c r="I704" s="75"/>
    </row>
    <row r="705" spans="2:9" x14ac:dyDescent="0.35">
      <c r="B705" s="66">
        <v>41722</v>
      </c>
      <c r="C705" s="77">
        <v>40.5</v>
      </c>
      <c r="D705" s="76">
        <v>46072130</v>
      </c>
      <c r="E705" s="70" t="s">
        <v>77</v>
      </c>
      <c r="F705" s="8"/>
      <c r="G705" s="68"/>
      <c r="H705" s="73"/>
      <c r="I705" s="75"/>
    </row>
    <row r="706" spans="2:9" x14ac:dyDescent="0.35">
      <c r="B706" s="66">
        <v>41719</v>
      </c>
      <c r="C706" s="77">
        <v>40.159999999999997</v>
      </c>
      <c r="D706" s="76">
        <v>80709490</v>
      </c>
      <c r="E706" s="70" t="s">
        <v>77</v>
      </c>
      <c r="F706" s="8"/>
      <c r="G706" s="68"/>
      <c r="H706" s="73"/>
      <c r="I706" s="75"/>
    </row>
    <row r="707" spans="2:9" x14ac:dyDescent="0.35">
      <c r="B707" s="66">
        <v>41718</v>
      </c>
      <c r="C707" s="77">
        <v>40.33</v>
      </c>
      <c r="D707" s="76">
        <v>59240160</v>
      </c>
      <c r="E707" s="70" t="s">
        <v>77</v>
      </c>
      <c r="F707" s="8"/>
      <c r="G707" s="68"/>
      <c r="H707" s="73"/>
      <c r="I707" s="75"/>
    </row>
    <row r="708" spans="2:9" x14ac:dyDescent="0.35">
      <c r="B708" s="66">
        <v>41717</v>
      </c>
      <c r="C708" s="77">
        <v>39.270000000000003</v>
      </c>
      <c r="D708" s="76">
        <v>35140580</v>
      </c>
      <c r="E708" s="70" t="s">
        <v>77</v>
      </c>
      <c r="F708" s="8"/>
      <c r="G708" s="68"/>
      <c r="H708" s="73"/>
      <c r="I708" s="75"/>
    </row>
    <row r="709" spans="2:9" x14ac:dyDescent="0.35">
      <c r="B709" s="66">
        <v>41716</v>
      </c>
      <c r="C709" s="77">
        <v>39.549999999999997</v>
      </c>
      <c r="D709" s="76">
        <v>63965060</v>
      </c>
      <c r="E709" s="70" t="s">
        <v>77</v>
      </c>
      <c r="F709" s="8"/>
      <c r="G709" s="68"/>
      <c r="H709" s="73"/>
      <c r="I709" s="75"/>
    </row>
    <row r="710" spans="2:9" x14ac:dyDescent="0.35">
      <c r="B710" s="66">
        <v>41715</v>
      </c>
      <c r="C710" s="77">
        <v>38.049999999999997</v>
      </c>
      <c r="D710" s="76">
        <v>20386500</v>
      </c>
      <c r="E710" s="70" t="s">
        <v>77</v>
      </c>
      <c r="F710" s="8"/>
      <c r="G710" s="68"/>
      <c r="H710" s="73"/>
      <c r="I710" s="75"/>
    </row>
    <row r="711" spans="2:9" x14ac:dyDescent="0.35">
      <c r="B711" s="66">
        <v>41712</v>
      </c>
      <c r="C711" s="77">
        <v>37.700000000000003</v>
      </c>
      <c r="D711" s="76">
        <v>27184840</v>
      </c>
      <c r="E711" s="70" t="s">
        <v>77</v>
      </c>
      <c r="F711" s="8"/>
      <c r="G711" s="68"/>
      <c r="H711" s="73"/>
      <c r="I711" s="75"/>
    </row>
    <row r="712" spans="2:9" x14ac:dyDescent="0.35">
      <c r="B712" s="66">
        <v>41711</v>
      </c>
      <c r="C712" s="77">
        <v>37.89</v>
      </c>
      <c r="D712" s="76">
        <v>32167550</v>
      </c>
      <c r="E712" s="70" t="s">
        <v>77</v>
      </c>
      <c r="F712" s="8"/>
      <c r="G712" s="68"/>
      <c r="H712" s="73"/>
      <c r="I712" s="75"/>
    </row>
    <row r="713" spans="2:9" x14ac:dyDescent="0.35">
      <c r="B713" s="66">
        <v>41710</v>
      </c>
      <c r="C713" s="77">
        <v>38.270000000000003</v>
      </c>
      <c r="D713" s="76">
        <v>30494150</v>
      </c>
      <c r="E713" s="70" t="s">
        <v>77</v>
      </c>
      <c r="F713" s="8"/>
      <c r="G713" s="68"/>
      <c r="H713" s="73"/>
      <c r="I713" s="75"/>
    </row>
    <row r="714" spans="2:9" x14ac:dyDescent="0.35">
      <c r="B714" s="66">
        <v>41709</v>
      </c>
      <c r="C714" s="77">
        <v>38.020000000000003</v>
      </c>
      <c r="D714" s="76">
        <v>25216370</v>
      </c>
      <c r="E714" s="70" t="s">
        <v>77</v>
      </c>
      <c r="F714" s="8"/>
      <c r="G714" s="68"/>
      <c r="H714" s="73"/>
      <c r="I714" s="75"/>
    </row>
    <row r="715" spans="2:9" x14ac:dyDescent="0.35">
      <c r="B715" s="66">
        <v>41708</v>
      </c>
      <c r="C715" s="77">
        <v>37.82</v>
      </c>
      <c r="D715" s="76">
        <v>19006500</v>
      </c>
      <c r="E715" s="70" t="s">
        <v>77</v>
      </c>
      <c r="F715" s="8"/>
      <c r="G715" s="68"/>
      <c r="H715" s="73"/>
      <c r="I715" s="75"/>
    </row>
    <row r="716" spans="2:9" x14ac:dyDescent="0.35">
      <c r="B716" s="66">
        <v>41705</v>
      </c>
      <c r="C716" s="77">
        <v>37.9</v>
      </c>
      <c r="D716" s="76">
        <v>26590540</v>
      </c>
      <c r="E716" s="70" t="s">
        <v>77</v>
      </c>
      <c r="F716" s="8"/>
      <c r="G716" s="68"/>
      <c r="H716" s="73"/>
      <c r="I716" s="75"/>
    </row>
    <row r="717" spans="2:9" x14ac:dyDescent="0.35">
      <c r="B717" s="66">
        <v>41704</v>
      </c>
      <c r="C717" s="77">
        <v>38.15</v>
      </c>
      <c r="D717" s="76">
        <v>23582130</v>
      </c>
      <c r="E717" s="70" t="s">
        <v>77</v>
      </c>
      <c r="F717" s="8"/>
      <c r="G717" s="68"/>
      <c r="H717" s="73"/>
      <c r="I717" s="75"/>
    </row>
    <row r="718" spans="2:9" x14ac:dyDescent="0.35">
      <c r="B718" s="66">
        <v>41703</v>
      </c>
      <c r="C718" s="77">
        <v>38.11</v>
      </c>
      <c r="D718" s="76">
        <v>20519850</v>
      </c>
      <c r="E718" s="70" t="s">
        <v>77</v>
      </c>
      <c r="F718" s="8"/>
      <c r="G718" s="68"/>
      <c r="H718" s="73"/>
      <c r="I718" s="75"/>
    </row>
    <row r="719" spans="2:9" x14ac:dyDescent="0.35">
      <c r="B719" s="66">
        <v>41702</v>
      </c>
      <c r="C719" s="77">
        <v>38.409999999999997</v>
      </c>
      <c r="D719" s="76">
        <v>26802300</v>
      </c>
      <c r="E719" s="70" t="s">
        <v>77</v>
      </c>
      <c r="F719" s="8"/>
      <c r="G719" s="68"/>
      <c r="H719" s="73"/>
      <c r="I719" s="75"/>
    </row>
    <row r="720" spans="2:9" x14ac:dyDescent="0.35">
      <c r="B720" s="66">
        <v>41701</v>
      </c>
      <c r="C720" s="77">
        <v>37.78</v>
      </c>
      <c r="D720" s="76">
        <v>29716900</v>
      </c>
      <c r="E720" s="70" t="s">
        <v>77</v>
      </c>
      <c r="F720" s="8"/>
      <c r="G720" s="68"/>
      <c r="H720" s="73"/>
      <c r="I720" s="75"/>
    </row>
    <row r="721" spans="2:9" x14ac:dyDescent="0.35">
      <c r="B721" s="66">
        <v>41698</v>
      </c>
      <c r="C721" s="77">
        <v>38.31</v>
      </c>
      <c r="D721" s="76">
        <v>41213850</v>
      </c>
      <c r="E721" s="70" t="s">
        <v>77</v>
      </c>
      <c r="F721" s="8"/>
      <c r="G721" s="68"/>
      <c r="H721" s="73"/>
      <c r="I721" s="75"/>
    </row>
    <row r="722" spans="2:9" x14ac:dyDescent="0.35">
      <c r="B722" s="66">
        <v>41697</v>
      </c>
      <c r="C722" s="77">
        <v>37.86</v>
      </c>
      <c r="D722" s="76">
        <v>33898430</v>
      </c>
      <c r="E722" s="70" t="s">
        <v>77</v>
      </c>
      <c r="F722" s="8"/>
      <c r="G722" s="68"/>
      <c r="H722" s="73"/>
      <c r="I722" s="75"/>
    </row>
    <row r="723" spans="2:9" x14ac:dyDescent="0.35">
      <c r="B723" s="66">
        <v>41696</v>
      </c>
      <c r="C723" s="77">
        <v>37.47</v>
      </c>
      <c r="D723" s="76">
        <v>41036630</v>
      </c>
      <c r="E723" s="70" t="s">
        <v>77</v>
      </c>
      <c r="F723" s="8"/>
      <c r="G723" s="68"/>
      <c r="H723" s="73"/>
      <c r="I723" s="75"/>
    </row>
    <row r="724" spans="2:9" x14ac:dyDescent="0.35">
      <c r="B724" s="66">
        <v>41695</v>
      </c>
      <c r="C724" s="77">
        <v>37.54</v>
      </c>
      <c r="D724" s="76">
        <v>30733490</v>
      </c>
      <c r="E724" s="70" t="s">
        <v>77</v>
      </c>
      <c r="F724" s="8"/>
      <c r="G724" s="68"/>
      <c r="H724" s="73"/>
      <c r="I724" s="75"/>
    </row>
    <row r="725" spans="2:9" x14ac:dyDescent="0.35">
      <c r="B725" s="66">
        <v>41694</v>
      </c>
      <c r="C725" s="77">
        <v>37.69</v>
      </c>
      <c r="D725" s="76">
        <v>31949300</v>
      </c>
      <c r="E725" s="70" t="s">
        <v>77</v>
      </c>
      <c r="F725" s="8"/>
      <c r="G725" s="68"/>
      <c r="H725" s="73"/>
      <c r="I725" s="75"/>
    </row>
    <row r="726" spans="2:9" x14ac:dyDescent="0.35">
      <c r="B726" s="66">
        <v>41691</v>
      </c>
      <c r="C726" s="77">
        <v>37.979999999999997</v>
      </c>
      <c r="D726" s="76">
        <v>38020420</v>
      </c>
      <c r="E726" s="70" t="s">
        <v>77</v>
      </c>
      <c r="F726" s="8"/>
      <c r="G726" s="68"/>
      <c r="H726" s="73"/>
      <c r="I726" s="75"/>
    </row>
    <row r="727" spans="2:9" x14ac:dyDescent="0.35">
      <c r="B727" s="66">
        <v>41690</v>
      </c>
      <c r="C727" s="77">
        <v>37.75</v>
      </c>
      <c r="D727" s="76">
        <v>27526100</v>
      </c>
      <c r="E727" s="70" t="s">
        <v>77</v>
      </c>
      <c r="F727" s="8"/>
      <c r="G727" s="68"/>
      <c r="H727" s="73"/>
      <c r="I727" s="75"/>
    </row>
    <row r="728" spans="2:9" x14ac:dyDescent="0.35">
      <c r="B728" s="66">
        <v>41689</v>
      </c>
      <c r="C728" s="77">
        <v>37.51</v>
      </c>
      <c r="D728" s="76">
        <v>29750390</v>
      </c>
      <c r="E728" s="70" t="s">
        <v>77</v>
      </c>
      <c r="F728" s="8"/>
      <c r="G728" s="68"/>
      <c r="H728" s="73"/>
      <c r="I728" s="75"/>
    </row>
    <row r="729" spans="2:9" x14ac:dyDescent="0.35">
      <c r="B729" s="66">
        <v>41688</v>
      </c>
      <c r="C729" s="77">
        <v>37.42</v>
      </c>
      <c r="D729" s="76">
        <v>32833250</v>
      </c>
      <c r="E729" s="70" t="s">
        <v>77</v>
      </c>
      <c r="F729" s="8"/>
      <c r="G729" s="68"/>
      <c r="H729" s="73"/>
      <c r="I729" s="75"/>
    </row>
    <row r="730" spans="2:9" x14ac:dyDescent="0.35">
      <c r="B730" s="66">
        <v>41684</v>
      </c>
      <c r="C730" s="77">
        <v>37.619999999999997</v>
      </c>
      <c r="D730" s="76">
        <v>42985490</v>
      </c>
      <c r="E730" s="70" t="s">
        <v>77</v>
      </c>
      <c r="F730" s="8"/>
      <c r="G730" s="68"/>
      <c r="H730" s="73"/>
      <c r="I730" s="75"/>
    </row>
    <row r="731" spans="2:9" x14ac:dyDescent="0.35">
      <c r="B731" s="66">
        <v>41683</v>
      </c>
      <c r="C731" s="77">
        <v>37.61</v>
      </c>
      <c r="D731" s="76">
        <v>37635520</v>
      </c>
      <c r="E731" s="70" t="s">
        <v>77</v>
      </c>
      <c r="F731" s="8"/>
      <c r="G731" s="68"/>
      <c r="H731" s="73"/>
      <c r="I731" s="75"/>
    </row>
    <row r="732" spans="2:9" x14ac:dyDescent="0.35">
      <c r="B732" s="66">
        <v>41682</v>
      </c>
      <c r="C732" s="77">
        <v>37.47</v>
      </c>
      <c r="D732" s="76">
        <v>27051620</v>
      </c>
      <c r="E732" s="70" t="s">
        <v>77</v>
      </c>
      <c r="F732" s="8"/>
      <c r="G732" s="68"/>
      <c r="H732" s="73"/>
      <c r="I732" s="75"/>
    </row>
    <row r="733" spans="2:9" x14ac:dyDescent="0.35">
      <c r="B733" s="66">
        <v>41681</v>
      </c>
      <c r="C733" s="77">
        <v>37.174999999999997</v>
      </c>
      <c r="D733" s="76">
        <v>32133250</v>
      </c>
      <c r="E733" s="70" t="s">
        <v>77</v>
      </c>
      <c r="F733" s="8"/>
      <c r="G733" s="68"/>
      <c r="H733" s="73"/>
      <c r="I733" s="75"/>
    </row>
    <row r="734" spans="2:9" x14ac:dyDescent="0.35">
      <c r="B734" s="66">
        <v>41680</v>
      </c>
      <c r="C734" s="77">
        <v>36.799999999999997</v>
      </c>
      <c r="D734" s="76">
        <v>26735870</v>
      </c>
      <c r="E734" s="70" t="s">
        <v>77</v>
      </c>
      <c r="F734" s="8"/>
      <c r="G734" s="68"/>
      <c r="H734" s="73"/>
      <c r="I734" s="75"/>
    </row>
    <row r="735" spans="2:9" x14ac:dyDescent="0.35">
      <c r="B735" s="66">
        <v>41677</v>
      </c>
      <c r="C735" s="77">
        <v>36.56</v>
      </c>
      <c r="D735" s="76">
        <v>33307930</v>
      </c>
      <c r="E735" s="70" t="s">
        <v>77</v>
      </c>
      <c r="F735" s="8"/>
      <c r="G735" s="68"/>
      <c r="H735" s="73"/>
      <c r="I735" s="75"/>
    </row>
    <row r="736" spans="2:9" x14ac:dyDescent="0.35">
      <c r="B736" s="66">
        <v>41676</v>
      </c>
      <c r="C736" s="77">
        <v>36.18</v>
      </c>
      <c r="D736" s="76">
        <v>35356200</v>
      </c>
      <c r="E736" s="70" t="s">
        <v>77</v>
      </c>
      <c r="F736" s="8"/>
      <c r="G736" s="68"/>
      <c r="H736" s="73"/>
      <c r="I736" s="75"/>
    </row>
    <row r="737" spans="2:9" x14ac:dyDescent="0.35">
      <c r="B737" s="66">
        <v>41675</v>
      </c>
      <c r="C737" s="77">
        <v>35.82</v>
      </c>
      <c r="D737" s="76">
        <v>55813500</v>
      </c>
      <c r="E737" s="70" t="s">
        <v>77</v>
      </c>
      <c r="F737" s="8"/>
      <c r="G737" s="68"/>
      <c r="H737" s="73"/>
      <c r="I737" s="75"/>
    </row>
    <row r="738" spans="2:9" x14ac:dyDescent="0.35">
      <c r="B738" s="66">
        <v>41674</v>
      </c>
      <c r="C738" s="77">
        <v>36.35</v>
      </c>
      <c r="D738" s="76">
        <v>54696680</v>
      </c>
      <c r="E738" s="70" t="s">
        <v>77</v>
      </c>
      <c r="F738" s="8"/>
      <c r="G738" s="68"/>
      <c r="H738" s="73"/>
      <c r="I738" s="75"/>
    </row>
    <row r="739" spans="2:9" x14ac:dyDescent="0.35">
      <c r="B739" s="66">
        <v>41673</v>
      </c>
      <c r="C739" s="77">
        <v>36.479999999999997</v>
      </c>
      <c r="D739" s="76">
        <v>64062570</v>
      </c>
      <c r="E739" s="70" t="s">
        <v>77</v>
      </c>
      <c r="F739" s="8"/>
      <c r="G739" s="68"/>
      <c r="H739" s="73"/>
      <c r="I739" s="75"/>
    </row>
    <row r="740" spans="2:9" x14ac:dyDescent="0.35">
      <c r="B740" s="66">
        <v>41670</v>
      </c>
      <c r="C740" s="77">
        <v>37.840000000000003</v>
      </c>
      <c r="D740" s="76">
        <v>93158190</v>
      </c>
      <c r="E740" s="70" t="s">
        <v>77</v>
      </c>
      <c r="F740" s="8"/>
      <c r="G740" s="68"/>
      <c r="H740" s="73"/>
      <c r="I740" s="75"/>
    </row>
    <row r="741" spans="2:9" x14ac:dyDescent="0.35">
      <c r="B741" s="66">
        <v>41669</v>
      </c>
      <c r="C741" s="77">
        <v>36.86</v>
      </c>
      <c r="D741" s="76">
        <v>34935080</v>
      </c>
      <c r="E741" s="70" t="s">
        <v>77</v>
      </c>
      <c r="F741" s="8"/>
      <c r="G741" s="68"/>
      <c r="H741" s="73"/>
      <c r="I741" s="75"/>
    </row>
    <row r="742" spans="2:9" x14ac:dyDescent="0.35">
      <c r="B742" s="66">
        <v>41668</v>
      </c>
      <c r="C742" s="77">
        <v>36.659999999999997</v>
      </c>
      <c r="D742" s="76">
        <v>52745900</v>
      </c>
      <c r="E742" s="70" t="s">
        <v>77</v>
      </c>
      <c r="F742" s="8"/>
      <c r="G742" s="68"/>
      <c r="H742" s="73"/>
      <c r="I742" s="75"/>
    </row>
    <row r="743" spans="2:9" x14ac:dyDescent="0.35">
      <c r="B743" s="66">
        <v>41667</v>
      </c>
      <c r="C743" s="77">
        <v>36.270000000000003</v>
      </c>
      <c r="D743" s="76">
        <v>36199740</v>
      </c>
      <c r="E743" s="70" t="s">
        <v>77</v>
      </c>
      <c r="F743" s="8"/>
      <c r="G743" s="68"/>
      <c r="H743" s="73"/>
      <c r="I743" s="75"/>
    </row>
    <row r="744" spans="2:9" x14ac:dyDescent="0.35">
      <c r="B744" s="66">
        <v>41666</v>
      </c>
      <c r="C744" s="77">
        <v>36.03</v>
      </c>
      <c r="D744" s="76">
        <v>44414390</v>
      </c>
      <c r="E744" s="70" t="s">
        <v>77</v>
      </c>
      <c r="F744" s="8"/>
      <c r="G744" s="68"/>
      <c r="H744" s="73"/>
      <c r="I744" s="75"/>
    </row>
    <row r="745" spans="2:9" x14ac:dyDescent="0.35">
      <c r="B745" s="66">
        <v>41663</v>
      </c>
      <c r="C745" s="77">
        <v>36.805</v>
      </c>
      <c r="D745" s="76">
        <v>77038730</v>
      </c>
      <c r="E745" s="70" t="s">
        <v>77</v>
      </c>
      <c r="F745" s="8"/>
      <c r="G745" s="68"/>
      <c r="H745" s="73"/>
      <c r="I745" s="75"/>
    </row>
    <row r="746" spans="2:9" x14ac:dyDescent="0.35">
      <c r="B746" s="66">
        <v>41662</v>
      </c>
      <c r="C746" s="77">
        <v>36.055</v>
      </c>
      <c r="D746" s="76">
        <v>43859820</v>
      </c>
      <c r="E746" s="70" t="s">
        <v>77</v>
      </c>
      <c r="F746" s="8"/>
      <c r="G746" s="68"/>
      <c r="H746" s="73"/>
      <c r="I746" s="75"/>
    </row>
    <row r="747" spans="2:9" x14ac:dyDescent="0.35">
      <c r="B747" s="66">
        <v>41661</v>
      </c>
      <c r="C747" s="77">
        <v>35.93</v>
      </c>
      <c r="D747" s="76">
        <v>21904030</v>
      </c>
      <c r="E747" s="70" t="s">
        <v>77</v>
      </c>
      <c r="F747" s="8"/>
      <c r="G747" s="68"/>
      <c r="H747" s="73"/>
      <c r="I747" s="75"/>
    </row>
    <row r="748" spans="2:9" x14ac:dyDescent="0.35">
      <c r="B748" s="66">
        <v>41660</v>
      </c>
      <c r="C748" s="77">
        <v>36.17</v>
      </c>
      <c r="D748" s="76">
        <v>31565080</v>
      </c>
      <c r="E748" s="70" t="s">
        <v>77</v>
      </c>
      <c r="F748" s="8"/>
      <c r="G748" s="68"/>
      <c r="H748" s="73"/>
      <c r="I748" s="75"/>
    </row>
    <row r="749" spans="2:9" x14ac:dyDescent="0.35">
      <c r="B749" s="66">
        <v>41656</v>
      </c>
      <c r="C749" s="77">
        <v>36.380000000000003</v>
      </c>
      <c r="D749" s="76">
        <v>46267460</v>
      </c>
      <c r="E749" s="70" t="s">
        <v>77</v>
      </c>
      <c r="F749" s="8"/>
      <c r="G749" s="68"/>
      <c r="H749" s="73"/>
      <c r="I749" s="75"/>
    </row>
    <row r="750" spans="2:9" x14ac:dyDescent="0.35">
      <c r="B750" s="66">
        <v>41655</v>
      </c>
      <c r="C750" s="77">
        <v>36.89</v>
      </c>
      <c r="D750" s="76">
        <v>38013790</v>
      </c>
      <c r="E750" s="70" t="s">
        <v>77</v>
      </c>
      <c r="F750" s="8"/>
      <c r="G750" s="68"/>
      <c r="H750" s="73"/>
      <c r="I750" s="75"/>
    </row>
    <row r="751" spans="2:9" x14ac:dyDescent="0.35">
      <c r="B751" s="66">
        <v>41654</v>
      </c>
      <c r="C751" s="77">
        <v>36.76</v>
      </c>
      <c r="D751" s="76">
        <v>44800170</v>
      </c>
      <c r="E751" s="70" t="s">
        <v>77</v>
      </c>
      <c r="F751" s="8"/>
      <c r="G751" s="68"/>
      <c r="H751" s="73"/>
      <c r="I751" s="75"/>
    </row>
    <row r="752" spans="2:9" x14ac:dyDescent="0.35">
      <c r="B752" s="66">
        <v>41653</v>
      </c>
      <c r="C752" s="77">
        <v>35.78</v>
      </c>
      <c r="D752" s="76">
        <v>41613260</v>
      </c>
      <c r="E752" s="70" t="s">
        <v>77</v>
      </c>
      <c r="F752" s="8"/>
      <c r="G752" s="68"/>
      <c r="H752" s="73"/>
      <c r="I752" s="75"/>
    </row>
    <row r="753" spans="2:9" x14ac:dyDescent="0.35">
      <c r="B753" s="66">
        <v>41652</v>
      </c>
      <c r="C753" s="77">
        <v>34.979999999999997</v>
      </c>
      <c r="D753" s="76">
        <v>45901890</v>
      </c>
      <c r="E753" s="70" t="s">
        <v>77</v>
      </c>
      <c r="F753" s="8"/>
      <c r="G753" s="68"/>
      <c r="H753" s="73"/>
      <c r="I753" s="75"/>
    </row>
    <row r="754" spans="2:9" x14ac:dyDescent="0.35">
      <c r="B754" s="66">
        <v>41649</v>
      </c>
      <c r="C754" s="77">
        <v>36.04</v>
      </c>
      <c r="D754" s="76">
        <v>40548810</v>
      </c>
      <c r="E754" s="70" t="s">
        <v>77</v>
      </c>
      <c r="F754" s="8"/>
      <c r="G754" s="68"/>
      <c r="H754" s="73"/>
      <c r="I754" s="75"/>
    </row>
    <row r="755" spans="2:9" x14ac:dyDescent="0.35">
      <c r="B755" s="66">
        <v>41648</v>
      </c>
      <c r="C755" s="77">
        <v>35.53</v>
      </c>
      <c r="D755" s="76">
        <v>36516280</v>
      </c>
      <c r="E755" s="70" t="s">
        <v>77</v>
      </c>
      <c r="F755" s="8"/>
      <c r="G755" s="68"/>
      <c r="H755" s="73"/>
      <c r="I755" s="75"/>
    </row>
    <row r="756" spans="2:9" x14ac:dyDescent="0.35">
      <c r="B756" s="66">
        <v>41647</v>
      </c>
      <c r="C756" s="77">
        <v>35.76</v>
      </c>
      <c r="D756" s="76">
        <v>59951110</v>
      </c>
      <c r="E756" s="70" t="s">
        <v>77</v>
      </c>
      <c r="F756" s="8"/>
      <c r="G756" s="68"/>
      <c r="H756" s="73"/>
      <c r="I756" s="75"/>
    </row>
    <row r="757" spans="2:9" x14ac:dyDescent="0.35">
      <c r="B757" s="66">
        <v>41646</v>
      </c>
      <c r="C757" s="77">
        <v>36.409999999999997</v>
      </c>
      <c r="D757" s="76">
        <v>35661130</v>
      </c>
      <c r="E757" s="70" t="s">
        <v>77</v>
      </c>
      <c r="F757" s="8"/>
      <c r="G757" s="68"/>
      <c r="H757" s="73"/>
      <c r="I757" s="75"/>
    </row>
    <row r="758" spans="2:9" x14ac:dyDescent="0.35">
      <c r="B758" s="66">
        <v>41645</v>
      </c>
      <c r="C758" s="77">
        <v>36.130000000000003</v>
      </c>
      <c r="D758" s="76">
        <v>43602750</v>
      </c>
      <c r="E758" s="70" t="s">
        <v>77</v>
      </c>
      <c r="F758" s="8"/>
      <c r="G758" s="68"/>
      <c r="H758" s="73"/>
      <c r="I758" s="75"/>
    </row>
    <row r="759" spans="2:9" x14ac:dyDescent="0.35">
      <c r="B759" s="66">
        <v>41642</v>
      </c>
      <c r="C759" s="77">
        <v>36.909999999999997</v>
      </c>
      <c r="D759" s="76">
        <v>31134800</v>
      </c>
      <c r="E759" s="70" t="s">
        <v>77</v>
      </c>
      <c r="F759" s="8"/>
      <c r="G759" s="68"/>
      <c r="H759" s="73"/>
      <c r="I759" s="75"/>
    </row>
    <row r="760" spans="2:9" x14ac:dyDescent="0.35">
      <c r="B760" s="66">
        <v>41641</v>
      </c>
      <c r="C760" s="77">
        <v>37.159999999999997</v>
      </c>
      <c r="D760" s="76">
        <v>30632030</v>
      </c>
      <c r="E760" s="70" t="s">
        <v>77</v>
      </c>
      <c r="F760" s="8"/>
      <c r="G760" s="68"/>
      <c r="H760" s="73"/>
      <c r="I760" s="75"/>
    </row>
    <row r="761" spans="2:9" x14ac:dyDescent="0.35">
      <c r="B761" s="66">
        <v>41639</v>
      </c>
      <c r="C761" s="77">
        <v>37.409999999999997</v>
      </c>
      <c r="D761" s="76">
        <v>17503520</v>
      </c>
      <c r="E761" s="70" t="s">
        <v>77</v>
      </c>
      <c r="F761" s="8"/>
      <c r="G761" s="68"/>
      <c r="H761" s="73"/>
      <c r="I761" s="75"/>
    </row>
    <row r="762" spans="2:9" x14ac:dyDescent="0.35">
      <c r="B762" s="66">
        <v>41638</v>
      </c>
      <c r="C762" s="77">
        <v>37.29</v>
      </c>
      <c r="D762" s="76">
        <v>16276880</v>
      </c>
      <c r="E762" s="70" t="s">
        <v>77</v>
      </c>
      <c r="F762" s="8"/>
      <c r="G762" s="68"/>
      <c r="H762" s="73"/>
      <c r="I762" s="75"/>
    </row>
    <row r="763" spans="2:9" x14ac:dyDescent="0.35">
      <c r="B763" s="66">
        <v>41635</v>
      </c>
      <c r="C763" s="77">
        <v>37.29</v>
      </c>
      <c r="D763" s="76">
        <v>14563010</v>
      </c>
      <c r="E763" s="70" t="s">
        <v>77</v>
      </c>
      <c r="F763" s="8"/>
      <c r="G763" s="68"/>
      <c r="H763" s="73"/>
      <c r="I763" s="75"/>
    </row>
    <row r="764" spans="2:9" x14ac:dyDescent="0.35">
      <c r="B764" s="66">
        <v>41634</v>
      </c>
      <c r="C764" s="77">
        <v>37.44</v>
      </c>
      <c r="D764" s="76">
        <v>17612780</v>
      </c>
      <c r="E764" s="70" t="s">
        <v>77</v>
      </c>
      <c r="F764" s="8"/>
      <c r="G764" s="68"/>
      <c r="H764" s="73"/>
      <c r="I764" s="75"/>
    </row>
    <row r="765" spans="2:9" x14ac:dyDescent="0.35">
      <c r="B765" s="66">
        <v>41632</v>
      </c>
      <c r="C765" s="77">
        <v>37.08</v>
      </c>
      <c r="D765" s="76">
        <v>14243000</v>
      </c>
      <c r="E765" s="70" t="s">
        <v>77</v>
      </c>
      <c r="F765" s="8"/>
      <c r="G765" s="68"/>
      <c r="H765" s="73"/>
      <c r="I765" s="75"/>
    </row>
    <row r="766" spans="2:9" x14ac:dyDescent="0.35">
      <c r="B766" s="66">
        <v>41631</v>
      </c>
      <c r="C766" s="77">
        <v>36.619999999999997</v>
      </c>
      <c r="D766" s="76">
        <v>25099850</v>
      </c>
      <c r="E766" s="70" t="s">
        <v>77</v>
      </c>
      <c r="F766" s="8"/>
      <c r="G766" s="68"/>
      <c r="H766" s="73"/>
      <c r="I766" s="75"/>
    </row>
    <row r="767" spans="2:9" x14ac:dyDescent="0.35">
      <c r="B767" s="66">
        <v>41628</v>
      </c>
      <c r="C767" s="77">
        <v>36.799999999999997</v>
      </c>
      <c r="D767" s="76">
        <v>62648640</v>
      </c>
      <c r="E767" s="70" t="s">
        <v>77</v>
      </c>
      <c r="F767" s="8"/>
      <c r="G767" s="68"/>
      <c r="H767" s="73"/>
      <c r="I767" s="75"/>
    </row>
    <row r="768" spans="2:9" x14ac:dyDescent="0.35">
      <c r="B768" s="66">
        <v>41627</v>
      </c>
      <c r="C768" s="77">
        <v>36.25</v>
      </c>
      <c r="D768" s="76">
        <v>34160060</v>
      </c>
      <c r="E768" s="70" t="s">
        <v>77</v>
      </c>
      <c r="F768" s="8"/>
      <c r="G768" s="68"/>
      <c r="H768" s="73"/>
      <c r="I768" s="75"/>
    </row>
    <row r="769" spans="2:9" x14ac:dyDescent="0.35">
      <c r="B769" s="66">
        <v>41626</v>
      </c>
      <c r="C769" s="77">
        <v>36.58</v>
      </c>
      <c r="D769" s="76">
        <v>63149770</v>
      </c>
      <c r="E769" s="70" t="s">
        <v>77</v>
      </c>
      <c r="F769" s="8"/>
      <c r="G769" s="68"/>
      <c r="H769" s="73"/>
      <c r="I769" s="75"/>
    </row>
    <row r="770" spans="2:9" x14ac:dyDescent="0.35">
      <c r="B770" s="66">
        <v>41625</v>
      </c>
      <c r="C770" s="77">
        <v>36.520000000000003</v>
      </c>
      <c r="D770" s="76">
        <v>45564370</v>
      </c>
      <c r="E770" s="70" t="s">
        <v>77</v>
      </c>
      <c r="F770" s="8"/>
      <c r="G770" s="68"/>
      <c r="H770" s="73"/>
      <c r="I770" s="75"/>
    </row>
    <row r="771" spans="2:9" x14ac:dyDescent="0.35">
      <c r="B771" s="66">
        <v>41624</v>
      </c>
      <c r="C771" s="77">
        <v>36.884999999999998</v>
      </c>
      <c r="D771" s="76">
        <v>31731550</v>
      </c>
      <c r="E771" s="70" t="s">
        <v>77</v>
      </c>
      <c r="F771" s="8"/>
      <c r="G771" s="68"/>
      <c r="H771" s="73"/>
      <c r="I771" s="75"/>
    </row>
    <row r="772" spans="2:9" x14ac:dyDescent="0.35">
      <c r="B772" s="66">
        <v>41621</v>
      </c>
      <c r="C772" s="77">
        <v>36.69</v>
      </c>
      <c r="D772" s="76">
        <v>40064640</v>
      </c>
      <c r="E772" s="70" t="s">
        <v>77</v>
      </c>
      <c r="F772" s="8"/>
      <c r="G772" s="68"/>
      <c r="H772" s="73"/>
      <c r="I772" s="75"/>
    </row>
    <row r="773" spans="2:9" x14ac:dyDescent="0.35">
      <c r="B773" s="66">
        <v>41620</v>
      </c>
      <c r="C773" s="77">
        <v>37.22</v>
      </c>
      <c r="D773" s="76">
        <v>35996660</v>
      </c>
      <c r="E773" s="70" t="s">
        <v>77</v>
      </c>
      <c r="F773" s="8"/>
      <c r="G773" s="68"/>
      <c r="H773" s="73"/>
      <c r="I773" s="75"/>
    </row>
    <row r="774" spans="2:9" x14ac:dyDescent="0.35">
      <c r="B774" s="66">
        <v>41619</v>
      </c>
      <c r="C774" s="77">
        <v>37.61</v>
      </c>
      <c r="D774" s="76">
        <v>39848810</v>
      </c>
      <c r="E774" s="70" t="s">
        <v>77</v>
      </c>
      <c r="F774" s="8"/>
      <c r="G774" s="68"/>
      <c r="H774" s="73"/>
      <c r="I774" s="75"/>
    </row>
    <row r="775" spans="2:9" x14ac:dyDescent="0.35">
      <c r="B775" s="66">
        <v>41618</v>
      </c>
      <c r="C775" s="77">
        <v>38.11</v>
      </c>
      <c r="D775" s="76">
        <v>37803720</v>
      </c>
      <c r="E775" s="70" t="s">
        <v>77</v>
      </c>
      <c r="F775" s="8"/>
      <c r="G775" s="68"/>
      <c r="H775" s="73"/>
      <c r="I775" s="75"/>
    </row>
    <row r="776" spans="2:9" x14ac:dyDescent="0.35">
      <c r="B776" s="66">
        <v>41617</v>
      </c>
      <c r="C776" s="77">
        <v>38.704999999999998</v>
      </c>
      <c r="D776" s="76">
        <v>30266960</v>
      </c>
      <c r="E776" s="70" t="s">
        <v>77</v>
      </c>
      <c r="F776" s="8"/>
      <c r="G776" s="68"/>
      <c r="H776" s="73"/>
      <c r="I776" s="75"/>
    </row>
    <row r="777" spans="2:9" x14ac:dyDescent="0.35">
      <c r="B777" s="66">
        <v>41614</v>
      </c>
      <c r="C777" s="77">
        <v>38.36</v>
      </c>
      <c r="D777" s="76">
        <v>36386790</v>
      </c>
      <c r="E777" s="70" t="s">
        <v>77</v>
      </c>
      <c r="F777" s="8"/>
      <c r="G777" s="68"/>
      <c r="H777" s="73"/>
      <c r="I777" s="75"/>
    </row>
    <row r="778" spans="2:9" x14ac:dyDescent="0.35">
      <c r="B778" s="66">
        <v>41613</v>
      </c>
      <c r="C778" s="77">
        <v>38</v>
      </c>
      <c r="D778" s="76">
        <v>116303700</v>
      </c>
      <c r="E778" s="70" t="s">
        <v>77</v>
      </c>
      <c r="F778" s="8"/>
      <c r="G778" s="68"/>
      <c r="H778" s="73"/>
      <c r="I778" s="75"/>
    </row>
    <row r="779" spans="2:9" x14ac:dyDescent="0.35">
      <c r="B779" s="66">
        <v>41612</v>
      </c>
      <c r="C779" s="77">
        <v>38.94</v>
      </c>
      <c r="D779" s="76">
        <v>51913320</v>
      </c>
      <c r="E779" s="70" t="s">
        <v>77</v>
      </c>
      <c r="F779" s="8"/>
      <c r="G779" s="68"/>
      <c r="H779" s="73"/>
      <c r="I779" s="75"/>
    </row>
    <row r="780" spans="2:9" x14ac:dyDescent="0.35">
      <c r="B780" s="66">
        <v>41611</v>
      </c>
      <c r="C780" s="77">
        <v>38.31</v>
      </c>
      <c r="D780" s="76">
        <v>52099230</v>
      </c>
      <c r="E780" s="70" t="s">
        <v>77</v>
      </c>
      <c r="F780" s="8"/>
      <c r="G780" s="68"/>
      <c r="H780" s="73"/>
      <c r="I780" s="75"/>
    </row>
    <row r="781" spans="2:9" x14ac:dyDescent="0.35">
      <c r="B781" s="66">
        <v>41610</v>
      </c>
      <c r="C781" s="77">
        <v>38.450000000000003</v>
      </c>
      <c r="D781" s="76">
        <v>42927720</v>
      </c>
      <c r="E781" s="70" t="s">
        <v>77</v>
      </c>
      <c r="F781" s="8"/>
      <c r="G781" s="68"/>
      <c r="H781" s="73"/>
      <c r="I781" s="75"/>
    </row>
    <row r="782" spans="2:9" x14ac:dyDescent="0.35">
      <c r="B782" s="66">
        <v>41607</v>
      </c>
      <c r="C782" s="77">
        <v>38.130000000000003</v>
      </c>
      <c r="D782" s="76">
        <v>22090430</v>
      </c>
      <c r="E782" s="70" t="s">
        <v>77</v>
      </c>
      <c r="F782" s="8"/>
      <c r="G782" s="68"/>
      <c r="H782" s="73"/>
      <c r="I782" s="75"/>
    </row>
    <row r="783" spans="2:9" x14ac:dyDescent="0.35">
      <c r="B783" s="66">
        <v>41605</v>
      </c>
      <c r="C783" s="77">
        <v>37.6</v>
      </c>
      <c r="D783" s="76">
        <v>26001220</v>
      </c>
      <c r="E783" s="70" t="s">
        <v>77</v>
      </c>
      <c r="F783" s="8"/>
      <c r="G783" s="68"/>
      <c r="H783" s="73"/>
      <c r="I783" s="75"/>
    </row>
    <row r="784" spans="2:9" x14ac:dyDescent="0.35">
      <c r="B784" s="66">
        <v>41604</v>
      </c>
      <c r="C784" s="77">
        <v>37.35</v>
      </c>
      <c r="D784" s="76">
        <v>34464750</v>
      </c>
      <c r="E784" s="70" t="s">
        <v>77</v>
      </c>
      <c r="F784" s="8"/>
      <c r="G784" s="68"/>
      <c r="H784" s="73"/>
      <c r="I784" s="75"/>
    </row>
    <row r="785" spans="2:9" x14ac:dyDescent="0.35">
      <c r="B785" s="66">
        <v>41603</v>
      </c>
      <c r="C785" s="77">
        <v>37.64</v>
      </c>
      <c r="D785" s="76">
        <v>30646250</v>
      </c>
      <c r="E785" s="70" t="s">
        <v>77</v>
      </c>
      <c r="F785" s="8"/>
      <c r="G785" s="68"/>
      <c r="H785" s="73"/>
      <c r="I785" s="75"/>
    </row>
    <row r="786" spans="2:9" x14ac:dyDescent="0.35">
      <c r="B786" s="66">
        <v>41600</v>
      </c>
      <c r="C786" s="77">
        <v>37.57</v>
      </c>
      <c r="D786" s="76">
        <v>27970790</v>
      </c>
      <c r="E786" s="70" t="s">
        <v>77</v>
      </c>
      <c r="F786" s="8"/>
      <c r="G786" s="68"/>
      <c r="H786" s="73"/>
      <c r="I786" s="75"/>
    </row>
    <row r="787" spans="2:9" x14ac:dyDescent="0.35">
      <c r="B787" s="66">
        <v>41599</v>
      </c>
      <c r="C787" s="77">
        <v>37.4</v>
      </c>
      <c r="D787" s="76">
        <v>23039300</v>
      </c>
      <c r="E787" s="70" t="s">
        <v>77</v>
      </c>
      <c r="F787" s="8"/>
      <c r="G787" s="68"/>
      <c r="H787" s="73"/>
      <c r="I787" s="75"/>
    </row>
    <row r="788" spans="2:9" x14ac:dyDescent="0.35">
      <c r="B788" s="66">
        <v>41598</v>
      </c>
      <c r="C788" s="77">
        <v>37.08</v>
      </c>
      <c r="D788" s="76">
        <v>32229950</v>
      </c>
      <c r="E788" s="70" t="s">
        <v>77</v>
      </c>
      <c r="F788" s="8"/>
      <c r="G788" s="68"/>
      <c r="H788" s="73"/>
      <c r="I788" s="75"/>
    </row>
    <row r="789" spans="2:9" x14ac:dyDescent="0.35">
      <c r="B789" s="66">
        <v>41597</v>
      </c>
      <c r="C789" s="77">
        <v>36.74</v>
      </c>
      <c r="D789" s="76">
        <v>44253730</v>
      </c>
      <c r="E789" s="70" t="s">
        <v>77</v>
      </c>
      <c r="F789" s="8"/>
      <c r="G789" s="68"/>
      <c r="H789" s="73"/>
      <c r="I789" s="75"/>
    </row>
    <row r="790" spans="2:9" x14ac:dyDescent="0.35">
      <c r="B790" s="66">
        <v>41596</v>
      </c>
      <c r="C790" s="77">
        <v>37.200000000000003</v>
      </c>
      <c r="D790" s="76">
        <v>53250230</v>
      </c>
      <c r="E790" s="70" t="s">
        <v>77</v>
      </c>
      <c r="F790" s="8"/>
      <c r="G790" s="68"/>
      <c r="H790" s="73"/>
      <c r="I790" s="75"/>
    </row>
    <row r="791" spans="2:9" x14ac:dyDescent="0.35">
      <c r="B791" s="66">
        <v>41593</v>
      </c>
      <c r="C791" s="77">
        <v>37.841000000000001</v>
      </c>
      <c r="D791" s="76">
        <v>50601080</v>
      </c>
      <c r="E791" s="70" t="s">
        <v>77</v>
      </c>
      <c r="F791" s="8"/>
      <c r="G791" s="68"/>
      <c r="H791" s="73"/>
      <c r="I791" s="75"/>
    </row>
    <row r="792" spans="2:9" x14ac:dyDescent="0.35">
      <c r="B792" s="66">
        <v>41592</v>
      </c>
      <c r="C792" s="77">
        <v>38.021000000000001</v>
      </c>
      <c r="D792" s="76">
        <v>46183380</v>
      </c>
      <c r="E792" s="70" t="s">
        <v>77</v>
      </c>
      <c r="F792" s="8"/>
      <c r="G792" s="68"/>
      <c r="H792" s="73"/>
      <c r="I792" s="75"/>
    </row>
    <row r="793" spans="2:9" x14ac:dyDescent="0.35">
      <c r="B793" s="66">
        <v>41591</v>
      </c>
      <c r="C793" s="77">
        <v>38.155000000000001</v>
      </c>
      <c r="D793" s="76">
        <v>44908560</v>
      </c>
      <c r="E793" s="70" t="s">
        <v>77</v>
      </c>
      <c r="F793" s="8"/>
      <c r="G793" s="68"/>
      <c r="H793" s="73"/>
      <c r="I793" s="75"/>
    </row>
    <row r="794" spans="2:9" x14ac:dyDescent="0.35">
      <c r="B794" s="66">
        <v>41590</v>
      </c>
      <c r="C794" s="77">
        <v>37.36</v>
      </c>
      <c r="D794" s="76">
        <v>31850190</v>
      </c>
      <c r="E794" s="70" t="s">
        <v>77</v>
      </c>
      <c r="F794" s="8"/>
      <c r="G794" s="68"/>
      <c r="H794" s="73"/>
      <c r="I794" s="75"/>
    </row>
    <row r="795" spans="2:9" x14ac:dyDescent="0.35">
      <c r="B795" s="66">
        <v>41589</v>
      </c>
      <c r="C795" s="77">
        <v>37.590000000000003</v>
      </c>
      <c r="D795" s="76">
        <v>26833550</v>
      </c>
      <c r="E795" s="70" t="s">
        <v>77</v>
      </c>
      <c r="F795" s="8"/>
      <c r="G795" s="68"/>
      <c r="H795" s="73"/>
      <c r="I795" s="75"/>
    </row>
    <row r="796" spans="2:9" x14ac:dyDescent="0.35">
      <c r="B796" s="66">
        <v>41586</v>
      </c>
      <c r="C796" s="77">
        <v>37.78</v>
      </c>
      <c r="D796" s="76">
        <v>36737380</v>
      </c>
      <c r="E796" s="70" t="s">
        <v>77</v>
      </c>
      <c r="F796" s="8"/>
      <c r="G796" s="68"/>
      <c r="H796" s="73"/>
      <c r="I796" s="75"/>
    </row>
    <row r="797" spans="2:9" x14ac:dyDescent="0.35">
      <c r="B797" s="66">
        <v>41585</v>
      </c>
      <c r="C797" s="77">
        <v>37.5</v>
      </c>
      <c r="D797" s="76">
        <v>60436870</v>
      </c>
      <c r="E797" s="70" t="s">
        <v>77</v>
      </c>
      <c r="F797" s="8"/>
      <c r="G797" s="68"/>
      <c r="H797" s="73"/>
      <c r="I797" s="75"/>
    </row>
    <row r="798" spans="2:9" x14ac:dyDescent="0.35">
      <c r="B798" s="66">
        <v>41584</v>
      </c>
      <c r="C798" s="77">
        <v>38.18</v>
      </c>
      <c r="D798" s="76">
        <v>88882640</v>
      </c>
      <c r="E798" s="70" t="s">
        <v>77</v>
      </c>
      <c r="F798" s="8"/>
      <c r="G798" s="68"/>
      <c r="H798" s="73"/>
      <c r="I798" s="75"/>
    </row>
    <row r="799" spans="2:9" x14ac:dyDescent="0.35">
      <c r="B799" s="66">
        <v>41583</v>
      </c>
      <c r="C799" s="77">
        <v>36.64</v>
      </c>
      <c r="D799" s="76">
        <v>51636470</v>
      </c>
      <c r="E799" s="70" t="s">
        <v>77</v>
      </c>
      <c r="F799" s="8"/>
      <c r="G799" s="68"/>
      <c r="H799" s="73"/>
      <c r="I799" s="75"/>
    </row>
    <row r="800" spans="2:9" x14ac:dyDescent="0.35">
      <c r="B800" s="66">
        <v>41582</v>
      </c>
      <c r="C800" s="77">
        <v>35.94</v>
      </c>
      <c r="D800" s="76">
        <v>28059990</v>
      </c>
      <c r="E800" s="70" t="s">
        <v>77</v>
      </c>
      <c r="F800" s="8"/>
      <c r="G800" s="68"/>
      <c r="H800" s="73"/>
      <c r="I800" s="75"/>
    </row>
    <row r="801" spans="2:9" x14ac:dyDescent="0.35">
      <c r="B801" s="66">
        <v>41579</v>
      </c>
      <c r="C801" s="77">
        <v>35.524999999999999</v>
      </c>
      <c r="D801" s="76">
        <v>40264390</v>
      </c>
      <c r="E801" s="70" t="s">
        <v>77</v>
      </c>
      <c r="F801" s="8"/>
      <c r="G801" s="68"/>
      <c r="H801" s="73"/>
      <c r="I801" s="75"/>
    </row>
    <row r="802" spans="2:9" x14ac:dyDescent="0.35">
      <c r="B802" s="66">
        <v>41578</v>
      </c>
      <c r="C802" s="77">
        <v>35.405000000000001</v>
      </c>
      <c r="D802" s="76">
        <v>41681980</v>
      </c>
      <c r="E802" s="70" t="s">
        <v>77</v>
      </c>
      <c r="F802" s="8"/>
      <c r="G802" s="68"/>
      <c r="H802" s="73"/>
      <c r="I802" s="75"/>
    </row>
    <row r="803" spans="2:9" x14ac:dyDescent="0.35">
      <c r="B803" s="66">
        <v>41577</v>
      </c>
      <c r="C803" s="77">
        <v>35.54</v>
      </c>
      <c r="D803" s="76">
        <v>36997340</v>
      </c>
      <c r="E803" s="70" t="s">
        <v>77</v>
      </c>
      <c r="F803" s="8"/>
      <c r="G803" s="68"/>
      <c r="H803" s="73"/>
      <c r="I803" s="75"/>
    </row>
    <row r="804" spans="2:9" x14ac:dyDescent="0.35">
      <c r="B804" s="66">
        <v>41576</v>
      </c>
      <c r="C804" s="77">
        <v>35.520000000000003</v>
      </c>
      <c r="D804" s="76">
        <v>31702210</v>
      </c>
      <c r="E804" s="70" t="s">
        <v>77</v>
      </c>
      <c r="F804" s="8"/>
      <c r="G804" s="68"/>
      <c r="H804" s="73"/>
      <c r="I804" s="75"/>
    </row>
    <row r="805" spans="2:9" x14ac:dyDescent="0.35">
      <c r="B805" s="66">
        <v>41575</v>
      </c>
      <c r="C805" s="77">
        <v>35.57</v>
      </c>
      <c r="D805" s="76">
        <v>38269380</v>
      </c>
      <c r="E805" s="70" t="s">
        <v>77</v>
      </c>
      <c r="F805" s="8"/>
      <c r="G805" s="68"/>
      <c r="H805" s="73"/>
      <c r="I805" s="75"/>
    </row>
    <row r="806" spans="2:9" x14ac:dyDescent="0.35">
      <c r="B806" s="66">
        <v>41572</v>
      </c>
      <c r="C806" s="77">
        <v>35.729999999999997</v>
      </c>
      <c r="D806" s="76">
        <v>113467800</v>
      </c>
      <c r="E806" s="70" t="s">
        <v>77</v>
      </c>
      <c r="F806" s="8"/>
      <c r="G806" s="68"/>
      <c r="H806" s="73"/>
      <c r="I806" s="75"/>
    </row>
    <row r="807" spans="2:9" x14ac:dyDescent="0.35">
      <c r="B807" s="66">
        <v>41571</v>
      </c>
      <c r="C807" s="77">
        <v>33.72</v>
      </c>
      <c r="D807" s="76">
        <v>51861010</v>
      </c>
      <c r="E807" s="70" t="s">
        <v>77</v>
      </c>
      <c r="F807" s="8"/>
      <c r="G807" s="68"/>
      <c r="H807" s="73"/>
      <c r="I807" s="75"/>
    </row>
    <row r="808" spans="2:9" x14ac:dyDescent="0.35">
      <c r="B808" s="66">
        <v>41570</v>
      </c>
      <c r="C808" s="77">
        <v>33.76</v>
      </c>
      <c r="D808" s="76">
        <v>58422670</v>
      </c>
      <c r="E808" s="70" t="s">
        <v>77</v>
      </c>
      <c r="F808" s="8"/>
      <c r="G808" s="68"/>
      <c r="H808" s="73"/>
      <c r="I808" s="75"/>
    </row>
    <row r="809" spans="2:9" x14ac:dyDescent="0.35">
      <c r="B809" s="66">
        <v>41569</v>
      </c>
      <c r="C809" s="77">
        <v>34.58</v>
      </c>
      <c r="D809" s="76">
        <v>40343530</v>
      </c>
      <c r="E809" s="70" t="s">
        <v>77</v>
      </c>
      <c r="F809" s="8"/>
      <c r="G809" s="68"/>
      <c r="H809" s="73"/>
      <c r="I809" s="75"/>
    </row>
    <row r="810" spans="2:9" x14ac:dyDescent="0.35">
      <c r="B810" s="66">
        <v>41568</v>
      </c>
      <c r="C810" s="77">
        <v>34.99</v>
      </c>
      <c r="D810" s="76">
        <v>27433510</v>
      </c>
      <c r="E810" s="70" t="s">
        <v>77</v>
      </c>
      <c r="F810" s="8"/>
      <c r="G810" s="68"/>
      <c r="H810" s="73"/>
      <c r="I810" s="75"/>
    </row>
    <row r="811" spans="2:9" x14ac:dyDescent="0.35">
      <c r="B811" s="66">
        <v>41565</v>
      </c>
      <c r="C811" s="77">
        <v>34.96</v>
      </c>
      <c r="D811" s="76">
        <v>41790110</v>
      </c>
      <c r="E811" s="70" t="s">
        <v>77</v>
      </c>
      <c r="F811" s="8"/>
      <c r="G811" s="68"/>
      <c r="H811" s="73"/>
      <c r="I811" s="75"/>
    </row>
    <row r="812" spans="2:9" x14ac:dyDescent="0.35">
      <c r="B812" s="66">
        <v>41564</v>
      </c>
      <c r="C812" s="77">
        <v>34.92</v>
      </c>
      <c r="D812" s="76">
        <v>31332860</v>
      </c>
      <c r="E812" s="70" t="s">
        <v>77</v>
      </c>
      <c r="F812" s="8"/>
      <c r="G812" s="68"/>
      <c r="H812" s="73"/>
      <c r="I812" s="75"/>
    </row>
    <row r="813" spans="2:9" x14ac:dyDescent="0.35">
      <c r="B813" s="66">
        <v>41563</v>
      </c>
      <c r="C813" s="77">
        <v>34.64</v>
      </c>
      <c r="D813" s="76">
        <v>34959120</v>
      </c>
      <c r="E813" s="70" t="s">
        <v>77</v>
      </c>
      <c r="F813" s="8"/>
      <c r="G813" s="68"/>
      <c r="H813" s="73"/>
      <c r="I813" s="75"/>
    </row>
    <row r="814" spans="2:9" x14ac:dyDescent="0.35">
      <c r="B814" s="66">
        <v>41562</v>
      </c>
      <c r="C814" s="77">
        <v>34.49</v>
      </c>
      <c r="D814" s="76">
        <v>47096400</v>
      </c>
      <c r="E814" s="70" t="s">
        <v>77</v>
      </c>
      <c r="F814" s="8"/>
      <c r="G814" s="68"/>
      <c r="H814" s="73"/>
      <c r="I814" s="75"/>
    </row>
    <row r="815" spans="2:9" x14ac:dyDescent="0.35">
      <c r="B815" s="66">
        <v>41561</v>
      </c>
      <c r="C815" s="77">
        <v>34.450000000000003</v>
      </c>
      <c r="D815" s="76">
        <v>27748620</v>
      </c>
      <c r="E815" s="70" t="s">
        <v>77</v>
      </c>
      <c r="F815" s="8"/>
      <c r="G815" s="68"/>
      <c r="H815" s="73"/>
      <c r="I815" s="75"/>
    </row>
    <row r="816" spans="2:9" x14ac:dyDescent="0.35">
      <c r="B816" s="66">
        <v>41558</v>
      </c>
      <c r="C816" s="77">
        <v>34.130000000000003</v>
      </c>
      <c r="D816" s="76">
        <v>30030750</v>
      </c>
      <c r="E816" s="70" t="s">
        <v>77</v>
      </c>
      <c r="F816" s="8"/>
      <c r="G816" s="68"/>
      <c r="H816" s="73"/>
      <c r="I816" s="75"/>
    </row>
    <row r="817" spans="2:9" x14ac:dyDescent="0.35">
      <c r="B817" s="66">
        <v>41557</v>
      </c>
      <c r="C817" s="77">
        <v>33.76</v>
      </c>
      <c r="D817" s="76">
        <v>42702270</v>
      </c>
      <c r="E817" s="70" t="s">
        <v>77</v>
      </c>
      <c r="F817" s="8"/>
      <c r="G817" s="68"/>
      <c r="H817" s="73"/>
      <c r="I817" s="75"/>
    </row>
    <row r="818" spans="2:9" x14ac:dyDescent="0.35">
      <c r="B818" s="66">
        <v>41556</v>
      </c>
      <c r="C818" s="77">
        <v>33.07</v>
      </c>
      <c r="D818" s="76">
        <v>35839870</v>
      </c>
      <c r="E818" s="70" t="s">
        <v>77</v>
      </c>
      <c r="F818" s="8"/>
      <c r="G818" s="68"/>
      <c r="H818" s="73"/>
      <c r="I818" s="75"/>
    </row>
    <row r="819" spans="2:9" x14ac:dyDescent="0.35">
      <c r="B819" s="66">
        <v>41555</v>
      </c>
      <c r="C819" s="77">
        <v>33.01</v>
      </c>
      <c r="D819" s="76">
        <v>40953660</v>
      </c>
      <c r="E819" s="70" t="s">
        <v>77</v>
      </c>
      <c r="F819" s="8"/>
      <c r="G819" s="68"/>
      <c r="H819" s="73"/>
      <c r="I819" s="75"/>
    </row>
    <row r="820" spans="2:9" x14ac:dyDescent="0.35">
      <c r="B820" s="66">
        <v>41554</v>
      </c>
      <c r="C820" s="77">
        <v>33.299999999999997</v>
      </c>
      <c r="D820" s="76">
        <v>35049210</v>
      </c>
      <c r="E820" s="70" t="s">
        <v>77</v>
      </c>
      <c r="F820" s="8"/>
      <c r="G820" s="68"/>
      <c r="H820" s="73"/>
      <c r="I820" s="75"/>
    </row>
    <row r="821" spans="2:9" x14ac:dyDescent="0.35">
      <c r="B821" s="66">
        <v>41551</v>
      </c>
      <c r="C821" s="77">
        <v>33.880000000000003</v>
      </c>
      <c r="D821" s="76">
        <v>32985790</v>
      </c>
      <c r="E821" s="70" t="s">
        <v>77</v>
      </c>
      <c r="F821" s="8"/>
      <c r="G821" s="68"/>
      <c r="H821" s="73"/>
      <c r="I821" s="75"/>
    </row>
    <row r="822" spans="2:9" x14ac:dyDescent="0.35">
      <c r="B822" s="66">
        <v>41550</v>
      </c>
      <c r="C822" s="77">
        <v>33.86</v>
      </c>
      <c r="D822" s="76">
        <v>38703760</v>
      </c>
      <c r="E822" s="70" t="s">
        <v>77</v>
      </c>
      <c r="F822" s="8"/>
      <c r="G822" s="68"/>
      <c r="H822" s="73"/>
      <c r="I822" s="75"/>
    </row>
    <row r="823" spans="2:9" x14ac:dyDescent="0.35">
      <c r="B823" s="66">
        <v>41549</v>
      </c>
      <c r="C823" s="77">
        <v>33.92</v>
      </c>
      <c r="D823" s="76">
        <v>46924840</v>
      </c>
      <c r="E823" s="70" t="s">
        <v>77</v>
      </c>
      <c r="F823" s="8"/>
      <c r="G823" s="68"/>
      <c r="H823" s="73"/>
      <c r="I823" s="75"/>
    </row>
    <row r="824" spans="2:9" x14ac:dyDescent="0.35">
      <c r="B824" s="66">
        <v>41548</v>
      </c>
      <c r="C824" s="77">
        <v>33.58</v>
      </c>
      <c r="D824" s="76">
        <v>36664230</v>
      </c>
      <c r="E824" s="70" t="s">
        <v>77</v>
      </c>
      <c r="F824" s="8"/>
      <c r="G824" s="68"/>
      <c r="H824" s="73"/>
      <c r="I824" s="75"/>
    </row>
    <row r="825" spans="2:9" x14ac:dyDescent="0.35">
      <c r="B825" s="66">
        <v>41547</v>
      </c>
      <c r="C825" s="77">
        <v>33.28</v>
      </c>
      <c r="D825" s="76">
        <v>39774300</v>
      </c>
      <c r="E825" s="70" t="s">
        <v>77</v>
      </c>
      <c r="F825" s="8"/>
      <c r="G825" s="68"/>
      <c r="H825" s="73"/>
      <c r="I825" s="75"/>
    </row>
    <row r="826" spans="2:9" x14ac:dyDescent="0.35">
      <c r="B826" s="66">
        <v>41544</v>
      </c>
      <c r="C826" s="77">
        <v>33.270000000000003</v>
      </c>
      <c r="D826" s="76">
        <v>55330510</v>
      </c>
      <c r="E826" s="70" t="s">
        <v>77</v>
      </c>
      <c r="F826" s="8"/>
      <c r="G826" s="68"/>
      <c r="H826" s="73"/>
      <c r="I826" s="75"/>
    </row>
    <row r="827" spans="2:9" x14ac:dyDescent="0.35">
      <c r="B827" s="66">
        <v>41543</v>
      </c>
      <c r="C827" s="77">
        <v>32.770000000000003</v>
      </c>
      <c r="D827" s="76">
        <v>28457790</v>
      </c>
      <c r="E827" s="70" t="s">
        <v>77</v>
      </c>
      <c r="F827" s="8"/>
      <c r="G827" s="68"/>
      <c r="H827" s="73"/>
      <c r="I827" s="75"/>
    </row>
    <row r="828" spans="2:9" x14ac:dyDescent="0.35">
      <c r="B828" s="66">
        <v>41542</v>
      </c>
      <c r="C828" s="77">
        <v>32.505000000000003</v>
      </c>
      <c r="D828" s="76">
        <v>28826100</v>
      </c>
      <c r="E828" s="70" t="s">
        <v>77</v>
      </c>
      <c r="F828" s="8"/>
      <c r="G828" s="68"/>
      <c r="H828" s="73"/>
      <c r="I828" s="75"/>
    </row>
    <row r="829" spans="2:9" x14ac:dyDescent="0.35">
      <c r="B829" s="66">
        <v>41541</v>
      </c>
      <c r="C829" s="77">
        <v>32.454999999999998</v>
      </c>
      <c r="D829" s="76">
        <v>40159010</v>
      </c>
      <c r="E829" s="70" t="s">
        <v>77</v>
      </c>
      <c r="F829" s="8"/>
      <c r="G829" s="68"/>
      <c r="H829" s="73"/>
      <c r="I829" s="75"/>
    </row>
    <row r="830" spans="2:9" x14ac:dyDescent="0.35">
      <c r="B830" s="66">
        <v>41540</v>
      </c>
      <c r="C830" s="77">
        <v>32.74</v>
      </c>
      <c r="D830" s="76">
        <v>39826060</v>
      </c>
      <c r="E830" s="70" t="s">
        <v>77</v>
      </c>
      <c r="F830" s="8"/>
      <c r="G830" s="68"/>
      <c r="H830" s="73"/>
      <c r="I830" s="75"/>
    </row>
    <row r="831" spans="2:9" x14ac:dyDescent="0.35">
      <c r="B831" s="66">
        <v>41537</v>
      </c>
      <c r="C831" s="77">
        <v>32.790999999999997</v>
      </c>
      <c r="D831" s="76">
        <v>102578800</v>
      </c>
      <c r="E831" s="70" t="s">
        <v>77</v>
      </c>
      <c r="F831" s="8"/>
      <c r="G831" s="68"/>
      <c r="H831" s="73"/>
      <c r="I831" s="75"/>
    </row>
    <row r="832" spans="2:9" x14ac:dyDescent="0.35">
      <c r="B832" s="66">
        <v>41536</v>
      </c>
      <c r="C832" s="77">
        <v>33.64</v>
      </c>
      <c r="D832" s="76">
        <v>41981700</v>
      </c>
      <c r="E832" s="70" t="s">
        <v>77</v>
      </c>
      <c r="F832" s="8"/>
      <c r="G832" s="68"/>
      <c r="H832" s="73"/>
      <c r="I832" s="75"/>
    </row>
    <row r="833" spans="2:9" x14ac:dyDescent="0.35">
      <c r="B833" s="66">
        <v>41535</v>
      </c>
      <c r="C833" s="77">
        <v>33.32</v>
      </c>
      <c r="D833" s="76">
        <v>64024200</v>
      </c>
      <c r="E833" s="70" t="s">
        <v>77</v>
      </c>
      <c r="F833" s="8"/>
      <c r="G833" s="68"/>
      <c r="H833" s="73"/>
      <c r="I833" s="75"/>
    </row>
    <row r="834" spans="2:9" x14ac:dyDescent="0.35">
      <c r="B834" s="66">
        <v>41534</v>
      </c>
      <c r="C834" s="77">
        <v>32.93</v>
      </c>
      <c r="D834" s="76">
        <v>84675130</v>
      </c>
      <c r="E834" s="70" t="s">
        <v>77</v>
      </c>
      <c r="F834" s="8"/>
      <c r="G834" s="68"/>
      <c r="H834" s="73"/>
      <c r="I834" s="75"/>
    </row>
    <row r="835" spans="2:9" x14ac:dyDescent="0.35">
      <c r="B835" s="66">
        <v>41533</v>
      </c>
      <c r="C835" s="77">
        <v>32.801000000000002</v>
      </c>
      <c r="D835" s="76">
        <v>55008820</v>
      </c>
      <c r="E835" s="70" t="s">
        <v>77</v>
      </c>
      <c r="F835" s="8"/>
      <c r="G835" s="68"/>
      <c r="H835" s="73"/>
      <c r="I835" s="75"/>
    </row>
    <row r="836" spans="2:9" x14ac:dyDescent="0.35">
      <c r="B836" s="66">
        <v>41530</v>
      </c>
      <c r="C836" s="77">
        <v>33.03</v>
      </c>
      <c r="D836" s="76">
        <v>40896510</v>
      </c>
      <c r="E836" s="70" t="s">
        <v>77</v>
      </c>
      <c r="F836" s="8"/>
      <c r="G836" s="68"/>
      <c r="H836" s="73"/>
      <c r="I836" s="75"/>
    </row>
    <row r="837" spans="2:9" x14ac:dyDescent="0.35">
      <c r="B837" s="66">
        <v>41529</v>
      </c>
      <c r="C837" s="77">
        <v>32.69</v>
      </c>
      <c r="D837" s="76">
        <v>32860200</v>
      </c>
      <c r="E837" s="70" t="s">
        <v>77</v>
      </c>
      <c r="F837" s="8"/>
      <c r="G837" s="68"/>
      <c r="H837" s="73"/>
      <c r="I837" s="75"/>
    </row>
    <row r="838" spans="2:9" x14ac:dyDescent="0.35">
      <c r="B838" s="66">
        <v>41528</v>
      </c>
      <c r="C838" s="77">
        <v>32.74</v>
      </c>
      <c r="D838" s="76">
        <v>39067010</v>
      </c>
      <c r="E838" s="70" t="s">
        <v>77</v>
      </c>
      <c r="F838" s="8"/>
      <c r="G838" s="68"/>
      <c r="H838" s="73"/>
      <c r="I838" s="75"/>
    </row>
    <row r="839" spans="2:9" x14ac:dyDescent="0.35">
      <c r="B839" s="66">
        <v>41527</v>
      </c>
      <c r="C839" s="77">
        <v>32.39</v>
      </c>
      <c r="D839" s="76">
        <v>56878660</v>
      </c>
      <c r="E839" s="70" t="s">
        <v>77</v>
      </c>
      <c r="F839" s="8"/>
      <c r="G839" s="68"/>
      <c r="H839" s="73"/>
      <c r="I839" s="75"/>
    </row>
    <row r="840" spans="2:9" x14ac:dyDescent="0.35">
      <c r="B840" s="66">
        <v>41526</v>
      </c>
      <c r="C840" s="77">
        <v>31.655000000000001</v>
      </c>
      <c r="D840" s="76">
        <v>49271550</v>
      </c>
      <c r="E840" s="70" t="s">
        <v>77</v>
      </c>
      <c r="F840" s="8"/>
      <c r="G840" s="68"/>
      <c r="H840" s="73"/>
      <c r="I840" s="75"/>
    </row>
    <row r="841" spans="2:9" x14ac:dyDescent="0.35">
      <c r="B841" s="66">
        <v>41523</v>
      </c>
      <c r="C841" s="77">
        <v>31.152000000000001</v>
      </c>
      <c r="D841" s="76">
        <v>75434880</v>
      </c>
      <c r="E841" s="70" t="s">
        <v>77</v>
      </c>
      <c r="F841" s="8"/>
      <c r="G841" s="68"/>
      <c r="H841" s="73"/>
      <c r="I841" s="75"/>
    </row>
    <row r="842" spans="2:9" x14ac:dyDescent="0.35">
      <c r="B842" s="66">
        <v>41522</v>
      </c>
      <c r="C842" s="77">
        <v>31.234999999999999</v>
      </c>
      <c r="D842" s="76">
        <v>71611720</v>
      </c>
      <c r="E842" s="70" t="s">
        <v>77</v>
      </c>
      <c r="F842" s="8"/>
      <c r="G842" s="68"/>
      <c r="H842" s="73"/>
      <c r="I842" s="75"/>
    </row>
    <row r="843" spans="2:9" x14ac:dyDescent="0.35">
      <c r="B843" s="66">
        <v>41521</v>
      </c>
      <c r="C843" s="77">
        <v>31.195</v>
      </c>
      <c r="D843" s="76">
        <v>142256200</v>
      </c>
      <c r="E843" s="70" t="s">
        <v>77</v>
      </c>
      <c r="F843" s="8"/>
      <c r="G843" s="68"/>
      <c r="H843" s="73"/>
      <c r="I843" s="75"/>
    </row>
    <row r="844" spans="2:9" x14ac:dyDescent="0.35">
      <c r="B844" s="66">
        <v>41520</v>
      </c>
      <c r="C844" s="77">
        <v>31.88</v>
      </c>
      <c r="D844" s="76">
        <v>154487200</v>
      </c>
      <c r="E844" s="70" t="s">
        <v>77</v>
      </c>
      <c r="F844" s="8"/>
      <c r="G844" s="68"/>
      <c r="H844" s="73"/>
      <c r="I844" s="75"/>
    </row>
    <row r="845" spans="2:9" x14ac:dyDescent="0.35">
      <c r="B845" s="66">
        <v>41516</v>
      </c>
      <c r="C845" s="77">
        <v>33.4</v>
      </c>
      <c r="D845" s="76">
        <v>42722590</v>
      </c>
      <c r="E845" s="70" t="s">
        <v>77</v>
      </c>
      <c r="F845" s="8"/>
      <c r="G845" s="68"/>
      <c r="H845" s="73"/>
      <c r="I845" s="75"/>
    </row>
    <row r="846" spans="2:9" x14ac:dyDescent="0.35">
      <c r="B846" s="66">
        <v>41515</v>
      </c>
      <c r="C846" s="77">
        <v>33.549999999999997</v>
      </c>
      <c r="D846" s="76">
        <v>45080100</v>
      </c>
      <c r="E846" s="70" t="s">
        <v>77</v>
      </c>
      <c r="F846" s="8"/>
      <c r="G846" s="68"/>
      <c r="H846" s="73"/>
      <c r="I846" s="75"/>
    </row>
    <row r="847" spans="2:9" x14ac:dyDescent="0.35">
      <c r="B847" s="66">
        <v>41514</v>
      </c>
      <c r="C847" s="77">
        <v>33.020000000000003</v>
      </c>
      <c r="D847" s="76">
        <v>44257220</v>
      </c>
      <c r="E847" s="70" t="s">
        <v>77</v>
      </c>
      <c r="F847" s="8"/>
      <c r="G847" s="68"/>
      <c r="H847" s="73"/>
      <c r="I847" s="75"/>
    </row>
    <row r="848" spans="2:9" x14ac:dyDescent="0.35">
      <c r="B848" s="66">
        <v>41513</v>
      </c>
      <c r="C848" s="77">
        <v>33.26</v>
      </c>
      <c r="D848" s="76">
        <v>58516170</v>
      </c>
      <c r="E848" s="70" t="s">
        <v>77</v>
      </c>
      <c r="F848" s="8"/>
      <c r="G848" s="68"/>
      <c r="H848" s="73"/>
      <c r="I848" s="75"/>
    </row>
    <row r="849" spans="2:9" x14ac:dyDescent="0.35">
      <c r="B849" s="66">
        <v>41512</v>
      </c>
      <c r="C849" s="77">
        <v>34.15</v>
      </c>
      <c r="D849" s="76">
        <v>72552110</v>
      </c>
      <c r="E849" s="70" t="s">
        <v>77</v>
      </c>
      <c r="F849" s="8"/>
      <c r="G849" s="68"/>
      <c r="H849" s="73"/>
      <c r="I849" s="75"/>
    </row>
    <row r="850" spans="2:9" x14ac:dyDescent="0.35">
      <c r="B850" s="66">
        <v>41509</v>
      </c>
      <c r="C850" s="77">
        <v>34.75</v>
      </c>
      <c r="D850" s="76">
        <v>225411400</v>
      </c>
      <c r="E850" s="70" t="s">
        <v>77</v>
      </c>
      <c r="F850" s="8"/>
      <c r="G850" s="68"/>
      <c r="H850" s="73"/>
      <c r="I850" s="75"/>
    </row>
    <row r="851" spans="2:9" x14ac:dyDescent="0.35">
      <c r="B851" s="66">
        <v>41508</v>
      </c>
      <c r="C851" s="77">
        <v>32.39</v>
      </c>
      <c r="D851" s="76">
        <v>31119740</v>
      </c>
      <c r="E851" s="70" t="s">
        <v>77</v>
      </c>
      <c r="F851" s="8"/>
      <c r="G851" s="68"/>
      <c r="H851" s="73"/>
      <c r="I851" s="75"/>
    </row>
    <row r="852" spans="2:9" x14ac:dyDescent="0.35">
      <c r="B852" s="66">
        <v>41507</v>
      </c>
      <c r="C852" s="77">
        <v>31.61</v>
      </c>
      <c r="D852" s="76">
        <v>37397450</v>
      </c>
      <c r="E852" s="70" t="s">
        <v>77</v>
      </c>
      <c r="F852" s="8"/>
      <c r="G852" s="68"/>
      <c r="H852" s="73"/>
      <c r="I852" s="75"/>
    </row>
    <row r="853" spans="2:9" x14ac:dyDescent="0.35">
      <c r="B853" s="66">
        <v>41506</v>
      </c>
      <c r="C853" s="77">
        <v>31.62</v>
      </c>
      <c r="D853" s="76">
        <v>22979510</v>
      </c>
      <c r="E853" s="70" t="s">
        <v>77</v>
      </c>
      <c r="F853" s="8"/>
      <c r="G853" s="68"/>
      <c r="H853" s="73"/>
      <c r="I853" s="75"/>
    </row>
    <row r="854" spans="2:9" x14ac:dyDescent="0.35">
      <c r="B854" s="66">
        <v>41505</v>
      </c>
      <c r="C854" s="77">
        <v>31.393000000000001</v>
      </c>
      <c r="D854" s="76">
        <v>27902290</v>
      </c>
      <c r="E854" s="70" t="s">
        <v>77</v>
      </c>
      <c r="F854" s="8"/>
      <c r="G854" s="68"/>
      <c r="H854" s="73"/>
      <c r="I854" s="75"/>
    </row>
    <row r="855" spans="2:9" x14ac:dyDescent="0.35">
      <c r="B855" s="66">
        <v>41502</v>
      </c>
      <c r="C855" s="77">
        <v>31.8</v>
      </c>
      <c r="D855" s="76">
        <v>32589950</v>
      </c>
      <c r="E855" s="70" t="s">
        <v>77</v>
      </c>
      <c r="F855" s="8"/>
      <c r="G855" s="68"/>
      <c r="H855" s="73"/>
      <c r="I855" s="75"/>
    </row>
    <row r="856" spans="2:9" x14ac:dyDescent="0.35">
      <c r="B856" s="66">
        <v>41501</v>
      </c>
      <c r="C856" s="77">
        <v>31.79</v>
      </c>
      <c r="D856" s="76">
        <v>33166990</v>
      </c>
      <c r="E856" s="70" t="s">
        <v>77</v>
      </c>
      <c r="F856" s="8"/>
      <c r="G856" s="68"/>
      <c r="H856" s="73"/>
      <c r="I856" s="75"/>
    </row>
    <row r="857" spans="2:9" x14ac:dyDescent="0.35">
      <c r="B857" s="66">
        <v>41500</v>
      </c>
      <c r="C857" s="77">
        <v>32.35</v>
      </c>
      <c r="D857" s="76">
        <v>48518150</v>
      </c>
      <c r="E857" s="70" t="s">
        <v>77</v>
      </c>
      <c r="F857" s="8"/>
      <c r="G857" s="68"/>
      <c r="H857" s="73"/>
      <c r="I857" s="75"/>
    </row>
    <row r="858" spans="2:9" x14ac:dyDescent="0.35">
      <c r="B858" s="66">
        <v>41499</v>
      </c>
      <c r="C858" s="77">
        <v>32.229999999999997</v>
      </c>
      <c r="D858" s="76">
        <v>39464100</v>
      </c>
      <c r="E858" s="70" t="s">
        <v>77</v>
      </c>
      <c r="F858" s="8"/>
      <c r="G858" s="68"/>
      <c r="H858" s="73"/>
      <c r="I858" s="75"/>
    </row>
    <row r="859" spans="2:9" x14ac:dyDescent="0.35">
      <c r="B859" s="66">
        <v>41498</v>
      </c>
      <c r="C859" s="77">
        <v>32.869999999999997</v>
      </c>
      <c r="D859" s="76">
        <v>25493740</v>
      </c>
      <c r="E859" s="70" t="s">
        <v>77</v>
      </c>
      <c r="F859" s="8"/>
      <c r="G859" s="68"/>
      <c r="H859" s="73"/>
      <c r="I859" s="75"/>
    </row>
    <row r="860" spans="2:9" x14ac:dyDescent="0.35">
      <c r="B860" s="66">
        <v>41495</v>
      </c>
      <c r="C860" s="77">
        <v>32.700000000000003</v>
      </c>
      <c r="D860" s="76">
        <v>26800100</v>
      </c>
      <c r="E860" s="70" t="s">
        <v>77</v>
      </c>
      <c r="F860" s="8"/>
      <c r="G860" s="68"/>
      <c r="H860" s="73"/>
      <c r="I860" s="75"/>
    </row>
    <row r="861" spans="2:9" x14ac:dyDescent="0.35">
      <c r="B861" s="66">
        <v>41494</v>
      </c>
      <c r="C861" s="77">
        <v>32.89</v>
      </c>
      <c r="D861" s="76">
        <v>59033540</v>
      </c>
      <c r="E861" s="70" t="s">
        <v>77</v>
      </c>
      <c r="F861" s="8"/>
      <c r="G861" s="68"/>
      <c r="H861" s="73"/>
      <c r="I861" s="75"/>
    </row>
    <row r="862" spans="2:9" x14ac:dyDescent="0.35">
      <c r="B862" s="66">
        <v>41493</v>
      </c>
      <c r="C862" s="77">
        <v>32.063000000000002</v>
      </c>
      <c r="D862" s="76">
        <v>38043190</v>
      </c>
      <c r="E862" s="70" t="s">
        <v>77</v>
      </c>
      <c r="F862" s="8"/>
      <c r="G862" s="68"/>
      <c r="H862" s="73"/>
      <c r="I862" s="75"/>
    </row>
    <row r="863" spans="2:9" x14ac:dyDescent="0.35">
      <c r="B863" s="66">
        <v>41492</v>
      </c>
      <c r="C863" s="77">
        <v>31.58</v>
      </c>
      <c r="D863" s="76">
        <v>36311950</v>
      </c>
      <c r="E863" s="70" t="s">
        <v>77</v>
      </c>
      <c r="F863" s="8"/>
      <c r="G863" s="68"/>
      <c r="H863" s="73"/>
      <c r="I863" s="75"/>
    </row>
    <row r="864" spans="2:9" x14ac:dyDescent="0.35">
      <c r="B864" s="66">
        <v>41491</v>
      </c>
      <c r="C864" s="77">
        <v>31.7</v>
      </c>
      <c r="D864" s="76">
        <v>30983420</v>
      </c>
      <c r="E864" s="70" t="s">
        <v>77</v>
      </c>
      <c r="F864" s="8"/>
      <c r="G864" s="68"/>
      <c r="H864" s="73"/>
      <c r="I864" s="75"/>
    </row>
    <row r="865" spans="2:9" x14ac:dyDescent="0.35">
      <c r="B865" s="66">
        <v>41488</v>
      </c>
      <c r="C865" s="77">
        <v>31.89</v>
      </c>
      <c r="D865" s="76">
        <v>29120110</v>
      </c>
      <c r="E865" s="70" t="s">
        <v>77</v>
      </c>
      <c r="F865" s="8"/>
      <c r="G865" s="68"/>
      <c r="H865" s="73"/>
      <c r="I865" s="75"/>
    </row>
    <row r="866" spans="2:9" x14ac:dyDescent="0.35">
      <c r="B866" s="66">
        <v>41487</v>
      </c>
      <c r="C866" s="77">
        <v>31.67</v>
      </c>
      <c r="D866" s="76">
        <v>42499400</v>
      </c>
      <c r="E866" s="70" t="s">
        <v>77</v>
      </c>
      <c r="F866" s="8"/>
      <c r="G866" s="68"/>
      <c r="H866" s="73"/>
      <c r="I866" s="75"/>
    </row>
    <row r="867" spans="2:9" x14ac:dyDescent="0.35">
      <c r="B867" s="66">
        <v>41486</v>
      </c>
      <c r="C867" s="77">
        <v>31.84</v>
      </c>
      <c r="D867" s="76">
        <v>43898440</v>
      </c>
      <c r="E867" s="70" t="s">
        <v>77</v>
      </c>
      <c r="F867" s="8"/>
      <c r="G867" s="68"/>
      <c r="H867" s="73"/>
      <c r="I867" s="75"/>
    </row>
    <row r="868" spans="2:9" x14ac:dyDescent="0.35">
      <c r="B868" s="66">
        <v>41485</v>
      </c>
      <c r="C868" s="77">
        <v>31.85</v>
      </c>
      <c r="D868" s="76">
        <v>45799480</v>
      </c>
      <c r="E868" s="70" t="s">
        <v>77</v>
      </c>
      <c r="F868" s="8"/>
      <c r="G868" s="68"/>
      <c r="H868" s="73"/>
      <c r="I868" s="75"/>
    </row>
    <row r="869" spans="2:9" x14ac:dyDescent="0.35">
      <c r="B869" s="66">
        <v>41484</v>
      </c>
      <c r="C869" s="77">
        <v>31.54</v>
      </c>
      <c r="D869" s="76">
        <v>28870360</v>
      </c>
      <c r="E869" s="70" t="s">
        <v>77</v>
      </c>
      <c r="F869" s="8"/>
      <c r="G869" s="68"/>
      <c r="H869" s="73"/>
      <c r="I869" s="75"/>
    </row>
    <row r="870" spans="2:9" x14ac:dyDescent="0.35">
      <c r="B870" s="66">
        <v>41481</v>
      </c>
      <c r="C870" s="77">
        <v>31.62</v>
      </c>
      <c r="D870" s="76">
        <v>38631450</v>
      </c>
      <c r="E870" s="70" t="s">
        <v>77</v>
      </c>
      <c r="F870" s="8"/>
      <c r="G870" s="68"/>
      <c r="H870" s="73"/>
      <c r="I870" s="75"/>
    </row>
    <row r="871" spans="2:9" x14ac:dyDescent="0.35">
      <c r="B871" s="66">
        <v>41480</v>
      </c>
      <c r="C871" s="77">
        <v>31.39</v>
      </c>
      <c r="D871" s="76">
        <v>63206730</v>
      </c>
      <c r="E871" s="70" t="s">
        <v>77</v>
      </c>
      <c r="F871" s="8"/>
      <c r="G871" s="68"/>
      <c r="H871" s="73"/>
      <c r="I871" s="75"/>
    </row>
    <row r="872" spans="2:9" x14ac:dyDescent="0.35">
      <c r="B872" s="66">
        <v>41479</v>
      </c>
      <c r="C872" s="77">
        <v>31.96</v>
      </c>
      <c r="D872" s="76">
        <v>52798940</v>
      </c>
      <c r="E872" s="70" t="s">
        <v>77</v>
      </c>
      <c r="F872" s="8"/>
      <c r="G872" s="68"/>
      <c r="H872" s="73"/>
      <c r="I872" s="75"/>
    </row>
    <row r="873" spans="2:9" x14ac:dyDescent="0.35">
      <c r="B873" s="66">
        <v>41478</v>
      </c>
      <c r="C873" s="77">
        <v>31.82</v>
      </c>
      <c r="D873" s="76">
        <v>65809130</v>
      </c>
      <c r="E873" s="70" t="s">
        <v>77</v>
      </c>
      <c r="F873" s="8"/>
      <c r="G873" s="68"/>
      <c r="H873" s="73"/>
      <c r="I873" s="75"/>
    </row>
    <row r="874" spans="2:9" x14ac:dyDescent="0.35">
      <c r="B874" s="66">
        <v>41477</v>
      </c>
      <c r="C874" s="77">
        <v>32.01</v>
      </c>
      <c r="D874" s="76">
        <v>78966800</v>
      </c>
      <c r="E874" s="70" t="s">
        <v>77</v>
      </c>
      <c r="F874" s="8"/>
      <c r="G874" s="68"/>
      <c r="H874" s="73"/>
      <c r="I874" s="75"/>
    </row>
    <row r="875" spans="2:9" x14ac:dyDescent="0.35">
      <c r="B875" s="66">
        <v>41474</v>
      </c>
      <c r="C875" s="77">
        <v>31.4</v>
      </c>
      <c r="D875" s="76">
        <v>247534200</v>
      </c>
      <c r="E875" s="70" t="s">
        <v>77</v>
      </c>
      <c r="F875" s="8"/>
      <c r="G875" s="68"/>
      <c r="H875" s="73"/>
      <c r="I875" s="75"/>
    </row>
    <row r="876" spans="2:9" x14ac:dyDescent="0.35">
      <c r="B876" s="66">
        <v>41473</v>
      </c>
      <c r="C876" s="77">
        <v>35.44</v>
      </c>
      <c r="D876" s="76">
        <v>48522740</v>
      </c>
      <c r="E876" s="70" t="s">
        <v>77</v>
      </c>
      <c r="F876" s="8"/>
      <c r="G876" s="68"/>
      <c r="H876" s="73"/>
      <c r="I876" s="75"/>
    </row>
    <row r="877" spans="2:9" x14ac:dyDescent="0.35">
      <c r="B877" s="66">
        <v>41472</v>
      </c>
      <c r="C877" s="77">
        <v>35.74</v>
      </c>
      <c r="D877" s="76">
        <v>37280170</v>
      </c>
      <c r="E877" s="70" t="s">
        <v>77</v>
      </c>
      <c r="F877" s="8"/>
      <c r="G877" s="68"/>
      <c r="H877" s="73"/>
      <c r="I877" s="75"/>
    </row>
    <row r="878" spans="2:9" x14ac:dyDescent="0.35">
      <c r="B878" s="66">
        <v>41471</v>
      </c>
      <c r="C878" s="77">
        <v>36.270000000000003</v>
      </c>
      <c r="D878" s="76">
        <v>36378100</v>
      </c>
      <c r="E878" s="70" t="s">
        <v>77</v>
      </c>
      <c r="F878" s="8"/>
      <c r="G878" s="68"/>
      <c r="H878" s="73"/>
      <c r="I878" s="75"/>
    </row>
    <row r="879" spans="2:9" x14ac:dyDescent="0.35">
      <c r="B879" s="66">
        <v>41470</v>
      </c>
      <c r="C879" s="77">
        <v>36.17</v>
      </c>
      <c r="D879" s="76">
        <v>34137810</v>
      </c>
      <c r="E879" s="70" t="s">
        <v>77</v>
      </c>
      <c r="F879" s="8"/>
      <c r="G879" s="68"/>
      <c r="H879" s="73"/>
      <c r="I879" s="75"/>
    </row>
    <row r="880" spans="2:9" x14ac:dyDescent="0.35">
      <c r="B880" s="66">
        <v>41467</v>
      </c>
      <c r="C880" s="77">
        <v>35.67</v>
      </c>
      <c r="D880" s="76">
        <v>35500560</v>
      </c>
      <c r="E880" s="70" t="s">
        <v>77</v>
      </c>
      <c r="F880" s="8"/>
      <c r="G880" s="68"/>
      <c r="H880" s="73"/>
      <c r="I880" s="75"/>
    </row>
    <row r="881" spans="2:9" x14ac:dyDescent="0.35">
      <c r="B881" s="66">
        <v>41466</v>
      </c>
      <c r="C881" s="77">
        <v>35.685000000000002</v>
      </c>
      <c r="D881" s="76">
        <v>53608830</v>
      </c>
      <c r="E881" s="70" t="s">
        <v>77</v>
      </c>
      <c r="F881" s="8"/>
      <c r="G881" s="68"/>
      <c r="H881" s="73"/>
      <c r="I881" s="75"/>
    </row>
    <row r="882" spans="2:9" x14ac:dyDescent="0.35">
      <c r="B882" s="66">
        <v>41465</v>
      </c>
      <c r="C882" s="77">
        <v>34.700000000000003</v>
      </c>
      <c r="D882" s="76">
        <v>29844420</v>
      </c>
      <c r="E882" s="70" t="s">
        <v>77</v>
      </c>
      <c r="F882" s="8"/>
      <c r="G882" s="68"/>
      <c r="H882" s="73"/>
      <c r="I882" s="75"/>
    </row>
    <row r="883" spans="2:9" x14ac:dyDescent="0.35">
      <c r="B883" s="66">
        <v>41464</v>
      </c>
      <c r="C883" s="77">
        <v>34.35</v>
      </c>
      <c r="D883" s="76">
        <v>25318500</v>
      </c>
      <c r="E883" s="70" t="s">
        <v>77</v>
      </c>
      <c r="F883" s="8"/>
      <c r="G883" s="68"/>
      <c r="H883" s="73"/>
      <c r="I883" s="75"/>
    </row>
    <row r="884" spans="2:9" x14ac:dyDescent="0.35">
      <c r="B884" s="66">
        <v>41463</v>
      </c>
      <c r="C884" s="77">
        <v>34.325000000000003</v>
      </c>
      <c r="D884" s="76">
        <v>32357160</v>
      </c>
      <c r="E884" s="70" t="s">
        <v>77</v>
      </c>
      <c r="F884" s="8"/>
      <c r="G884" s="68"/>
      <c r="H884" s="73"/>
      <c r="I884" s="75"/>
    </row>
    <row r="885" spans="2:9" x14ac:dyDescent="0.35">
      <c r="B885" s="66">
        <v>41460</v>
      </c>
      <c r="C885" s="77">
        <v>34.21</v>
      </c>
      <c r="D885" s="76">
        <v>26085600</v>
      </c>
      <c r="E885" s="70" t="s">
        <v>77</v>
      </c>
      <c r="F885" s="8"/>
      <c r="G885" s="68"/>
      <c r="H885" s="73"/>
      <c r="I885" s="75"/>
    </row>
    <row r="886" spans="2:9" x14ac:dyDescent="0.35">
      <c r="B886" s="66">
        <v>41458</v>
      </c>
      <c r="C886" s="77">
        <v>34.01</v>
      </c>
      <c r="D886" s="76">
        <v>15994380</v>
      </c>
      <c r="E886" s="70" t="s">
        <v>77</v>
      </c>
      <c r="F886" s="8"/>
      <c r="G886" s="68"/>
      <c r="H886" s="73"/>
      <c r="I886" s="75"/>
    </row>
    <row r="887" spans="2:9" x14ac:dyDescent="0.35">
      <c r="B887" s="66">
        <v>41457</v>
      </c>
      <c r="C887" s="77">
        <v>33.94</v>
      </c>
      <c r="D887" s="76">
        <v>37629320</v>
      </c>
      <c r="E887" s="70" t="s">
        <v>77</v>
      </c>
      <c r="F887" s="8"/>
      <c r="G887" s="68"/>
      <c r="H887" s="73"/>
      <c r="I887" s="75"/>
    </row>
    <row r="888" spans="2:9" x14ac:dyDescent="0.35">
      <c r="B888" s="66">
        <v>41456</v>
      </c>
      <c r="C888" s="77">
        <v>34.36</v>
      </c>
      <c r="D888" s="76">
        <v>31053200</v>
      </c>
      <c r="E888" s="70" t="s">
        <v>77</v>
      </c>
      <c r="F888" s="8"/>
      <c r="G888" s="68"/>
      <c r="H888" s="73"/>
      <c r="I888" s="75"/>
    </row>
    <row r="889" spans="2:9" x14ac:dyDescent="0.35">
      <c r="B889" s="66">
        <v>41453</v>
      </c>
      <c r="C889" s="77">
        <v>34.545000000000002</v>
      </c>
      <c r="D889" s="76">
        <v>65544350</v>
      </c>
      <c r="E889" s="70" t="s">
        <v>77</v>
      </c>
      <c r="F889" s="8"/>
      <c r="G889" s="68"/>
      <c r="H889" s="73"/>
      <c r="I889" s="75"/>
    </row>
    <row r="890" spans="2:9" x14ac:dyDescent="0.35">
      <c r="B890" s="66">
        <v>41452</v>
      </c>
      <c r="C890" s="77">
        <v>34.619999999999997</v>
      </c>
      <c r="D890" s="76">
        <v>28989490</v>
      </c>
      <c r="E890" s="70" t="s">
        <v>77</v>
      </c>
      <c r="F890" s="8"/>
      <c r="G890" s="68"/>
      <c r="H890" s="73"/>
      <c r="I890" s="75"/>
    </row>
    <row r="891" spans="2:9" x14ac:dyDescent="0.35">
      <c r="B891" s="66">
        <v>41451</v>
      </c>
      <c r="C891" s="77">
        <v>34.35</v>
      </c>
      <c r="D891" s="76">
        <v>48665440</v>
      </c>
      <c r="E891" s="70" t="s">
        <v>77</v>
      </c>
      <c r="F891" s="8"/>
      <c r="G891" s="68"/>
      <c r="H891" s="73"/>
      <c r="I891" s="75"/>
    </row>
    <row r="892" spans="2:9" x14ac:dyDescent="0.35">
      <c r="B892" s="66">
        <v>41450</v>
      </c>
      <c r="C892" s="77">
        <v>33.67</v>
      </c>
      <c r="D892" s="76">
        <v>44050890</v>
      </c>
      <c r="E892" s="70" t="s">
        <v>77</v>
      </c>
      <c r="F892" s="8"/>
      <c r="G892" s="68"/>
      <c r="H892" s="73"/>
      <c r="I892" s="75"/>
    </row>
    <row r="893" spans="2:9" x14ac:dyDescent="0.35">
      <c r="B893" s="66">
        <v>41449</v>
      </c>
      <c r="C893" s="77">
        <v>33.715000000000003</v>
      </c>
      <c r="D893" s="76">
        <v>56104910</v>
      </c>
      <c r="E893" s="70" t="s">
        <v>77</v>
      </c>
      <c r="F893" s="8"/>
      <c r="G893" s="68"/>
      <c r="H893" s="73"/>
      <c r="I893" s="75"/>
    </row>
    <row r="894" spans="2:9" x14ac:dyDescent="0.35">
      <c r="B894" s="66">
        <v>41446</v>
      </c>
      <c r="C894" s="77">
        <v>33.265000000000001</v>
      </c>
      <c r="D894" s="76">
        <v>85337340</v>
      </c>
      <c r="E894" s="70" t="s">
        <v>77</v>
      </c>
      <c r="F894" s="8"/>
      <c r="G894" s="68"/>
      <c r="H894" s="73"/>
      <c r="I894" s="75"/>
    </row>
    <row r="895" spans="2:9" x14ac:dyDescent="0.35">
      <c r="B895" s="66">
        <v>41445</v>
      </c>
      <c r="C895" s="77">
        <v>33.49</v>
      </c>
      <c r="D895" s="76">
        <v>52536420</v>
      </c>
      <c r="E895" s="70" t="s">
        <v>77</v>
      </c>
      <c r="F895" s="8"/>
      <c r="G895" s="68"/>
      <c r="H895" s="73"/>
      <c r="I895" s="75"/>
    </row>
    <row r="896" spans="2:9" x14ac:dyDescent="0.35">
      <c r="B896" s="66">
        <v>41444</v>
      </c>
      <c r="C896" s="77">
        <v>34.590000000000003</v>
      </c>
      <c r="D896" s="76">
        <v>30810410</v>
      </c>
      <c r="E896" s="70" t="s">
        <v>77</v>
      </c>
      <c r="F896" s="8"/>
      <c r="G896" s="68"/>
      <c r="H896" s="73"/>
      <c r="I896" s="75"/>
    </row>
    <row r="897" spans="2:9" x14ac:dyDescent="0.35">
      <c r="B897" s="66">
        <v>41443</v>
      </c>
      <c r="C897" s="77">
        <v>34.979999999999997</v>
      </c>
      <c r="D897" s="76">
        <v>28193470</v>
      </c>
      <c r="E897" s="70" t="s">
        <v>77</v>
      </c>
      <c r="F897" s="8"/>
      <c r="G897" s="68"/>
      <c r="H897" s="73"/>
      <c r="I897" s="75"/>
    </row>
    <row r="898" spans="2:9" x14ac:dyDescent="0.35">
      <c r="B898" s="66">
        <v>41442</v>
      </c>
      <c r="C898" s="77">
        <v>35</v>
      </c>
      <c r="D898" s="76">
        <v>49670030</v>
      </c>
      <c r="E898" s="70" t="s">
        <v>77</v>
      </c>
      <c r="F898" s="8"/>
      <c r="G898" s="68"/>
      <c r="H898" s="73"/>
      <c r="I898" s="75"/>
    </row>
    <row r="899" spans="2:9" x14ac:dyDescent="0.35">
      <c r="B899" s="66">
        <v>41439</v>
      </c>
      <c r="C899" s="77">
        <v>34.4</v>
      </c>
      <c r="D899" s="76">
        <v>53188610</v>
      </c>
      <c r="E899" s="70" t="s">
        <v>77</v>
      </c>
      <c r="F899" s="8"/>
      <c r="G899" s="68"/>
      <c r="H899" s="73"/>
      <c r="I899" s="75"/>
    </row>
    <row r="900" spans="2:9" x14ac:dyDescent="0.35">
      <c r="B900" s="66">
        <v>41438</v>
      </c>
      <c r="C900" s="77">
        <v>34.715000000000003</v>
      </c>
      <c r="D900" s="76">
        <v>45634880</v>
      </c>
      <c r="E900" s="70" t="s">
        <v>77</v>
      </c>
      <c r="F900" s="8"/>
      <c r="G900" s="68"/>
      <c r="H900" s="73"/>
      <c r="I900" s="75"/>
    </row>
    <row r="901" spans="2:9" x14ac:dyDescent="0.35">
      <c r="B901" s="66">
        <v>41437</v>
      </c>
      <c r="C901" s="77">
        <v>35</v>
      </c>
      <c r="D901" s="76">
        <v>37371180</v>
      </c>
      <c r="E901" s="70" t="s">
        <v>77</v>
      </c>
      <c r="F901" s="8"/>
      <c r="G901" s="68"/>
      <c r="H901" s="73"/>
      <c r="I901" s="75"/>
    </row>
    <row r="902" spans="2:9" x14ac:dyDescent="0.35">
      <c r="B902" s="66">
        <v>41436</v>
      </c>
      <c r="C902" s="77">
        <v>34.840000000000003</v>
      </c>
      <c r="D902" s="76">
        <v>39435450</v>
      </c>
      <c r="E902" s="70" t="s">
        <v>77</v>
      </c>
      <c r="F902" s="8"/>
      <c r="G902" s="68"/>
      <c r="H902" s="73"/>
      <c r="I902" s="75"/>
    </row>
    <row r="903" spans="2:9" x14ac:dyDescent="0.35">
      <c r="B903" s="66">
        <v>41435</v>
      </c>
      <c r="C903" s="77">
        <v>35.47</v>
      </c>
      <c r="D903" s="76">
        <v>35991610</v>
      </c>
      <c r="E903" s="70" t="s">
        <v>77</v>
      </c>
      <c r="F903" s="8"/>
      <c r="G903" s="68"/>
      <c r="H903" s="73"/>
      <c r="I903" s="75"/>
    </row>
    <row r="904" spans="2:9" x14ac:dyDescent="0.35">
      <c r="B904" s="66">
        <v>41432</v>
      </c>
      <c r="C904" s="77">
        <v>35.67</v>
      </c>
      <c r="D904" s="76">
        <v>40757250</v>
      </c>
      <c r="E904" s="70" t="s">
        <v>77</v>
      </c>
      <c r="F904" s="8"/>
      <c r="G904" s="68"/>
      <c r="H904" s="73"/>
      <c r="I904" s="75"/>
    </row>
    <row r="905" spans="2:9" x14ac:dyDescent="0.35">
      <c r="B905" s="66">
        <v>41431</v>
      </c>
      <c r="C905" s="77">
        <v>34.96</v>
      </c>
      <c r="D905" s="76">
        <v>37617750</v>
      </c>
      <c r="E905" s="70" t="s">
        <v>77</v>
      </c>
      <c r="F905" s="8"/>
      <c r="G905" s="68"/>
      <c r="H905" s="73"/>
      <c r="I905" s="75"/>
    </row>
    <row r="906" spans="2:9" x14ac:dyDescent="0.35">
      <c r="B906" s="66">
        <v>41430</v>
      </c>
      <c r="C906" s="77">
        <v>34.78</v>
      </c>
      <c r="D906" s="76">
        <v>46023860</v>
      </c>
      <c r="E906" s="70" t="s">
        <v>77</v>
      </c>
      <c r="F906" s="8"/>
      <c r="G906" s="68"/>
      <c r="H906" s="73"/>
      <c r="I906" s="75"/>
    </row>
    <row r="907" spans="2:9" x14ac:dyDescent="0.35">
      <c r="B907" s="66">
        <v>41429</v>
      </c>
      <c r="C907" s="77">
        <v>34.99</v>
      </c>
      <c r="D907" s="76">
        <v>65528500</v>
      </c>
      <c r="E907" s="70" t="s">
        <v>77</v>
      </c>
      <c r="F907" s="8"/>
      <c r="G907" s="68"/>
      <c r="H907" s="73"/>
      <c r="I907" s="75"/>
    </row>
    <row r="908" spans="2:9" x14ac:dyDescent="0.35">
      <c r="B908" s="66">
        <v>41428</v>
      </c>
      <c r="C908" s="77">
        <v>35.590000000000003</v>
      </c>
      <c r="D908" s="76">
        <v>51248890</v>
      </c>
      <c r="E908" s="70" t="s">
        <v>77</v>
      </c>
      <c r="F908" s="8"/>
      <c r="G908" s="68"/>
      <c r="H908" s="73"/>
      <c r="I908" s="75"/>
    </row>
    <row r="909" spans="2:9" x14ac:dyDescent="0.35">
      <c r="B909" s="66">
        <v>41425</v>
      </c>
      <c r="C909" s="77">
        <v>34.9</v>
      </c>
      <c r="D909" s="76">
        <v>56158900</v>
      </c>
      <c r="E909" s="70" t="s">
        <v>77</v>
      </c>
      <c r="F909" s="8"/>
      <c r="G909" s="68"/>
      <c r="H909" s="73"/>
      <c r="I909" s="75"/>
    </row>
    <row r="910" spans="2:9" x14ac:dyDescent="0.35">
      <c r="B910" s="66">
        <v>41424</v>
      </c>
      <c r="C910" s="77">
        <v>35.03</v>
      </c>
      <c r="D910" s="76">
        <v>51130810</v>
      </c>
      <c r="E910" s="70" t="s">
        <v>77</v>
      </c>
      <c r="F910" s="8"/>
      <c r="G910" s="68"/>
      <c r="H910" s="73"/>
      <c r="I910" s="75"/>
    </row>
    <row r="911" spans="2:9" x14ac:dyDescent="0.35">
      <c r="B911" s="66">
        <v>41423</v>
      </c>
      <c r="C911" s="77">
        <v>34.880000000000003</v>
      </c>
      <c r="D911" s="76">
        <v>38387660</v>
      </c>
      <c r="E911" s="70" t="s">
        <v>77</v>
      </c>
      <c r="F911" s="8"/>
      <c r="G911" s="68"/>
      <c r="H911" s="73"/>
      <c r="I911" s="75"/>
    </row>
    <row r="912" spans="2:9" x14ac:dyDescent="0.35">
      <c r="B912" s="66">
        <v>41422</v>
      </c>
      <c r="C912" s="77">
        <v>35.020000000000003</v>
      </c>
      <c r="D912" s="76">
        <v>48210220</v>
      </c>
      <c r="E912" s="70" t="s">
        <v>77</v>
      </c>
      <c r="F912" s="8"/>
      <c r="G912" s="68"/>
      <c r="H912" s="73"/>
      <c r="I912" s="75"/>
    </row>
    <row r="913" spans="2:9" x14ac:dyDescent="0.35">
      <c r="B913" s="66">
        <v>41418</v>
      </c>
      <c r="C913" s="77">
        <v>34.268999999999998</v>
      </c>
      <c r="D913" s="76">
        <v>33174300</v>
      </c>
      <c r="E913" s="70" t="s">
        <v>77</v>
      </c>
      <c r="F913" s="8"/>
      <c r="G913" s="68"/>
      <c r="H913" s="73"/>
      <c r="I913" s="75"/>
    </row>
    <row r="914" spans="2:9" x14ac:dyDescent="0.35">
      <c r="B914" s="66">
        <v>41417</v>
      </c>
      <c r="C914" s="77">
        <v>34.15</v>
      </c>
      <c r="D914" s="76">
        <v>51101690</v>
      </c>
      <c r="E914" s="70" t="s">
        <v>77</v>
      </c>
      <c r="F914" s="8"/>
      <c r="G914" s="68"/>
      <c r="H914" s="73"/>
      <c r="I914" s="75"/>
    </row>
    <row r="915" spans="2:9" x14ac:dyDescent="0.35">
      <c r="B915" s="66">
        <v>41416</v>
      </c>
      <c r="C915" s="77">
        <v>34.61</v>
      </c>
      <c r="D915" s="76">
        <v>66038450</v>
      </c>
      <c r="E915" s="70" t="s">
        <v>77</v>
      </c>
      <c r="F915" s="8"/>
      <c r="G915" s="68"/>
      <c r="H915" s="73"/>
      <c r="I915" s="75"/>
    </row>
    <row r="916" spans="2:9" x14ac:dyDescent="0.35">
      <c r="B916" s="66">
        <v>41415</v>
      </c>
      <c r="C916" s="77">
        <v>34.85</v>
      </c>
      <c r="D916" s="76">
        <v>48693060</v>
      </c>
      <c r="E916" s="70" t="s">
        <v>77</v>
      </c>
      <c r="F916" s="8"/>
      <c r="G916" s="68"/>
      <c r="H916" s="73"/>
      <c r="I916" s="75"/>
    </row>
    <row r="917" spans="2:9" x14ac:dyDescent="0.35">
      <c r="B917" s="66">
        <v>41414</v>
      </c>
      <c r="C917" s="77">
        <v>35.08</v>
      </c>
      <c r="D917" s="76">
        <v>54002050</v>
      </c>
      <c r="E917" s="70" t="s">
        <v>77</v>
      </c>
      <c r="F917" s="8"/>
      <c r="G917" s="68"/>
      <c r="H917" s="73"/>
      <c r="I917" s="75"/>
    </row>
    <row r="918" spans="2:9" x14ac:dyDescent="0.35">
      <c r="B918" s="66">
        <v>41411</v>
      </c>
      <c r="C918" s="77">
        <v>34.869999999999997</v>
      </c>
      <c r="D918" s="76">
        <v>60664610</v>
      </c>
      <c r="E918" s="70" t="s">
        <v>77</v>
      </c>
      <c r="F918" s="8"/>
      <c r="G918" s="68"/>
      <c r="H918" s="73"/>
      <c r="I918" s="75"/>
    </row>
    <row r="919" spans="2:9" x14ac:dyDescent="0.35">
      <c r="B919" s="66">
        <v>41410</v>
      </c>
      <c r="C919" s="77">
        <v>34.08</v>
      </c>
      <c r="D919" s="76">
        <v>59311070</v>
      </c>
      <c r="E919" s="70" t="s">
        <v>77</v>
      </c>
      <c r="F919" s="8"/>
      <c r="G919" s="68"/>
      <c r="H919" s="73"/>
      <c r="I919" s="75"/>
    </row>
    <row r="920" spans="2:9" x14ac:dyDescent="0.35">
      <c r="B920" s="66">
        <v>41409</v>
      </c>
      <c r="C920" s="77">
        <v>33.844999999999999</v>
      </c>
      <c r="D920" s="76">
        <v>46302980</v>
      </c>
      <c r="E920" s="70" t="s">
        <v>77</v>
      </c>
      <c r="F920" s="8"/>
      <c r="G920" s="68"/>
      <c r="H920" s="73"/>
      <c r="I920" s="75"/>
    </row>
    <row r="921" spans="2:9" x14ac:dyDescent="0.35">
      <c r="B921" s="66">
        <v>41408</v>
      </c>
      <c r="C921" s="77">
        <v>33.53</v>
      </c>
      <c r="D921" s="76">
        <v>56840640</v>
      </c>
      <c r="E921" s="70" t="s">
        <v>77</v>
      </c>
      <c r="F921" s="8"/>
      <c r="G921" s="68"/>
      <c r="H921" s="73"/>
      <c r="I921" s="75"/>
    </row>
    <row r="922" spans="2:9" x14ac:dyDescent="0.35">
      <c r="B922" s="66">
        <v>41407</v>
      </c>
      <c r="C922" s="77">
        <v>33.03</v>
      </c>
      <c r="D922" s="76">
        <v>36026370</v>
      </c>
      <c r="E922" s="70" t="s">
        <v>77</v>
      </c>
      <c r="F922" s="8"/>
      <c r="G922" s="68"/>
      <c r="H922" s="73"/>
      <c r="I922" s="75"/>
    </row>
    <row r="923" spans="2:9" x14ac:dyDescent="0.35">
      <c r="B923" s="66">
        <v>41404</v>
      </c>
      <c r="C923" s="77">
        <v>32.69</v>
      </c>
      <c r="D923" s="76">
        <v>36394100</v>
      </c>
      <c r="E923" s="70" t="s">
        <v>77</v>
      </c>
      <c r="F923" s="8"/>
      <c r="G923" s="68"/>
      <c r="H923" s="73"/>
      <c r="I923" s="75"/>
    </row>
    <row r="924" spans="2:9" x14ac:dyDescent="0.35">
      <c r="B924" s="66">
        <v>41403</v>
      </c>
      <c r="C924" s="77">
        <v>32.659999999999997</v>
      </c>
      <c r="D924" s="76">
        <v>46382110</v>
      </c>
      <c r="E924" s="70" t="s">
        <v>77</v>
      </c>
      <c r="F924" s="8"/>
      <c r="G924" s="68"/>
      <c r="H924" s="73"/>
      <c r="I924" s="75"/>
    </row>
    <row r="925" spans="2:9" x14ac:dyDescent="0.35">
      <c r="B925" s="66">
        <v>41402</v>
      </c>
      <c r="C925" s="77">
        <v>32.99</v>
      </c>
      <c r="D925" s="76">
        <v>51639890</v>
      </c>
      <c r="E925" s="70" t="s">
        <v>77</v>
      </c>
      <c r="F925" s="8"/>
      <c r="G925" s="68"/>
      <c r="H925" s="73"/>
      <c r="I925" s="75"/>
    </row>
    <row r="926" spans="2:9" x14ac:dyDescent="0.35">
      <c r="B926" s="66">
        <v>41401</v>
      </c>
      <c r="C926" s="77">
        <v>33.31</v>
      </c>
      <c r="D926" s="76">
        <v>42915760</v>
      </c>
      <c r="E926" s="70" t="s">
        <v>77</v>
      </c>
      <c r="F926" s="8"/>
      <c r="G926" s="68"/>
      <c r="H926" s="73"/>
      <c r="I926" s="75"/>
    </row>
    <row r="927" spans="2:9" x14ac:dyDescent="0.35">
      <c r="B927" s="66">
        <v>41400</v>
      </c>
      <c r="C927" s="77">
        <v>33.75</v>
      </c>
      <c r="D927" s="76">
        <v>40975890</v>
      </c>
      <c r="E927" s="70" t="s">
        <v>77</v>
      </c>
      <c r="F927" s="8"/>
      <c r="G927" s="68"/>
      <c r="H927" s="73"/>
      <c r="I927" s="75"/>
    </row>
    <row r="928" spans="2:9" x14ac:dyDescent="0.35">
      <c r="B928" s="66">
        <v>41397</v>
      </c>
      <c r="C928" s="77">
        <v>33.49</v>
      </c>
      <c r="D928" s="76">
        <v>46775070</v>
      </c>
      <c r="E928" s="70" t="s">
        <v>77</v>
      </c>
      <c r="F928" s="8"/>
      <c r="G928" s="68"/>
      <c r="H928" s="73"/>
      <c r="I928" s="75"/>
    </row>
    <row r="929" spans="2:9" x14ac:dyDescent="0.35">
      <c r="B929" s="66">
        <v>41396</v>
      </c>
      <c r="C929" s="77">
        <v>33.159999999999997</v>
      </c>
      <c r="D929" s="76">
        <v>46051240</v>
      </c>
      <c r="E929" s="70" t="s">
        <v>77</v>
      </c>
      <c r="F929" s="8"/>
      <c r="G929" s="68"/>
      <c r="H929" s="73"/>
      <c r="I929" s="75"/>
    </row>
    <row r="930" spans="2:9" x14ac:dyDescent="0.35">
      <c r="B930" s="66">
        <v>41395</v>
      </c>
      <c r="C930" s="77">
        <v>32.72</v>
      </c>
      <c r="D930" s="76">
        <v>54327480</v>
      </c>
      <c r="E930" s="70" t="s">
        <v>77</v>
      </c>
      <c r="F930" s="8"/>
      <c r="G930" s="68"/>
      <c r="H930" s="73"/>
      <c r="I930" s="75"/>
    </row>
    <row r="931" spans="2:9" x14ac:dyDescent="0.35">
      <c r="B931" s="66">
        <v>41394</v>
      </c>
      <c r="C931" s="77">
        <v>33.1</v>
      </c>
      <c r="D931" s="76">
        <v>75112220</v>
      </c>
      <c r="E931" s="70" t="s">
        <v>77</v>
      </c>
      <c r="F931" s="8"/>
      <c r="G931" s="68"/>
      <c r="H931" s="73"/>
      <c r="I931" s="75"/>
    </row>
    <row r="932" spans="2:9" x14ac:dyDescent="0.35">
      <c r="B932" s="66">
        <v>41393</v>
      </c>
      <c r="C932" s="77">
        <v>32.61</v>
      </c>
      <c r="D932" s="76">
        <v>58978430</v>
      </c>
      <c r="E932" s="70" t="s">
        <v>77</v>
      </c>
      <c r="F932" s="8"/>
      <c r="G932" s="68"/>
      <c r="H932" s="73"/>
      <c r="I932" s="75"/>
    </row>
    <row r="933" spans="2:9" x14ac:dyDescent="0.35">
      <c r="B933" s="66">
        <v>41390</v>
      </c>
      <c r="C933" s="77">
        <v>31.79</v>
      </c>
      <c r="D933" s="76">
        <v>47799180</v>
      </c>
      <c r="E933" s="70" t="s">
        <v>77</v>
      </c>
      <c r="F933" s="8"/>
      <c r="G933" s="68"/>
      <c r="H933" s="73"/>
      <c r="I933" s="75"/>
    </row>
    <row r="934" spans="2:9" x14ac:dyDescent="0.35">
      <c r="B934" s="66">
        <v>41389</v>
      </c>
      <c r="C934" s="77">
        <v>31.94</v>
      </c>
      <c r="D934" s="76">
        <v>110581800</v>
      </c>
      <c r="E934" s="70" t="s">
        <v>77</v>
      </c>
      <c r="F934" s="8"/>
      <c r="G934" s="68"/>
      <c r="H934" s="73"/>
      <c r="I934" s="75"/>
    </row>
    <row r="935" spans="2:9" x14ac:dyDescent="0.35">
      <c r="B935" s="66">
        <v>41388</v>
      </c>
      <c r="C935" s="77">
        <v>31.76</v>
      </c>
      <c r="D935" s="76">
        <v>90895310</v>
      </c>
      <c r="E935" s="70" t="s">
        <v>77</v>
      </c>
      <c r="F935" s="8"/>
      <c r="G935" s="68"/>
      <c r="H935" s="73"/>
      <c r="I935" s="75"/>
    </row>
    <row r="936" spans="2:9" x14ac:dyDescent="0.35">
      <c r="B936" s="66">
        <v>41387</v>
      </c>
      <c r="C936" s="77">
        <v>30.6</v>
      </c>
      <c r="D936" s="76">
        <v>59026610</v>
      </c>
      <c r="E936" s="70" t="s">
        <v>77</v>
      </c>
      <c r="F936" s="8"/>
      <c r="G936" s="68"/>
      <c r="H936" s="73"/>
      <c r="I936" s="75"/>
    </row>
    <row r="937" spans="2:9" x14ac:dyDescent="0.35">
      <c r="B937" s="66">
        <v>41386</v>
      </c>
      <c r="C937" s="77">
        <v>30.83</v>
      </c>
      <c r="D937" s="76">
        <v>137899300</v>
      </c>
      <c r="E937" s="70" t="s">
        <v>77</v>
      </c>
      <c r="F937" s="8"/>
      <c r="G937" s="68"/>
      <c r="H937" s="73"/>
      <c r="I937" s="75"/>
    </row>
    <row r="938" spans="2:9" x14ac:dyDescent="0.35">
      <c r="B938" s="66">
        <v>41383</v>
      </c>
      <c r="C938" s="77">
        <v>29.765000000000001</v>
      </c>
      <c r="D938" s="76">
        <v>99788820</v>
      </c>
      <c r="E938" s="70" t="s">
        <v>77</v>
      </c>
      <c r="F938" s="8"/>
      <c r="G938" s="68"/>
      <c r="H938" s="73"/>
      <c r="I938" s="75"/>
    </row>
    <row r="939" spans="2:9" x14ac:dyDescent="0.35">
      <c r="B939" s="66">
        <v>41382</v>
      </c>
      <c r="C939" s="77">
        <v>28.79</v>
      </c>
      <c r="D939" s="76">
        <v>56705180</v>
      </c>
      <c r="E939" s="70" t="s">
        <v>77</v>
      </c>
      <c r="F939" s="8"/>
      <c r="G939" s="68"/>
      <c r="H939" s="73"/>
      <c r="I939" s="75"/>
    </row>
    <row r="940" spans="2:9" x14ac:dyDescent="0.35">
      <c r="B940" s="66">
        <v>41381</v>
      </c>
      <c r="C940" s="77">
        <v>28.824999999999999</v>
      </c>
      <c r="D940" s="76">
        <v>52840240</v>
      </c>
      <c r="E940" s="70" t="s">
        <v>77</v>
      </c>
      <c r="F940" s="8"/>
      <c r="G940" s="68"/>
      <c r="H940" s="73"/>
      <c r="I940" s="75"/>
    </row>
    <row r="941" spans="2:9" x14ac:dyDescent="0.35">
      <c r="B941" s="66">
        <v>41380</v>
      </c>
      <c r="C941" s="77">
        <v>28.97</v>
      </c>
      <c r="D941" s="76">
        <v>52793550</v>
      </c>
      <c r="E941" s="70" t="s">
        <v>77</v>
      </c>
      <c r="F941" s="8"/>
      <c r="G941" s="68"/>
      <c r="H941" s="73"/>
      <c r="I941" s="75"/>
    </row>
    <row r="942" spans="2:9" x14ac:dyDescent="0.35">
      <c r="B942" s="66">
        <v>41379</v>
      </c>
      <c r="C942" s="77">
        <v>28.69</v>
      </c>
      <c r="D942" s="76">
        <v>56325190</v>
      </c>
      <c r="E942" s="70" t="s">
        <v>77</v>
      </c>
      <c r="F942" s="8"/>
      <c r="G942" s="68"/>
      <c r="H942" s="73"/>
      <c r="I942" s="75"/>
    </row>
    <row r="943" spans="2:9" x14ac:dyDescent="0.35">
      <c r="B943" s="66">
        <v>41376</v>
      </c>
      <c r="C943" s="77">
        <v>28.79</v>
      </c>
      <c r="D943" s="76">
        <v>62882260</v>
      </c>
      <c r="E943" s="70" t="s">
        <v>77</v>
      </c>
      <c r="F943" s="8"/>
      <c r="G943" s="68"/>
      <c r="H943" s="73"/>
      <c r="I943" s="75"/>
    </row>
    <row r="944" spans="2:9" x14ac:dyDescent="0.35">
      <c r="B944" s="66">
        <v>41375</v>
      </c>
      <c r="C944" s="77">
        <v>28.934999999999999</v>
      </c>
      <c r="D944" s="76">
        <v>130892600</v>
      </c>
      <c r="E944" s="70" t="s">
        <v>77</v>
      </c>
      <c r="F944" s="8"/>
      <c r="G944" s="68"/>
      <c r="H944" s="73"/>
      <c r="I944" s="75"/>
    </row>
    <row r="945" spans="2:9" x14ac:dyDescent="0.35">
      <c r="B945" s="66">
        <v>41374</v>
      </c>
      <c r="C945" s="77">
        <v>30.28</v>
      </c>
      <c r="D945" s="76">
        <v>70932030</v>
      </c>
      <c r="E945" s="70" t="s">
        <v>77</v>
      </c>
      <c r="F945" s="8"/>
      <c r="G945" s="68"/>
      <c r="H945" s="73"/>
      <c r="I945" s="75"/>
    </row>
    <row r="946" spans="2:9" x14ac:dyDescent="0.35">
      <c r="B946" s="66">
        <v>41373</v>
      </c>
      <c r="C946" s="77">
        <v>29.61</v>
      </c>
      <c r="D946" s="76">
        <v>77730860</v>
      </c>
      <c r="E946" s="70" t="s">
        <v>77</v>
      </c>
      <c r="F946" s="8"/>
      <c r="G946" s="68"/>
      <c r="H946" s="73"/>
      <c r="I946" s="75"/>
    </row>
    <row r="947" spans="2:9" x14ac:dyDescent="0.35">
      <c r="B947" s="66">
        <v>41372</v>
      </c>
      <c r="C947" s="77">
        <v>28.59</v>
      </c>
      <c r="D947" s="76">
        <v>34759420</v>
      </c>
      <c r="E947" s="70" t="s">
        <v>77</v>
      </c>
      <c r="F947" s="8"/>
      <c r="G947" s="68"/>
      <c r="H947" s="73"/>
      <c r="I947" s="75"/>
    </row>
    <row r="948" spans="2:9" x14ac:dyDescent="0.35">
      <c r="B948" s="66">
        <v>41369</v>
      </c>
      <c r="C948" s="77">
        <v>28.7</v>
      </c>
      <c r="D948" s="76">
        <v>50924930</v>
      </c>
      <c r="E948" s="70" t="s">
        <v>77</v>
      </c>
      <c r="F948" s="8"/>
      <c r="G948" s="68"/>
      <c r="H948" s="73"/>
      <c r="I948" s="75"/>
    </row>
    <row r="949" spans="2:9" x14ac:dyDescent="0.35">
      <c r="B949" s="66">
        <v>41368</v>
      </c>
      <c r="C949" s="77">
        <v>28.594999999999999</v>
      </c>
      <c r="D949" s="76">
        <v>45261610</v>
      </c>
      <c r="E949" s="70" t="s">
        <v>77</v>
      </c>
      <c r="F949" s="8"/>
      <c r="G949" s="68"/>
      <c r="H949" s="73"/>
      <c r="I949" s="75"/>
    </row>
    <row r="950" spans="2:9" x14ac:dyDescent="0.35">
      <c r="B950" s="66">
        <v>41367</v>
      </c>
      <c r="C950" s="77">
        <v>28.56</v>
      </c>
      <c r="D950" s="76">
        <v>35046040</v>
      </c>
      <c r="E950" s="70" t="s">
        <v>77</v>
      </c>
      <c r="F950" s="8"/>
      <c r="G950" s="68"/>
      <c r="H950" s="73"/>
      <c r="I950" s="75"/>
    </row>
    <row r="951" spans="2:9" x14ac:dyDescent="0.35">
      <c r="B951" s="66">
        <v>41366</v>
      </c>
      <c r="C951" s="77">
        <v>28.8</v>
      </c>
      <c r="D951" s="76">
        <v>28319520</v>
      </c>
      <c r="E951" s="70" t="s">
        <v>77</v>
      </c>
      <c r="F951" s="8"/>
      <c r="G951" s="68"/>
      <c r="H951" s="73"/>
      <c r="I951" s="75"/>
    </row>
    <row r="952" spans="2:9" x14ac:dyDescent="0.35">
      <c r="B952" s="66">
        <v>41365</v>
      </c>
      <c r="C952" s="77">
        <v>28.61</v>
      </c>
      <c r="D952" s="76">
        <v>29085390</v>
      </c>
      <c r="E952" s="70" t="s">
        <v>77</v>
      </c>
      <c r="F952" s="8"/>
      <c r="G952" s="68"/>
      <c r="H952" s="73"/>
      <c r="I952" s="75"/>
    </row>
    <row r="953" spans="2:9" x14ac:dyDescent="0.35">
      <c r="B953" s="66">
        <v>41361</v>
      </c>
      <c r="C953" s="77">
        <v>28.605</v>
      </c>
      <c r="D953" s="76">
        <v>55453460</v>
      </c>
      <c r="E953" s="70" t="s">
        <v>77</v>
      </c>
      <c r="F953" s="8"/>
      <c r="G953" s="68"/>
      <c r="H953" s="73"/>
      <c r="I953" s="75"/>
    </row>
    <row r="954" spans="2:9" x14ac:dyDescent="0.35">
      <c r="B954" s="66">
        <v>41360</v>
      </c>
      <c r="C954" s="77">
        <v>28.37</v>
      </c>
      <c r="D954" s="76">
        <v>35894590</v>
      </c>
      <c r="E954" s="70" t="s">
        <v>77</v>
      </c>
      <c r="F954" s="8"/>
      <c r="G954" s="68"/>
      <c r="H954" s="73"/>
      <c r="I954" s="75"/>
    </row>
    <row r="955" spans="2:9" x14ac:dyDescent="0.35">
      <c r="B955" s="66">
        <v>41359</v>
      </c>
      <c r="C955" s="77">
        <v>28.155000000000001</v>
      </c>
      <c r="D955" s="76">
        <v>27822150</v>
      </c>
      <c r="E955" s="70" t="s">
        <v>77</v>
      </c>
      <c r="F955" s="8"/>
      <c r="G955" s="68"/>
      <c r="H955" s="73"/>
      <c r="I955" s="75"/>
    </row>
    <row r="956" spans="2:9" x14ac:dyDescent="0.35">
      <c r="B956" s="66">
        <v>41358</v>
      </c>
      <c r="C956" s="77">
        <v>28.16</v>
      </c>
      <c r="D956" s="76">
        <v>44153830</v>
      </c>
      <c r="E956" s="70" t="s">
        <v>77</v>
      </c>
      <c r="F956" s="8"/>
      <c r="G956" s="68"/>
      <c r="H956" s="73"/>
      <c r="I956" s="75"/>
    </row>
    <row r="957" spans="2:9" x14ac:dyDescent="0.35">
      <c r="B957" s="66">
        <v>41355</v>
      </c>
      <c r="C957" s="77">
        <v>28.25</v>
      </c>
      <c r="D957" s="76">
        <v>28688730</v>
      </c>
      <c r="E957" s="70" t="s">
        <v>77</v>
      </c>
      <c r="F957" s="8"/>
      <c r="G957" s="68"/>
      <c r="H957" s="73"/>
      <c r="I957" s="75"/>
    </row>
    <row r="958" spans="2:9" x14ac:dyDescent="0.35">
      <c r="B958" s="66">
        <v>41354</v>
      </c>
      <c r="C958" s="77">
        <v>28.11</v>
      </c>
      <c r="D958" s="76">
        <v>34232750</v>
      </c>
      <c r="E958" s="70" t="s">
        <v>77</v>
      </c>
      <c r="F958" s="8"/>
      <c r="G958" s="68"/>
      <c r="H958" s="73"/>
      <c r="I958" s="75"/>
    </row>
    <row r="959" spans="2:9" x14ac:dyDescent="0.35">
      <c r="B959" s="66">
        <v>41353</v>
      </c>
      <c r="C959" s="77">
        <v>28.315000000000001</v>
      </c>
      <c r="D959" s="76">
        <v>35446920</v>
      </c>
      <c r="E959" s="70" t="s">
        <v>77</v>
      </c>
      <c r="F959" s="8"/>
      <c r="G959" s="68"/>
      <c r="H959" s="73"/>
      <c r="I959" s="75"/>
    </row>
    <row r="960" spans="2:9" x14ac:dyDescent="0.35">
      <c r="B960" s="66">
        <v>41352</v>
      </c>
      <c r="C960" s="77">
        <v>28.18</v>
      </c>
      <c r="D960" s="76">
        <v>51893870</v>
      </c>
      <c r="E960" s="70" t="s">
        <v>77</v>
      </c>
      <c r="F960" s="8"/>
      <c r="G960" s="68"/>
      <c r="H960" s="73"/>
      <c r="I960" s="75"/>
    </row>
    <row r="961" spans="2:9" x14ac:dyDescent="0.35">
      <c r="B961" s="66">
        <v>41351</v>
      </c>
      <c r="C961" s="77">
        <v>28.1</v>
      </c>
      <c r="D961" s="76">
        <v>44821170</v>
      </c>
      <c r="E961" s="70" t="s">
        <v>77</v>
      </c>
      <c r="F961" s="8"/>
      <c r="G961" s="68"/>
      <c r="H961" s="73"/>
      <c r="I961" s="75"/>
    </row>
    <row r="962" spans="2:9" x14ac:dyDescent="0.35">
      <c r="B962" s="66">
        <v>41348</v>
      </c>
      <c r="C962" s="77">
        <v>28.035</v>
      </c>
      <c r="D962" s="76">
        <v>92679320</v>
      </c>
      <c r="E962" s="70" t="s">
        <v>77</v>
      </c>
      <c r="F962" s="8"/>
      <c r="G962" s="68"/>
      <c r="H962" s="73"/>
      <c r="I962" s="75"/>
    </row>
    <row r="963" spans="2:9" x14ac:dyDescent="0.35">
      <c r="B963" s="66">
        <v>41347</v>
      </c>
      <c r="C963" s="77">
        <v>28.135000000000002</v>
      </c>
      <c r="D963" s="76">
        <v>55909310</v>
      </c>
      <c r="E963" s="70" t="s">
        <v>77</v>
      </c>
      <c r="F963" s="8"/>
      <c r="G963" s="68"/>
      <c r="H963" s="73"/>
      <c r="I963" s="75"/>
    </row>
    <row r="964" spans="2:9" x14ac:dyDescent="0.35">
      <c r="B964" s="66">
        <v>41346</v>
      </c>
      <c r="C964" s="77">
        <v>27.914999999999999</v>
      </c>
      <c r="D964" s="76">
        <v>29037180</v>
      </c>
      <c r="E964" s="70" t="s">
        <v>77</v>
      </c>
      <c r="F964" s="8"/>
      <c r="G964" s="68"/>
      <c r="H964" s="73"/>
      <c r="I964" s="75"/>
    </row>
    <row r="965" spans="2:9" x14ac:dyDescent="0.35">
      <c r="B965" s="66">
        <v>41345</v>
      </c>
      <c r="C965" s="77">
        <v>27.91</v>
      </c>
      <c r="D965" s="76">
        <v>39249390</v>
      </c>
      <c r="E965" s="70" t="s">
        <v>77</v>
      </c>
      <c r="F965" s="8"/>
      <c r="G965" s="68"/>
      <c r="H965" s="73"/>
      <c r="I965" s="75"/>
    </row>
    <row r="966" spans="2:9" x14ac:dyDescent="0.35">
      <c r="B966" s="66">
        <v>41344</v>
      </c>
      <c r="C966" s="77">
        <v>27.87</v>
      </c>
      <c r="D966" s="76">
        <v>36623800</v>
      </c>
      <c r="E966" s="70" t="s">
        <v>77</v>
      </c>
      <c r="F966" s="8"/>
      <c r="G966" s="68"/>
      <c r="H966" s="73"/>
      <c r="I966" s="75"/>
    </row>
    <row r="967" spans="2:9" x14ac:dyDescent="0.35">
      <c r="B967" s="66">
        <v>41341</v>
      </c>
      <c r="C967" s="77">
        <v>28</v>
      </c>
      <c r="D967" s="76">
        <v>37664330</v>
      </c>
      <c r="E967" s="70" t="s">
        <v>77</v>
      </c>
      <c r="F967" s="8"/>
      <c r="G967" s="68"/>
      <c r="H967" s="73"/>
      <c r="I967" s="75"/>
    </row>
    <row r="968" spans="2:9" x14ac:dyDescent="0.35">
      <c r="B968" s="66">
        <v>41340</v>
      </c>
      <c r="C968" s="77">
        <v>28.14</v>
      </c>
      <c r="D968" s="76">
        <v>29196490</v>
      </c>
      <c r="E968" s="70" t="s">
        <v>77</v>
      </c>
      <c r="F968" s="8"/>
      <c r="G968" s="68"/>
      <c r="H968" s="73"/>
      <c r="I968" s="75"/>
    </row>
    <row r="969" spans="2:9" x14ac:dyDescent="0.35">
      <c r="B969" s="66">
        <v>41339</v>
      </c>
      <c r="C969" s="77">
        <v>28.09</v>
      </c>
      <c r="D969" s="76">
        <v>51448250</v>
      </c>
      <c r="E969" s="70" t="s">
        <v>77</v>
      </c>
      <c r="F969" s="8"/>
      <c r="G969" s="68"/>
      <c r="H969" s="73"/>
      <c r="I969" s="75"/>
    </row>
    <row r="970" spans="2:9" x14ac:dyDescent="0.35">
      <c r="B970" s="66">
        <v>41338</v>
      </c>
      <c r="C970" s="77">
        <v>28.35</v>
      </c>
      <c r="D970" s="76">
        <v>41429520</v>
      </c>
      <c r="E970" s="70" t="s">
        <v>77</v>
      </c>
      <c r="F970" s="8"/>
      <c r="G970" s="68"/>
      <c r="H970" s="73"/>
      <c r="I970" s="75"/>
    </row>
    <row r="971" spans="2:9" x14ac:dyDescent="0.35">
      <c r="B971" s="66">
        <v>41337</v>
      </c>
      <c r="C971" s="77">
        <v>28.15</v>
      </c>
      <c r="D971" s="76">
        <v>37417700</v>
      </c>
      <c r="E971" s="70" t="s">
        <v>77</v>
      </c>
      <c r="F971" s="8"/>
      <c r="G971" s="68"/>
      <c r="H971" s="73"/>
      <c r="I971" s="75"/>
    </row>
    <row r="972" spans="2:9" x14ac:dyDescent="0.35">
      <c r="B972" s="66">
        <v>41334</v>
      </c>
      <c r="C972" s="77">
        <v>27.95</v>
      </c>
      <c r="D972" s="76">
        <v>34849290</v>
      </c>
      <c r="E972" s="70" t="s">
        <v>77</v>
      </c>
      <c r="F972" s="8"/>
      <c r="G972" s="68"/>
      <c r="H972" s="73"/>
      <c r="I972" s="75"/>
    </row>
    <row r="973" spans="2:9" x14ac:dyDescent="0.35">
      <c r="B973" s="66">
        <v>41333</v>
      </c>
      <c r="C973" s="77">
        <v>27.8</v>
      </c>
      <c r="D973" s="76">
        <v>35836860</v>
      </c>
      <c r="E973" s="70" t="s">
        <v>77</v>
      </c>
      <c r="F973" s="8"/>
      <c r="G973" s="68"/>
      <c r="H973" s="73"/>
      <c r="I973" s="75"/>
    </row>
    <row r="974" spans="2:9" x14ac:dyDescent="0.35">
      <c r="B974" s="66">
        <v>41332</v>
      </c>
      <c r="C974" s="77">
        <v>27.81</v>
      </c>
      <c r="D974" s="76">
        <v>36364200</v>
      </c>
      <c r="E974" s="70" t="s">
        <v>77</v>
      </c>
      <c r="F974" s="8"/>
      <c r="G974" s="68"/>
      <c r="H974" s="73"/>
      <c r="I974" s="75"/>
    </row>
    <row r="975" spans="2:9" x14ac:dyDescent="0.35">
      <c r="B975" s="66">
        <v>41331</v>
      </c>
      <c r="C975" s="77">
        <v>27.37</v>
      </c>
      <c r="D975" s="76">
        <v>49916760</v>
      </c>
      <c r="E975" s="70" t="s">
        <v>77</v>
      </c>
      <c r="F975" s="8"/>
      <c r="G975" s="68"/>
      <c r="H975" s="73"/>
      <c r="I975" s="75"/>
    </row>
    <row r="976" spans="2:9" x14ac:dyDescent="0.35">
      <c r="B976" s="66">
        <v>41330</v>
      </c>
      <c r="C976" s="77">
        <v>27.37</v>
      </c>
      <c r="D976" s="76">
        <v>48010290</v>
      </c>
      <c r="E976" s="70" t="s">
        <v>77</v>
      </c>
      <c r="F976" s="8"/>
      <c r="G976" s="68"/>
      <c r="H976" s="73"/>
      <c r="I976" s="75"/>
    </row>
    <row r="977" spans="2:9" x14ac:dyDescent="0.35">
      <c r="B977" s="66">
        <v>41327</v>
      </c>
      <c r="C977" s="77">
        <v>27.76</v>
      </c>
      <c r="D977" s="76">
        <v>31425530</v>
      </c>
      <c r="E977" s="70" t="s">
        <v>77</v>
      </c>
      <c r="F977" s="8"/>
      <c r="G977" s="68"/>
      <c r="H977" s="73"/>
      <c r="I977" s="75"/>
    </row>
    <row r="978" spans="2:9" x14ac:dyDescent="0.35">
      <c r="B978" s="66">
        <v>41326</v>
      </c>
      <c r="C978" s="77">
        <v>27.49</v>
      </c>
      <c r="D978" s="76">
        <v>49023360</v>
      </c>
      <c r="E978" s="70" t="s">
        <v>77</v>
      </c>
      <c r="F978" s="8"/>
      <c r="G978" s="68"/>
      <c r="H978" s="73"/>
      <c r="I978" s="75"/>
    </row>
    <row r="979" spans="2:9" x14ac:dyDescent="0.35">
      <c r="B979" s="66">
        <v>41325</v>
      </c>
      <c r="C979" s="77">
        <v>27.87</v>
      </c>
      <c r="D979" s="76">
        <v>44100870</v>
      </c>
      <c r="E979" s="70" t="s">
        <v>77</v>
      </c>
      <c r="F979" s="8"/>
      <c r="G979" s="68"/>
      <c r="H979" s="73"/>
      <c r="I979" s="75"/>
    </row>
    <row r="980" spans="2:9" x14ac:dyDescent="0.35">
      <c r="B980" s="66">
        <v>41324</v>
      </c>
      <c r="C980" s="77">
        <v>28.045000000000002</v>
      </c>
      <c r="D980" s="76">
        <v>38803920</v>
      </c>
      <c r="E980" s="70" t="s">
        <v>77</v>
      </c>
      <c r="F980" s="8"/>
      <c r="G980" s="68"/>
      <c r="H980" s="73"/>
      <c r="I980" s="75"/>
    </row>
    <row r="981" spans="2:9" x14ac:dyDescent="0.35">
      <c r="B981" s="66">
        <v>41320</v>
      </c>
      <c r="C981" s="77">
        <v>28.01</v>
      </c>
      <c r="D981" s="76">
        <v>49591860</v>
      </c>
      <c r="E981" s="70" t="s">
        <v>77</v>
      </c>
      <c r="F981" s="8"/>
      <c r="G981" s="68"/>
      <c r="H981" s="73"/>
      <c r="I981" s="75"/>
    </row>
    <row r="982" spans="2:9" x14ac:dyDescent="0.35">
      <c r="B982" s="66">
        <v>41319</v>
      </c>
      <c r="C982" s="77">
        <v>28.04</v>
      </c>
      <c r="D982" s="76">
        <v>32663010</v>
      </c>
      <c r="E982" s="70" t="s">
        <v>77</v>
      </c>
      <c r="F982" s="8"/>
      <c r="G982" s="68"/>
      <c r="H982" s="73"/>
      <c r="I982" s="75"/>
    </row>
    <row r="983" spans="2:9" x14ac:dyDescent="0.35">
      <c r="B983" s="66">
        <v>41318</v>
      </c>
      <c r="C983" s="77">
        <v>28.03</v>
      </c>
      <c r="D983" s="76">
        <v>41714330</v>
      </c>
      <c r="E983" s="70" t="s">
        <v>77</v>
      </c>
      <c r="F983" s="8"/>
      <c r="G983" s="68"/>
      <c r="H983" s="73"/>
      <c r="I983" s="75"/>
    </row>
    <row r="984" spans="2:9" x14ac:dyDescent="0.35">
      <c r="B984" s="66">
        <v>41317</v>
      </c>
      <c r="C984" s="77">
        <v>27.88</v>
      </c>
      <c r="D984" s="76">
        <v>35989330</v>
      </c>
      <c r="E984" s="70" t="s">
        <v>77</v>
      </c>
      <c r="F984" s="8"/>
      <c r="G984" s="68"/>
      <c r="H984" s="73"/>
      <c r="I984" s="75"/>
    </row>
    <row r="985" spans="2:9" x14ac:dyDescent="0.35">
      <c r="B985" s="66">
        <v>41316</v>
      </c>
      <c r="C985" s="77">
        <v>27.86</v>
      </c>
      <c r="D985" s="76">
        <v>32247360</v>
      </c>
      <c r="E985" s="70" t="s">
        <v>77</v>
      </c>
      <c r="F985" s="8"/>
      <c r="G985" s="68"/>
      <c r="H985" s="73"/>
      <c r="I985" s="75"/>
    </row>
    <row r="986" spans="2:9" x14ac:dyDescent="0.35">
      <c r="B986" s="66">
        <v>41313</v>
      </c>
      <c r="C986" s="77">
        <v>27.55</v>
      </c>
      <c r="D986" s="76">
        <v>33318310</v>
      </c>
      <c r="E986" s="70" t="s">
        <v>77</v>
      </c>
      <c r="F986" s="8"/>
      <c r="G986" s="68"/>
      <c r="H986" s="73"/>
      <c r="I986" s="75"/>
    </row>
    <row r="987" spans="2:9" x14ac:dyDescent="0.35">
      <c r="B987" s="66">
        <v>41312</v>
      </c>
      <c r="C987" s="77">
        <v>27.283000000000001</v>
      </c>
      <c r="D987" s="76">
        <v>38007050</v>
      </c>
      <c r="E987" s="70" t="s">
        <v>77</v>
      </c>
      <c r="F987" s="8"/>
      <c r="G987" s="68"/>
      <c r="H987" s="73"/>
      <c r="I987" s="75"/>
    </row>
    <row r="988" spans="2:9" x14ac:dyDescent="0.35">
      <c r="B988" s="66">
        <v>41311</v>
      </c>
      <c r="C988" s="77">
        <v>27.34</v>
      </c>
      <c r="D988" s="76">
        <v>41750840</v>
      </c>
      <c r="E988" s="70" t="s">
        <v>77</v>
      </c>
      <c r="F988" s="8"/>
      <c r="G988" s="68"/>
      <c r="H988" s="73"/>
      <c r="I988" s="75"/>
    </row>
    <row r="989" spans="2:9" x14ac:dyDescent="0.35">
      <c r="B989" s="66">
        <v>41310</v>
      </c>
      <c r="C989" s="77">
        <v>27.495000000000001</v>
      </c>
      <c r="D989" s="76">
        <v>35367310</v>
      </c>
      <c r="E989" s="70" t="s">
        <v>77</v>
      </c>
      <c r="F989" s="8"/>
      <c r="G989" s="68"/>
      <c r="H989" s="73"/>
      <c r="I989" s="75"/>
    </row>
    <row r="990" spans="2:9" x14ac:dyDescent="0.35">
      <c r="B990" s="66">
        <v>41309</v>
      </c>
      <c r="C990" s="77">
        <v>27.44</v>
      </c>
      <c r="D990" s="76">
        <v>50508670</v>
      </c>
      <c r="E990" s="70" t="s">
        <v>77</v>
      </c>
      <c r="F990" s="8"/>
      <c r="G990" s="68"/>
      <c r="H990" s="73"/>
      <c r="I990" s="75"/>
    </row>
    <row r="991" spans="2:9" x14ac:dyDescent="0.35">
      <c r="B991" s="66">
        <v>41306</v>
      </c>
      <c r="C991" s="77">
        <v>27.93</v>
      </c>
      <c r="D991" s="76">
        <v>55548860</v>
      </c>
      <c r="E991" s="70" t="s">
        <v>77</v>
      </c>
      <c r="F991" s="8"/>
      <c r="G991" s="68"/>
      <c r="H991" s="73"/>
      <c r="I991" s="75"/>
    </row>
    <row r="992" spans="2:9" x14ac:dyDescent="0.35">
      <c r="B992" s="66">
        <v>41305</v>
      </c>
      <c r="C992" s="77">
        <v>27.45</v>
      </c>
      <c r="D992" s="76">
        <v>50524770</v>
      </c>
      <c r="E992" s="70" t="s">
        <v>77</v>
      </c>
      <c r="F992" s="8"/>
      <c r="G992" s="68"/>
      <c r="H992" s="73"/>
      <c r="I992" s="75"/>
    </row>
    <row r="993" spans="2:9" x14ac:dyDescent="0.35">
      <c r="B993" s="66">
        <v>41304</v>
      </c>
      <c r="C993" s="77">
        <v>27.85</v>
      </c>
      <c r="D993" s="76">
        <v>43571210</v>
      </c>
      <c r="E993" s="70" t="s">
        <v>77</v>
      </c>
      <c r="F993" s="8"/>
      <c r="G993" s="68"/>
      <c r="H993" s="73"/>
      <c r="I993" s="75"/>
    </row>
    <row r="994" spans="2:9" x14ac:dyDescent="0.35">
      <c r="B994" s="66">
        <v>41303</v>
      </c>
      <c r="C994" s="77">
        <v>28.01</v>
      </c>
      <c r="D994" s="76">
        <v>49234080</v>
      </c>
      <c r="E994" s="70" t="s">
        <v>77</v>
      </c>
      <c r="F994" s="8"/>
      <c r="G994" s="68"/>
      <c r="H994" s="73"/>
      <c r="I994" s="75"/>
    </row>
    <row r="995" spans="2:9" x14ac:dyDescent="0.35">
      <c r="B995" s="66">
        <v>41302</v>
      </c>
      <c r="C995" s="77">
        <v>27.911000000000001</v>
      </c>
      <c r="D995" s="76">
        <v>56054570</v>
      </c>
      <c r="E995" s="70" t="s">
        <v>77</v>
      </c>
      <c r="F995" s="8"/>
      <c r="G995" s="68"/>
      <c r="H995" s="73"/>
      <c r="I995" s="75"/>
    </row>
    <row r="996" spans="2:9" x14ac:dyDescent="0.35">
      <c r="B996" s="66">
        <v>41299</v>
      </c>
      <c r="C996" s="77">
        <v>27.88</v>
      </c>
      <c r="D996" s="76">
        <v>81814260</v>
      </c>
      <c r="E996" s="70" t="s">
        <v>77</v>
      </c>
      <c r="F996" s="8"/>
      <c r="G996" s="68"/>
      <c r="H996" s="73"/>
      <c r="I996" s="75"/>
    </row>
    <row r="997" spans="2:9" x14ac:dyDescent="0.35">
      <c r="B997" s="66">
        <v>41298</v>
      </c>
      <c r="C997" s="77">
        <v>27.63</v>
      </c>
      <c r="D997" s="76">
        <v>101321400</v>
      </c>
      <c r="E997" s="70" t="s">
        <v>77</v>
      </c>
      <c r="F997" s="8"/>
      <c r="G997" s="68"/>
      <c r="H997" s="73"/>
      <c r="I997" s="75"/>
    </row>
    <row r="998" spans="2:9" x14ac:dyDescent="0.35">
      <c r="B998" s="66">
        <v>41297</v>
      </c>
      <c r="C998" s="77">
        <v>27.61</v>
      </c>
      <c r="D998" s="76">
        <v>50288930</v>
      </c>
      <c r="E998" s="70" t="s">
        <v>77</v>
      </c>
      <c r="F998" s="8"/>
      <c r="G998" s="68"/>
      <c r="H998" s="73"/>
      <c r="I998" s="75"/>
    </row>
    <row r="999" spans="2:9" x14ac:dyDescent="0.35">
      <c r="B999" s="66">
        <v>41296</v>
      </c>
      <c r="C999" s="77">
        <v>27.15</v>
      </c>
      <c r="D999" s="76">
        <v>58642390</v>
      </c>
      <c r="E999" s="70" t="s">
        <v>77</v>
      </c>
      <c r="F999" s="8"/>
      <c r="G999" s="68"/>
      <c r="H999" s="73"/>
      <c r="I999" s="75"/>
    </row>
    <row r="1000" spans="2:9" x14ac:dyDescent="0.35">
      <c r="B1000" s="66">
        <v>41292</v>
      </c>
      <c r="C1000" s="77">
        <v>27.25</v>
      </c>
      <c r="D1000" s="76">
        <v>52165050</v>
      </c>
      <c r="E1000" s="70" t="s">
        <v>77</v>
      </c>
      <c r="F1000" s="8"/>
      <c r="G1000" s="68"/>
      <c r="H1000" s="73"/>
      <c r="I1000" s="75"/>
    </row>
    <row r="1001" spans="2:9" x14ac:dyDescent="0.35">
      <c r="B1001" s="66">
        <v>41291</v>
      </c>
      <c r="C1001" s="77">
        <v>27.25</v>
      </c>
      <c r="D1001" s="76">
        <v>51647220</v>
      </c>
      <c r="E1001" s="70" t="s">
        <v>77</v>
      </c>
      <c r="F1001" s="8"/>
      <c r="G1001" s="68"/>
      <c r="H1001" s="73"/>
      <c r="I1001" s="75"/>
    </row>
    <row r="1002" spans="2:9" x14ac:dyDescent="0.35">
      <c r="B1002" s="66">
        <v>41290</v>
      </c>
      <c r="C1002" s="77">
        <v>27.04</v>
      </c>
      <c r="D1002" s="76">
        <v>41062810</v>
      </c>
      <c r="E1002" s="70" t="s">
        <v>77</v>
      </c>
      <c r="F1002" s="8"/>
      <c r="G1002" s="68"/>
      <c r="H1002" s="73"/>
      <c r="I1002" s="75"/>
    </row>
    <row r="1003" spans="2:9" x14ac:dyDescent="0.35">
      <c r="B1003" s="66">
        <v>41289</v>
      </c>
      <c r="C1003" s="77">
        <v>27.21</v>
      </c>
      <c r="D1003" s="76">
        <v>48224440</v>
      </c>
      <c r="E1003" s="70" t="s">
        <v>77</v>
      </c>
      <c r="F1003" s="8"/>
      <c r="G1003" s="68"/>
      <c r="H1003" s="73"/>
      <c r="I1003" s="75"/>
    </row>
    <row r="1004" spans="2:9" x14ac:dyDescent="0.35">
      <c r="B1004" s="66">
        <v>41288</v>
      </c>
      <c r="C1004" s="77">
        <v>26.89</v>
      </c>
      <c r="D1004" s="76">
        <v>48303430</v>
      </c>
      <c r="E1004" s="70" t="s">
        <v>77</v>
      </c>
      <c r="F1004" s="8"/>
      <c r="G1004" s="68"/>
      <c r="H1004" s="73"/>
      <c r="I1004" s="75"/>
    </row>
    <row r="1005" spans="2:9" x14ac:dyDescent="0.35">
      <c r="B1005" s="66">
        <v>41285</v>
      </c>
      <c r="C1005" s="77">
        <v>26.83</v>
      </c>
      <c r="D1005" s="76">
        <v>55510590</v>
      </c>
      <c r="E1005" s="70" t="s">
        <v>77</v>
      </c>
      <c r="F1005" s="8"/>
      <c r="G1005" s="68"/>
      <c r="H1005" s="73"/>
      <c r="I1005" s="75"/>
    </row>
    <row r="1006" spans="2:9" x14ac:dyDescent="0.35">
      <c r="B1006" s="66">
        <v>41284</v>
      </c>
      <c r="C1006" s="77">
        <v>26.46</v>
      </c>
      <c r="D1006" s="76">
        <v>71400650</v>
      </c>
      <c r="E1006" s="70" t="s">
        <v>77</v>
      </c>
      <c r="F1006" s="8"/>
      <c r="G1006" s="68"/>
      <c r="H1006" s="73"/>
      <c r="I1006" s="75"/>
    </row>
    <row r="1007" spans="2:9" x14ac:dyDescent="0.35">
      <c r="B1007" s="66">
        <v>41283</v>
      </c>
      <c r="C1007" s="77">
        <v>26.7</v>
      </c>
      <c r="D1007" s="76">
        <v>38375910</v>
      </c>
      <c r="E1007" s="70" t="s">
        <v>77</v>
      </c>
      <c r="F1007" s="8"/>
      <c r="G1007" s="68"/>
      <c r="H1007" s="73"/>
      <c r="I1007" s="75"/>
    </row>
    <row r="1008" spans="2:9" x14ac:dyDescent="0.35">
      <c r="B1008" s="66">
        <v>41282</v>
      </c>
      <c r="C1008" s="77">
        <v>26.55</v>
      </c>
      <c r="D1008" s="76">
        <v>44639720</v>
      </c>
      <c r="E1008" s="70" t="s">
        <v>77</v>
      </c>
      <c r="F1008" s="8"/>
      <c r="G1008" s="68"/>
      <c r="H1008" s="73"/>
      <c r="I1008" s="75"/>
    </row>
    <row r="1009" spans="1:21" x14ac:dyDescent="0.35">
      <c r="B1009" s="66">
        <v>41281</v>
      </c>
      <c r="C1009" s="77">
        <v>26.69</v>
      </c>
      <c r="D1009" s="76">
        <v>37088100</v>
      </c>
      <c r="E1009" s="70" t="s">
        <v>77</v>
      </c>
      <c r="F1009" s="8"/>
      <c r="G1009" s="68"/>
      <c r="H1009" s="73"/>
      <c r="I1009" s="75"/>
    </row>
    <row r="1010" spans="1:21" x14ac:dyDescent="0.35">
      <c r="B1010" s="66">
        <v>41278</v>
      </c>
      <c r="C1010" s="77">
        <v>26.74</v>
      </c>
      <c r="D1010" s="76">
        <v>52481010</v>
      </c>
      <c r="E1010" s="70" t="s">
        <v>77</v>
      </c>
      <c r="F1010" s="8"/>
      <c r="G1010" s="68"/>
      <c r="H1010" s="73"/>
      <c r="I1010" s="75"/>
    </row>
    <row r="1011" spans="1:21" x14ac:dyDescent="0.35">
      <c r="B1011" s="66">
        <v>41277</v>
      </c>
      <c r="C1011" s="77">
        <v>27.25</v>
      </c>
      <c r="D1011" s="76">
        <v>48292010</v>
      </c>
      <c r="E1011" s="70" t="s">
        <v>77</v>
      </c>
      <c r="F1011" s="8"/>
      <c r="G1011" s="68"/>
      <c r="H1011" s="73"/>
      <c r="I1011" s="75"/>
    </row>
    <row r="1012" spans="1:21" x14ac:dyDescent="0.35">
      <c r="B1012" s="66">
        <v>41276</v>
      </c>
      <c r="C1012" s="77">
        <v>27.62</v>
      </c>
      <c r="D1012" s="76">
        <v>52897110</v>
      </c>
      <c r="E1012" s="70" t="s">
        <v>77</v>
      </c>
      <c r="F1012" s="8"/>
      <c r="G1012" s="68"/>
      <c r="H1012" s="73"/>
      <c r="I1012" s="75"/>
    </row>
    <row r="1013" spans="1:21" x14ac:dyDescent="0.35">
      <c r="F1013" s="70"/>
      <c r="G1013" s="70"/>
      <c r="H1013" s="70"/>
      <c r="I1013" s="70"/>
    </row>
    <row r="1014" spans="1:21" x14ac:dyDescent="0.35">
      <c r="A1014" s="69"/>
      <c r="B1014" s="69"/>
      <c r="C1014" s="69"/>
      <c r="D1014" s="69"/>
      <c r="E1014" s="69"/>
      <c r="F1014" s="69"/>
      <c r="G1014" s="69"/>
      <c r="H1014" s="69"/>
      <c r="I1014" s="69"/>
      <c r="J1014" s="69"/>
      <c r="K1014" s="69"/>
      <c r="L1014" s="69"/>
      <c r="M1014" s="69"/>
      <c r="N1014" s="69"/>
      <c r="O1014" s="69"/>
      <c r="P1014" s="69"/>
      <c r="Q1014" s="69"/>
      <c r="R1014" s="69"/>
      <c r="S1014" s="69"/>
      <c r="T1014" s="69"/>
      <c r="U1014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Part1</vt:lpstr>
      <vt:lpstr>2012</vt:lpstr>
      <vt:lpstr>2013</vt:lpstr>
      <vt:lpstr>2014</vt:lpstr>
      <vt:lpstr>2015</vt:lpstr>
      <vt:lpstr>2016</vt:lpstr>
      <vt:lpstr>Part2</vt:lpstr>
      <vt:lpstr>Currency_List</vt:lpstr>
      <vt:lpstr>LiveTable</vt:lpstr>
      <vt:lpstr>Month_List</vt:lpstr>
      <vt:lpstr>Rates_2012</vt:lpstr>
      <vt:lpstr>Rates_2013</vt:lpstr>
      <vt:lpstr>Rates_2014</vt:lpstr>
      <vt:lpstr>Rates_2015</vt:lpstr>
      <vt:lpstr>Rates_2016</vt:lpstr>
      <vt:lpstr>Year_List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Faustine FURLAN (ffurlan)</cp:lastModifiedBy>
  <cp:lastPrinted>2017-11-05T04:32:04Z</cp:lastPrinted>
  <dcterms:created xsi:type="dcterms:W3CDTF">2017-08-25T02:34:34Z</dcterms:created>
  <dcterms:modified xsi:type="dcterms:W3CDTF">2020-07-07T18:40:44Z</dcterms:modified>
</cp:coreProperties>
</file>