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05" windowWidth="20115" windowHeight="77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0" i="1"/>
  <c r="E8"/>
  <c r="E9"/>
  <c r="E11"/>
</calcChain>
</file>

<file path=xl/sharedStrings.xml><?xml version="1.0" encoding="utf-8"?>
<sst xmlns="http://schemas.openxmlformats.org/spreadsheetml/2006/main" count="30" uniqueCount="30">
  <si>
    <t>Plafond de la Sécurité Sociale:</t>
  </si>
  <si>
    <t xml:space="preserve">Valeur annuelle du point Indice: </t>
  </si>
  <si>
    <t>Nbre salariés:</t>
  </si>
  <si>
    <t>Taux pour le calcul de la CSG et de la CRDS:</t>
  </si>
  <si>
    <t>Total cotisations:</t>
  </si>
  <si>
    <r>
      <t xml:space="preserve">Taux Cotisation  </t>
    </r>
    <r>
      <rPr>
        <b/>
        <sz val="10"/>
        <color indexed="62"/>
        <rFont val="Arial"/>
        <family val="2"/>
      </rPr>
      <t>Employeur:</t>
    </r>
  </si>
  <si>
    <t>N° salarié</t>
  </si>
  <si>
    <t>Nom et prénom</t>
  </si>
  <si>
    <t>Indice</t>
  </si>
  <si>
    <t>Taux Temps Partiel</t>
  </si>
  <si>
    <t>Base brute mensuelle</t>
  </si>
  <si>
    <t>Assurance Maladie</t>
  </si>
  <si>
    <t>Solidarité autonomie</t>
  </si>
  <si>
    <t>Allocations familiales</t>
  </si>
  <si>
    <t>Aide Logement</t>
  </si>
  <si>
    <t>Assurance Vieilless</t>
  </si>
  <si>
    <t>Accidents du travail</t>
  </si>
  <si>
    <t>Base Plafonnée</t>
  </si>
  <si>
    <t>Assurance vieillesse plafonnée</t>
  </si>
  <si>
    <t>Aide au logement</t>
  </si>
  <si>
    <t>Base CSG/CRDS</t>
  </si>
  <si>
    <t>CSG</t>
  </si>
  <si>
    <t>CRDS</t>
  </si>
  <si>
    <t>Total charges Employeur</t>
  </si>
  <si>
    <t>ABIVEN Anne-Claire</t>
  </si>
  <si>
    <t>ABJEAN-UGUEN Ludovic</t>
  </si>
  <si>
    <t>ARZEL Sandrine</t>
  </si>
  <si>
    <t>BENARD Christophe</t>
  </si>
  <si>
    <t>comment faire pour la formule car la personne est a 80%</t>
  </si>
  <si>
    <t xml:space="preserve">ca devrait etre 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</si>
</sst>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-* #,##0.00\ _F_-;\-* #,##0.00\ _F_-;_-* &quot;-&quot;??\ _F_-;_-@_-"/>
    <numFmt numFmtId="165" formatCode="0.000%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Dutch"/>
    </font>
    <font>
      <sz val="10"/>
      <name val="Arial"/>
      <family val="2"/>
    </font>
    <font>
      <sz val="8"/>
      <name val="Arial"/>
      <family val="2"/>
    </font>
    <font>
      <sz val="10"/>
      <name val="MS Sans Serif"/>
    </font>
    <font>
      <sz val="10"/>
      <name val="MS Sans Serif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i/>
      <sz val="9"/>
      <name val="Arial"/>
      <family val="2"/>
    </font>
    <font>
      <b/>
      <i/>
      <sz val="8"/>
      <name val="Arial"/>
      <family val="2"/>
    </font>
    <font>
      <b/>
      <sz val="10"/>
      <color indexed="62"/>
      <name val="Arial"/>
      <family val="2"/>
    </font>
    <font>
      <b/>
      <sz val="11"/>
      <color theme="4" tint="-0.249977111117893"/>
      <name val="Arial"/>
      <family val="2"/>
    </font>
    <font>
      <b/>
      <sz val="10"/>
      <color rgb="FF7030A0"/>
      <name val="Arial"/>
      <family val="2"/>
    </font>
    <font>
      <b/>
      <i/>
      <sz val="14"/>
      <color theme="2" tint="-0.499984740745262"/>
      <name val="Arial"/>
      <family val="2"/>
    </font>
    <font>
      <b/>
      <sz val="10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8BE4A"/>
        <bgColor indexed="64"/>
      </patternFill>
    </fill>
  </fills>
  <borders count="1">
    <border>
      <left/>
      <right/>
      <top/>
      <bottom/>
      <diagonal/>
    </border>
  </borders>
  <cellStyleXfs count="10">
    <xf numFmtId="0" fontId="0" fillId="0" borderId="0"/>
    <xf numFmtId="44" fontId="1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7" fillId="0" borderId="0" applyFont="0" applyFill="0" applyBorder="0" applyAlignment="0" applyProtection="0"/>
    <xf numFmtId="0" fontId="6" fillId="0" borderId="0"/>
    <xf numFmtId="0" fontId="7" fillId="0" borderId="0"/>
    <xf numFmtId="0" fontId="3" fillId="0" borderId="0"/>
    <xf numFmtId="9" fontId="2" fillId="0" borderId="0" applyFont="0" applyFill="0" applyBorder="0" applyAlignment="0" applyProtection="0"/>
  </cellStyleXfs>
  <cellXfs count="42">
    <xf numFmtId="0" fontId="0" fillId="0" borderId="0" xfId="0"/>
    <xf numFmtId="0" fontId="17" fillId="9" borderId="0" xfId="6" applyFont="1" applyFill="1" applyAlignment="1">
      <alignment horizontal="center" vertical="center"/>
    </xf>
    <xf numFmtId="0" fontId="2" fillId="0" borderId="0" xfId="2"/>
    <xf numFmtId="0" fontId="4" fillId="0" borderId="0" xfId="2" applyFont="1" applyBorder="1" applyAlignment="1">
      <alignment horizontal="right"/>
    </xf>
    <xf numFmtId="0" fontId="4" fillId="0" borderId="0" xfId="2" applyFont="1" applyBorder="1"/>
    <xf numFmtId="0" fontId="4" fillId="0" borderId="0" xfId="2" applyFont="1" applyBorder="1" applyAlignment="1">
      <alignment vertical="center" wrapText="1"/>
    </xf>
    <xf numFmtId="0" fontId="4" fillId="0" borderId="0" xfId="6" applyFont="1"/>
    <xf numFmtId="0" fontId="4" fillId="0" borderId="0" xfId="2" applyFont="1" applyFill="1" applyBorder="1"/>
    <xf numFmtId="0" fontId="4" fillId="2" borderId="0" xfId="2" applyFont="1" applyFill="1" applyBorder="1"/>
    <xf numFmtId="0" fontId="4" fillId="2" borderId="0" xfId="2" applyFont="1" applyFill="1" applyBorder="1" applyAlignment="1">
      <alignment horizontal="right"/>
    </xf>
    <xf numFmtId="0" fontId="4" fillId="0" borderId="0" xfId="2" applyFont="1" applyFill="1"/>
    <xf numFmtId="0" fontId="4" fillId="2" borderId="0" xfId="2" applyFont="1" applyFill="1"/>
    <xf numFmtId="0" fontId="4" fillId="2" borderId="0" xfId="2" applyFont="1" applyFill="1" applyAlignment="1">
      <alignment horizontal="right"/>
    </xf>
    <xf numFmtId="165" fontId="11" fillId="0" borderId="0" xfId="9" applyNumberFormat="1" applyFont="1" applyFill="1" applyBorder="1" applyAlignment="1">
      <alignment horizontal="center" vertical="center" wrapText="1"/>
    </xf>
    <xf numFmtId="0" fontId="4" fillId="0" borderId="0" xfId="2" applyFont="1" applyFill="1" applyBorder="1" applyProtection="1">
      <protection locked="0"/>
    </xf>
    <xf numFmtId="0" fontId="4" fillId="3" borderId="0" xfId="6" applyFont="1" applyFill="1" applyBorder="1" applyAlignment="1">
      <alignment horizontal="center"/>
    </xf>
    <xf numFmtId="9" fontId="4" fillId="0" borderId="0" xfId="2" applyNumberFormat="1" applyFont="1" applyFill="1" applyBorder="1" applyAlignment="1" applyProtection="1">
      <alignment horizontal="center"/>
      <protection locked="0"/>
    </xf>
    <xf numFmtId="0" fontId="13" fillId="4" borderId="0" xfId="2" applyFont="1" applyFill="1" applyBorder="1" applyAlignment="1">
      <alignment horizontal="center" vertical="center" wrapText="1"/>
    </xf>
    <xf numFmtId="9" fontId="13" fillId="4" borderId="0" xfId="2" applyNumberFormat="1" applyFont="1" applyFill="1" applyBorder="1" applyAlignment="1">
      <alignment horizontal="center" vertical="center" wrapText="1"/>
    </xf>
    <xf numFmtId="9" fontId="13" fillId="5" borderId="0" xfId="2" applyNumberFormat="1" applyFont="1" applyFill="1" applyBorder="1" applyAlignment="1">
      <alignment horizontal="center" vertical="center" wrapText="1"/>
    </xf>
    <xf numFmtId="9" fontId="13" fillId="6" borderId="0" xfId="2" applyNumberFormat="1" applyFont="1" applyFill="1" applyBorder="1" applyAlignment="1">
      <alignment horizontal="center" vertical="center" wrapText="1"/>
    </xf>
    <xf numFmtId="0" fontId="5" fillId="0" borderId="0" xfId="2" applyFont="1" applyBorder="1"/>
    <xf numFmtId="0" fontId="4" fillId="0" borderId="0" xfId="8" applyFont="1" applyBorder="1" applyAlignment="1">
      <alignment horizontal="center"/>
    </xf>
    <xf numFmtId="0" fontId="4" fillId="0" borderId="0" xfId="2" applyFont="1" applyFill="1" applyBorder="1" applyAlignment="1">
      <alignment horizontal="center"/>
    </xf>
    <xf numFmtId="0" fontId="9" fillId="0" borderId="0" xfId="2" applyFont="1" applyBorder="1" applyAlignment="1">
      <alignment horizontal="left" vertical="top"/>
    </xf>
    <xf numFmtId="0" fontId="10" fillId="0" borderId="0" xfId="2" applyFont="1" applyBorder="1" applyAlignment="1">
      <alignment horizontal="right" vertical="center"/>
    </xf>
    <xf numFmtId="0" fontId="4" fillId="7" borderId="0" xfId="2" applyFont="1" applyFill="1" applyBorder="1"/>
    <xf numFmtId="0" fontId="8" fillId="7" borderId="0" xfId="2" applyFont="1" applyFill="1" applyBorder="1" applyAlignment="1">
      <alignment horizontal="right"/>
    </xf>
    <xf numFmtId="0" fontId="15" fillId="7" borderId="0" xfId="2" applyNumberFormat="1" applyFont="1" applyFill="1" applyBorder="1"/>
    <xf numFmtId="0" fontId="4" fillId="8" borderId="0" xfId="3" applyNumberFormat="1" applyFont="1" applyFill="1" applyBorder="1"/>
    <xf numFmtId="0" fontId="4" fillId="0" borderId="0" xfId="2" applyNumberFormat="1" applyFont="1" applyBorder="1"/>
    <xf numFmtId="0" fontId="10" fillId="2" borderId="0" xfId="2" applyNumberFormat="1" applyFont="1" applyFill="1" applyBorder="1"/>
    <xf numFmtId="0" fontId="10" fillId="2" borderId="0" xfId="2" applyNumberFormat="1" applyFont="1" applyFill="1"/>
    <xf numFmtId="0" fontId="16" fillId="2" borderId="0" xfId="3" applyNumberFormat="1" applyFont="1" applyFill="1" applyBorder="1"/>
    <xf numFmtId="0" fontId="12" fillId="3" borderId="0" xfId="9" applyNumberFormat="1" applyFont="1" applyFill="1" applyBorder="1" applyAlignment="1">
      <alignment horizontal="center" vertical="center" wrapText="1"/>
    </xf>
    <xf numFmtId="14" fontId="16" fillId="7" borderId="0" xfId="8" applyNumberFormat="1" applyFont="1" applyFill="1" applyBorder="1" applyAlignment="1" applyProtection="1">
      <alignment horizontal="center"/>
      <protection locked="0"/>
    </xf>
    <xf numFmtId="44" fontId="10" fillId="7" borderId="0" xfId="1" applyFont="1" applyFill="1" applyBorder="1" applyAlignment="1" applyProtection="1">
      <alignment horizontal="left"/>
    </xf>
    <xf numFmtId="44" fontId="4" fillId="8" borderId="0" xfId="2" applyNumberFormat="1" applyFont="1" applyFill="1" applyBorder="1"/>
    <xf numFmtId="44" fontId="10" fillId="7" borderId="0" xfId="3" applyNumberFormat="1" applyFont="1" applyFill="1" applyBorder="1"/>
    <xf numFmtId="44" fontId="4" fillId="8" borderId="0" xfId="3" applyNumberFormat="1" applyFont="1" applyFill="1" applyBorder="1"/>
    <xf numFmtId="44" fontId="10" fillId="7" borderId="0" xfId="3" applyNumberFormat="1" applyFont="1" applyFill="1" applyBorder="1" applyAlignment="1" applyProtection="1">
      <alignment horizontal="left"/>
    </xf>
    <xf numFmtId="44" fontId="18" fillId="7" borderId="0" xfId="1" applyFont="1" applyFill="1" applyBorder="1" applyAlignment="1" applyProtection="1">
      <alignment horizontal="left"/>
    </xf>
  </cellXfs>
  <cellStyles count="10">
    <cellStyle name="Milliers 2" xfId="4"/>
    <cellStyle name="Milliers 3" xfId="5"/>
    <cellStyle name="Milliers 4" xfId="3"/>
    <cellStyle name="Monétaire" xfId="1" builtinId="4"/>
    <cellStyle name="Normal" xfId="0" builtinId="0"/>
    <cellStyle name="Normal 2" xfId="6"/>
    <cellStyle name="Normal 3" xfId="7"/>
    <cellStyle name="Normal 4" xfId="2"/>
    <cellStyle name="Normal_CDIS9901" xfId="8"/>
    <cellStyle name="Pourcentage 2" xfId="9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104775</xdr:colOff>
      <xdr:row>10</xdr:row>
      <xdr:rowOff>9525</xdr:rowOff>
    </xdr:from>
    <xdr:to>
      <xdr:col>4</xdr:col>
      <xdr:colOff>190500</xdr:colOff>
      <xdr:row>13</xdr:row>
      <xdr:rowOff>152400</xdr:rowOff>
    </xdr:to>
    <xdr:cxnSp macro="">
      <xdr:nvCxnSpPr>
        <xdr:cNvPr id="3" name="Connecteur droit avec flèche 2"/>
        <xdr:cNvCxnSpPr/>
      </xdr:nvCxnSpPr>
      <xdr:spPr>
        <a:xfrm flipV="1">
          <a:off x="2390775" y="2190750"/>
          <a:ext cx="847725" cy="714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6"/>
  <sheetViews>
    <sheetView tabSelected="1" workbookViewId="0">
      <selection activeCell="B14" sqref="B14"/>
    </sheetView>
  </sheetViews>
  <sheetFormatPr baseColWidth="10" defaultRowHeight="15"/>
  <sheetData>
    <row r="1" spans="1:20" ht="18.75">
      <c r="A1" s="24"/>
      <c r="B1" s="2"/>
      <c r="C1" s="5"/>
      <c r="D1" s="5"/>
      <c r="E1" s="5"/>
      <c r="F1" s="5"/>
      <c r="G1" s="5"/>
      <c r="H1" s="5"/>
      <c r="I1" s="5"/>
      <c r="J1" s="5"/>
      <c r="K1" s="1"/>
      <c r="L1" s="1"/>
      <c r="M1" s="1"/>
      <c r="N1" s="1"/>
      <c r="O1" s="1"/>
      <c r="P1" s="1"/>
      <c r="Q1" s="1"/>
      <c r="R1" s="1"/>
      <c r="S1" s="2"/>
      <c r="T1" s="4"/>
    </row>
    <row r="2" spans="1:20" ht="15.75">
      <c r="A2" s="22"/>
      <c r="B2" s="35"/>
      <c r="C2" s="2"/>
      <c r="D2" s="7"/>
      <c r="E2" s="8"/>
      <c r="F2" s="8"/>
      <c r="G2" s="8"/>
      <c r="H2" s="9" t="s">
        <v>0</v>
      </c>
      <c r="I2" s="31">
        <v>3031</v>
      </c>
      <c r="J2" s="2"/>
      <c r="K2" s="8"/>
      <c r="L2" s="8"/>
      <c r="M2" s="9" t="s">
        <v>1</v>
      </c>
      <c r="N2" s="33">
        <v>57.23</v>
      </c>
      <c r="O2" s="2"/>
      <c r="P2" s="26"/>
      <c r="Q2" s="27" t="s">
        <v>2</v>
      </c>
      <c r="R2" s="28"/>
      <c r="S2" s="2"/>
      <c r="T2" s="2"/>
    </row>
    <row r="3" spans="1:20" ht="15.75">
      <c r="A3" s="22"/>
      <c r="B3" s="35"/>
      <c r="C3" s="2"/>
      <c r="D3" s="10"/>
      <c r="E3" s="11"/>
      <c r="F3" s="11"/>
      <c r="G3" s="11"/>
      <c r="H3" s="12" t="s">
        <v>3</v>
      </c>
      <c r="I3" s="32">
        <v>0.98250000000000004</v>
      </c>
      <c r="J3" s="2"/>
      <c r="K3" s="2"/>
      <c r="L3" s="2"/>
      <c r="M3" s="2"/>
      <c r="N3" s="2"/>
      <c r="O3" s="2"/>
      <c r="P3" s="26"/>
      <c r="Q3" s="27" t="s">
        <v>4</v>
      </c>
      <c r="R3" s="28">
        <v>26271.69</v>
      </c>
      <c r="S3" s="2"/>
      <c r="T3" s="4"/>
    </row>
    <row r="4" spans="1:20">
      <c r="A4" s="2"/>
      <c r="B4" s="2"/>
      <c r="C4" s="2"/>
      <c r="D4" s="6"/>
      <c r="E4" s="6"/>
      <c r="F4" s="6"/>
      <c r="G4" s="6"/>
      <c r="H4" s="6"/>
      <c r="I4" s="6"/>
      <c r="J4" s="4"/>
      <c r="K4" s="2"/>
      <c r="L4" s="2"/>
      <c r="M4" s="2"/>
      <c r="N4" s="2"/>
      <c r="O4" s="2"/>
      <c r="P4" s="2"/>
      <c r="Q4" s="2"/>
      <c r="R4" s="2"/>
      <c r="S4" s="2"/>
      <c r="T4" s="4"/>
    </row>
    <row r="5" spans="1:20">
      <c r="A5" s="2"/>
      <c r="B5" s="2"/>
      <c r="C5" s="2"/>
      <c r="D5" s="2"/>
      <c r="E5" s="25" t="s">
        <v>5</v>
      </c>
      <c r="F5" s="34">
        <v>0.128</v>
      </c>
      <c r="G5" s="34">
        <v>3.0000000000000001E-3</v>
      </c>
      <c r="H5" s="34">
        <v>5.3999999999999999E-2</v>
      </c>
      <c r="I5" s="34">
        <v>5.0000000000000001E-3</v>
      </c>
      <c r="J5" s="34">
        <v>1.6E-2</v>
      </c>
      <c r="K5" s="34">
        <v>1.2E-2</v>
      </c>
      <c r="L5" s="30"/>
      <c r="M5" s="34">
        <v>8.3000000000000004E-2</v>
      </c>
      <c r="N5" s="34">
        <v>1E-3</v>
      </c>
      <c r="O5" s="30"/>
      <c r="P5" s="34">
        <v>0</v>
      </c>
      <c r="Q5" s="34">
        <v>0</v>
      </c>
      <c r="R5" s="2"/>
      <c r="S5" s="2"/>
      <c r="T5" s="4"/>
    </row>
    <row r="6" spans="1:20">
      <c r="A6" s="2"/>
      <c r="B6" s="2"/>
      <c r="C6" s="2"/>
      <c r="D6" s="2"/>
      <c r="E6" s="3"/>
      <c r="F6" s="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2"/>
      <c r="S6" s="2"/>
      <c r="T6" s="4"/>
    </row>
    <row r="7" spans="1:20" ht="31.5">
      <c r="A7" s="17" t="s">
        <v>6</v>
      </c>
      <c r="B7" s="17" t="s">
        <v>7</v>
      </c>
      <c r="C7" s="17" t="s">
        <v>8</v>
      </c>
      <c r="D7" s="17" t="s">
        <v>9</v>
      </c>
      <c r="E7" s="18" t="s">
        <v>10</v>
      </c>
      <c r="F7" s="18" t="s">
        <v>11</v>
      </c>
      <c r="G7" s="18" t="s">
        <v>12</v>
      </c>
      <c r="H7" s="18" t="s">
        <v>13</v>
      </c>
      <c r="I7" s="18" t="s">
        <v>14</v>
      </c>
      <c r="J7" s="18" t="s">
        <v>15</v>
      </c>
      <c r="K7" s="18" t="s">
        <v>16</v>
      </c>
      <c r="L7" s="19" t="s">
        <v>17</v>
      </c>
      <c r="M7" s="18" t="s">
        <v>18</v>
      </c>
      <c r="N7" s="18" t="s">
        <v>19</v>
      </c>
      <c r="O7" s="19" t="s">
        <v>20</v>
      </c>
      <c r="P7" s="18" t="s">
        <v>21</v>
      </c>
      <c r="Q7" s="18" t="s">
        <v>22</v>
      </c>
      <c r="R7" s="20" t="s">
        <v>23</v>
      </c>
      <c r="S7" s="21"/>
      <c r="T7" s="21"/>
    </row>
    <row r="8" spans="1:20">
      <c r="A8" s="23">
        <v>85009</v>
      </c>
      <c r="B8" s="14" t="s">
        <v>24</v>
      </c>
      <c r="C8" s="15">
        <v>454</v>
      </c>
      <c r="D8" s="16">
        <v>1</v>
      </c>
      <c r="E8" s="36">
        <f t="shared" ref="E8:E9" si="0">IF(D8=100%,C8*$N$2/12,C8-D8*$N$2/12)</f>
        <v>2165.2016666666664</v>
      </c>
      <c r="F8" s="37">
        <v>277.14581333333331</v>
      </c>
      <c r="G8" s="37">
        <v>6.4956049999999994</v>
      </c>
      <c r="H8" s="37">
        <v>116.92088999999999</v>
      </c>
      <c r="I8" s="37">
        <v>10.826008333333332</v>
      </c>
      <c r="J8" s="37">
        <v>34.643226666666664</v>
      </c>
      <c r="K8" s="37">
        <v>25.982419999999998</v>
      </c>
      <c r="L8" s="38">
        <v>2165.2016666666664</v>
      </c>
      <c r="M8" s="39">
        <v>179.71173833333333</v>
      </c>
      <c r="N8" s="39">
        <v>2.1652016666666665</v>
      </c>
      <c r="O8" s="38">
        <v>2127.3106374999998</v>
      </c>
      <c r="P8" s="29"/>
      <c r="Q8" s="29"/>
      <c r="R8" s="40">
        <v>653.8909033333332</v>
      </c>
      <c r="S8" s="7"/>
      <c r="T8" s="7"/>
    </row>
    <row r="9" spans="1:20">
      <c r="A9" s="23">
        <v>85010</v>
      </c>
      <c r="B9" s="14" t="s">
        <v>25</v>
      </c>
      <c r="C9" s="15">
        <v>482</v>
      </c>
      <c r="D9" s="16">
        <v>1</v>
      </c>
      <c r="E9" s="36">
        <f t="shared" si="0"/>
        <v>2298.7383333333332</v>
      </c>
      <c r="F9" s="37">
        <v>294.23850666666664</v>
      </c>
      <c r="G9" s="37">
        <v>6.8962149999999998</v>
      </c>
      <c r="H9" s="37">
        <v>124.13186999999999</v>
      </c>
      <c r="I9" s="37">
        <v>11.493691666666667</v>
      </c>
      <c r="J9" s="37">
        <v>36.77981333333333</v>
      </c>
      <c r="K9" s="37">
        <v>27.584859999999999</v>
      </c>
      <c r="L9" s="38">
        <v>2298.7383333333332</v>
      </c>
      <c r="M9" s="39">
        <v>190.79528166666668</v>
      </c>
      <c r="N9" s="39">
        <v>2.2987383333333331</v>
      </c>
      <c r="O9" s="38">
        <v>2258.5104124999998</v>
      </c>
      <c r="P9" s="29"/>
      <c r="Q9" s="29"/>
      <c r="R9" s="40">
        <v>694.21897666666666</v>
      </c>
      <c r="S9" s="7"/>
      <c r="T9" s="7"/>
    </row>
    <row r="10" spans="1:20">
      <c r="A10" s="23">
        <v>85007</v>
      </c>
      <c r="B10" s="14" t="s">
        <v>26</v>
      </c>
      <c r="C10" s="15">
        <v>510</v>
      </c>
      <c r="D10" s="16">
        <v>0.8</v>
      </c>
      <c r="E10" s="41">
        <f>IF(D10=100%,C10*$N$2/12,(C10-D10)*$N$2/12)</f>
        <v>2428.4596666666662</v>
      </c>
      <c r="F10" s="37">
        <v>0</v>
      </c>
      <c r="G10" s="37">
        <v>0</v>
      </c>
      <c r="H10" s="37">
        <v>0</v>
      </c>
      <c r="I10" s="37">
        <v>0</v>
      </c>
      <c r="J10" s="37">
        <v>0</v>
      </c>
      <c r="K10" s="37">
        <v>0</v>
      </c>
      <c r="L10" s="38">
        <v>0</v>
      </c>
      <c r="M10" s="39">
        <v>0</v>
      </c>
      <c r="N10" s="39">
        <v>0</v>
      </c>
      <c r="O10" s="38">
        <v>0</v>
      </c>
      <c r="P10" s="29"/>
      <c r="Q10" s="29"/>
      <c r="R10" s="40">
        <v>0</v>
      </c>
      <c r="S10" s="7"/>
      <c r="T10" s="7"/>
    </row>
    <row r="11" spans="1:20">
      <c r="A11" s="23">
        <v>92034</v>
      </c>
      <c r="B11" s="14" t="s">
        <v>27</v>
      </c>
      <c r="C11" s="15">
        <v>426</v>
      </c>
      <c r="D11" s="16">
        <v>1</v>
      </c>
      <c r="E11" s="36">
        <f t="shared" ref="E9:E11" si="1">C11*$N$2/12</f>
        <v>2031.665</v>
      </c>
      <c r="F11" s="37">
        <v>250.21696</v>
      </c>
      <c r="G11" s="37">
        <v>5.8644600000000002</v>
      </c>
      <c r="H11" s="37">
        <v>105.56027999999999</v>
      </c>
      <c r="I11" s="37">
        <v>9.7741000000000007</v>
      </c>
      <c r="J11" s="37">
        <v>31.27712</v>
      </c>
      <c r="K11" s="37">
        <v>23.457840000000001</v>
      </c>
      <c r="L11" s="38">
        <v>1954.82</v>
      </c>
      <c r="M11" s="39">
        <v>162.25005999999999</v>
      </c>
      <c r="N11" s="39">
        <v>1.95482</v>
      </c>
      <c r="O11" s="38">
        <v>1920.6106500000001</v>
      </c>
      <c r="P11" s="29"/>
      <c r="Q11" s="29"/>
      <c r="R11" s="40">
        <v>590.35563999999999</v>
      </c>
      <c r="S11" s="7"/>
      <c r="T11" s="7"/>
    </row>
    <row r="15" spans="1:20">
      <c r="D15" t="s">
        <v>28</v>
      </c>
    </row>
    <row r="16" spans="1:20">
      <c r="D16" t="s">
        <v>29</v>
      </c>
    </row>
  </sheetData>
  <mergeCells count="1">
    <mergeCell ref="K1:R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ludo</cp:lastModifiedBy>
  <dcterms:created xsi:type="dcterms:W3CDTF">2012-03-19T15:06:06Z</dcterms:created>
  <dcterms:modified xsi:type="dcterms:W3CDTF">2012-03-19T15:15:45Z</dcterms:modified>
</cp:coreProperties>
</file>