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filterPrivacy="1"/>
  <xr:revisionPtr revIDLastSave="0" documentId="13_ncr:1_{41B28F6C-DD8B-4AFA-8B39-22B8D8B4F593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Reponse" sheetId="1" r:id="rId1"/>
    <sheet name="Calcul" sheetId="2" r:id="rId2"/>
    <sheet name="Statistique" sheetId="3" r:id="rId3"/>
  </sheets>
  <calcPr calcId="191029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2" l="1"/>
  <c r="B19" i="2"/>
  <c r="D9" i="1"/>
  <c r="E9" i="1"/>
  <c r="F9" i="1"/>
  <c r="G9" i="1"/>
  <c r="H9" i="1"/>
  <c r="I9" i="1"/>
  <c r="J9" i="1"/>
  <c r="K9" i="1"/>
  <c r="L9" i="1"/>
  <c r="M9" i="1"/>
  <c r="N9" i="1"/>
  <c r="O9" i="1"/>
  <c r="O2" i="1"/>
  <c r="O3" i="1"/>
  <c r="O4" i="1"/>
  <c r="O5" i="1"/>
  <c r="O6" i="1"/>
  <c r="O7" i="1"/>
  <c r="O8" i="1"/>
  <c r="D3" i="1"/>
  <c r="E3" i="1"/>
  <c r="F3" i="1"/>
  <c r="G3" i="1"/>
  <c r="H3" i="1"/>
  <c r="I3" i="1"/>
  <c r="J3" i="1"/>
  <c r="K3" i="1"/>
  <c r="L3" i="1"/>
  <c r="M3" i="1"/>
  <c r="N3" i="1"/>
  <c r="D4" i="1"/>
  <c r="E4" i="1"/>
  <c r="F4" i="1"/>
  <c r="G4" i="1"/>
  <c r="H4" i="1"/>
  <c r="I4" i="1"/>
  <c r="J4" i="1"/>
  <c r="K4" i="1"/>
  <c r="L4" i="1"/>
  <c r="M4" i="1"/>
  <c r="N4" i="1"/>
  <c r="D5" i="1"/>
  <c r="E5" i="1"/>
  <c r="F5" i="1"/>
  <c r="G5" i="1"/>
  <c r="H5" i="1"/>
  <c r="I5" i="1"/>
  <c r="J5" i="1"/>
  <c r="K5" i="1"/>
  <c r="L5" i="1"/>
  <c r="M5" i="1"/>
  <c r="N5" i="1"/>
  <c r="D6" i="1"/>
  <c r="E6" i="1"/>
  <c r="F6" i="1"/>
  <c r="G6" i="1"/>
  <c r="H6" i="1"/>
  <c r="I6" i="1"/>
  <c r="J6" i="1"/>
  <c r="K6" i="1"/>
  <c r="L6" i="1"/>
  <c r="M6" i="1"/>
  <c r="N6" i="1"/>
  <c r="D7" i="1"/>
  <c r="E7" i="1"/>
  <c r="F7" i="1"/>
  <c r="G7" i="1"/>
  <c r="H7" i="1"/>
  <c r="I7" i="1"/>
  <c r="J7" i="1"/>
  <c r="K7" i="1"/>
  <c r="L7" i="1"/>
  <c r="M7" i="1"/>
  <c r="N7" i="1"/>
  <c r="D8" i="1"/>
  <c r="E8" i="1"/>
  <c r="F8" i="1"/>
  <c r="G8" i="1"/>
  <c r="H8" i="1"/>
  <c r="I8" i="1"/>
  <c r="J8" i="1"/>
  <c r="K8" i="1"/>
  <c r="L8" i="1"/>
  <c r="M8" i="1"/>
  <c r="N8" i="1"/>
  <c r="E2" i="1"/>
  <c r="F2" i="1"/>
  <c r="G2" i="1"/>
  <c r="H2" i="1"/>
  <c r="I2" i="1"/>
  <c r="J2" i="1"/>
  <c r="K2" i="1"/>
  <c r="L2" i="1"/>
  <c r="M2" i="1"/>
  <c r="N2" i="1"/>
  <c r="D2" i="1"/>
  <c r="B14" i="2" l="1"/>
  <c r="B15" i="2"/>
  <c r="B13" i="2"/>
  <c r="L4" i="2"/>
  <c r="D4" i="2"/>
  <c r="E4" i="2"/>
  <c r="B1" i="2"/>
  <c r="K4" i="2"/>
  <c r="H6" i="2"/>
  <c r="C4" i="2"/>
  <c r="F4" i="2"/>
  <c r="J7" i="2"/>
  <c r="I7" i="2"/>
  <c r="G4" i="2"/>
  <c r="J4" i="2"/>
  <c r="H7" i="2"/>
  <c r="G7" i="2"/>
  <c r="F7" i="2"/>
  <c r="E7" i="2"/>
  <c r="L7" i="2"/>
  <c r="D7" i="2"/>
  <c r="K7" i="2"/>
  <c r="C7" i="2"/>
  <c r="J5" i="2"/>
  <c r="I4" i="2"/>
  <c r="I6" i="2"/>
  <c r="J6" i="2"/>
  <c r="G6" i="2"/>
  <c r="F6" i="2"/>
  <c r="E6" i="2"/>
  <c r="L6" i="2"/>
  <c r="D6" i="2"/>
  <c r="K6" i="2"/>
  <c r="C6" i="2"/>
  <c r="H4" i="2"/>
  <c r="I5" i="2"/>
  <c r="H5" i="2"/>
  <c r="G5" i="2"/>
  <c r="F5" i="2"/>
  <c r="E5" i="2"/>
  <c r="L5" i="2"/>
  <c r="D5" i="2"/>
  <c r="K5" i="2"/>
  <c r="C5" i="2"/>
  <c r="B6" i="2"/>
  <c r="B7" i="2"/>
  <c r="B5" i="2"/>
  <c r="B4" i="2"/>
  <c r="B16" i="2" l="1"/>
  <c r="I10" i="2"/>
  <c r="E10" i="2"/>
  <c r="D10" i="2"/>
  <c r="J10" i="2"/>
  <c r="F10" i="2"/>
  <c r="H10" i="2"/>
  <c r="K10" i="2"/>
  <c r="C10" i="2"/>
  <c r="G10" i="2"/>
  <c r="L10" i="2"/>
  <c r="B10" i="2"/>
  <c r="H9" i="2"/>
  <c r="L9" i="2"/>
  <c r="I9" i="2"/>
  <c r="G9" i="2"/>
  <c r="K9" i="2"/>
  <c r="E9" i="2"/>
  <c r="F9" i="2"/>
  <c r="D9" i="2"/>
  <c r="B9" i="2"/>
  <c r="J9" i="2"/>
  <c r="C9" i="2"/>
</calcChain>
</file>

<file path=xl/sharedStrings.xml><?xml version="1.0" encoding="utf-8"?>
<sst xmlns="http://schemas.openxmlformats.org/spreadsheetml/2006/main" count="80" uniqueCount="56">
  <si>
    <t>Nom</t>
  </si>
  <si>
    <t>Date</t>
  </si>
  <si>
    <t>Formation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</si>
  <si>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</si>
  <si>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</si>
  <si>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</si>
  <si>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</si>
  <si>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</si>
  <si>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</si>
  <si>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</si>
  <si>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</si>
  <si>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</si>
  <si>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</si>
  <si>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</si>
  <si>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</si>
  <si>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</si>
  <si>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saber</t>
  </si>
  <si>
    <t>julien</t>
  </si>
  <si>
    <t>max</t>
  </si>
  <si>
    <t>Nombre de 1</t>
  </si>
  <si>
    <t>Nomber de 2</t>
  </si>
  <si>
    <t>Nombre de 3</t>
  </si>
  <si>
    <t>Nombre de 4</t>
  </si>
  <si>
    <t>Moyenne</t>
  </si>
  <si>
    <t>Nombre de Réponse</t>
  </si>
  <si>
    <t>CSAT</t>
  </si>
  <si>
    <t>Noemie</t>
  </si>
  <si>
    <t>Alex</t>
  </si>
  <si>
    <t>Jacques</t>
  </si>
  <si>
    <t>SST</t>
  </si>
  <si>
    <t>SSIAP1</t>
  </si>
  <si>
    <t>APS</t>
  </si>
  <si>
    <t>BUR</t>
  </si>
  <si>
    <t>MAC</t>
  </si>
  <si>
    <t>SSIAP2</t>
  </si>
  <si>
    <t>Nombre de détracteur</t>
  </si>
  <si>
    <t>Nombre de passif</t>
  </si>
  <si>
    <t>Nombre d'ambassadeur</t>
  </si>
  <si>
    <t>TNPS</t>
  </si>
  <si>
    <t>OUI</t>
  </si>
  <si>
    <t>NON</t>
  </si>
  <si>
    <t>Adrien</t>
  </si>
  <si>
    <t>Nombre de OUI</t>
  </si>
  <si>
    <t>Nombre de NON</t>
  </si>
  <si>
    <t>(Tous)</t>
  </si>
  <si>
    <t>Moyenne de Q1</t>
  </si>
  <si>
    <t>Moyenne de Q2</t>
  </si>
  <si>
    <t>Moyenne de Q3</t>
  </si>
  <si>
    <t>Moyenne de Q4</t>
  </si>
  <si>
    <t>Moyenne de Q5</t>
  </si>
  <si>
    <t>Moyenne de Q6</t>
  </si>
  <si>
    <t>Moyenne de Q7</t>
  </si>
  <si>
    <t>Moyenne de Q8</t>
  </si>
  <si>
    <t>Moyenne de Q9</t>
  </si>
  <si>
    <t>Moyenne de Q10</t>
  </si>
  <si>
    <t>Moyenne de Q11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</si>
</sst>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pivotButton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[Fiche appreciation.xlsx]Statistique!Tableau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Statistique!$B$4</c:f>
              <c:strCache>
                <c:ptCount val="1"/>
                <c:pt idx="0">
                  <c:v>Moyenne de Q1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Statistique!$B$5</c:f>
              <c:numCache>
                <c:formatCode>General</c:formatCode>
                <c:ptCount val="1"/>
                <c:pt idx="0">
                  <c:v>2.875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2-450D-8F92-56B91C9FD9A4}"/>
            </c:ext>
          </c:extLst>
        </c:ser>
        <c:ser>
          <c:idx val="1"/>
          <c:order val="1"/>
          <c:tx>
            <c:strRef>
              <c:f>Statistique!$C$4</c:f>
              <c:strCache>
                <c:ptCount val="1"/>
                <c:pt idx="0">
                  <c:v>Moyenne de Q2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Statistique!$C$5</c:f>
              <c:numCache>
                <c:formatCode>General</c:formatCode>
                <c:ptCount val="1"/>
                <c:pt idx="0">
                  <c:v>2.125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92-450D-8F92-56B91C9FD9A4}"/>
            </c:ext>
          </c:extLst>
        </c:ser>
        <c:ser>
          <c:idx val="2"/>
          <c:order val="2"/>
          <c:tx>
            <c:strRef>
              <c:f>Statistique!$D$4</c:f>
              <c:strCache>
                <c:ptCount val="1"/>
                <c:pt idx="0">
                  <c:v>Moyenne de Q3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Statistique!$D$5</c:f>
              <c:numCache>
                <c:formatCode>General</c:formatCode>
                <c:ptCount val="1"/>
                <c:pt idx="0">
                  <c:v>2.875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92-450D-8F92-56B91C9FD9A4}"/>
            </c:ext>
          </c:extLst>
        </c:ser>
        <c:ser>
          <c:idx val="3"/>
          <c:order val="3"/>
          <c:tx>
            <c:strRef>
              <c:f>Statistique!$E$4</c:f>
              <c:strCache>
                <c:ptCount val="1"/>
                <c:pt idx="0">
                  <c:v>Moyenne de Q4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Statistique!$E$5</c:f>
              <c:numCache>
                <c:formatCode>General</c:formatCode>
                <c:ptCount val="1"/>
                <c:pt idx="0">
                  <c:v>2.125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92-450D-8F92-56B91C9FD9A4}"/>
            </c:ext>
          </c:extLst>
        </c:ser>
        <c:ser>
          <c:idx val="4"/>
          <c:order val="4"/>
          <c:tx>
            <c:strRef>
              <c:f>Statistique!$F$4</c:f>
              <c:strCache>
                <c:ptCount val="1"/>
                <c:pt idx="0">
                  <c:v>Moyenne de Q5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Statistique!$F$5</c:f>
              <c:numCache>
                <c:formatCode>General</c:formatCode>
                <c:ptCount val="1"/>
                <c:pt idx="0">
                  <c:v>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92-450D-8F92-56B91C9FD9A4}"/>
            </c:ext>
          </c:extLst>
        </c:ser>
        <c:ser>
          <c:idx val="5"/>
          <c:order val="5"/>
          <c:tx>
            <c:strRef>
              <c:f>Statistique!$G$4</c:f>
              <c:strCache>
                <c:ptCount val="1"/>
                <c:pt idx="0">
                  <c:v>Moyenne de Q6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Statistique!$G$5</c:f>
              <c:numCache>
                <c:formatCode>General</c:formatCode>
                <c:ptCount val="1"/>
                <c:pt idx="0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C92-450D-8F92-56B91C9FD9A4}"/>
            </c:ext>
          </c:extLst>
        </c:ser>
        <c:ser>
          <c:idx val="6"/>
          <c:order val="6"/>
          <c:tx>
            <c:strRef>
              <c:f>Statistique!$H$4</c:f>
              <c:strCache>
                <c:ptCount val="1"/>
                <c:pt idx="0">
                  <c:v>Moyenne de Q7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Statistique!$H$5</c:f>
              <c:numCache>
                <c:formatCode>General</c:formatCode>
                <c:ptCount val="1"/>
                <c:pt idx="0">
                  <c:v>2.125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C92-450D-8F92-56B91C9FD9A4}"/>
            </c:ext>
          </c:extLst>
        </c:ser>
        <c:ser>
          <c:idx val="7"/>
          <c:order val="7"/>
          <c:tx>
            <c:strRef>
              <c:f>Statistique!$I$4</c:f>
              <c:strCache>
                <c:ptCount val="1"/>
                <c:pt idx="0">
                  <c:v>Moyenne de Q8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Statistique!$I$5</c:f>
              <c:numCache>
                <c:formatCode>General</c:formatCode>
                <c:ptCount val="1"/>
                <c:pt idx="0">
                  <c:v>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C92-450D-8F92-56B91C9FD9A4}"/>
            </c:ext>
          </c:extLst>
        </c:ser>
        <c:ser>
          <c:idx val="8"/>
          <c:order val="8"/>
          <c:tx>
            <c:strRef>
              <c:f>Statistique!$J$4</c:f>
              <c:strCache>
                <c:ptCount val="1"/>
                <c:pt idx="0">
                  <c:v>Moyenne de Q9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Statistique!$J$5</c:f>
              <c:numCache>
                <c:formatCode>General</c:formatCode>
                <c:ptCount val="1"/>
                <c:pt idx="0">
                  <c:v>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C92-450D-8F92-56B91C9FD9A4}"/>
            </c:ext>
          </c:extLst>
        </c:ser>
        <c:ser>
          <c:idx val="9"/>
          <c:order val="9"/>
          <c:tx>
            <c:strRef>
              <c:f>Statistique!$K$4</c:f>
              <c:strCache>
                <c:ptCount val="1"/>
                <c:pt idx="0">
                  <c:v>Moyenne de Q10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Statistique!$K$5</c:f>
              <c:numCache>
                <c:formatCode>General</c:formatCode>
                <c:ptCount val="1"/>
                <c:pt idx="0">
                  <c:v>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C92-450D-8F92-56B91C9FD9A4}"/>
            </c:ext>
          </c:extLst>
        </c:ser>
        <c:ser>
          <c:idx val="10"/>
          <c:order val="10"/>
          <c:tx>
            <c:strRef>
              <c:f>Statistique!$L$4</c:f>
              <c:strCache>
                <c:ptCount val="1"/>
                <c:pt idx="0">
                  <c:v>Moyenne de Q11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Statistique!$B$5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Statistique!$L$5</c:f>
              <c:numCache>
                <c:formatCode>General</c:formatCode>
                <c:ptCount val="1"/>
                <c:pt idx="0">
                  <c:v>2.625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C92-450D-8F92-56B91C9FD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8139439"/>
        <c:axId val="1396623919"/>
      </c:barChart>
      <c:catAx>
        <c:axId val="1398139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6623919"/>
        <c:crosses val="autoZero"/>
        <c:auto val="1"/>
        <c:lblAlgn val="ctr"/>
        <c:lblOffset val="100"/>
        <c:noMultiLvlLbl val="0"/>
      </c:catAx>
      <c:valAx>
        <c:axId val="1396623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8139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4</xdr:row>
      <xdr:rowOff>166687</xdr:rowOff>
    </xdr:from>
    <xdr:to>
      <xdr:col>10</xdr:col>
      <xdr:colOff>95250</xdr:colOff>
      <xdr:row>23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51C605-246E-45D9-A6EA-9D3F205481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914.698793634256" createdVersion="6" refreshedVersion="6" minRefreshableVersion="3" recordCount="8" xr:uid="{BB49F607-1BE2-4818-A984-7C0C5FD2D7F8}">
  <cacheSource type="worksheet">
    <worksheetSource name="Tableau1"/>
  </cacheSource>
  <cacheFields count="16">
    <cacheField name="Nom" numFmtId="0">
      <sharedItems count="7">
        <s v="julien"/>
        <s v="Noemie"/>
        <s v="Alex"/>
        <s v="Jacques"/>
        <s v="saber"/>
        <s v="max"/>
        <s v="Adrien"/>
      </sharedItems>
    </cacheField>
    <cacheField name="Date" numFmtId="0">
      <sharedItems containsNonDate="0" containsDate="1" containsString="0" containsBlank="1" minDate="2020-10-10T00:00:00" maxDate="2021-10-12T00:00:00" count="7">
        <d v="2020-11-15T00:00:00"/>
        <d v="2020-12-12T00:00:00"/>
        <d v="2020-10-10T00:00:00"/>
        <d v="2021-09-09T00:00:00"/>
        <d v="2021-10-10T00:00:00"/>
        <d v="2021-10-11T00:00:00"/>
        <m/>
      </sharedItems>
    </cacheField>
    <cacheField name="Formation" numFmtId="0">
      <sharedItems containsBlank="1" count="7">
        <s v="SST"/>
        <s v="SSIAP1"/>
        <s v="APS"/>
        <s v="BUR"/>
        <s v="MAC"/>
        <s v="SSIAP2"/>
        <m/>
      </sharedItems>
    </cacheField>
    <cacheField name="Q1" numFmtId="0">
      <sharedItems containsSemiMixedTypes="0" containsString="0" containsNumber="1" containsInteger="1" minValue="1" maxValue="4" count="4">
        <n v="3"/>
        <n v="2"/>
        <n v="4"/>
        <n v="1"/>
      </sharedItems>
    </cacheField>
    <cacheField name="Q2" numFmtId="0">
      <sharedItems containsSemiMixedTypes="0" containsString="0" containsNumber="1" containsInteger="1" minValue="1" maxValue="4"/>
    </cacheField>
    <cacheField name="Q3" numFmtId="0">
      <sharedItems containsSemiMixedTypes="0" containsString="0" containsNumber="1" containsInteger="1" minValue="1" maxValue="4"/>
    </cacheField>
    <cacheField name="Q4" numFmtId="0">
      <sharedItems containsSemiMixedTypes="0" containsString="0" containsNumber="1" containsInteger="1" minValue="1" maxValue="4"/>
    </cacheField>
    <cacheField name="Q5" numFmtId="0">
      <sharedItems containsSemiMixedTypes="0" containsString="0" containsNumber="1" containsInteger="1" minValue="1" maxValue="4"/>
    </cacheField>
    <cacheField name="Q6" numFmtId="0">
      <sharedItems containsSemiMixedTypes="0" containsString="0" containsNumber="1" containsInteger="1" minValue="2" maxValue="4"/>
    </cacheField>
    <cacheField name="Q7" numFmtId="0">
      <sharedItems containsSemiMixedTypes="0" containsString="0" containsNumber="1" containsInteger="1" minValue="1" maxValue="3"/>
    </cacheField>
    <cacheField name="Q8" numFmtId="0">
      <sharedItems containsSemiMixedTypes="0" containsString="0" containsNumber="1" containsInteger="1" minValue="2" maxValue="4"/>
    </cacheField>
    <cacheField name="Q9" numFmtId="0">
      <sharedItems containsSemiMixedTypes="0" containsString="0" containsNumber="1" containsInteger="1" minValue="2" maxValue="4"/>
    </cacheField>
    <cacheField name="Q10" numFmtId="0">
      <sharedItems containsSemiMixedTypes="0" containsString="0" containsNumber="1" containsInteger="1" minValue="1" maxValue="4"/>
    </cacheField>
    <cacheField name="Q11" numFmtId="0">
      <sharedItems containsSemiMixedTypes="0" containsString="0" containsNumber="1" containsInteger="1" minValue="1" maxValue="4"/>
    </cacheField>
    <cacheField name="Q12" numFmtId="0">
      <sharedItems containsSemiMixedTypes="0" containsString="0" containsNumber="1" containsInteger="1" minValue="1" maxValue="7"/>
    </cacheField>
    <cacheField name="Q1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n v="4"/>
    <n v="4"/>
    <n v="1"/>
    <n v="1"/>
    <n v="2"/>
    <n v="1"/>
    <n v="2"/>
    <n v="4"/>
    <n v="4"/>
    <n v="1"/>
    <n v="7"/>
    <s v="OUI"/>
  </r>
  <r>
    <x v="1"/>
    <x v="1"/>
    <x v="1"/>
    <x v="0"/>
    <n v="3"/>
    <n v="1"/>
    <n v="4"/>
    <n v="1"/>
    <n v="3"/>
    <n v="3"/>
    <n v="2"/>
    <n v="3"/>
    <n v="1"/>
    <n v="4"/>
    <n v="1"/>
    <s v="OUI"/>
  </r>
  <r>
    <x v="2"/>
    <x v="2"/>
    <x v="2"/>
    <x v="1"/>
    <n v="4"/>
    <n v="3"/>
    <n v="3"/>
    <n v="2"/>
    <n v="2"/>
    <n v="3"/>
    <n v="4"/>
    <n v="3"/>
    <n v="2"/>
    <n v="2"/>
    <n v="1"/>
    <s v="OUI"/>
  </r>
  <r>
    <x v="3"/>
    <x v="3"/>
    <x v="3"/>
    <x v="0"/>
    <n v="2"/>
    <n v="3"/>
    <n v="4"/>
    <n v="1"/>
    <n v="4"/>
    <n v="2"/>
    <n v="2"/>
    <n v="2"/>
    <n v="3"/>
    <n v="3"/>
    <n v="2"/>
    <s v="OUI"/>
  </r>
  <r>
    <x v="4"/>
    <x v="4"/>
    <x v="4"/>
    <x v="2"/>
    <n v="1"/>
    <n v="4"/>
    <n v="1"/>
    <n v="2"/>
    <n v="3"/>
    <n v="2"/>
    <n v="3"/>
    <n v="4"/>
    <n v="2"/>
    <n v="3"/>
    <n v="6"/>
    <s v="NON"/>
  </r>
  <r>
    <x v="0"/>
    <x v="5"/>
    <x v="5"/>
    <x v="0"/>
    <n v="1"/>
    <n v="4"/>
    <n v="1"/>
    <n v="4"/>
    <n v="2"/>
    <n v="2"/>
    <n v="4"/>
    <n v="2"/>
    <n v="3"/>
    <n v="2"/>
    <n v="2"/>
    <s v="OUI"/>
  </r>
  <r>
    <x v="5"/>
    <x v="5"/>
    <x v="5"/>
    <x v="2"/>
    <n v="1"/>
    <n v="3"/>
    <n v="2"/>
    <n v="1"/>
    <n v="2"/>
    <n v="1"/>
    <n v="3"/>
    <n v="2"/>
    <n v="2"/>
    <n v="3"/>
    <n v="3"/>
    <s v="OUI"/>
  </r>
  <r>
    <x v="6"/>
    <x v="6"/>
    <x v="6"/>
    <x v="3"/>
    <n v="1"/>
    <n v="1"/>
    <n v="1"/>
    <n v="2"/>
    <n v="2"/>
    <n v="3"/>
    <n v="2"/>
    <n v="2"/>
    <n v="3"/>
    <n v="3"/>
    <n v="4"/>
    <s v="N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DD82A0-AC4C-44B3-8C8E-226C1941A9FB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B4:L5" firstHeaderRow="0" firstDataRow="1" firstDataCol="0" rowPageCount="2" colPageCount="1"/>
  <pivotFields count="16">
    <pivotField showAll="0"/>
    <pivotField axis="axisPage" showAll="0">
      <items count="8">
        <item x="2"/>
        <item x="0"/>
        <item x="1"/>
        <item x="3"/>
        <item x="4"/>
        <item x="5"/>
        <item x="6"/>
        <item t="default"/>
      </items>
    </pivotField>
    <pivotField axis="axisPage" showAll="0">
      <items count="8">
        <item x="2"/>
        <item x="3"/>
        <item x="4"/>
        <item x="1"/>
        <item x="5"/>
        <item x="0"/>
        <item x="6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</pivotFields>
  <rowItems count="1">
    <i/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pageFields count="2">
    <pageField fld="1" hier="-1"/>
    <pageField fld="2" hier="-1"/>
  </pageFields>
  <dataFields count="11">
    <dataField name="Moyenne de Q1" fld="3" subtotal="average" baseField="0" baseItem="75835641"/>
    <dataField name="Moyenne de Q2" fld="4" subtotal="average" baseField="0" baseItem="1"/>
    <dataField name="Moyenne de Q3" fld="5" subtotal="average" baseField="0" baseItem="1"/>
    <dataField name="Moyenne de Q4" fld="6" subtotal="average" baseField="0" baseItem="10"/>
    <dataField name="Moyenne de Q5" fld="7" subtotal="average" baseField="0" baseItem="10"/>
    <dataField name="Moyenne de Q6" fld="8" subtotal="average" baseField="0" baseItem="10"/>
    <dataField name="Moyenne de Q7" fld="9" subtotal="average" baseField="0" baseItem="10"/>
    <dataField name="Moyenne de Q8" fld="10" subtotal="average" baseField="0" baseItem="10"/>
    <dataField name="Moyenne de Q9" fld="11" subtotal="average" baseField="0" baseItem="10"/>
    <dataField name="Moyenne de Q10" fld="12" subtotal="average" baseField="0" baseItem="10"/>
    <dataField name="Moyenne de Q11" fld="13" subtotal="average" baseField="0" baseItem="10"/>
  </dataFields>
  <chartFormats count="1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0485B-6B5E-4ACB-89B6-962284FC2AA4}" name="Tableau1" displayName="Tableau1" ref="A1:P9" totalsRowShown="0">
  <autoFilter ref="A1:P9" xr:uid="{821DB351-89ED-4AED-961F-146F4E4371FA}"/>
  <tableColumns count="16">
    <tableColumn id="1" xr3:uid="{738B4288-FF8D-4B1F-B7EE-D7D3726B9FAA}" name="Nom"/>
    <tableColumn id="2" xr3:uid="{87908DA2-33B4-4DF2-BA3E-C97D80D9C35B}" name="Date"/>
    <tableColumn id="3" xr3:uid="{AE47FE57-2C2F-4919-A7B2-1163A01FCB56}" name="Formation"/>
    <tableColumn id="4" xr3:uid="{EEE8AB61-B72F-4552-BB02-F14E45C3E14B}" name="Q1" dataDxfId="2">
      <calculatedColumnFormula>RANDBETWEEN(1,4)</calculatedColumnFormula>
    </tableColumn>
    <tableColumn id="5" xr3:uid="{0EBF2C96-433E-4629-84A5-548A74C2A23E}" name="Q2">
      <calculatedColumnFormula>RANDBETWEEN(1,4)</calculatedColumnFormula>
    </tableColumn>
    <tableColumn id="6" xr3:uid="{67B5740F-D244-4CE5-9264-14C52836CA0B}" name="Q3">
      <calculatedColumnFormula>RANDBETWEEN(1,4)</calculatedColumnFormula>
    </tableColumn>
    <tableColumn id="7" xr3:uid="{702B3EF2-94DE-4DC1-8C80-A37F624EF3E9}" name="Q4">
      <calculatedColumnFormula>RANDBETWEEN(1,4)</calculatedColumnFormula>
    </tableColumn>
    <tableColumn id="8" xr3:uid="{B9FFD527-8726-4C4E-94C9-96AA120EC1A7}" name="Q5">
      <calculatedColumnFormula>RANDBETWEEN(1,4)</calculatedColumnFormula>
    </tableColumn>
    <tableColumn id="9" xr3:uid="{47263FD4-F1A2-4BC2-9307-E47EA8CC370D}" name="Q6">
      <calculatedColumnFormula>RANDBETWEEN(1,4)</calculatedColumnFormula>
    </tableColumn>
    <tableColumn id="10" xr3:uid="{ABAAD916-3DE6-4FE2-AC17-0182A301348D}" name="Q7">
      <calculatedColumnFormula>RANDBETWEEN(1,4)</calculatedColumnFormula>
    </tableColumn>
    <tableColumn id="11" xr3:uid="{5BC273FC-C81F-4479-85B6-ECA572DB1529}" name="Q8">
      <calculatedColumnFormula>RANDBETWEEN(1,4)</calculatedColumnFormula>
    </tableColumn>
    <tableColumn id="12" xr3:uid="{A20BC58A-0A61-4C29-986B-9CC1D3178CDD}" name="Q9">
      <calculatedColumnFormula>RANDBETWEEN(1,4)</calculatedColumnFormula>
    </tableColumn>
    <tableColumn id="13" xr3:uid="{05D4DE3C-95D8-4B8C-BD0C-47A476B5E29A}" name="Q10">
      <calculatedColumnFormula>RANDBETWEEN(1,4)</calculatedColumnFormula>
    </tableColumn>
    <tableColumn id="14" xr3:uid="{1932FAA3-EB0B-4AB2-91C3-14B080967A87}" name="Q11">
      <calculatedColumnFormula>RANDBETWEEN(1,4)</calculatedColumnFormula>
    </tableColumn>
    <tableColumn id="15" xr3:uid="{9E47C43B-47AA-4A49-87F5-F4F465F9B1B5}" name="Q12" dataDxfId="1">
      <calculatedColumnFormula>RANDBETWEEN(1,10)</calculatedColumnFormula>
    </tableColumn>
    <tableColumn id="20" xr3:uid="{0635FA80-6109-463D-8311-B5BB345C8D09}" name="Q13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workbookViewId="0">
      <selection activeCell="O12" sqref="O12"/>
    </sheetView>
  </sheetViews>
  <sheetFormatPr baseColWidth="10" defaultColWidth="9.140625" defaultRowHeight="15" x14ac:dyDescent="0.25"/>
  <cols>
    <col min="1" max="1" width="22.28515625" customWidth="1"/>
    <col min="2" max="2" width="14.42578125" customWidth="1"/>
    <col min="3" max="3" width="18.8554687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17</v>
      </c>
      <c r="B2" s="2">
        <v>44150</v>
      </c>
      <c r="C2" t="s">
        <v>29</v>
      </c>
      <c r="D2">
        <f t="shared" ref="D2:N8" ca="1" si="0">RANDBETWEEN(1,4)</f>
        <v>2</v>
      </c>
      <c r="E2">
        <f t="shared" ca="1" si="0"/>
        <v>1</v>
      </c>
      <c r="F2">
        <f t="shared" ca="1" si="0"/>
        <v>2</v>
      </c>
      <c r="G2">
        <f t="shared" ca="1" si="0"/>
        <v>2</v>
      </c>
      <c r="H2">
        <f t="shared" ca="1" si="0"/>
        <v>1</v>
      </c>
      <c r="I2">
        <f t="shared" ca="1" si="0"/>
        <v>1</v>
      </c>
      <c r="J2">
        <f t="shared" ca="1" si="0"/>
        <v>2</v>
      </c>
      <c r="K2">
        <f t="shared" ca="1" si="0"/>
        <v>4</v>
      </c>
      <c r="L2">
        <f t="shared" ca="1" si="0"/>
        <v>4</v>
      </c>
      <c r="M2">
        <f t="shared" ca="1" si="0"/>
        <v>3</v>
      </c>
      <c r="N2">
        <f t="shared" ca="1" si="0"/>
        <v>2</v>
      </c>
      <c r="O2">
        <f t="shared" ref="O2:O8" ca="1" si="1">RANDBETWEEN(1,10)</f>
        <v>10</v>
      </c>
      <c r="P2" s="1" t="s">
        <v>39</v>
      </c>
    </row>
    <row r="3" spans="1:16" x14ac:dyDescent="0.25">
      <c r="A3" t="s">
        <v>26</v>
      </c>
      <c r="B3" s="2">
        <v>44177</v>
      </c>
      <c r="C3" t="s">
        <v>30</v>
      </c>
      <c r="D3">
        <f t="shared" ca="1" si="0"/>
        <v>4</v>
      </c>
      <c r="E3">
        <f t="shared" ca="1" si="0"/>
        <v>1</v>
      </c>
      <c r="F3">
        <f t="shared" ca="1" si="0"/>
        <v>3</v>
      </c>
      <c r="G3">
        <f t="shared" ca="1" si="0"/>
        <v>4</v>
      </c>
      <c r="H3">
        <f t="shared" ca="1" si="0"/>
        <v>1</v>
      </c>
      <c r="I3">
        <f t="shared" ca="1" si="0"/>
        <v>4</v>
      </c>
      <c r="J3">
        <f t="shared" ca="1" si="0"/>
        <v>4</v>
      </c>
      <c r="K3">
        <f t="shared" ca="1" si="0"/>
        <v>4</v>
      </c>
      <c r="L3">
        <f t="shared" ca="1" si="0"/>
        <v>2</v>
      </c>
      <c r="M3">
        <f t="shared" ca="1" si="0"/>
        <v>3</v>
      </c>
      <c r="N3">
        <f t="shared" ca="1" si="0"/>
        <v>1</v>
      </c>
      <c r="O3">
        <f t="shared" ca="1" si="1"/>
        <v>5</v>
      </c>
      <c r="P3" s="1" t="s">
        <v>39</v>
      </c>
    </row>
    <row r="4" spans="1:16" x14ac:dyDescent="0.25">
      <c r="A4" t="s">
        <v>27</v>
      </c>
      <c r="B4" s="2">
        <v>44114</v>
      </c>
      <c r="C4" t="s">
        <v>31</v>
      </c>
      <c r="D4">
        <f t="shared" ca="1" si="0"/>
        <v>2</v>
      </c>
      <c r="E4">
        <f t="shared" ca="1" si="0"/>
        <v>4</v>
      </c>
      <c r="F4">
        <f t="shared" ca="1" si="0"/>
        <v>3</v>
      </c>
      <c r="G4">
        <f t="shared" ca="1" si="0"/>
        <v>3</v>
      </c>
      <c r="H4">
        <f t="shared" ca="1" si="0"/>
        <v>4</v>
      </c>
      <c r="I4">
        <f t="shared" ca="1" si="0"/>
        <v>1</v>
      </c>
      <c r="J4">
        <f t="shared" ca="1" si="0"/>
        <v>1</v>
      </c>
      <c r="K4">
        <f t="shared" ca="1" si="0"/>
        <v>1</v>
      </c>
      <c r="L4">
        <f t="shared" ca="1" si="0"/>
        <v>1</v>
      </c>
      <c r="M4">
        <f t="shared" ca="1" si="0"/>
        <v>1</v>
      </c>
      <c r="N4">
        <f t="shared" ca="1" si="0"/>
        <v>4</v>
      </c>
      <c r="O4">
        <f t="shared" ca="1" si="1"/>
        <v>4</v>
      </c>
      <c r="P4" s="1" t="s">
        <v>39</v>
      </c>
    </row>
    <row r="5" spans="1:16" x14ac:dyDescent="0.25">
      <c r="A5" t="s">
        <v>28</v>
      </c>
      <c r="B5" s="2">
        <v>44448</v>
      </c>
      <c r="C5" t="s">
        <v>32</v>
      </c>
      <c r="D5">
        <f t="shared" ca="1" si="0"/>
        <v>3</v>
      </c>
      <c r="E5">
        <f t="shared" ca="1" si="0"/>
        <v>4</v>
      </c>
      <c r="F5">
        <f t="shared" ca="1" si="0"/>
        <v>4</v>
      </c>
      <c r="G5">
        <f t="shared" ca="1" si="0"/>
        <v>4</v>
      </c>
      <c r="H5">
        <f t="shared" ca="1" si="0"/>
        <v>4</v>
      </c>
      <c r="I5">
        <f t="shared" ca="1" si="0"/>
        <v>3</v>
      </c>
      <c r="J5">
        <f t="shared" ca="1" si="0"/>
        <v>2</v>
      </c>
      <c r="K5">
        <f t="shared" ca="1" si="0"/>
        <v>2</v>
      </c>
      <c r="L5">
        <f t="shared" ca="1" si="0"/>
        <v>1</v>
      </c>
      <c r="M5">
        <f t="shared" ca="1" si="0"/>
        <v>4</v>
      </c>
      <c r="N5">
        <f t="shared" ca="1" si="0"/>
        <v>3</v>
      </c>
      <c r="O5">
        <f t="shared" ca="1" si="1"/>
        <v>3</v>
      </c>
      <c r="P5" s="1" t="s">
        <v>39</v>
      </c>
    </row>
    <row r="6" spans="1:16" x14ac:dyDescent="0.25">
      <c r="A6" t="s">
        <v>16</v>
      </c>
      <c r="B6" s="2">
        <v>44479</v>
      </c>
      <c r="C6" t="s">
        <v>33</v>
      </c>
      <c r="D6">
        <f t="shared" ca="1" si="0"/>
        <v>2</v>
      </c>
      <c r="E6">
        <f t="shared" ca="1" si="0"/>
        <v>3</v>
      </c>
      <c r="F6">
        <f t="shared" ca="1" si="0"/>
        <v>4</v>
      </c>
      <c r="G6">
        <f t="shared" ca="1" si="0"/>
        <v>3</v>
      </c>
      <c r="H6">
        <f t="shared" ca="1" si="0"/>
        <v>2</v>
      </c>
      <c r="I6">
        <f t="shared" ca="1" si="0"/>
        <v>1</v>
      </c>
      <c r="J6">
        <f t="shared" ca="1" si="0"/>
        <v>4</v>
      </c>
      <c r="K6">
        <f t="shared" ca="1" si="0"/>
        <v>1</v>
      </c>
      <c r="L6">
        <f t="shared" ca="1" si="0"/>
        <v>1</v>
      </c>
      <c r="M6">
        <f t="shared" ca="1" si="0"/>
        <v>1</v>
      </c>
      <c r="N6">
        <f t="shared" ca="1" si="0"/>
        <v>1</v>
      </c>
      <c r="O6">
        <f t="shared" ca="1" si="1"/>
        <v>8</v>
      </c>
      <c r="P6" s="1" t="s">
        <v>40</v>
      </c>
    </row>
    <row r="7" spans="1:16" x14ac:dyDescent="0.25">
      <c r="A7" t="s">
        <v>17</v>
      </c>
      <c r="B7" s="2">
        <v>44480</v>
      </c>
      <c r="C7" t="s">
        <v>34</v>
      </c>
      <c r="D7">
        <f t="shared" ca="1" si="0"/>
        <v>1</v>
      </c>
      <c r="E7">
        <f t="shared" ca="1" si="0"/>
        <v>2</v>
      </c>
      <c r="F7">
        <f t="shared" ca="1" si="0"/>
        <v>3</v>
      </c>
      <c r="G7">
        <f t="shared" ca="1" si="0"/>
        <v>1</v>
      </c>
      <c r="H7">
        <f t="shared" ca="1" si="0"/>
        <v>4</v>
      </c>
      <c r="I7">
        <f t="shared" ca="1" si="0"/>
        <v>1</v>
      </c>
      <c r="J7">
        <f t="shared" ca="1" si="0"/>
        <v>4</v>
      </c>
      <c r="K7">
        <f t="shared" ca="1" si="0"/>
        <v>1</v>
      </c>
      <c r="L7">
        <f t="shared" ca="1" si="0"/>
        <v>4</v>
      </c>
      <c r="M7">
        <f t="shared" ca="1" si="0"/>
        <v>2</v>
      </c>
      <c r="N7">
        <f t="shared" ca="1" si="0"/>
        <v>3</v>
      </c>
      <c r="O7">
        <f t="shared" ca="1" si="1"/>
        <v>5</v>
      </c>
      <c r="P7" s="1" t="s">
        <v>39</v>
      </c>
    </row>
    <row r="8" spans="1:16" x14ac:dyDescent="0.25">
      <c r="A8" t="s">
        <v>18</v>
      </c>
      <c r="B8" s="2">
        <v>44480</v>
      </c>
      <c r="C8" t="s">
        <v>34</v>
      </c>
      <c r="D8">
        <f t="shared" ca="1" si="0"/>
        <v>1</v>
      </c>
      <c r="E8">
        <f t="shared" ca="1" si="0"/>
        <v>4</v>
      </c>
      <c r="F8">
        <f t="shared" ca="1" si="0"/>
        <v>3</v>
      </c>
      <c r="G8">
        <f t="shared" ca="1" si="0"/>
        <v>3</v>
      </c>
      <c r="H8">
        <f t="shared" ca="1" si="0"/>
        <v>3</v>
      </c>
      <c r="I8">
        <f t="shared" ca="1" si="0"/>
        <v>3</v>
      </c>
      <c r="J8">
        <f t="shared" ca="1" si="0"/>
        <v>1</v>
      </c>
      <c r="K8">
        <f t="shared" ca="1" si="0"/>
        <v>2</v>
      </c>
      <c r="L8">
        <f t="shared" ca="1" si="0"/>
        <v>1</v>
      </c>
      <c r="M8">
        <f t="shared" ca="1" si="0"/>
        <v>4</v>
      </c>
      <c r="N8">
        <f t="shared" ca="1" si="0"/>
        <v>1</v>
      </c>
      <c r="O8">
        <f t="shared" ca="1" si="1"/>
        <v>9</v>
      </c>
      <c r="P8" s="1" t="s">
        <v>39</v>
      </c>
    </row>
    <row r="9" spans="1:16" x14ac:dyDescent="0.25">
      <c r="A9" t="s">
        <v>41</v>
      </c>
      <c r="D9" s="1">
        <f ca="1">RANDBETWEEN(1,4)</f>
        <v>2</v>
      </c>
      <c r="E9">
        <f ca="1">RANDBETWEEN(1,4)</f>
        <v>1</v>
      </c>
      <c r="F9">
        <f ca="1">RANDBETWEEN(1,4)</f>
        <v>3</v>
      </c>
      <c r="G9">
        <f ca="1">RANDBETWEEN(1,4)</f>
        <v>1</v>
      </c>
      <c r="H9">
        <f ca="1">RANDBETWEEN(1,4)</f>
        <v>2</v>
      </c>
      <c r="I9">
        <f ca="1">RANDBETWEEN(1,4)</f>
        <v>1</v>
      </c>
      <c r="J9">
        <f ca="1">RANDBETWEEN(1,4)</f>
        <v>3</v>
      </c>
      <c r="K9">
        <f ca="1">RANDBETWEEN(1,4)</f>
        <v>3</v>
      </c>
      <c r="L9">
        <f ca="1">RANDBETWEEN(1,4)</f>
        <v>2</v>
      </c>
      <c r="M9">
        <f ca="1">RANDBETWEEN(1,4)</f>
        <v>3</v>
      </c>
      <c r="N9">
        <f ca="1">RANDBETWEEN(1,4)</f>
        <v>3</v>
      </c>
      <c r="O9" s="1">
        <f ca="1">RANDBETWEEN(1,10)</f>
        <v>9</v>
      </c>
      <c r="P9" s="1" t="s">
        <v>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87A8A-D75D-4A60-B5C5-A0374A798504}">
  <dimension ref="A1:L20"/>
  <sheetViews>
    <sheetView tabSelected="1" workbookViewId="0">
      <selection activeCell="G18" sqref="G18"/>
    </sheetView>
  </sheetViews>
  <sheetFormatPr baseColWidth="10" defaultRowHeight="15" x14ac:dyDescent="0.25"/>
  <cols>
    <col min="1" max="1" width="22.28515625" bestFit="1" customWidth="1"/>
  </cols>
  <sheetData>
    <row r="1" spans="1:12" x14ac:dyDescent="0.25">
      <c r="A1" t="s">
        <v>24</v>
      </c>
      <c r="B1">
        <f ca="1">COUNTA(Tableau1[Q1])</f>
        <v>8</v>
      </c>
    </row>
    <row r="3" spans="1:12" x14ac:dyDescent="0.25"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</row>
    <row r="4" spans="1:12" x14ac:dyDescent="0.25">
      <c r="A4" t="s">
        <v>19</v>
      </c>
      <c r="B4">
        <f ca="1">COUNTIF(Tableau1[Q1],1)</f>
        <v>2</v>
      </c>
      <c r="C4">
        <f ca="1">COUNTIF(Tableau1[Q2],1)</f>
        <v>3</v>
      </c>
      <c r="D4">
        <f ca="1">COUNTIF(Tableau1[Q3],1)</f>
        <v>0</v>
      </c>
      <c r="E4">
        <f ca="1">COUNTIF(Tableau1[Q4],1)</f>
        <v>2</v>
      </c>
      <c r="F4">
        <f ca="1">COUNTIF(Tableau1[Q5],1)</f>
        <v>2</v>
      </c>
      <c r="G4">
        <f ca="1">COUNTIF(Tableau1[Q6],1)</f>
        <v>5</v>
      </c>
      <c r="H4">
        <f ca="1">COUNTIF(Tableau1[Q7],1)</f>
        <v>2</v>
      </c>
      <c r="I4">
        <f ca="1">COUNTIF(Tableau1[Q8],1)</f>
        <v>3</v>
      </c>
      <c r="J4">
        <f ca="1">COUNTIF(Tableau1[Q9],1)</f>
        <v>4</v>
      </c>
      <c r="K4">
        <f ca="1">COUNTIF(Tableau1[Q10],1)</f>
        <v>2</v>
      </c>
      <c r="L4">
        <f ca="1">COUNTIF(Tableau1[Q11],1)</f>
        <v>3</v>
      </c>
    </row>
    <row r="5" spans="1:12" x14ac:dyDescent="0.25">
      <c r="A5" t="s">
        <v>20</v>
      </c>
      <c r="B5">
        <f ca="1">COUNTIF(Tableau1[Q1],2)</f>
        <v>4</v>
      </c>
      <c r="C5">
        <f ca="1">COUNTIF(Tableau1[Q2],2)</f>
        <v>1</v>
      </c>
      <c r="D5">
        <f ca="1">COUNTIF(Tableau1[Q3],2)</f>
        <v>1</v>
      </c>
      <c r="E5">
        <f ca="1">COUNTIF(Tableau1[Q4],2)</f>
        <v>1</v>
      </c>
      <c r="F5">
        <f ca="1">COUNTIF(Tableau1[Q5],2)</f>
        <v>2</v>
      </c>
      <c r="G5">
        <f ca="1">COUNTIF(Tableau1[Q6],2)</f>
        <v>0</v>
      </c>
      <c r="H5">
        <f ca="1">COUNTIF(Tableau1[Q7],2)</f>
        <v>2</v>
      </c>
      <c r="I5">
        <f ca="1">COUNTIF(Tableau1[Q8],2)</f>
        <v>2</v>
      </c>
      <c r="J5">
        <f ca="1">COUNTIF(Tableau1[Q9],2)</f>
        <v>2</v>
      </c>
      <c r="K5">
        <f ca="1">COUNTIF(Tableau1[Q10],2)</f>
        <v>1</v>
      </c>
      <c r="L5">
        <f ca="1">COUNTIF(Tableau1[Q11],2)</f>
        <v>1</v>
      </c>
    </row>
    <row r="6" spans="1:12" x14ac:dyDescent="0.25">
      <c r="A6" t="s">
        <v>21</v>
      </c>
      <c r="B6">
        <f ca="1">COUNTIF(Tableau1[Q1],3)</f>
        <v>1</v>
      </c>
      <c r="C6">
        <f ca="1">COUNTIF(Tableau1[Q2],3)</f>
        <v>1</v>
      </c>
      <c r="D6">
        <f ca="1">COUNTIF(Tableau1[Q3],3)</f>
        <v>5</v>
      </c>
      <c r="E6">
        <f ca="1">COUNTIF(Tableau1[Q4],3)</f>
        <v>3</v>
      </c>
      <c r="F6">
        <f ca="1">COUNTIF(Tableau1[Q5],3)</f>
        <v>1</v>
      </c>
      <c r="G6">
        <f ca="1">COUNTIF(Tableau1[Q6],3)</f>
        <v>2</v>
      </c>
      <c r="H6">
        <f ca="1">COUNTIF(Tableau1[Q7],3)</f>
        <v>1</v>
      </c>
      <c r="I6">
        <f ca="1">COUNTIF(Tableau1[Q8],3)</f>
        <v>1</v>
      </c>
      <c r="J6">
        <f ca="1">COUNTIF(Tableau1[Q9],3)</f>
        <v>0</v>
      </c>
      <c r="K6">
        <f ca="1">COUNTIF(Tableau1[Q10],3)</f>
        <v>3</v>
      </c>
      <c r="L6">
        <f ca="1">COUNTIF(Tableau1[Q11],3)</f>
        <v>3</v>
      </c>
    </row>
    <row r="7" spans="1:12" x14ac:dyDescent="0.25">
      <c r="A7" t="s">
        <v>22</v>
      </c>
      <c r="B7">
        <f ca="1">COUNTIF(Tableau1[Q1],4)</f>
        <v>1</v>
      </c>
      <c r="C7">
        <f ca="1">COUNTIF(Tableau1[Q2],4)</f>
        <v>3</v>
      </c>
      <c r="D7">
        <f ca="1">COUNTIF(Tableau1[Q3],4)</f>
        <v>2</v>
      </c>
      <c r="E7">
        <f ca="1">COUNTIF(Tableau1[Q4],4)</f>
        <v>2</v>
      </c>
      <c r="F7">
        <f ca="1">COUNTIF(Tableau1[Q5],4)</f>
        <v>3</v>
      </c>
      <c r="G7">
        <f ca="1">COUNTIF(Tableau1[Q6],4)</f>
        <v>1</v>
      </c>
      <c r="H7">
        <f ca="1">COUNTIF(Tableau1[Q7],4)</f>
        <v>3</v>
      </c>
      <c r="I7">
        <f ca="1">COUNTIF(Tableau1[Q8],4)</f>
        <v>2</v>
      </c>
      <c r="J7">
        <f ca="1">COUNTIF(Tableau1[Q9],4)</f>
        <v>2</v>
      </c>
      <c r="K7">
        <f ca="1">COUNTIF(Tableau1[Q10],4)</f>
        <v>2</v>
      </c>
      <c r="L7">
        <f ca="1">COUNTIF(Tableau1[Q11],4)</f>
        <v>1</v>
      </c>
    </row>
    <row r="9" spans="1:12" x14ac:dyDescent="0.25">
      <c r="A9" t="s">
        <v>23</v>
      </c>
      <c r="B9">
        <f ca="1">(B4+B5*2+B6*3+B7*4)/$B$1</f>
        <v>2.125</v>
      </c>
      <c r="C9">
        <f ca="1">(C4+C5*2+C6*3+C7*4)/$B$1</f>
        <v>2.5</v>
      </c>
      <c r="D9">
        <f ca="1">(D4+D5*2+D6*3+D7*4)/$B$1</f>
        <v>3.125</v>
      </c>
      <c r="E9">
        <f ca="1">(E4+E5*2+E6*3+E7*4)/$B$1</f>
        <v>2.625</v>
      </c>
      <c r="F9">
        <f ca="1">(F4+F5*2+F6*3+F7*4)/$B$1</f>
        <v>2.625</v>
      </c>
      <c r="G9">
        <f ca="1">(G4+G5*2+G6*3+G7*4)/$B$1</f>
        <v>1.875</v>
      </c>
      <c r="H9">
        <f ca="1">(H4+H5*2+H6*3+H7*4)/$B$1</f>
        <v>2.625</v>
      </c>
      <c r="I9">
        <f ca="1">(I4+I5*2+I6*3+I7*4)/$B$1</f>
        <v>2.25</v>
      </c>
      <c r="J9">
        <f ca="1">(J4+J5*2+J6*3+J7*4)/$B$1</f>
        <v>2</v>
      </c>
      <c r="K9">
        <f ca="1">(K4+K5*2+K6*3+K7*4)/$B$1</f>
        <v>2.625</v>
      </c>
      <c r="L9">
        <f ca="1">(L4+L5*2+L6*3+L7*4)/$B$1</f>
        <v>2.25</v>
      </c>
    </row>
    <row r="10" spans="1:12" x14ac:dyDescent="0.25">
      <c r="A10" t="s">
        <v>25</v>
      </c>
      <c r="B10">
        <f ca="1">(B6+B7)/$B$1*100</f>
        <v>25</v>
      </c>
      <c r="C10">
        <f ca="1">(C6+C7)/$B$1*100</f>
        <v>50</v>
      </c>
      <c r="D10">
        <f ca="1">(D6+D7)/$B$1*100</f>
        <v>87.5</v>
      </c>
      <c r="E10">
        <f ca="1">(E6+E7)/$B$1*100</f>
        <v>62.5</v>
      </c>
      <c r="F10">
        <f ca="1">(F6+F7)/$B$1*100</f>
        <v>50</v>
      </c>
      <c r="G10">
        <f ca="1">(G6+G7)/$B$1*100</f>
        <v>37.5</v>
      </c>
      <c r="H10">
        <f ca="1">(H6+H7)/$B$1*100</f>
        <v>50</v>
      </c>
      <c r="I10">
        <f ca="1">(I6+I7)/$B$1*100</f>
        <v>37.5</v>
      </c>
      <c r="J10">
        <f ca="1">(J6+J7)/$B$1*100</f>
        <v>25</v>
      </c>
      <c r="K10">
        <f ca="1">(K6+K7)/$B$1*100</f>
        <v>62.5</v>
      </c>
      <c r="L10">
        <f ca="1">(L6+L7)/$B$1*100</f>
        <v>50</v>
      </c>
    </row>
    <row r="12" spans="1:12" x14ac:dyDescent="0.25">
      <c r="B12" t="s">
        <v>14</v>
      </c>
    </row>
    <row r="13" spans="1:12" x14ac:dyDescent="0.25">
      <c r="A13" t="s">
        <v>35</v>
      </c>
      <c r="B13">
        <f ca="1">COUNTIF(Tableau1[Q12],"&lt;7")</f>
        <v>4</v>
      </c>
    </row>
    <row r="14" spans="1:12" x14ac:dyDescent="0.25">
      <c r="A14" t="s">
        <v>36</v>
      </c>
      <c r="B14">
        <f ca="1">COUNTIF(Tableau1[Q12],AND("&gt;6","&lt;9"))</f>
        <v>0</v>
      </c>
    </row>
    <row r="15" spans="1:12" x14ac:dyDescent="0.25">
      <c r="A15" t="s">
        <v>37</v>
      </c>
      <c r="B15">
        <f ca="1">COUNTIF(Tableau1[Q12],"&gt;8")</f>
        <v>3</v>
      </c>
    </row>
    <row r="16" spans="1:12" x14ac:dyDescent="0.25">
      <c r="A16" t="s">
        <v>38</v>
      </c>
      <c r="B16">
        <f ca="1">(B15/B1*100)-(B13/B1*100)</f>
        <v>-12.5</v>
      </c>
    </row>
    <row r="18" spans="1:2" x14ac:dyDescent="0.25">
      <c r="B18" t="s">
        <v>15</v>
      </c>
    </row>
    <row r="19" spans="1:2" x14ac:dyDescent="0.25">
      <c r="A19" t="s">
        <v>42</v>
      </c>
      <c r="B19">
        <f>COUNTIF(Tableau1[Q13],"OUI")</f>
        <v>6</v>
      </c>
    </row>
    <row r="20" spans="1:2" x14ac:dyDescent="0.25">
      <c r="A20" t="s">
        <v>43</v>
      </c>
      <c r="B20">
        <f>COUNTIF(Tableau1[Q13],"NON")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98160-E539-43BB-80F6-60B19B0EF759}">
  <dimension ref="B1:L5"/>
  <sheetViews>
    <sheetView workbookViewId="0">
      <selection activeCell="B28" sqref="B28"/>
    </sheetView>
  </sheetViews>
  <sheetFormatPr baseColWidth="10" defaultRowHeight="15" x14ac:dyDescent="0.25"/>
  <cols>
    <col min="2" max="10" width="15.140625" bestFit="1" customWidth="1"/>
    <col min="11" max="12" width="16.28515625" bestFit="1" customWidth="1"/>
  </cols>
  <sheetData>
    <row r="1" spans="2:12" x14ac:dyDescent="0.25">
      <c r="B1" s="3" t="s">
        <v>1</v>
      </c>
      <c r="C1" t="s">
        <v>44</v>
      </c>
    </row>
    <row r="2" spans="2:12" x14ac:dyDescent="0.25">
      <c r="B2" s="3" t="s">
        <v>2</v>
      </c>
      <c r="C2" t="s">
        <v>44</v>
      </c>
    </row>
    <row r="4" spans="2:12" x14ac:dyDescent="0.25"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</row>
    <row r="5" spans="2:12" x14ac:dyDescent="0.25">
      <c r="B5" s="1">
        <v>2.875</v>
      </c>
      <c r="C5" s="1">
        <v>2.125</v>
      </c>
      <c r="D5" s="1">
        <v>2.875</v>
      </c>
      <c r="E5" s="1">
        <v>2.125</v>
      </c>
      <c r="F5" s="1">
        <v>1.75</v>
      </c>
      <c r="G5" s="1">
        <v>2.5</v>
      </c>
      <c r="H5" s="1">
        <v>2.125</v>
      </c>
      <c r="I5" s="1">
        <v>2.75</v>
      </c>
      <c r="J5" s="1">
        <v>2.75</v>
      </c>
      <c r="K5" s="1">
        <v>2.5</v>
      </c>
      <c r="L5" s="1">
        <v>2.625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Reponse</vt:lpstr>
      <vt:lpstr>Calcul</vt:lpstr>
      <vt:lpstr>Statistique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2022-12-19T16:13:12Z</dcterms:modified>
</cp:coreProperties>
</file>