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 filterPrivacy="1"/>
  <xr:revisionPtr revIDLastSave="0" documentId="10_ncr:8100000_{9B574058-CF5D-43DD-9C33-35502A0D9D52}" xr6:coauthVersionLast="32" xr6:coauthVersionMax="32" xr10:uidLastSave="{00000000-0000-0000-0000-000000000000}"/>
  <bookViews>
    <workbookView xWindow="0" yWindow="0" windowWidth="22260" windowHeight="12645" xr2:uid="{00000000-000D-0000-FFFF-FFFF00000000}"/>
  </bookViews>
  <sheets>
    <sheet name="Feuil1" sheetId="1" r:id="rId1"/>
  </sheets>
  <definedNames>
    <definedName name="b">Feuil1!$P$10</definedName>
    <definedName name="bp">Feuil1!$P$9</definedName>
    <definedName name="f">Feuil1!$P$8</definedName>
    <definedName name="h">Feuil1!$P$12</definedName>
    <definedName name="t">Feuil1!$P$13</definedName>
    <definedName name="v">Feuil1!$P$11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1" i="1" l="1"/>
  <c r="H41" i="1" s="1"/>
  <c r="G40" i="1"/>
  <c r="H40" i="1" s="1"/>
  <c r="G39" i="1"/>
  <c r="H39" i="1" s="1"/>
  <c r="G37" i="1"/>
  <c r="H37" i="1" s="1"/>
  <c r="G36" i="1"/>
  <c r="H36" i="1" s="1"/>
  <c r="G33" i="1"/>
  <c r="H33" i="1" s="1"/>
  <c r="G31" i="1"/>
  <c r="H31" i="1" s="1"/>
  <c r="H26" i="1"/>
  <c r="G22" i="1"/>
  <c r="H22" i="1" s="1"/>
  <c r="G20" i="1"/>
  <c r="H20" i="1" s="1"/>
  <c r="G19" i="1"/>
  <c r="H19" i="1" s="1"/>
  <c r="G17" i="1"/>
  <c r="H17" i="1" s="1"/>
  <c r="G14" i="1"/>
  <c r="H14" i="1" s="1"/>
  <c r="G11" i="1"/>
  <c r="H11" i="1" s="1"/>
  <c r="G10" i="1"/>
  <c r="H10" i="1" s="1"/>
  <c r="G6" i="1"/>
  <c r="H6" i="1" s="1"/>
  <c r="P9" i="1"/>
  <c r="G35" i="1" s="1"/>
  <c r="H35" i="1" s="1"/>
  <c r="K2" i="1"/>
  <c r="J2" i="1"/>
  <c r="I2" i="1"/>
  <c r="G24" i="1" l="1"/>
  <c r="H24" i="1" s="1"/>
  <c r="G16" i="1"/>
  <c r="H16" i="1" s="1"/>
  <c r="G29" i="1"/>
  <c r="H29" i="1" s="1"/>
  <c r="G8" i="1"/>
  <c r="H8" i="1" s="1"/>
  <c r="H45" i="1" s="1"/>
  <c r="H47" i="1" l="1"/>
  <c r="H46" i="1"/>
</calcChain>
</file>

<file path=xl/sharedStrings.xml><?xml version="1.0" encoding="utf-8"?>
<sst xmlns="http://schemas.openxmlformats.org/spreadsheetml/2006/main" count="68" uniqueCount="40">
  <si>
    <t>Fouilles</t>
  </si>
  <si>
    <t>f</t>
  </si>
  <si>
    <t>béton P</t>
  </si>
  <si>
    <t>bp</t>
  </si>
  <si>
    <t>Béton</t>
  </si>
  <si>
    <t>b</t>
  </si>
  <si>
    <t>Coffrage</t>
  </si>
  <si>
    <t>v</t>
  </si>
  <si>
    <t>HA</t>
  </si>
  <si>
    <t>h</t>
  </si>
  <si>
    <t>TS</t>
  </si>
  <si>
    <t>t</t>
  </si>
  <si>
    <t>FONDATIONS</t>
  </si>
  <si>
    <t>- Fouilles en rigoles ou en puits</t>
  </si>
  <si>
    <t>m³</t>
  </si>
  <si>
    <t>- Béton de propreté</t>
  </si>
  <si>
    <t>- Semelles b.a. :</t>
  </si>
  <si>
    <t>Armatures HA</t>
  </si>
  <si>
    <t>Kg</t>
  </si>
  <si>
    <t>- Fosses Ascenseurs :</t>
  </si>
  <si>
    <r>
      <rPr>
        <sz val="11"/>
        <color indexed="8"/>
        <rFont val="Bookman Old Style"/>
        <family val="1"/>
      </rPr>
      <t>◦</t>
    </r>
    <r>
      <rPr>
        <sz val="11"/>
        <color indexed="8"/>
        <rFont val="Times New Roman"/>
        <family val="1"/>
      </rPr>
      <t xml:space="preserve"> Fouilles complémentaires</t>
    </r>
  </si>
  <si>
    <r>
      <rPr>
        <sz val="11"/>
        <color indexed="8"/>
        <rFont val="Bookman Old Style"/>
        <family val="1"/>
      </rPr>
      <t>◦</t>
    </r>
    <r>
      <rPr>
        <sz val="11"/>
        <color indexed="8"/>
        <rFont val="Times New Roman"/>
        <family val="1"/>
      </rPr>
      <t xml:space="preserve"> Radiers : </t>
    </r>
  </si>
  <si>
    <t>Béton de propreté</t>
  </si>
  <si>
    <t xml:space="preserve">Béton  </t>
  </si>
  <si>
    <r>
      <rPr>
        <sz val="11"/>
        <color indexed="8"/>
        <rFont val="Bookman Old Style"/>
        <family val="1"/>
      </rPr>
      <t>◦</t>
    </r>
    <r>
      <rPr>
        <sz val="11"/>
        <color indexed="8"/>
        <rFont val="Times New Roman"/>
        <family val="1"/>
      </rPr>
      <t xml:space="preserve"> Murs :</t>
    </r>
  </si>
  <si>
    <t>m²</t>
  </si>
  <si>
    <r>
      <rPr>
        <sz val="11"/>
        <color indexed="8"/>
        <rFont val="Bookman Old Style"/>
        <family val="1"/>
      </rPr>
      <t>◦</t>
    </r>
    <r>
      <rPr>
        <sz val="11"/>
        <color indexed="8"/>
        <rFont val="Times New Roman"/>
        <family val="1"/>
      </rPr>
      <t xml:space="preserve"> Armatures HA</t>
    </r>
  </si>
  <si>
    <r>
      <rPr>
        <sz val="11"/>
        <color indexed="8"/>
        <rFont val="Bookman Old Style"/>
        <family val="1"/>
      </rPr>
      <t>◦</t>
    </r>
    <r>
      <rPr>
        <sz val="11"/>
        <color indexed="8"/>
        <rFont val="Times New Roman"/>
        <family val="1"/>
      </rPr>
      <t xml:space="preserve"> Remblai gros béton</t>
    </r>
  </si>
  <si>
    <r>
      <rPr>
        <sz val="11"/>
        <color indexed="8"/>
        <rFont val="Bookman Old Style"/>
        <family val="1"/>
      </rPr>
      <t>◦</t>
    </r>
    <r>
      <rPr>
        <sz val="11"/>
        <color indexed="8"/>
        <rFont val="Times New Roman"/>
        <family val="1"/>
      </rPr>
      <t xml:space="preserve"> Etancheité des fosses</t>
    </r>
  </si>
  <si>
    <r>
      <rPr>
        <sz val="11"/>
        <color indexed="8"/>
        <rFont val="Bookman Old Style"/>
        <family val="1"/>
      </rPr>
      <t>◦</t>
    </r>
    <r>
      <rPr>
        <sz val="11"/>
        <color indexed="8"/>
        <rFont val="Times New Roman"/>
        <family val="1"/>
      </rPr>
      <t xml:space="preserve"> Béton de propreté</t>
    </r>
  </si>
  <si>
    <r>
      <rPr>
        <sz val="11"/>
        <color indexed="8"/>
        <rFont val="Bookman Old Style"/>
        <family val="1"/>
      </rPr>
      <t>◦</t>
    </r>
    <r>
      <rPr>
        <sz val="11"/>
        <color indexed="8"/>
        <rFont val="Times New Roman"/>
        <family val="1"/>
      </rPr>
      <t xml:space="preserve"> Béton</t>
    </r>
  </si>
  <si>
    <r>
      <rPr>
        <sz val="11"/>
        <color indexed="8"/>
        <rFont val="Bookman Old Style"/>
        <family val="1"/>
      </rPr>
      <t>◦</t>
    </r>
    <r>
      <rPr>
        <sz val="11"/>
        <color indexed="8"/>
        <rFont val="Times New Roman"/>
        <family val="1"/>
      </rPr>
      <t>Armatures HA</t>
    </r>
  </si>
  <si>
    <t>- Rampes :</t>
  </si>
  <si>
    <r>
      <rPr>
        <sz val="11"/>
        <color indexed="8"/>
        <rFont val="Bookman Old Style"/>
        <family val="1"/>
      </rPr>
      <t>◦</t>
    </r>
    <r>
      <rPr>
        <sz val="11"/>
        <color indexed="8"/>
        <rFont val="Times New Roman"/>
        <family val="1"/>
      </rPr>
      <t xml:space="preserve"> Radiers :</t>
    </r>
  </si>
  <si>
    <t>Montant total  H.T :</t>
  </si>
  <si>
    <t>T.V.A.  20 % :</t>
  </si>
  <si>
    <t>Montant total T.T.C :</t>
  </si>
  <si>
    <t>- Radiers</t>
  </si>
  <si>
    <t>total béton</t>
  </si>
  <si>
    <t>total coffrage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</si>
</sst>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#,##0.0"/>
    <numFmt numFmtId="167" formatCode="#,##0.000"/>
  </numFmts>
  <fonts count="24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b/>
      <i/>
      <u/>
      <sz val="11"/>
      <color theme="1"/>
      <name val="Times New Roman"/>
      <family val="1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11"/>
      <color indexed="8"/>
      <name val="Bookman Old Style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</font>
    <font>
      <b/>
      <u/>
      <sz val="10"/>
      <color indexed="8"/>
      <name val="Arial"/>
      <family val="2"/>
    </font>
    <font>
      <b/>
      <u/>
      <sz val="10"/>
      <name val="Arial"/>
      <family val="2"/>
    </font>
    <font>
      <b/>
      <sz val="9"/>
      <color indexed="16"/>
      <name val="Arial"/>
      <family val="2"/>
    </font>
    <font>
      <b/>
      <sz val="18"/>
      <color indexed="8"/>
      <name val="Arabolical"/>
    </font>
    <font>
      <sz val="10"/>
      <color theme="1"/>
      <name val="Arial"/>
      <family val="2"/>
    </font>
    <font>
      <b/>
      <sz val="14"/>
      <color indexed="8"/>
      <name val="Verdana"/>
      <family val="2"/>
    </font>
    <font>
      <b/>
      <sz val="12"/>
      <color indexed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2" fillId="0" borderId="0"/>
  </cellStyleXfs>
  <cellXfs count="71">
    <xf numFmtId="0" fontId="0" fillId="0" borderId="0" xfId="0"/>
    <xf numFmtId="0" fontId="2" fillId="0" borderId="0" xfId="1" applyFont="1"/>
    <xf numFmtId="0" fontId="3" fillId="0" borderId="0" xfId="1" applyNumberFormat="1" applyFont="1" applyFill="1" applyBorder="1" applyAlignment="1" applyProtection="1">
      <alignment horizontal="center"/>
    </xf>
    <xf numFmtId="0" fontId="3" fillId="0" borderId="0" xfId="1" applyNumberFormat="1" applyFont="1" applyFill="1" applyBorder="1" applyAlignment="1" applyProtection="1"/>
    <xf numFmtId="0" fontId="4" fillId="0" borderId="0" xfId="1" applyNumberFormat="1" applyFont="1" applyFill="1" applyBorder="1" applyAlignment="1" applyProtection="1"/>
    <xf numFmtId="0" fontId="6" fillId="0" borderId="0" xfId="1" applyFont="1"/>
    <xf numFmtId="0" fontId="7" fillId="0" borderId="2" xfId="1" applyNumberFormat="1" applyFont="1" applyFill="1" applyBorder="1" applyAlignment="1" applyProtection="1">
      <alignment horizontal="center" vertical="center"/>
    </xf>
    <xf numFmtId="0" fontId="7" fillId="0" borderId="3" xfId="1" applyNumberFormat="1" applyFont="1" applyFill="1" applyBorder="1" applyAlignment="1" applyProtection="1">
      <alignment horizontal="center" vertical="center"/>
    </xf>
    <xf numFmtId="0" fontId="7" fillId="0" borderId="4" xfId="1" applyNumberFormat="1" applyFont="1" applyFill="1" applyBorder="1" applyAlignment="1" applyProtection="1">
      <alignment horizontal="center" vertical="center"/>
    </xf>
    <xf numFmtId="0" fontId="2" fillId="0" borderId="8" xfId="1" applyNumberFormat="1" applyFont="1" applyFill="1" applyBorder="1" applyAlignment="1" applyProtection="1">
      <alignment horizontal="right"/>
      <protection locked="0"/>
    </xf>
    <xf numFmtId="0" fontId="2" fillId="0" borderId="0" xfId="1" applyNumberFormat="1" applyFont="1" applyFill="1" applyBorder="1" applyAlignment="1" applyProtection="1">
      <alignment horizontal="right"/>
      <protection locked="0"/>
    </xf>
    <xf numFmtId="0" fontId="2" fillId="0" borderId="0" xfId="1" applyNumberFormat="1" applyFont="1" applyFill="1" applyBorder="1" applyAlignment="1" applyProtection="1">
      <protection locked="0"/>
    </xf>
    <xf numFmtId="0" fontId="2" fillId="0" borderId="9" xfId="1" applyNumberFormat="1" applyFont="1" applyFill="1" applyBorder="1" applyAlignment="1" applyProtection="1">
      <protection locked="0"/>
    </xf>
    <xf numFmtId="0" fontId="2" fillId="0" borderId="10" xfId="1" applyNumberFormat="1" applyFont="1" applyFill="1" applyBorder="1" applyAlignment="1" applyProtection="1">
      <alignment horizontal="center"/>
      <protection locked="0"/>
    </xf>
    <xf numFmtId="0" fontId="6" fillId="0" borderId="11" xfId="1" applyNumberFormat="1" applyFont="1" applyFill="1" applyBorder="1" applyAlignment="1" applyProtection="1">
      <protection locked="0"/>
    </xf>
    <xf numFmtId="4" fontId="2" fillId="0" borderId="11" xfId="1" applyNumberFormat="1" applyFont="1" applyFill="1" applyBorder="1" applyAlignment="1" applyProtection="1"/>
    <xf numFmtId="4" fontId="6" fillId="0" borderId="12" xfId="1" applyNumberFormat="1" applyFont="1" applyFill="1" applyBorder="1" applyAlignment="1" applyProtection="1"/>
    <xf numFmtId="2" fontId="2" fillId="0" borderId="13" xfId="1" applyNumberFormat="1" applyFont="1" applyBorder="1"/>
    <xf numFmtId="0" fontId="6" fillId="0" borderId="8" xfId="3" applyFont="1" applyBorder="1" applyAlignment="1">
      <alignment horizontal="center" vertical="center"/>
    </xf>
    <xf numFmtId="0" fontId="6" fillId="0" borderId="0" xfId="3" applyFont="1" applyBorder="1" applyAlignment="1">
      <alignment horizontal="center" vertical="center"/>
    </xf>
    <xf numFmtId="0" fontId="9" fillId="0" borderId="0" xfId="3" applyFont="1" applyBorder="1" applyAlignment="1">
      <alignment vertical="center"/>
    </xf>
    <xf numFmtId="0" fontId="9" fillId="0" borderId="14" xfId="3" applyFont="1" applyBorder="1" applyAlignment="1">
      <alignment vertical="center"/>
    </xf>
    <xf numFmtId="0" fontId="9" fillId="0" borderId="11" xfId="3" applyFont="1" applyBorder="1" applyAlignment="1">
      <alignment horizontal="center" vertical="center"/>
    </xf>
    <xf numFmtId="166" fontId="6" fillId="0" borderId="11" xfId="3" applyNumberFormat="1" applyFont="1" applyFill="1" applyBorder="1" applyAlignment="1">
      <alignment horizontal="center" vertical="top"/>
    </xf>
    <xf numFmtId="0" fontId="10" fillId="0" borderId="0" xfId="0" applyFont="1" applyBorder="1"/>
    <xf numFmtId="2" fontId="2" fillId="0" borderId="0" xfId="1" applyNumberFormat="1" applyFont="1" applyBorder="1"/>
    <xf numFmtId="49" fontId="11" fillId="0" borderId="0" xfId="0" applyNumberFormat="1" applyFont="1" applyBorder="1"/>
    <xf numFmtId="49" fontId="12" fillId="0" borderId="0" xfId="0" applyNumberFormat="1" applyFont="1" applyBorder="1"/>
    <xf numFmtId="0" fontId="11" fillId="0" borderId="11" xfId="0" applyFont="1" applyBorder="1" applyAlignment="1">
      <alignment horizontal="center"/>
    </xf>
    <xf numFmtId="3" fontId="13" fillId="0" borderId="11" xfId="0" applyNumberFormat="1" applyFont="1" applyBorder="1"/>
    <xf numFmtId="49" fontId="11" fillId="0" borderId="15" xfId="0" applyNumberFormat="1" applyFont="1" applyBorder="1"/>
    <xf numFmtId="49" fontId="11" fillId="0" borderId="0" xfId="0" applyNumberFormat="1" applyFont="1" applyBorder="1" applyAlignment="1"/>
    <xf numFmtId="49" fontId="11" fillId="0" borderId="0" xfId="0" applyNumberFormat="1" applyFont="1" applyBorder="1" applyAlignment="1">
      <alignment horizontal="left" indent="3"/>
    </xf>
    <xf numFmtId="49" fontId="11" fillId="0" borderId="15" xfId="0" applyNumberFormat="1" applyFont="1" applyBorder="1" applyAlignment="1"/>
    <xf numFmtId="4" fontId="13" fillId="0" borderId="11" xfId="0" applyNumberFormat="1" applyFont="1" applyBorder="1"/>
    <xf numFmtId="167" fontId="13" fillId="0" borderId="11" xfId="0" applyNumberFormat="1" applyFont="1" applyBorder="1"/>
    <xf numFmtId="0" fontId="9" fillId="0" borderId="16" xfId="3" applyFont="1" applyBorder="1" applyAlignment="1">
      <alignment horizontal="center" vertical="center"/>
    </xf>
    <xf numFmtId="0" fontId="9" fillId="0" borderId="5" xfId="3" applyFont="1" applyBorder="1" applyAlignment="1">
      <alignment horizontal="center" vertical="center"/>
    </xf>
    <xf numFmtId="3" fontId="9" fillId="0" borderId="5" xfId="3" applyNumberFormat="1" applyFont="1" applyBorder="1" applyAlignment="1">
      <alignment horizontal="left" vertical="center"/>
    </xf>
    <xf numFmtId="3" fontId="9" fillId="0" borderId="6" xfId="3" applyNumberFormat="1" applyFont="1" applyBorder="1" applyAlignment="1">
      <alignment horizontal="left" vertical="center"/>
    </xf>
    <xf numFmtId="0" fontId="9" fillId="0" borderId="7" xfId="3" applyFont="1" applyBorder="1" applyAlignment="1">
      <alignment horizontal="center" vertical="center"/>
    </xf>
    <xf numFmtId="166" fontId="16" fillId="0" borderId="7" xfId="3" applyNumberFormat="1" applyFont="1" applyBorder="1" applyAlignment="1">
      <alignment horizontal="center" vertical="top"/>
    </xf>
    <xf numFmtId="4" fontId="2" fillId="0" borderId="7" xfId="1" applyNumberFormat="1" applyFont="1" applyFill="1" applyBorder="1" applyAlignment="1" applyProtection="1"/>
    <xf numFmtId="0" fontId="16" fillId="0" borderId="0" xfId="3" applyFont="1" applyBorder="1" applyAlignment="1">
      <alignment horizontal="center" vertical="center"/>
    </xf>
    <xf numFmtId="0" fontId="16" fillId="0" borderId="0" xfId="3" applyFont="1" applyBorder="1" applyAlignment="1">
      <alignment horizontal="right" vertical="center"/>
    </xf>
    <xf numFmtId="0" fontId="9" fillId="0" borderId="0" xfId="3" applyFont="1" applyBorder="1" applyAlignment="1">
      <alignment horizontal="center" vertical="center"/>
    </xf>
    <xf numFmtId="4" fontId="2" fillId="0" borderId="0" xfId="1" applyNumberFormat="1" applyFont="1" applyFill="1" applyBorder="1" applyAlignment="1" applyProtection="1"/>
    <xf numFmtId="4" fontId="8" fillId="2" borderId="17" xfId="1" applyNumberFormat="1" applyFont="1" applyFill="1" applyBorder="1" applyAlignment="1" applyProtection="1"/>
    <xf numFmtId="4" fontId="6" fillId="2" borderId="18" xfId="1" applyNumberFormat="1" applyFont="1" applyFill="1" applyBorder="1" applyAlignment="1" applyProtection="1"/>
    <xf numFmtId="0" fontId="17" fillId="0" borderId="0" xfId="3" applyFont="1" applyBorder="1" applyAlignment="1">
      <alignment horizontal="right" vertical="center"/>
    </xf>
    <xf numFmtId="4" fontId="6" fillId="2" borderId="0" xfId="1" applyNumberFormat="1" applyFont="1" applyFill="1" applyBorder="1" applyAlignment="1" applyProtection="1"/>
    <xf numFmtId="0" fontId="18" fillId="0" borderId="0" xfId="1" applyNumberFormat="1" applyFont="1" applyFill="1" applyBorder="1" applyAlignment="1" applyProtection="1"/>
    <xf numFmtId="0" fontId="19" fillId="0" borderId="0" xfId="1" applyNumberFormat="1" applyFont="1" applyFill="1" applyBorder="1" applyAlignment="1" applyProtection="1">
      <alignment horizontal="right"/>
      <protection locked="0"/>
    </xf>
    <xf numFmtId="2" fontId="2" fillId="0" borderId="0" xfId="1" applyNumberFormat="1" applyFont="1" applyFill="1" applyBorder="1" applyAlignment="1" applyProtection="1"/>
    <xf numFmtId="0" fontId="20" fillId="0" borderId="0" xfId="1" applyFont="1" applyAlignment="1" applyProtection="1">
      <protection hidden="1"/>
    </xf>
    <xf numFmtId="0" fontId="21" fillId="0" borderId="0" xfId="0" applyFont="1" applyBorder="1"/>
    <xf numFmtId="0" fontId="2" fillId="0" borderId="0" xfId="1" applyFont="1" applyAlignment="1" applyProtection="1">
      <alignment horizontal="center"/>
      <protection hidden="1"/>
    </xf>
    <xf numFmtId="0" fontId="6" fillId="0" borderId="0" xfId="1" applyFont="1" applyAlignment="1" applyProtection="1">
      <alignment horizontal="center"/>
      <protection hidden="1"/>
    </xf>
    <xf numFmtId="0" fontId="22" fillId="0" borderId="0" xfId="1" applyFont="1" applyAlignment="1" applyProtection="1">
      <alignment horizontal="center"/>
      <protection hidden="1"/>
    </xf>
    <xf numFmtId="0" fontId="23" fillId="0" borderId="0" xfId="1" applyFont="1" applyAlignment="1" applyProtection="1">
      <protection hidden="1"/>
    </xf>
    <xf numFmtId="2" fontId="18" fillId="0" borderId="0" xfId="1" applyNumberFormat="1" applyFont="1" applyFill="1" applyBorder="1" applyAlignment="1" applyProtection="1"/>
    <xf numFmtId="0" fontId="4" fillId="0" borderId="0" xfId="1" applyNumberFormat="1" applyFont="1" applyFill="1" applyBorder="1" applyAlignment="1" applyProtection="1">
      <alignment horizontal="center"/>
    </xf>
    <xf numFmtId="0" fontId="2" fillId="0" borderId="19" xfId="1" applyFont="1" applyBorder="1"/>
    <xf numFmtId="0" fontId="2" fillId="0" borderId="20" xfId="1" applyFont="1" applyBorder="1"/>
    <xf numFmtId="0" fontId="2" fillId="0" borderId="21" xfId="1" applyFont="1" applyBorder="1"/>
    <xf numFmtId="0" fontId="2" fillId="0" borderId="22" xfId="1" applyFont="1" applyBorder="1"/>
    <xf numFmtId="0" fontId="2" fillId="0" borderId="0" xfId="1" applyFont="1" applyBorder="1"/>
    <xf numFmtId="0" fontId="2" fillId="0" borderId="23" xfId="1" applyFont="1" applyBorder="1"/>
    <xf numFmtId="0" fontId="2" fillId="0" borderId="24" xfId="1" applyFont="1" applyBorder="1"/>
    <xf numFmtId="0" fontId="2" fillId="0" borderId="1" xfId="1" applyFont="1" applyBorder="1"/>
    <xf numFmtId="0" fontId="2" fillId="0" borderId="25" xfId="1" applyFont="1" applyBorder="1"/>
  </cellXfs>
  <cellStyles count="4">
    <cellStyle name="Normal" xfId="0" builtinId="0"/>
    <cellStyle name="Normal 2 2" xfId="3" xr:uid="{D3A158C4-9F1E-46D3-8949-FC75C802458B}"/>
    <cellStyle name="Normal 5" xfId="2" xr:uid="{D0800A94-43A6-493C-BE53-B456EA8B85E9}"/>
    <cellStyle name="Normal_devis" xfId="1" xr:uid="{A6E99736-DD20-4BBC-A986-65AB59F77B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T54"/>
  <sheetViews>
    <sheetView tabSelected="1" workbookViewId="0">
      <selection activeCell="P16" sqref="P16"/>
    </sheetView>
  </sheetViews>
  <sheetFormatPr baseColWidth="10" defaultColWidth="10" defaultRowHeight="12.75"/>
  <cols>
    <col min="1" max="1" width="9" style="3" customWidth="1"/>
    <col min="2" max="2" width="21.85546875" style="3" customWidth="1"/>
    <col min="3" max="3" width="18.140625" style="3" customWidth="1"/>
    <col min="4" max="4" width="20.28515625" style="3" customWidth="1"/>
    <col min="5" max="5" width="5.5703125" style="2" customWidth="1"/>
    <col min="6" max="6" width="9.5703125" style="4" customWidth="1"/>
    <col min="7" max="7" width="13.7109375" style="3" bestFit="1" customWidth="1"/>
    <col min="8" max="8" width="16.5703125" style="3" customWidth="1"/>
    <col min="9" max="11" width="11" style="3" hidden="1" customWidth="1"/>
    <col min="12" max="12" width="10" style="3" hidden="1" customWidth="1"/>
    <col min="13" max="254" width="10" style="3"/>
    <col min="255" max="256" width="10" style="1"/>
    <col min="257" max="257" width="9" style="1" customWidth="1"/>
    <col min="258" max="258" width="21.85546875" style="1" customWidth="1"/>
    <col min="259" max="259" width="18.140625" style="1" customWidth="1"/>
    <col min="260" max="260" width="20.28515625" style="1" customWidth="1"/>
    <col min="261" max="261" width="5.5703125" style="1" customWidth="1"/>
    <col min="262" max="262" width="9.5703125" style="1" customWidth="1"/>
    <col min="263" max="263" width="13.7109375" style="1" bestFit="1" customWidth="1"/>
    <col min="264" max="264" width="16.5703125" style="1" customWidth="1"/>
    <col min="265" max="268" width="0" style="1" hidden="1" customWidth="1"/>
    <col min="269" max="512" width="10" style="1"/>
    <col min="513" max="513" width="9" style="1" customWidth="1"/>
    <col min="514" max="514" width="21.85546875" style="1" customWidth="1"/>
    <col min="515" max="515" width="18.140625" style="1" customWidth="1"/>
    <col min="516" max="516" width="20.28515625" style="1" customWidth="1"/>
    <col min="517" max="517" width="5.5703125" style="1" customWidth="1"/>
    <col min="518" max="518" width="9.5703125" style="1" customWidth="1"/>
    <col min="519" max="519" width="13.7109375" style="1" bestFit="1" customWidth="1"/>
    <col min="520" max="520" width="16.5703125" style="1" customWidth="1"/>
    <col min="521" max="524" width="0" style="1" hidden="1" customWidth="1"/>
    <col min="525" max="768" width="10" style="1"/>
    <col min="769" max="769" width="9" style="1" customWidth="1"/>
    <col min="770" max="770" width="21.85546875" style="1" customWidth="1"/>
    <col min="771" max="771" width="18.140625" style="1" customWidth="1"/>
    <col min="772" max="772" width="20.28515625" style="1" customWidth="1"/>
    <col min="773" max="773" width="5.5703125" style="1" customWidth="1"/>
    <col min="774" max="774" width="9.5703125" style="1" customWidth="1"/>
    <col min="775" max="775" width="13.7109375" style="1" bestFit="1" customWidth="1"/>
    <col min="776" max="776" width="16.5703125" style="1" customWidth="1"/>
    <col min="777" max="780" width="0" style="1" hidden="1" customWidth="1"/>
    <col min="781" max="1024" width="10" style="1"/>
    <col min="1025" max="1025" width="9" style="1" customWidth="1"/>
    <col min="1026" max="1026" width="21.85546875" style="1" customWidth="1"/>
    <col min="1027" max="1027" width="18.140625" style="1" customWidth="1"/>
    <col min="1028" max="1028" width="20.28515625" style="1" customWidth="1"/>
    <col min="1029" max="1029" width="5.5703125" style="1" customWidth="1"/>
    <col min="1030" max="1030" width="9.5703125" style="1" customWidth="1"/>
    <col min="1031" max="1031" width="13.7109375" style="1" bestFit="1" customWidth="1"/>
    <col min="1032" max="1032" width="16.5703125" style="1" customWidth="1"/>
    <col min="1033" max="1036" width="0" style="1" hidden="1" customWidth="1"/>
    <col min="1037" max="1280" width="10" style="1"/>
    <col min="1281" max="1281" width="9" style="1" customWidth="1"/>
    <col min="1282" max="1282" width="21.85546875" style="1" customWidth="1"/>
    <col min="1283" max="1283" width="18.140625" style="1" customWidth="1"/>
    <col min="1284" max="1284" width="20.28515625" style="1" customWidth="1"/>
    <col min="1285" max="1285" width="5.5703125" style="1" customWidth="1"/>
    <col min="1286" max="1286" width="9.5703125" style="1" customWidth="1"/>
    <col min="1287" max="1287" width="13.7109375" style="1" bestFit="1" customWidth="1"/>
    <col min="1288" max="1288" width="16.5703125" style="1" customWidth="1"/>
    <col min="1289" max="1292" width="0" style="1" hidden="1" customWidth="1"/>
    <col min="1293" max="1536" width="10" style="1"/>
    <col min="1537" max="1537" width="9" style="1" customWidth="1"/>
    <col min="1538" max="1538" width="21.85546875" style="1" customWidth="1"/>
    <col min="1539" max="1539" width="18.140625" style="1" customWidth="1"/>
    <col min="1540" max="1540" width="20.28515625" style="1" customWidth="1"/>
    <col min="1541" max="1541" width="5.5703125" style="1" customWidth="1"/>
    <col min="1542" max="1542" width="9.5703125" style="1" customWidth="1"/>
    <col min="1543" max="1543" width="13.7109375" style="1" bestFit="1" customWidth="1"/>
    <col min="1544" max="1544" width="16.5703125" style="1" customWidth="1"/>
    <col min="1545" max="1548" width="0" style="1" hidden="1" customWidth="1"/>
    <col min="1549" max="1792" width="10" style="1"/>
    <col min="1793" max="1793" width="9" style="1" customWidth="1"/>
    <col min="1794" max="1794" width="21.85546875" style="1" customWidth="1"/>
    <col min="1795" max="1795" width="18.140625" style="1" customWidth="1"/>
    <col min="1796" max="1796" width="20.28515625" style="1" customWidth="1"/>
    <col min="1797" max="1797" width="5.5703125" style="1" customWidth="1"/>
    <col min="1798" max="1798" width="9.5703125" style="1" customWidth="1"/>
    <col min="1799" max="1799" width="13.7109375" style="1" bestFit="1" customWidth="1"/>
    <col min="1800" max="1800" width="16.5703125" style="1" customWidth="1"/>
    <col min="1801" max="1804" width="0" style="1" hidden="1" customWidth="1"/>
    <col min="1805" max="2048" width="10" style="1"/>
    <col min="2049" max="2049" width="9" style="1" customWidth="1"/>
    <col min="2050" max="2050" width="21.85546875" style="1" customWidth="1"/>
    <col min="2051" max="2051" width="18.140625" style="1" customWidth="1"/>
    <col min="2052" max="2052" width="20.28515625" style="1" customWidth="1"/>
    <col min="2053" max="2053" width="5.5703125" style="1" customWidth="1"/>
    <col min="2054" max="2054" width="9.5703125" style="1" customWidth="1"/>
    <col min="2055" max="2055" width="13.7109375" style="1" bestFit="1" customWidth="1"/>
    <col min="2056" max="2056" width="16.5703125" style="1" customWidth="1"/>
    <col min="2057" max="2060" width="0" style="1" hidden="1" customWidth="1"/>
    <col min="2061" max="2304" width="10" style="1"/>
    <col min="2305" max="2305" width="9" style="1" customWidth="1"/>
    <col min="2306" max="2306" width="21.85546875" style="1" customWidth="1"/>
    <col min="2307" max="2307" width="18.140625" style="1" customWidth="1"/>
    <col min="2308" max="2308" width="20.28515625" style="1" customWidth="1"/>
    <col min="2309" max="2309" width="5.5703125" style="1" customWidth="1"/>
    <col min="2310" max="2310" width="9.5703125" style="1" customWidth="1"/>
    <col min="2311" max="2311" width="13.7109375" style="1" bestFit="1" customWidth="1"/>
    <col min="2312" max="2312" width="16.5703125" style="1" customWidth="1"/>
    <col min="2313" max="2316" width="0" style="1" hidden="1" customWidth="1"/>
    <col min="2317" max="2560" width="10" style="1"/>
    <col min="2561" max="2561" width="9" style="1" customWidth="1"/>
    <col min="2562" max="2562" width="21.85546875" style="1" customWidth="1"/>
    <col min="2563" max="2563" width="18.140625" style="1" customWidth="1"/>
    <col min="2564" max="2564" width="20.28515625" style="1" customWidth="1"/>
    <col min="2565" max="2565" width="5.5703125" style="1" customWidth="1"/>
    <col min="2566" max="2566" width="9.5703125" style="1" customWidth="1"/>
    <col min="2567" max="2567" width="13.7109375" style="1" bestFit="1" customWidth="1"/>
    <col min="2568" max="2568" width="16.5703125" style="1" customWidth="1"/>
    <col min="2569" max="2572" width="0" style="1" hidden="1" customWidth="1"/>
    <col min="2573" max="2816" width="10" style="1"/>
    <col min="2817" max="2817" width="9" style="1" customWidth="1"/>
    <col min="2818" max="2818" width="21.85546875" style="1" customWidth="1"/>
    <col min="2819" max="2819" width="18.140625" style="1" customWidth="1"/>
    <col min="2820" max="2820" width="20.28515625" style="1" customWidth="1"/>
    <col min="2821" max="2821" width="5.5703125" style="1" customWidth="1"/>
    <col min="2822" max="2822" width="9.5703125" style="1" customWidth="1"/>
    <col min="2823" max="2823" width="13.7109375" style="1" bestFit="1" customWidth="1"/>
    <col min="2824" max="2824" width="16.5703125" style="1" customWidth="1"/>
    <col min="2825" max="2828" width="0" style="1" hidden="1" customWidth="1"/>
    <col min="2829" max="3072" width="10" style="1"/>
    <col min="3073" max="3073" width="9" style="1" customWidth="1"/>
    <col min="3074" max="3074" width="21.85546875" style="1" customWidth="1"/>
    <col min="3075" max="3075" width="18.140625" style="1" customWidth="1"/>
    <col min="3076" max="3076" width="20.28515625" style="1" customWidth="1"/>
    <col min="3077" max="3077" width="5.5703125" style="1" customWidth="1"/>
    <col min="3078" max="3078" width="9.5703125" style="1" customWidth="1"/>
    <col min="3079" max="3079" width="13.7109375" style="1" bestFit="1" customWidth="1"/>
    <col min="3080" max="3080" width="16.5703125" style="1" customWidth="1"/>
    <col min="3081" max="3084" width="0" style="1" hidden="1" customWidth="1"/>
    <col min="3085" max="3328" width="10" style="1"/>
    <col min="3329" max="3329" width="9" style="1" customWidth="1"/>
    <col min="3330" max="3330" width="21.85546875" style="1" customWidth="1"/>
    <col min="3331" max="3331" width="18.140625" style="1" customWidth="1"/>
    <col min="3332" max="3332" width="20.28515625" style="1" customWidth="1"/>
    <col min="3333" max="3333" width="5.5703125" style="1" customWidth="1"/>
    <col min="3334" max="3334" width="9.5703125" style="1" customWidth="1"/>
    <col min="3335" max="3335" width="13.7109375" style="1" bestFit="1" customWidth="1"/>
    <col min="3336" max="3336" width="16.5703125" style="1" customWidth="1"/>
    <col min="3337" max="3340" width="0" style="1" hidden="1" customWidth="1"/>
    <col min="3341" max="3584" width="10" style="1"/>
    <col min="3585" max="3585" width="9" style="1" customWidth="1"/>
    <col min="3586" max="3586" width="21.85546875" style="1" customWidth="1"/>
    <col min="3587" max="3587" width="18.140625" style="1" customWidth="1"/>
    <col min="3588" max="3588" width="20.28515625" style="1" customWidth="1"/>
    <col min="3589" max="3589" width="5.5703125" style="1" customWidth="1"/>
    <col min="3590" max="3590" width="9.5703125" style="1" customWidth="1"/>
    <col min="3591" max="3591" width="13.7109375" style="1" bestFit="1" customWidth="1"/>
    <col min="3592" max="3592" width="16.5703125" style="1" customWidth="1"/>
    <col min="3593" max="3596" width="0" style="1" hidden="1" customWidth="1"/>
    <col min="3597" max="3840" width="10" style="1"/>
    <col min="3841" max="3841" width="9" style="1" customWidth="1"/>
    <col min="3842" max="3842" width="21.85546875" style="1" customWidth="1"/>
    <col min="3843" max="3843" width="18.140625" style="1" customWidth="1"/>
    <col min="3844" max="3844" width="20.28515625" style="1" customWidth="1"/>
    <col min="3845" max="3845" width="5.5703125" style="1" customWidth="1"/>
    <col min="3846" max="3846" width="9.5703125" style="1" customWidth="1"/>
    <col min="3847" max="3847" width="13.7109375" style="1" bestFit="1" customWidth="1"/>
    <col min="3848" max="3848" width="16.5703125" style="1" customWidth="1"/>
    <col min="3849" max="3852" width="0" style="1" hidden="1" customWidth="1"/>
    <col min="3853" max="4096" width="10" style="1"/>
    <col min="4097" max="4097" width="9" style="1" customWidth="1"/>
    <col min="4098" max="4098" width="21.85546875" style="1" customWidth="1"/>
    <col min="4099" max="4099" width="18.140625" style="1" customWidth="1"/>
    <col min="4100" max="4100" width="20.28515625" style="1" customWidth="1"/>
    <col min="4101" max="4101" width="5.5703125" style="1" customWidth="1"/>
    <col min="4102" max="4102" width="9.5703125" style="1" customWidth="1"/>
    <col min="4103" max="4103" width="13.7109375" style="1" bestFit="1" customWidth="1"/>
    <col min="4104" max="4104" width="16.5703125" style="1" customWidth="1"/>
    <col min="4105" max="4108" width="0" style="1" hidden="1" customWidth="1"/>
    <col min="4109" max="4352" width="10" style="1"/>
    <col min="4353" max="4353" width="9" style="1" customWidth="1"/>
    <col min="4354" max="4354" width="21.85546875" style="1" customWidth="1"/>
    <col min="4355" max="4355" width="18.140625" style="1" customWidth="1"/>
    <col min="4356" max="4356" width="20.28515625" style="1" customWidth="1"/>
    <col min="4357" max="4357" width="5.5703125" style="1" customWidth="1"/>
    <col min="4358" max="4358" width="9.5703125" style="1" customWidth="1"/>
    <col min="4359" max="4359" width="13.7109375" style="1" bestFit="1" customWidth="1"/>
    <col min="4360" max="4360" width="16.5703125" style="1" customWidth="1"/>
    <col min="4361" max="4364" width="0" style="1" hidden="1" customWidth="1"/>
    <col min="4365" max="4608" width="10" style="1"/>
    <col min="4609" max="4609" width="9" style="1" customWidth="1"/>
    <col min="4610" max="4610" width="21.85546875" style="1" customWidth="1"/>
    <col min="4611" max="4611" width="18.140625" style="1" customWidth="1"/>
    <col min="4612" max="4612" width="20.28515625" style="1" customWidth="1"/>
    <col min="4613" max="4613" width="5.5703125" style="1" customWidth="1"/>
    <col min="4614" max="4614" width="9.5703125" style="1" customWidth="1"/>
    <col min="4615" max="4615" width="13.7109375" style="1" bestFit="1" customWidth="1"/>
    <col min="4616" max="4616" width="16.5703125" style="1" customWidth="1"/>
    <col min="4617" max="4620" width="0" style="1" hidden="1" customWidth="1"/>
    <col min="4621" max="4864" width="10" style="1"/>
    <col min="4865" max="4865" width="9" style="1" customWidth="1"/>
    <col min="4866" max="4866" width="21.85546875" style="1" customWidth="1"/>
    <col min="4867" max="4867" width="18.140625" style="1" customWidth="1"/>
    <col min="4868" max="4868" width="20.28515625" style="1" customWidth="1"/>
    <col min="4869" max="4869" width="5.5703125" style="1" customWidth="1"/>
    <col min="4870" max="4870" width="9.5703125" style="1" customWidth="1"/>
    <col min="4871" max="4871" width="13.7109375" style="1" bestFit="1" customWidth="1"/>
    <col min="4872" max="4872" width="16.5703125" style="1" customWidth="1"/>
    <col min="4873" max="4876" width="0" style="1" hidden="1" customWidth="1"/>
    <col min="4877" max="5120" width="10" style="1"/>
    <col min="5121" max="5121" width="9" style="1" customWidth="1"/>
    <col min="5122" max="5122" width="21.85546875" style="1" customWidth="1"/>
    <col min="5123" max="5123" width="18.140625" style="1" customWidth="1"/>
    <col min="5124" max="5124" width="20.28515625" style="1" customWidth="1"/>
    <col min="5125" max="5125" width="5.5703125" style="1" customWidth="1"/>
    <col min="5126" max="5126" width="9.5703125" style="1" customWidth="1"/>
    <col min="5127" max="5127" width="13.7109375" style="1" bestFit="1" customWidth="1"/>
    <col min="5128" max="5128" width="16.5703125" style="1" customWidth="1"/>
    <col min="5129" max="5132" width="0" style="1" hidden="1" customWidth="1"/>
    <col min="5133" max="5376" width="10" style="1"/>
    <col min="5377" max="5377" width="9" style="1" customWidth="1"/>
    <col min="5378" max="5378" width="21.85546875" style="1" customWidth="1"/>
    <col min="5379" max="5379" width="18.140625" style="1" customWidth="1"/>
    <col min="5380" max="5380" width="20.28515625" style="1" customWidth="1"/>
    <col min="5381" max="5381" width="5.5703125" style="1" customWidth="1"/>
    <col min="5382" max="5382" width="9.5703125" style="1" customWidth="1"/>
    <col min="5383" max="5383" width="13.7109375" style="1" bestFit="1" customWidth="1"/>
    <col min="5384" max="5384" width="16.5703125" style="1" customWidth="1"/>
    <col min="5385" max="5388" width="0" style="1" hidden="1" customWidth="1"/>
    <col min="5389" max="5632" width="10" style="1"/>
    <col min="5633" max="5633" width="9" style="1" customWidth="1"/>
    <col min="5634" max="5634" width="21.85546875" style="1" customWidth="1"/>
    <col min="5635" max="5635" width="18.140625" style="1" customWidth="1"/>
    <col min="5636" max="5636" width="20.28515625" style="1" customWidth="1"/>
    <col min="5637" max="5637" width="5.5703125" style="1" customWidth="1"/>
    <col min="5638" max="5638" width="9.5703125" style="1" customWidth="1"/>
    <col min="5639" max="5639" width="13.7109375" style="1" bestFit="1" customWidth="1"/>
    <col min="5640" max="5640" width="16.5703125" style="1" customWidth="1"/>
    <col min="5641" max="5644" width="0" style="1" hidden="1" customWidth="1"/>
    <col min="5645" max="5888" width="10" style="1"/>
    <col min="5889" max="5889" width="9" style="1" customWidth="1"/>
    <col min="5890" max="5890" width="21.85546875" style="1" customWidth="1"/>
    <col min="5891" max="5891" width="18.140625" style="1" customWidth="1"/>
    <col min="5892" max="5892" width="20.28515625" style="1" customWidth="1"/>
    <col min="5893" max="5893" width="5.5703125" style="1" customWidth="1"/>
    <col min="5894" max="5894" width="9.5703125" style="1" customWidth="1"/>
    <col min="5895" max="5895" width="13.7109375" style="1" bestFit="1" customWidth="1"/>
    <col min="5896" max="5896" width="16.5703125" style="1" customWidth="1"/>
    <col min="5897" max="5900" width="0" style="1" hidden="1" customWidth="1"/>
    <col min="5901" max="6144" width="10" style="1"/>
    <col min="6145" max="6145" width="9" style="1" customWidth="1"/>
    <col min="6146" max="6146" width="21.85546875" style="1" customWidth="1"/>
    <col min="6147" max="6147" width="18.140625" style="1" customWidth="1"/>
    <col min="6148" max="6148" width="20.28515625" style="1" customWidth="1"/>
    <col min="6149" max="6149" width="5.5703125" style="1" customWidth="1"/>
    <col min="6150" max="6150" width="9.5703125" style="1" customWidth="1"/>
    <col min="6151" max="6151" width="13.7109375" style="1" bestFit="1" customWidth="1"/>
    <col min="6152" max="6152" width="16.5703125" style="1" customWidth="1"/>
    <col min="6153" max="6156" width="0" style="1" hidden="1" customWidth="1"/>
    <col min="6157" max="6400" width="10" style="1"/>
    <col min="6401" max="6401" width="9" style="1" customWidth="1"/>
    <col min="6402" max="6402" width="21.85546875" style="1" customWidth="1"/>
    <col min="6403" max="6403" width="18.140625" style="1" customWidth="1"/>
    <col min="6404" max="6404" width="20.28515625" style="1" customWidth="1"/>
    <col min="6405" max="6405" width="5.5703125" style="1" customWidth="1"/>
    <col min="6406" max="6406" width="9.5703125" style="1" customWidth="1"/>
    <col min="6407" max="6407" width="13.7109375" style="1" bestFit="1" customWidth="1"/>
    <col min="6408" max="6408" width="16.5703125" style="1" customWidth="1"/>
    <col min="6409" max="6412" width="0" style="1" hidden="1" customWidth="1"/>
    <col min="6413" max="6656" width="10" style="1"/>
    <col min="6657" max="6657" width="9" style="1" customWidth="1"/>
    <col min="6658" max="6658" width="21.85546875" style="1" customWidth="1"/>
    <col min="6659" max="6659" width="18.140625" style="1" customWidth="1"/>
    <col min="6660" max="6660" width="20.28515625" style="1" customWidth="1"/>
    <col min="6661" max="6661" width="5.5703125" style="1" customWidth="1"/>
    <col min="6662" max="6662" width="9.5703125" style="1" customWidth="1"/>
    <col min="6663" max="6663" width="13.7109375" style="1" bestFit="1" customWidth="1"/>
    <col min="6664" max="6664" width="16.5703125" style="1" customWidth="1"/>
    <col min="6665" max="6668" width="0" style="1" hidden="1" customWidth="1"/>
    <col min="6669" max="6912" width="10" style="1"/>
    <col min="6913" max="6913" width="9" style="1" customWidth="1"/>
    <col min="6914" max="6914" width="21.85546875" style="1" customWidth="1"/>
    <col min="6915" max="6915" width="18.140625" style="1" customWidth="1"/>
    <col min="6916" max="6916" width="20.28515625" style="1" customWidth="1"/>
    <col min="6917" max="6917" width="5.5703125" style="1" customWidth="1"/>
    <col min="6918" max="6918" width="9.5703125" style="1" customWidth="1"/>
    <col min="6919" max="6919" width="13.7109375" style="1" bestFit="1" customWidth="1"/>
    <col min="6920" max="6920" width="16.5703125" style="1" customWidth="1"/>
    <col min="6921" max="6924" width="0" style="1" hidden="1" customWidth="1"/>
    <col min="6925" max="7168" width="10" style="1"/>
    <col min="7169" max="7169" width="9" style="1" customWidth="1"/>
    <col min="7170" max="7170" width="21.85546875" style="1" customWidth="1"/>
    <col min="7171" max="7171" width="18.140625" style="1" customWidth="1"/>
    <col min="7172" max="7172" width="20.28515625" style="1" customWidth="1"/>
    <col min="7173" max="7173" width="5.5703125" style="1" customWidth="1"/>
    <col min="7174" max="7174" width="9.5703125" style="1" customWidth="1"/>
    <col min="7175" max="7175" width="13.7109375" style="1" bestFit="1" customWidth="1"/>
    <col min="7176" max="7176" width="16.5703125" style="1" customWidth="1"/>
    <col min="7177" max="7180" width="0" style="1" hidden="1" customWidth="1"/>
    <col min="7181" max="7424" width="10" style="1"/>
    <col min="7425" max="7425" width="9" style="1" customWidth="1"/>
    <col min="7426" max="7426" width="21.85546875" style="1" customWidth="1"/>
    <col min="7427" max="7427" width="18.140625" style="1" customWidth="1"/>
    <col min="7428" max="7428" width="20.28515625" style="1" customWidth="1"/>
    <col min="7429" max="7429" width="5.5703125" style="1" customWidth="1"/>
    <col min="7430" max="7430" width="9.5703125" style="1" customWidth="1"/>
    <col min="7431" max="7431" width="13.7109375" style="1" bestFit="1" customWidth="1"/>
    <col min="7432" max="7432" width="16.5703125" style="1" customWidth="1"/>
    <col min="7433" max="7436" width="0" style="1" hidden="1" customWidth="1"/>
    <col min="7437" max="7680" width="10" style="1"/>
    <col min="7681" max="7681" width="9" style="1" customWidth="1"/>
    <col min="7682" max="7682" width="21.85546875" style="1" customWidth="1"/>
    <col min="7683" max="7683" width="18.140625" style="1" customWidth="1"/>
    <col min="7684" max="7684" width="20.28515625" style="1" customWidth="1"/>
    <col min="7685" max="7685" width="5.5703125" style="1" customWidth="1"/>
    <col min="7686" max="7686" width="9.5703125" style="1" customWidth="1"/>
    <col min="7687" max="7687" width="13.7109375" style="1" bestFit="1" customWidth="1"/>
    <col min="7688" max="7688" width="16.5703125" style="1" customWidth="1"/>
    <col min="7689" max="7692" width="0" style="1" hidden="1" customWidth="1"/>
    <col min="7693" max="7936" width="10" style="1"/>
    <col min="7937" max="7937" width="9" style="1" customWidth="1"/>
    <col min="7938" max="7938" width="21.85546875" style="1" customWidth="1"/>
    <col min="7939" max="7939" width="18.140625" style="1" customWidth="1"/>
    <col min="7940" max="7940" width="20.28515625" style="1" customWidth="1"/>
    <col min="7941" max="7941" width="5.5703125" style="1" customWidth="1"/>
    <col min="7942" max="7942" width="9.5703125" style="1" customWidth="1"/>
    <col min="7943" max="7943" width="13.7109375" style="1" bestFit="1" customWidth="1"/>
    <col min="7944" max="7944" width="16.5703125" style="1" customWidth="1"/>
    <col min="7945" max="7948" width="0" style="1" hidden="1" customWidth="1"/>
    <col min="7949" max="8192" width="10" style="1"/>
    <col min="8193" max="8193" width="9" style="1" customWidth="1"/>
    <col min="8194" max="8194" width="21.85546875" style="1" customWidth="1"/>
    <col min="8195" max="8195" width="18.140625" style="1" customWidth="1"/>
    <col min="8196" max="8196" width="20.28515625" style="1" customWidth="1"/>
    <col min="8197" max="8197" width="5.5703125" style="1" customWidth="1"/>
    <col min="8198" max="8198" width="9.5703125" style="1" customWidth="1"/>
    <col min="8199" max="8199" width="13.7109375" style="1" bestFit="1" customWidth="1"/>
    <col min="8200" max="8200" width="16.5703125" style="1" customWidth="1"/>
    <col min="8201" max="8204" width="0" style="1" hidden="1" customWidth="1"/>
    <col min="8205" max="8448" width="10" style="1"/>
    <col min="8449" max="8449" width="9" style="1" customWidth="1"/>
    <col min="8450" max="8450" width="21.85546875" style="1" customWidth="1"/>
    <col min="8451" max="8451" width="18.140625" style="1" customWidth="1"/>
    <col min="8452" max="8452" width="20.28515625" style="1" customWidth="1"/>
    <col min="8453" max="8453" width="5.5703125" style="1" customWidth="1"/>
    <col min="8454" max="8454" width="9.5703125" style="1" customWidth="1"/>
    <col min="8455" max="8455" width="13.7109375" style="1" bestFit="1" customWidth="1"/>
    <col min="8456" max="8456" width="16.5703125" style="1" customWidth="1"/>
    <col min="8457" max="8460" width="0" style="1" hidden="1" customWidth="1"/>
    <col min="8461" max="8704" width="10" style="1"/>
    <col min="8705" max="8705" width="9" style="1" customWidth="1"/>
    <col min="8706" max="8706" width="21.85546875" style="1" customWidth="1"/>
    <col min="8707" max="8707" width="18.140625" style="1" customWidth="1"/>
    <col min="8708" max="8708" width="20.28515625" style="1" customWidth="1"/>
    <col min="8709" max="8709" width="5.5703125" style="1" customWidth="1"/>
    <col min="8710" max="8710" width="9.5703125" style="1" customWidth="1"/>
    <col min="8711" max="8711" width="13.7109375" style="1" bestFit="1" customWidth="1"/>
    <col min="8712" max="8712" width="16.5703125" style="1" customWidth="1"/>
    <col min="8713" max="8716" width="0" style="1" hidden="1" customWidth="1"/>
    <col min="8717" max="8960" width="10" style="1"/>
    <col min="8961" max="8961" width="9" style="1" customWidth="1"/>
    <col min="8962" max="8962" width="21.85546875" style="1" customWidth="1"/>
    <col min="8963" max="8963" width="18.140625" style="1" customWidth="1"/>
    <col min="8964" max="8964" width="20.28515625" style="1" customWidth="1"/>
    <col min="8965" max="8965" width="5.5703125" style="1" customWidth="1"/>
    <col min="8966" max="8966" width="9.5703125" style="1" customWidth="1"/>
    <col min="8967" max="8967" width="13.7109375" style="1" bestFit="1" customWidth="1"/>
    <col min="8968" max="8968" width="16.5703125" style="1" customWidth="1"/>
    <col min="8969" max="8972" width="0" style="1" hidden="1" customWidth="1"/>
    <col min="8973" max="9216" width="10" style="1"/>
    <col min="9217" max="9217" width="9" style="1" customWidth="1"/>
    <col min="9218" max="9218" width="21.85546875" style="1" customWidth="1"/>
    <col min="9219" max="9219" width="18.140625" style="1" customWidth="1"/>
    <col min="9220" max="9220" width="20.28515625" style="1" customWidth="1"/>
    <col min="9221" max="9221" width="5.5703125" style="1" customWidth="1"/>
    <col min="9222" max="9222" width="9.5703125" style="1" customWidth="1"/>
    <col min="9223" max="9223" width="13.7109375" style="1" bestFit="1" customWidth="1"/>
    <col min="9224" max="9224" width="16.5703125" style="1" customWidth="1"/>
    <col min="9225" max="9228" width="0" style="1" hidden="1" customWidth="1"/>
    <col min="9229" max="9472" width="10" style="1"/>
    <col min="9473" max="9473" width="9" style="1" customWidth="1"/>
    <col min="9474" max="9474" width="21.85546875" style="1" customWidth="1"/>
    <col min="9475" max="9475" width="18.140625" style="1" customWidth="1"/>
    <col min="9476" max="9476" width="20.28515625" style="1" customWidth="1"/>
    <col min="9477" max="9477" width="5.5703125" style="1" customWidth="1"/>
    <col min="9478" max="9478" width="9.5703125" style="1" customWidth="1"/>
    <col min="9479" max="9479" width="13.7109375" style="1" bestFit="1" customWidth="1"/>
    <col min="9480" max="9480" width="16.5703125" style="1" customWidth="1"/>
    <col min="9481" max="9484" width="0" style="1" hidden="1" customWidth="1"/>
    <col min="9485" max="9728" width="10" style="1"/>
    <col min="9729" max="9729" width="9" style="1" customWidth="1"/>
    <col min="9730" max="9730" width="21.85546875" style="1" customWidth="1"/>
    <col min="9731" max="9731" width="18.140625" style="1" customWidth="1"/>
    <col min="9732" max="9732" width="20.28515625" style="1" customWidth="1"/>
    <col min="9733" max="9733" width="5.5703125" style="1" customWidth="1"/>
    <col min="9734" max="9734" width="9.5703125" style="1" customWidth="1"/>
    <col min="9735" max="9735" width="13.7109375" style="1" bestFit="1" customWidth="1"/>
    <col min="9736" max="9736" width="16.5703125" style="1" customWidth="1"/>
    <col min="9737" max="9740" width="0" style="1" hidden="1" customWidth="1"/>
    <col min="9741" max="9984" width="10" style="1"/>
    <col min="9985" max="9985" width="9" style="1" customWidth="1"/>
    <col min="9986" max="9986" width="21.85546875" style="1" customWidth="1"/>
    <col min="9987" max="9987" width="18.140625" style="1" customWidth="1"/>
    <col min="9988" max="9988" width="20.28515625" style="1" customWidth="1"/>
    <col min="9989" max="9989" width="5.5703125" style="1" customWidth="1"/>
    <col min="9990" max="9990" width="9.5703125" style="1" customWidth="1"/>
    <col min="9991" max="9991" width="13.7109375" style="1" bestFit="1" customWidth="1"/>
    <col min="9992" max="9992" width="16.5703125" style="1" customWidth="1"/>
    <col min="9993" max="9996" width="0" style="1" hidden="1" customWidth="1"/>
    <col min="9997" max="10240" width="10" style="1"/>
    <col min="10241" max="10241" width="9" style="1" customWidth="1"/>
    <col min="10242" max="10242" width="21.85546875" style="1" customWidth="1"/>
    <col min="10243" max="10243" width="18.140625" style="1" customWidth="1"/>
    <col min="10244" max="10244" width="20.28515625" style="1" customWidth="1"/>
    <col min="10245" max="10245" width="5.5703125" style="1" customWidth="1"/>
    <col min="10246" max="10246" width="9.5703125" style="1" customWidth="1"/>
    <col min="10247" max="10247" width="13.7109375" style="1" bestFit="1" customWidth="1"/>
    <col min="10248" max="10248" width="16.5703125" style="1" customWidth="1"/>
    <col min="10249" max="10252" width="0" style="1" hidden="1" customWidth="1"/>
    <col min="10253" max="10496" width="10" style="1"/>
    <col min="10497" max="10497" width="9" style="1" customWidth="1"/>
    <col min="10498" max="10498" width="21.85546875" style="1" customWidth="1"/>
    <col min="10499" max="10499" width="18.140625" style="1" customWidth="1"/>
    <col min="10500" max="10500" width="20.28515625" style="1" customWidth="1"/>
    <col min="10501" max="10501" width="5.5703125" style="1" customWidth="1"/>
    <col min="10502" max="10502" width="9.5703125" style="1" customWidth="1"/>
    <col min="10503" max="10503" width="13.7109375" style="1" bestFit="1" customWidth="1"/>
    <col min="10504" max="10504" width="16.5703125" style="1" customWidth="1"/>
    <col min="10505" max="10508" width="0" style="1" hidden="1" customWidth="1"/>
    <col min="10509" max="10752" width="10" style="1"/>
    <col min="10753" max="10753" width="9" style="1" customWidth="1"/>
    <col min="10754" max="10754" width="21.85546875" style="1" customWidth="1"/>
    <col min="10755" max="10755" width="18.140625" style="1" customWidth="1"/>
    <col min="10756" max="10756" width="20.28515625" style="1" customWidth="1"/>
    <col min="10757" max="10757" width="5.5703125" style="1" customWidth="1"/>
    <col min="10758" max="10758" width="9.5703125" style="1" customWidth="1"/>
    <col min="10759" max="10759" width="13.7109375" style="1" bestFit="1" customWidth="1"/>
    <col min="10760" max="10760" width="16.5703125" style="1" customWidth="1"/>
    <col min="10761" max="10764" width="0" style="1" hidden="1" customWidth="1"/>
    <col min="10765" max="11008" width="10" style="1"/>
    <col min="11009" max="11009" width="9" style="1" customWidth="1"/>
    <col min="11010" max="11010" width="21.85546875" style="1" customWidth="1"/>
    <col min="11011" max="11011" width="18.140625" style="1" customWidth="1"/>
    <col min="11012" max="11012" width="20.28515625" style="1" customWidth="1"/>
    <col min="11013" max="11013" width="5.5703125" style="1" customWidth="1"/>
    <col min="11014" max="11014" width="9.5703125" style="1" customWidth="1"/>
    <col min="11015" max="11015" width="13.7109375" style="1" bestFit="1" customWidth="1"/>
    <col min="11016" max="11016" width="16.5703125" style="1" customWidth="1"/>
    <col min="11017" max="11020" width="0" style="1" hidden="1" customWidth="1"/>
    <col min="11021" max="11264" width="10" style="1"/>
    <col min="11265" max="11265" width="9" style="1" customWidth="1"/>
    <col min="11266" max="11266" width="21.85546875" style="1" customWidth="1"/>
    <col min="11267" max="11267" width="18.140625" style="1" customWidth="1"/>
    <col min="11268" max="11268" width="20.28515625" style="1" customWidth="1"/>
    <col min="11269" max="11269" width="5.5703125" style="1" customWidth="1"/>
    <col min="11270" max="11270" width="9.5703125" style="1" customWidth="1"/>
    <col min="11271" max="11271" width="13.7109375" style="1" bestFit="1" customWidth="1"/>
    <col min="11272" max="11272" width="16.5703125" style="1" customWidth="1"/>
    <col min="11273" max="11276" width="0" style="1" hidden="1" customWidth="1"/>
    <col min="11277" max="11520" width="10" style="1"/>
    <col min="11521" max="11521" width="9" style="1" customWidth="1"/>
    <col min="11522" max="11522" width="21.85546875" style="1" customWidth="1"/>
    <col min="11523" max="11523" width="18.140625" style="1" customWidth="1"/>
    <col min="11524" max="11524" width="20.28515625" style="1" customWidth="1"/>
    <col min="11525" max="11525" width="5.5703125" style="1" customWidth="1"/>
    <col min="11526" max="11526" width="9.5703125" style="1" customWidth="1"/>
    <col min="11527" max="11527" width="13.7109375" style="1" bestFit="1" customWidth="1"/>
    <col min="11528" max="11528" width="16.5703125" style="1" customWidth="1"/>
    <col min="11529" max="11532" width="0" style="1" hidden="1" customWidth="1"/>
    <col min="11533" max="11776" width="10" style="1"/>
    <col min="11777" max="11777" width="9" style="1" customWidth="1"/>
    <col min="11778" max="11778" width="21.85546875" style="1" customWidth="1"/>
    <col min="11779" max="11779" width="18.140625" style="1" customWidth="1"/>
    <col min="11780" max="11780" width="20.28515625" style="1" customWidth="1"/>
    <col min="11781" max="11781" width="5.5703125" style="1" customWidth="1"/>
    <col min="11782" max="11782" width="9.5703125" style="1" customWidth="1"/>
    <col min="11783" max="11783" width="13.7109375" style="1" bestFit="1" customWidth="1"/>
    <col min="11784" max="11784" width="16.5703125" style="1" customWidth="1"/>
    <col min="11785" max="11788" width="0" style="1" hidden="1" customWidth="1"/>
    <col min="11789" max="12032" width="10" style="1"/>
    <col min="12033" max="12033" width="9" style="1" customWidth="1"/>
    <col min="12034" max="12034" width="21.85546875" style="1" customWidth="1"/>
    <col min="12035" max="12035" width="18.140625" style="1" customWidth="1"/>
    <col min="12036" max="12036" width="20.28515625" style="1" customWidth="1"/>
    <col min="12037" max="12037" width="5.5703125" style="1" customWidth="1"/>
    <col min="12038" max="12038" width="9.5703125" style="1" customWidth="1"/>
    <col min="12039" max="12039" width="13.7109375" style="1" bestFit="1" customWidth="1"/>
    <col min="12040" max="12040" width="16.5703125" style="1" customWidth="1"/>
    <col min="12041" max="12044" width="0" style="1" hidden="1" customWidth="1"/>
    <col min="12045" max="12288" width="10" style="1"/>
    <col min="12289" max="12289" width="9" style="1" customWidth="1"/>
    <col min="12290" max="12290" width="21.85546875" style="1" customWidth="1"/>
    <col min="12291" max="12291" width="18.140625" style="1" customWidth="1"/>
    <col min="12292" max="12292" width="20.28515625" style="1" customWidth="1"/>
    <col min="12293" max="12293" width="5.5703125" style="1" customWidth="1"/>
    <col min="12294" max="12294" width="9.5703125" style="1" customWidth="1"/>
    <col min="12295" max="12295" width="13.7109375" style="1" bestFit="1" customWidth="1"/>
    <col min="12296" max="12296" width="16.5703125" style="1" customWidth="1"/>
    <col min="12297" max="12300" width="0" style="1" hidden="1" customWidth="1"/>
    <col min="12301" max="12544" width="10" style="1"/>
    <col min="12545" max="12545" width="9" style="1" customWidth="1"/>
    <col min="12546" max="12546" width="21.85546875" style="1" customWidth="1"/>
    <col min="12547" max="12547" width="18.140625" style="1" customWidth="1"/>
    <col min="12548" max="12548" width="20.28515625" style="1" customWidth="1"/>
    <col min="12549" max="12549" width="5.5703125" style="1" customWidth="1"/>
    <col min="12550" max="12550" width="9.5703125" style="1" customWidth="1"/>
    <col min="12551" max="12551" width="13.7109375" style="1" bestFit="1" customWidth="1"/>
    <col min="12552" max="12552" width="16.5703125" style="1" customWidth="1"/>
    <col min="12553" max="12556" width="0" style="1" hidden="1" customWidth="1"/>
    <col min="12557" max="12800" width="10" style="1"/>
    <col min="12801" max="12801" width="9" style="1" customWidth="1"/>
    <col min="12802" max="12802" width="21.85546875" style="1" customWidth="1"/>
    <col min="12803" max="12803" width="18.140625" style="1" customWidth="1"/>
    <col min="12804" max="12804" width="20.28515625" style="1" customWidth="1"/>
    <col min="12805" max="12805" width="5.5703125" style="1" customWidth="1"/>
    <col min="12806" max="12806" width="9.5703125" style="1" customWidth="1"/>
    <col min="12807" max="12807" width="13.7109375" style="1" bestFit="1" customWidth="1"/>
    <col min="12808" max="12808" width="16.5703125" style="1" customWidth="1"/>
    <col min="12809" max="12812" width="0" style="1" hidden="1" customWidth="1"/>
    <col min="12813" max="13056" width="10" style="1"/>
    <col min="13057" max="13057" width="9" style="1" customWidth="1"/>
    <col min="13058" max="13058" width="21.85546875" style="1" customWidth="1"/>
    <col min="13059" max="13059" width="18.140625" style="1" customWidth="1"/>
    <col min="13060" max="13060" width="20.28515625" style="1" customWidth="1"/>
    <col min="13061" max="13061" width="5.5703125" style="1" customWidth="1"/>
    <col min="13062" max="13062" width="9.5703125" style="1" customWidth="1"/>
    <col min="13063" max="13063" width="13.7109375" style="1" bestFit="1" customWidth="1"/>
    <col min="13064" max="13064" width="16.5703125" style="1" customWidth="1"/>
    <col min="13065" max="13068" width="0" style="1" hidden="1" customWidth="1"/>
    <col min="13069" max="13312" width="10" style="1"/>
    <col min="13313" max="13313" width="9" style="1" customWidth="1"/>
    <col min="13314" max="13314" width="21.85546875" style="1" customWidth="1"/>
    <col min="13315" max="13315" width="18.140625" style="1" customWidth="1"/>
    <col min="13316" max="13316" width="20.28515625" style="1" customWidth="1"/>
    <col min="13317" max="13317" width="5.5703125" style="1" customWidth="1"/>
    <col min="13318" max="13318" width="9.5703125" style="1" customWidth="1"/>
    <col min="13319" max="13319" width="13.7109375" style="1" bestFit="1" customWidth="1"/>
    <col min="13320" max="13320" width="16.5703125" style="1" customWidth="1"/>
    <col min="13321" max="13324" width="0" style="1" hidden="1" customWidth="1"/>
    <col min="13325" max="13568" width="10" style="1"/>
    <col min="13569" max="13569" width="9" style="1" customWidth="1"/>
    <col min="13570" max="13570" width="21.85546875" style="1" customWidth="1"/>
    <col min="13571" max="13571" width="18.140625" style="1" customWidth="1"/>
    <col min="13572" max="13572" width="20.28515625" style="1" customWidth="1"/>
    <col min="13573" max="13573" width="5.5703125" style="1" customWidth="1"/>
    <col min="13574" max="13574" width="9.5703125" style="1" customWidth="1"/>
    <col min="13575" max="13575" width="13.7109375" style="1" bestFit="1" customWidth="1"/>
    <col min="13576" max="13576" width="16.5703125" style="1" customWidth="1"/>
    <col min="13577" max="13580" width="0" style="1" hidden="1" customWidth="1"/>
    <col min="13581" max="13824" width="10" style="1"/>
    <col min="13825" max="13825" width="9" style="1" customWidth="1"/>
    <col min="13826" max="13826" width="21.85546875" style="1" customWidth="1"/>
    <col min="13827" max="13827" width="18.140625" style="1" customWidth="1"/>
    <col min="13828" max="13828" width="20.28515625" style="1" customWidth="1"/>
    <col min="13829" max="13829" width="5.5703125" style="1" customWidth="1"/>
    <col min="13830" max="13830" width="9.5703125" style="1" customWidth="1"/>
    <col min="13831" max="13831" width="13.7109375" style="1" bestFit="1" customWidth="1"/>
    <col min="13832" max="13832" width="16.5703125" style="1" customWidth="1"/>
    <col min="13833" max="13836" width="0" style="1" hidden="1" customWidth="1"/>
    <col min="13837" max="14080" width="10" style="1"/>
    <col min="14081" max="14081" width="9" style="1" customWidth="1"/>
    <col min="14082" max="14082" width="21.85546875" style="1" customWidth="1"/>
    <col min="14083" max="14083" width="18.140625" style="1" customWidth="1"/>
    <col min="14084" max="14084" width="20.28515625" style="1" customWidth="1"/>
    <col min="14085" max="14085" width="5.5703125" style="1" customWidth="1"/>
    <col min="14086" max="14086" width="9.5703125" style="1" customWidth="1"/>
    <col min="14087" max="14087" width="13.7109375" style="1" bestFit="1" customWidth="1"/>
    <col min="14088" max="14088" width="16.5703125" style="1" customWidth="1"/>
    <col min="14089" max="14092" width="0" style="1" hidden="1" customWidth="1"/>
    <col min="14093" max="14336" width="10" style="1"/>
    <col min="14337" max="14337" width="9" style="1" customWidth="1"/>
    <col min="14338" max="14338" width="21.85546875" style="1" customWidth="1"/>
    <col min="14339" max="14339" width="18.140625" style="1" customWidth="1"/>
    <col min="14340" max="14340" width="20.28515625" style="1" customWidth="1"/>
    <col min="14341" max="14341" width="5.5703125" style="1" customWidth="1"/>
    <col min="14342" max="14342" width="9.5703125" style="1" customWidth="1"/>
    <col min="14343" max="14343" width="13.7109375" style="1" bestFit="1" customWidth="1"/>
    <col min="14344" max="14344" width="16.5703125" style="1" customWidth="1"/>
    <col min="14345" max="14348" width="0" style="1" hidden="1" customWidth="1"/>
    <col min="14349" max="14592" width="10" style="1"/>
    <col min="14593" max="14593" width="9" style="1" customWidth="1"/>
    <col min="14594" max="14594" width="21.85546875" style="1" customWidth="1"/>
    <col min="14595" max="14595" width="18.140625" style="1" customWidth="1"/>
    <col min="14596" max="14596" width="20.28515625" style="1" customWidth="1"/>
    <col min="14597" max="14597" width="5.5703125" style="1" customWidth="1"/>
    <col min="14598" max="14598" width="9.5703125" style="1" customWidth="1"/>
    <col min="14599" max="14599" width="13.7109375" style="1" bestFit="1" customWidth="1"/>
    <col min="14600" max="14600" width="16.5703125" style="1" customWidth="1"/>
    <col min="14601" max="14604" width="0" style="1" hidden="1" customWidth="1"/>
    <col min="14605" max="14848" width="10" style="1"/>
    <col min="14849" max="14849" width="9" style="1" customWidth="1"/>
    <col min="14850" max="14850" width="21.85546875" style="1" customWidth="1"/>
    <col min="14851" max="14851" width="18.140625" style="1" customWidth="1"/>
    <col min="14852" max="14852" width="20.28515625" style="1" customWidth="1"/>
    <col min="14853" max="14853" width="5.5703125" style="1" customWidth="1"/>
    <col min="14854" max="14854" width="9.5703125" style="1" customWidth="1"/>
    <col min="14855" max="14855" width="13.7109375" style="1" bestFit="1" customWidth="1"/>
    <col min="14856" max="14856" width="16.5703125" style="1" customWidth="1"/>
    <col min="14857" max="14860" width="0" style="1" hidden="1" customWidth="1"/>
    <col min="14861" max="15104" width="10" style="1"/>
    <col min="15105" max="15105" width="9" style="1" customWidth="1"/>
    <col min="15106" max="15106" width="21.85546875" style="1" customWidth="1"/>
    <col min="15107" max="15107" width="18.140625" style="1" customWidth="1"/>
    <col min="15108" max="15108" width="20.28515625" style="1" customWidth="1"/>
    <col min="15109" max="15109" width="5.5703125" style="1" customWidth="1"/>
    <col min="15110" max="15110" width="9.5703125" style="1" customWidth="1"/>
    <col min="15111" max="15111" width="13.7109375" style="1" bestFit="1" customWidth="1"/>
    <col min="15112" max="15112" width="16.5703125" style="1" customWidth="1"/>
    <col min="15113" max="15116" width="0" style="1" hidden="1" customWidth="1"/>
    <col min="15117" max="15360" width="10" style="1"/>
    <col min="15361" max="15361" width="9" style="1" customWidth="1"/>
    <col min="15362" max="15362" width="21.85546875" style="1" customWidth="1"/>
    <col min="15363" max="15363" width="18.140625" style="1" customWidth="1"/>
    <col min="15364" max="15364" width="20.28515625" style="1" customWidth="1"/>
    <col min="15365" max="15365" width="5.5703125" style="1" customWidth="1"/>
    <col min="15366" max="15366" width="9.5703125" style="1" customWidth="1"/>
    <col min="15367" max="15367" width="13.7109375" style="1" bestFit="1" customWidth="1"/>
    <col min="15368" max="15368" width="16.5703125" style="1" customWidth="1"/>
    <col min="15369" max="15372" width="0" style="1" hidden="1" customWidth="1"/>
    <col min="15373" max="15616" width="10" style="1"/>
    <col min="15617" max="15617" width="9" style="1" customWidth="1"/>
    <col min="15618" max="15618" width="21.85546875" style="1" customWidth="1"/>
    <col min="15619" max="15619" width="18.140625" style="1" customWidth="1"/>
    <col min="15620" max="15620" width="20.28515625" style="1" customWidth="1"/>
    <col min="15621" max="15621" width="5.5703125" style="1" customWidth="1"/>
    <col min="15622" max="15622" width="9.5703125" style="1" customWidth="1"/>
    <col min="15623" max="15623" width="13.7109375" style="1" bestFit="1" customWidth="1"/>
    <col min="15624" max="15624" width="16.5703125" style="1" customWidth="1"/>
    <col min="15625" max="15628" width="0" style="1" hidden="1" customWidth="1"/>
    <col min="15629" max="15872" width="10" style="1"/>
    <col min="15873" max="15873" width="9" style="1" customWidth="1"/>
    <col min="15874" max="15874" width="21.85546875" style="1" customWidth="1"/>
    <col min="15875" max="15875" width="18.140625" style="1" customWidth="1"/>
    <col min="15876" max="15876" width="20.28515625" style="1" customWidth="1"/>
    <col min="15877" max="15877" width="5.5703125" style="1" customWidth="1"/>
    <col min="15878" max="15878" width="9.5703125" style="1" customWidth="1"/>
    <col min="15879" max="15879" width="13.7109375" style="1" bestFit="1" customWidth="1"/>
    <col min="15880" max="15880" width="16.5703125" style="1" customWidth="1"/>
    <col min="15881" max="15884" width="0" style="1" hidden="1" customWidth="1"/>
    <col min="15885" max="16128" width="10" style="1"/>
    <col min="16129" max="16129" width="9" style="1" customWidth="1"/>
    <col min="16130" max="16130" width="21.85546875" style="1" customWidth="1"/>
    <col min="16131" max="16131" width="18.140625" style="1" customWidth="1"/>
    <col min="16132" max="16132" width="20.28515625" style="1" customWidth="1"/>
    <col min="16133" max="16133" width="5.5703125" style="1" customWidth="1"/>
    <col min="16134" max="16134" width="9.5703125" style="1" customWidth="1"/>
    <col min="16135" max="16135" width="13.7109375" style="1" bestFit="1" customWidth="1"/>
    <col min="16136" max="16136" width="16.5703125" style="1" customWidth="1"/>
    <col min="16137" max="16140" width="0" style="1" hidden="1" customWidth="1"/>
    <col min="16141" max="16384" width="10" style="1"/>
  </cols>
  <sheetData>
    <row r="1" spans="1:254" ht="25.5" customHeight="1" thickBot="1">
      <c r="A1" s="6"/>
      <c r="B1" s="7"/>
      <c r="C1" s="7"/>
      <c r="D1" s="7"/>
      <c r="E1" s="7"/>
      <c r="F1" s="7"/>
      <c r="G1" s="7"/>
      <c r="H1" s="8"/>
      <c r="M1" s="1"/>
      <c r="N1" s="1"/>
      <c r="O1" s="1"/>
      <c r="S1" s="1"/>
    </row>
    <row r="2" spans="1:254" ht="16.5" customHeight="1">
      <c r="A2" s="9"/>
      <c r="B2" s="10"/>
      <c r="C2" s="11"/>
      <c r="D2" s="12"/>
      <c r="E2" s="13"/>
      <c r="F2" s="14"/>
      <c r="G2" s="15"/>
      <c r="H2" s="16"/>
      <c r="I2" s="17" t="str">
        <f>IF(AND(H2&lt;&gt;"",F2=1),H2,"")</f>
        <v/>
      </c>
      <c r="J2" s="17" t="str">
        <f>IF(AND(H2&lt;&gt;"",F2=2),H2,"")</f>
        <v/>
      </c>
      <c r="K2" s="17" t="str">
        <f>IF(AND(H2&lt;&gt;"",F2=3),H2,"")</f>
        <v/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</row>
    <row r="3" spans="1:254">
      <c r="A3" s="18"/>
      <c r="B3" s="19"/>
      <c r="C3" s="20"/>
      <c r="D3" s="21"/>
      <c r="E3" s="22"/>
      <c r="F3" s="23"/>
      <c r="G3" s="15"/>
      <c r="H3" s="16"/>
      <c r="I3" s="17"/>
      <c r="J3" s="17"/>
      <c r="K3" s="17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</row>
    <row r="4" spans="1:254" ht="15">
      <c r="A4" s="18"/>
      <c r="B4" s="24" t="s">
        <v>12</v>
      </c>
      <c r="C4" s="20"/>
      <c r="D4" s="20"/>
      <c r="E4" s="22"/>
      <c r="F4" s="23"/>
      <c r="G4" s="15"/>
      <c r="H4" s="16"/>
      <c r="I4" s="25"/>
      <c r="J4" s="25"/>
      <c r="K4" s="25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</row>
    <row r="5" spans="1:254">
      <c r="A5" s="18"/>
      <c r="B5" s="19"/>
      <c r="C5" s="20"/>
      <c r="D5" s="20"/>
      <c r="E5" s="22"/>
      <c r="F5" s="23"/>
      <c r="G5" s="15"/>
      <c r="H5" s="16"/>
      <c r="I5" s="25"/>
      <c r="J5" s="25"/>
      <c r="K5" s="25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</row>
    <row r="6" spans="1:254" ht="15">
      <c r="A6" s="18"/>
      <c r="B6" s="26" t="s">
        <v>13</v>
      </c>
      <c r="C6" s="27"/>
      <c r="D6" s="26"/>
      <c r="E6" s="28" t="s">
        <v>14</v>
      </c>
      <c r="F6" s="29">
        <v>520</v>
      </c>
      <c r="G6" s="15">
        <f>f</f>
        <v>50</v>
      </c>
      <c r="H6" s="16">
        <f>+F6*G6</f>
        <v>26000</v>
      </c>
      <c r="I6" s="25"/>
      <c r="J6" s="25"/>
      <c r="K6" s="25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</row>
    <row r="7" spans="1:254" ht="15.75" thickBot="1">
      <c r="A7" s="18"/>
      <c r="B7" s="26"/>
      <c r="C7" s="27"/>
      <c r="D7" s="26"/>
      <c r="E7" s="28"/>
      <c r="F7" s="29"/>
      <c r="G7" s="15"/>
      <c r="H7" s="16"/>
      <c r="I7" s="25"/>
      <c r="J7" s="25"/>
      <c r="K7" s="25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</row>
    <row r="8" spans="1:254" ht="15">
      <c r="A8" s="18"/>
      <c r="B8" s="26" t="s">
        <v>15</v>
      </c>
      <c r="C8" s="26"/>
      <c r="D8" s="26"/>
      <c r="E8" s="28" t="s">
        <v>14</v>
      </c>
      <c r="F8" s="29">
        <v>110</v>
      </c>
      <c r="G8" s="15">
        <f>bp</f>
        <v>154</v>
      </c>
      <c r="H8" s="16">
        <f t="shared" ref="H8:H41" si="0">+F8*G8</f>
        <v>16940</v>
      </c>
      <c r="I8" s="25"/>
      <c r="J8" s="25"/>
      <c r="K8" s="25"/>
      <c r="L8" s="1"/>
      <c r="M8" s="1"/>
      <c r="N8" s="62" t="s">
        <v>0</v>
      </c>
      <c r="O8" s="63" t="s">
        <v>1</v>
      </c>
      <c r="P8" s="64">
        <v>50</v>
      </c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</row>
    <row r="9" spans="1:254" ht="15">
      <c r="A9" s="18"/>
      <c r="B9" s="26"/>
      <c r="C9" s="26"/>
      <c r="D9" s="26"/>
      <c r="E9" s="28"/>
      <c r="F9" s="29"/>
      <c r="G9" s="15"/>
      <c r="H9" s="16"/>
      <c r="I9" s="25"/>
      <c r="J9" s="25"/>
      <c r="K9" s="25"/>
      <c r="L9" s="1"/>
      <c r="M9" s="1"/>
      <c r="N9" s="65" t="s">
        <v>2</v>
      </c>
      <c r="O9" s="66" t="s">
        <v>3</v>
      </c>
      <c r="P9" s="67">
        <f>b-5</f>
        <v>154</v>
      </c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</row>
    <row r="10" spans="1:254" ht="15">
      <c r="A10" s="18"/>
      <c r="B10" s="26" t="s">
        <v>16</v>
      </c>
      <c r="C10" s="26"/>
      <c r="D10" s="30" t="s">
        <v>4</v>
      </c>
      <c r="E10" s="28" t="s">
        <v>14</v>
      </c>
      <c r="F10" s="29">
        <v>410</v>
      </c>
      <c r="G10" s="15">
        <f>b</f>
        <v>159</v>
      </c>
      <c r="H10" s="16">
        <f t="shared" si="0"/>
        <v>65190</v>
      </c>
      <c r="I10" s="25"/>
      <c r="J10" s="25"/>
      <c r="K10" s="25"/>
      <c r="L10" s="1"/>
      <c r="M10" s="1"/>
      <c r="N10" s="65" t="s">
        <v>4</v>
      </c>
      <c r="O10" s="3" t="s">
        <v>5</v>
      </c>
      <c r="P10" s="67">
        <v>159</v>
      </c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</row>
    <row r="11" spans="1:254" ht="15">
      <c r="A11" s="18"/>
      <c r="B11" s="26"/>
      <c r="C11" s="26"/>
      <c r="D11" s="30" t="s">
        <v>17</v>
      </c>
      <c r="E11" s="28" t="s">
        <v>18</v>
      </c>
      <c r="F11" s="29">
        <v>20500</v>
      </c>
      <c r="G11" s="15">
        <f>h</f>
        <v>1.95</v>
      </c>
      <c r="H11" s="16">
        <f t="shared" si="0"/>
        <v>39975</v>
      </c>
      <c r="I11" s="25"/>
      <c r="J11" s="25"/>
      <c r="K11" s="25"/>
      <c r="L11" s="1"/>
      <c r="M11" s="1"/>
      <c r="N11" s="65" t="s">
        <v>6</v>
      </c>
      <c r="O11" s="66" t="s">
        <v>7</v>
      </c>
      <c r="P11" s="67">
        <v>27</v>
      </c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</row>
    <row r="12" spans="1:254" ht="15">
      <c r="A12" s="18"/>
      <c r="B12" s="26"/>
      <c r="C12" s="26"/>
      <c r="D12" s="26"/>
      <c r="E12" s="28"/>
      <c r="F12" s="29"/>
      <c r="G12" s="15"/>
      <c r="H12" s="16"/>
      <c r="I12" s="25"/>
      <c r="J12" s="25"/>
      <c r="K12" s="25"/>
      <c r="L12" s="1"/>
      <c r="M12" s="1"/>
      <c r="N12" s="65" t="s">
        <v>8</v>
      </c>
      <c r="O12" s="66" t="s">
        <v>9</v>
      </c>
      <c r="P12" s="67">
        <v>1.95</v>
      </c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</row>
    <row r="13" spans="1:254" ht="15.75" thickBot="1">
      <c r="A13" s="18"/>
      <c r="B13" s="31" t="s">
        <v>19</v>
      </c>
      <c r="C13" s="32"/>
      <c r="D13" s="32"/>
      <c r="E13" s="28"/>
      <c r="F13" s="29"/>
      <c r="G13" s="15"/>
      <c r="H13" s="16"/>
      <c r="I13" s="25"/>
      <c r="J13" s="25"/>
      <c r="K13" s="25"/>
      <c r="L13" s="1"/>
      <c r="M13" s="1"/>
      <c r="N13" s="68" t="s">
        <v>10</v>
      </c>
      <c r="O13" s="69" t="s">
        <v>11</v>
      </c>
      <c r="P13" s="70">
        <v>1.9</v>
      </c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</row>
    <row r="14" spans="1:254" ht="15">
      <c r="A14" s="18"/>
      <c r="B14" s="32"/>
      <c r="C14" s="31" t="s">
        <v>20</v>
      </c>
      <c r="D14" s="32"/>
      <c r="E14" s="28" t="s">
        <v>14</v>
      </c>
      <c r="F14" s="29">
        <v>45</v>
      </c>
      <c r="G14" s="15">
        <f>f</f>
        <v>50</v>
      </c>
      <c r="H14" s="16">
        <f t="shared" si="0"/>
        <v>2250</v>
      </c>
      <c r="I14" s="25"/>
      <c r="J14" s="25"/>
      <c r="K14" s="25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</row>
    <row r="15" spans="1:254" ht="15.75" thickBot="1">
      <c r="A15" s="18"/>
      <c r="B15" s="32"/>
      <c r="C15" s="31"/>
      <c r="D15" s="32"/>
      <c r="E15" s="28"/>
      <c r="F15" s="29"/>
      <c r="G15" s="15"/>
      <c r="H15" s="16"/>
      <c r="I15" s="25"/>
      <c r="J15" s="25"/>
      <c r="K15" s="25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</row>
    <row r="16" spans="1:254" ht="15">
      <c r="A16" s="18"/>
      <c r="B16" s="32"/>
      <c r="C16" s="31" t="s">
        <v>21</v>
      </c>
      <c r="D16" s="33" t="s">
        <v>22</v>
      </c>
      <c r="E16" s="28" t="s">
        <v>14</v>
      </c>
      <c r="F16" s="34">
        <v>3.4</v>
      </c>
      <c r="G16" s="15">
        <f>bp</f>
        <v>154</v>
      </c>
      <c r="H16" s="16">
        <f t="shared" si="0"/>
        <v>523.6</v>
      </c>
      <c r="I16" s="25"/>
      <c r="J16" s="25"/>
      <c r="K16" s="25"/>
      <c r="L16" s="1"/>
      <c r="M16" s="1"/>
      <c r="N16" s="62" t="s">
        <v>38</v>
      </c>
      <c r="O16" s="63"/>
      <c r="P16" s="64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</row>
    <row r="17" spans="1:254" ht="15.75" thickBot="1">
      <c r="A17" s="18"/>
      <c r="B17" s="32"/>
      <c r="C17" s="31"/>
      <c r="D17" s="33" t="s">
        <v>23</v>
      </c>
      <c r="E17" s="28" t="s">
        <v>14</v>
      </c>
      <c r="F17" s="34">
        <v>10.199999999999999</v>
      </c>
      <c r="G17" s="15">
        <f>b</f>
        <v>159</v>
      </c>
      <c r="H17" s="16">
        <f t="shared" si="0"/>
        <v>1621.8</v>
      </c>
      <c r="I17" s="25"/>
      <c r="J17" s="25"/>
      <c r="K17" s="25"/>
      <c r="L17" s="1"/>
      <c r="M17" s="1"/>
      <c r="N17" s="68" t="s">
        <v>39</v>
      </c>
      <c r="O17" s="69"/>
      <c r="P17" s="70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</row>
    <row r="18" spans="1:254" ht="15">
      <c r="A18" s="18"/>
      <c r="B18" s="32"/>
      <c r="C18" s="31"/>
      <c r="D18" s="32"/>
      <c r="E18" s="28"/>
      <c r="F18" s="29"/>
      <c r="G18" s="15"/>
      <c r="H18" s="16"/>
      <c r="I18" s="25"/>
      <c r="J18" s="25"/>
      <c r="K18" s="25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</row>
    <row r="19" spans="1:254" ht="15">
      <c r="A19" s="18"/>
      <c r="B19" s="32"/>
      <c r="C19" s="31" t="s">
        <v>24</v>
      </c>
      <c r="D19" s="33" t="s">
        <v>4</v>
      </c>
      <c r="E19" s="28" t="s">
        <v>14</v>
      </c>
      <c r="F19" s="34">
        <v>7.35</v>
      </c>
      <c r="G19" s="15">
        <f>b</f>
        <v>159</v>
      </c>
      <c r="H19" s="16">
        <f t="shared" si="0"/>
        <v>1168.6499999999999</v>
      </c>
      <c r="I19" s="25"/>
      <c r="J19" s="25"/>
      <c r="K19" s="25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</row>
    <row r="20" spans="1:254" ht="15">
      <c r="A20" s="18"/>
      <c r="B20" s="32"/>
      <c r="C20" s="31"/>
      <c r="D20" s="33" t="s">
        <v>6</v>
      </c>
      <c r="E20" s="28" t="s">
        <v>25</v>
      </c>
      <c r="F20" s="34">
        <v>73.5</v>
      </c>
      <c r="G20" s="15">
        <f>v</f>
        <v>27</v>
      </c>
      <c r="H20" s="16">
        <f t="shared" si="0"/>
        <v>1984.5</v>
      </c>
      <c r="I20" s="25"/>
      <c r="J20" s="25"/>
      <c r="K20" s="25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</row>
    <row r="21" spans="1:254" ht="15">
      <c r="A21" s="18"/>
      <c r="B21" s="32"/>
      <c r="C21" s="31"/>
      <c r="D21" s="32"/>
      <c r="E21" s="28"/>
      <c r="F21" s="29"/>
      <c r="G21" s="15"/>
      <c r="H21" s="16"/>
      <c r="I21" s="25"/>
      <c r="J21" s="25"/>
      <c r="K21" s="25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</row>
    <row r="22" spans="1:254" ht="15">
      <c r="A22" s="18"/>
      <c r="B22" s="32"/>
      <c r="C22" s="31" t="s">
        <v>26</v>
      </c>
      <c r="D22" s="32"/>
      <c r="E22" s="28" t="s">
        <v>18</v>
      </c>
      <c r="F22" s="29">
        <v>1200</v>
      </c>
      <c r="G22" s="15">
        <f>h</f>
        <v>1.95</v>
      </c>
      <c r="H22" s="16">
        <f t="shared" si="0"/>
        <v>2340</v>
      </c>
      <c r="I22" s="25"/>
      <c r="J22" s="25"/>
      <c r="K22" s="25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</row>
    <row r="23" spans="1:254" ht="15">
      <c r="A23" s="18"/>
      <c r="B23" s="32"/>
      <c r="C23" s="31"/>
      <c r="D23" s="32"/>
      <c r="E23" s="28"/>
      <c r="F23" s="29"/>
      <c r="G23" s="15"/>
      <c r="H23" s="16"/>
      <c r="I23" s="25"/>
      <c r="J23" s="25"/>
      <c r="K23" s="25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</row>
    <row r="24" spans="1:254" ht="15">
      <c r="A24" s="18"/>
      <c r="B24" s="32"/>
      <c r="C24" s="31" t="s">
        <v>27</v>
      </c>
      <c r="D24" s="32"/>
      <c r="E24" s="28" t="s">
        <v>14</v>
      </c>
      <c r="F24" s="29">
        <v>26</v>
      </c>
      <c r="G24" s="15">
        <f>bp</f>
        <v>154</v>
      </c>
      <c r="H24" s="16">
        <f t="shared" si="0"/>
        <v>4004</v>
      </c>
      <c r="I24" s="25"/>
      <c r="J24" s="25"/>
      <c r="K24" s="25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</row>
    <row r="25" spans="1:254" ht="15">
      <c r="A25" s="18"/>
      <c r="B25" s="32"/>
      <c r="C25" s="31"/>
      <c r="D25" s="31"/>
      <c r="E25" s="28"/>
      <c r="F25" s="29"/>
      <c r="G25" s="15"/>
      <c r="H25" s="16"/>
      <c r="I25" s="25"/>
      <c r="J25" s="25"/>
      <c r="K25" s="25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</row>
    <row r="26" spans="1:254" ht="15">
      <c r="A26" s="18"/>
      <c r="B26" s="26"/>
      <c r="C26" s="26" t="s">
        <v>28</v>
      </c>
      <c r="D26" s="26"/>
      <c r="E26" s="28" t="s">
        <v>25</v>
      </c>
      <c r="F26" s="29">
        <v>45</v>
      </c>
      <c r="G26" s="15">
        <v>80</v>
      </c>
      <c r="H26" s="16">
        <f t="shared" si="0"/>
        <v>3600</v>
      </c>
      <c r="I26" s="25"/>
      <c r="J26" s="25"/>
      <c r="K26" s="25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</row>
    <row r="27" spans="1:254" ht="15">
      <c r="A27" s="18"/>
      <c r="B27" s="26"/>
      <c r="C27" s="26"/>
      <c r="D27" s="26"/>
      <c r="E27" s="28"/>
      <c r="F27" s="34"/>
      <c r="G27" s="15"/>
      <c r="H27" s="16"/>
      <c r="I27" s="25"/>
      <c r="J27" s="25"/>
      <c r="K27" s="25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</row>
    <row r="28" spans="1:254" ht="15">
      <c r="A28" s="18"/>
      <c r="B28" s="26" t="s">
        <v>37</v>
      </c>
      <c r="C28" s="26"/>
      <c r="D28" s="26"/>
      <c r="E28" s="28"/>
      <c r="F28" s="29"/>
      <c r="G28" s="15"/>
      <c r="H28" s="16"/>
      <c r="I28" s="25"/>
      <c r="J28" s="25"/>
      <c r="K28" s="25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</row>
    <row r="29" spans="1:254" ht="15">
      <c r="A29" s="18"/>
      <c r="B29" s="26"/>
      <c r="C29" s="26" t="s">
        <v>29</v>
      </c>
      <c r="D29" s="26"/>
      <c r="E29" s="28" t="s">
        <v>14</v>
      </c>
      <c r="F29" s="29">
        <v>8</v>
      </c>
      <c r="G29" s="15">
        <f>bp</f>
        <v>154</v>
      </c>
      <c r="H29" s="16">
        <f t="shared" si="0"/>
        <v>1232</v>
      </c>
      <c r="I29" s="25"/>
      <c r="J29" s="25"/>
      <c r="K29" s="25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</row>
    <row r="30" spans="1:254" ht="15">
      <c r="A30" s="18"/>
      <c r="B30" s="32"/>
      <c r="C30" s="31"/>
      <c r="D30" s="32"/>
      <c r="E30" s="28"/>
      <c r="F30" s="35"/>
      <c r="G30" s="15"/>
      <c r="H30" s="16"/>
      <c r="I30" s="25"/>
      <c r="J30" s="25"/>
      <c r="K30" s="25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</row>
    <row r="31" spans="1:254" ht="15">
      <c r="A31" s="18"/>
      <c r="B31" s="32"/>
      <c r="C31" s="31" t="s">
        <v>30</v>
      </c>
      <c r="D31" s="26"/>
      <c r="E31" s="28" t="s">
        <v>14</v>
      </c>
      <c r="F31" s="34">
        <v>15.4</v>
      </c>
      <c r="G31" s="15">
        <f>b</f>
        <v>159</v>
      </c>
      <c r="H31" s="16">
        <f t="shared" si="0"/>
        <v>2448.6</v>
      </c>
      <c r="I31" s="25"/>
      <c r="J31" s="25"/>
      <c r="K31" s="25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</row>
    <row r="32" spans="1:254" ht="15">
      <c r="A32" s="18"/>
      <c r="B32" s="32"/>
      <c r="C32" s="31"/>
      <c r="D32" s="26"/>
      <c r="E32" s="28"/>
      <c r="F32" s="29"/>
      <c r="G32" s="15"/>
      <c r="H32" s="16"/>
      <c r="I32" s="25"/>
      <c r="J32" s="25"/>
      <c r="K32" s="25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</row>
    <row r="33" spans="1:254" ht="15">
      <c r="A33" s="18"/>
      <c r="B33" s="32"/>
      <c r="C33" s="31" t="s">
        <v>31</v>
      </c>
      <c r="D33" s="26"/>
      <c r="E33" s="28" t="s">
        <v>18</v>
      </c>
      <c r="F33" s="29">
        <v>420</v>
      </c>
      <c r="G33" s="15">
        <f>h</f>
        <v>1.95</v>
      </c>
      <c r="H33" s="16">
        <f t="shared" si="0"/>
        <v>819</v>
      </c>
      <c r="I33" s="25"/>
      <c r="J33" s="25"/>
      <c r="K33" s="25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</row>
    <row r="34" spans="1:254" ht="15">
      <c r="A34" s="18"/>
      <c r="B34" s="26"/>
      <c r="C34" s="26"/>
      <c r="D34" s="26"/>
      <c r="E34" s="28"/>
      <c r="F34" s="29"/>
      <c r="G34" s="15"/>
      <c r="H34" s="16"/>
      <c r="I34" s="25"/>
      <c r="J34" s="25"/>
      <c r="K34" s="25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</row>
    <row r="35" spans="1:254" ht="15">
      <c r="A35" s="18"/>
      <c r="B35" s="26" t="s">
        <v>32</v>
      </c>
      <c r="C35" s="26" t="s">
        <v>33</v>
      </c>
      <c r="D35" s="33" t="s">
        <v>22</v>
      </c>
      <c r="E35" s="28" t="s">
        <v>14</v>
      </c>
      <c r="F35" s="29">
        <v>17</v>
      </c>
      <c r="G35" s="15">
        <f>bp</f>
        <v>154</v>
      </c>
      <c r="H35" s="16">
        <f t="shared" si="0"/>
        <v>2618</v>
      </c>
      <c r="I35" s="25"/>
      <c r="J35" s="25"/>
      <c r="K35" s="25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</row>
    <row r="36" spans="1:254" ht="15">
      <c r="A36" s="18"/>
      <c r="B36" s="26"/>
      <c r="C36" s="26"/>
      <c r="D36" s="33" t="s">
        <v>23</v>
      </c>
      <c r="E36" s="28" t="s">
        <v>14</v>
      </c>
      <c r="F36" s="29">
        <v>34</v>
      </c>
      <c r="G36" s="15">
        <f>b</f>
        <v>159</v>
      </c>
      <c r="H36" s="16">
        <f t="shared" si="0"/>
        <v>5406</v>
      </c>
      <c r="I36" s="25"/>
      <c r="J36" s="25"/>
      <c r="K36" s="25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</row>
    <row r="37" spans="1:254" ht="15">
      <c r="A37" s="18"/>
      <c r="B37" s="26"/>
      <c r="C37" s="26"/>
      <c r="D37" s="30" t="s">
        <v>17</v>
      </c>
      <c r="E37" s="28" t="s">
        <v>18</v>
      </c>
      <c r="F37" s="29">
        <v>2400</v>
      </c>
      <c r="G37" s="15">
        <f>h</f>
        <v>1.95</v>
      </c>
      <c r="H37" s="16">
        <f t="shared" si="0"/>
        <v>4680</v>
      </c>
      <c r="I37" s="25"/>
      <c r="J37" s="25"/>
      <c r="K37" s="25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</row>
    <row r="38" spans="1:254" ht="15">
      <c r="A38" s="18"/>
      <c r="B38" s="26"/>
      <c r="C38" s="26"/>
      <c r="D38" s="26"/>
      <c r="E38" s="28"/>
      <c r="F38" s="29"/>
      <c r="G38" s="15"/>
      <c r="H38" s="16"/>
      <c r="I38" s="25"/>
      <c r="J38" s="25"/>
      <c r="K38" s="25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</row>
    <row r="39" spans="1:254" ht="15">
      <c r="A39" s="18"/>
      <c r="B39" s="26"/>
      <c r="C39" s="26" t="s">
        <v>24</v>
      </c>
      <c r="D39" s="33" t="s">
        <v>4</v>
      </c>
      <c r="E39" s="28" t="s">
        <v>14</v>
      </c>
      <c r="F39" s="29">
        <v>65</v>
      </c>
      <c r="G39" s="15">
        <f>b</f>
        <v>159</v>
      </c>
      <c r="H39" s="16">
        <f t="shared" si="0"/>
        <v>10335</v>
      </c>
      <c r="I39" s="25"/>
      <c r="J39" s="25"/>
      <c r="K39" s="25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</row>
    <row r="40" spans="1:254" ht="15">
      <c r="A40" s="18"/>
      <c r="B40" s="26"/>
      <c r="C40" s="26"/>
      <c r="D40" s="33" t="s">
        <v>6</v>
      </c>
      <c r="E40" s="28" t="s">
        <v>25</v>
      </c>
      <c r="F40" s="29">
        <v>650</v>
      </c>
      <c r="G40" s="15">
        <f>v</f>
        <v>27</v>
      </c>
      <c r="H40" s="16">
        <f t="shared" si="0"/>
        <v>17550</v>
      </c>
      <c r="I40" s="25"/>
      <c r="J40" s="25"/>
      <c r="K40" s="25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</row>
    <row r="41" spans="1:254" ht="15">
      <c r="A41" s="18"/>
      <c r="B41" s="26"/>
      <c r="C41" s="26"/>
      <c r="D41" s="30" t="s">
        <v>17</v>
      </c>
      <c r="E41" s="28" t="s">
        <v>18</v>
      </c>
      <c r="F41" s="29">
        <v>4900</v>
      </c>
      <c r="G41" s="15">
        <f>h</f>
        <v>1.95</v>
      </c>
      <c r="H41" s="16">
        <f t="shared" si="0"/>
        <v>9555</v>
      </c>
      <c r="I41" s="25"/>
      <c r="J41" s="25"/>
      <c r="K41" s="25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</row>
    <row r="42" spans="1:254" ht="15">
      <c r="A42" s="18"/>
      <c r="B42" s="26"/>
      <c r="C42" s="26"/>
      <c r="D42" s="26"/>
      <c r="E42" s="28"/>
      <c r="F42" s="29"/>
      <c r="G42" s="15"/>
      <c r="H42" s="16"/>
      <c r="I42" s="25"/>
      <c r="J42" s="25"/>
      <c r="K42" s="25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</row>
    <row r="43" spans="1:254">
      <c r="A43" s="36"/>
      <c r="B43" s="37"/>
      <c r="C43" s="38"/>
      <c r="D43" s="39"/>
      <c r="E43" s="40"/>
      <c r="F43" s="41"/>
      <c r="G43" s="42"/>
      <c r="H43" s="16"/>
      <c r="M43" s="1"/>
      <c r="N43" s="1"/>
      <c r="O43" s="1"/>
    </row>
    <row r="45" spans="1:254" ht="15.75">
      <c r="A45" s="43"/>
      <c r="B45" s="43"/>
      <c r="C45" s="1"/>
      <c r="D45" s="44"/>
      <c r="E45" s="45"/>
      <c r="F45" s="44" t="s">
        <v>34</v>
      </c>
      <c r="G45" s="46"/>
      <c r="H45" s="47">
        <f>SUM(H2:H43)</f>
        <v>220241.15</v>
      </c>
    </row>
    <row r="46" spans="1:254">
      <c r="A46" s="43"/>
      <c r="B46" s="43"/>
      <c r="C46" s="1"/>
      <c r="D46" s="44"/>
      <c r="E46" s="45"/>
      <c r="F46" s="44" t="s">
        <v>35</v>
      </c>
      <c r="G46" s="46"/>
      <c r="H46" s="48">
        <f>H45*0.2</f>
        <v>44048.23</v>
      </c>
    </row>
    <row r="47" spans="1:254">
      <c r="A47" s="43"/>
      <c r="B47" s="43"/>
      <c r="C47" s="1"/>
      <c r="D47" s="49"/>
      <c r="E47" s="45"/>
      <c r="F47" s="49" t="s">
        <v>36</v>
      </c>
      <c r="G47" s="46"/>
      <c r="H47" s="50">
        <f>H45*1.2</f>
        <v>264289.38</v>
      </c>
    </row>
    <row r="48" spans="1:254">
      <c r="A48" s="51"/>
      <c r="B48" s="51"/>
      <c r="E48" s="52"/>
      <c r="F48" s="52"/>
      <c r="G48" s="2"/>
    </row>
    <row r="49" spans="1:9" ht="16.5" customHeight="1">
      <c r="A49" s="53"/>
      <c r="B49" s="53"/>
      <c r="E49" s="54"/>
      <c r="F49" s="54"/>
      <c r="G49" s="54"/>
      <c r="H49" s="54"/>
      <c r="I49" s="54"/>
    </row>
    <row r="50" spans="1:9" ht="11.25" customHeight="1">
      <c r="A50" s="55"/>
      <c r="B50" s="55"/>
      <c r="E50" s="56"/>
      <c r="F50" s="57"/>
      <c r="G50" s="2"/>
    </row>
    <row r="51" spans="1:9" ht="18">
      <c r="E51" s="58"/>
      <c r="F51" s="5"/>
      <c r="G51" s="1"/>
      <c r="H51" s="1"/>
      <c r="I51" s="58"/>
    </row>
    <row r="52" spans="1:9" ht="15">
      <c r="C52" s="59"/>
      <c r="D52" s="59"/>
      <c r="F52" s="5"/>
      <c r="G52" s="1"/>
      <c r="H52" s="1"/>
      <c r="I52" s="59"/>
    </row>
    <row r="53" spans="1:9">
      <c r="C53" s="60"/>
      <c r="D53" s="60"/>
      <c r="E53" s="60"/>
      <c r="F53" s="60"/>
    </row>
    <row r="54" spans="1:9">
      <c r="C54" s="53"/>
      <c r="D54" s="53"/>
      <c r="E54" s="53"/>
      <c r="F54" s="61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Feuil1</vt:lpstr>
      <vt:lpstr>b</vt:lpstr>
      <vt:lpstr>bp</vt:lpstr>
      <vt:lpstr>f</vt:lpstr>
      <vt:lpstr>h</vt:lpstr>
      <vt:lpstr>t</vt:lpstr>
      <vt:lpstr>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2020-06-25T14:14:45Z</dcterms:modified>
</cp:coreProperties>
</file>