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nfernandes\Desktop\"/>
    </mc:Choice>
  </mc:AlternateContent>
  <bookViews>
    <workbookView xWindow="0" yWindow="0" windowWidth="19200" windowHeight="7050"/>
  </bookViews>
  <sheets>
    <sheet name="Source" sheetId="1" r:id="rId1"/>
    <sheet name="A0841" sheetId="3" r:id="rId2"/>
    <sheet name="A0857" sheetId="4" r:id="rId3"/>
    <sheet name="A0858" sheetId="5" r:id="rId4"/>
    <sheet name="A0861" sheetId="6" r:id="rId5"/>
    <sheet name="A4040" sheetId="7" r:id="rId6"/>
    <sheet name="Zone de critères" sheetId="2" r:id="rId7"/>
  </sheets>
  <definedNames>
    <definedName name="_xlnm.Extract" localSheetId="1">'A0841'!$A$1:$O$1</definedName>
    <definedName name="_xlnm.Extract" localSheetId="2">'A0857'!$A$1:$O$1</definedName>
    <definedName name="_xlnm.Extract" localSheetId="3">'A0858'!$A$1:$O$1</definedName>
    <definedName name="_xlnm.Extract" localSheetId="4">'A0861'!$A$1:$O$1</definedName>
    <definedName name="_xlnm.Extract" localSheetId="5">'A4040'!$A$1:$O$1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1" l="1"/>
  <c r="P4" i="1" s="1"/>
  <c r="P10" i="1" l="1"/>
  <c r="P9" i="1"/>
  <c r="P8" i="1"/>
  <c r="P7" i="1"/>
  <c r="P3" i="1"/>
  <c r="P5" i="1"/>
  <c r="P6" i="1"/>
</calcChain>
</file>

<file path=xl/sharedStrings.xml><?xml version="1.0" encoding="utf-8"?>
<sst xmlns="http://schemas.openxmlformats.org/spreadsheetml/2006/main" count="261" uniqueCount="46">
  <si>
    <t>Société</t>
  </si>
  <si>
    <t>Compte Client</t>
  </si>
  <si>
    <t>Client</t>
  </si>
  <si>
    <t>Agence</t>
  </si>
  <si>
    <t>N°_P</t>
  </si>
  <si>
    <t>Ex/Pér</t>
  </si>
  <si>
    <t>Date facture</t>
  </si>
  <si>
    <t>Echéance</t>
  </si>
  <si>
    <t>Rel</t>
  </si>
  <si>
    <t>Libellé</t>
  </si>
  <si>
    <t>Mt Dev</t>
  </si>
  <si>
    <t>Devise</t>
  </si>
  <si>
    <t>Mt EUR</t>
  </si>
  <si>
    <t>Statut paiement</t>
  </si>
  <si>
    <t>Date relance</t>
  </si>
  <si>
    <t>Statut</t>
  </si>
  <si>
    <t>ABC</t>
  </si>
  <si>
    <t>X</t>
  </si>
  <si>
    <t>A0841</t>
  </si>
  <si>
    <t>2019/11</t>
  </si>
  <si>
    <t>ZZZ</t>
  </si>
  <si>
    <t>EUR</t>
  </si>
  <si>
    <t>D-Disponible</t>
  </si>
  <si>
    <t>Y</t>
  </si>
  <si>
    <t>A0857</t>
  </si>
  <si>
    <t>2020/06</t>
  </si>
  <si>
    <t>YUV</t>
  </si>
  <si>
    <t>A0858</t>
  </si>
  <si>
    <t>2019/05</t>
  </si>
  <si>
    <t>TUY</t>
  </si>
  <si>
    <t>H</t>
  </si>
  <si>
    <t>A0861</t>
  </si>
  <si>
    <t>KIU</t>
  </si>
  <si>
    <t>DATE</t>
  </si>
  <si>
    <t>J</t>
  </si>
  <si>
    <t>A4040</t>
  </si>
  <si>
    <t>ZAE</t>
  </si>
  <si>
    <t>Echu</t>
  </si>
  <si>
    <t>G</t>
  </si>
  <si>
    <t>2019/07</t>
  </si>
  <si>
    <t>POI</t>
  </si>
  <si>
    <t>A</t>
  </si>
  <si>
    <t>BHU</t>
  </si>
  <si>
    <t>R</t>
  </si>
  <si>
    <t>2019/04</t>
  </si>
  <si>
    <t>JOI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</si>
</sst>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6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6"/>
      <color theme="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3">
    <border>
      <left/>
      <right/>
      <top/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</borders>
  <cellStyleXfs count="3">
    <xf numFmtId="0" fontId="0" fillId="0" borderId="0"/>
    <xf numFmtId="0" fontId="1" fillId="0" borderId="0"/>
    <xf numFmtId="166" fontId="1" fillId="0" borderId="0" applyFont="0" applyFill="0" applyBorder="0" applyAlignment="0" applyProtection="0"/>
  </cellStyleXfs>
  <cellXfs count="6">
    <xf numFmtId="0" fontId="0" fillId="0" borderId="0" xfId="0"/>
    <xf numFmtId="0" fontId="2" fillId="0" borderId="0" xfId="1" applyFont="1"/>
    <xf numFmtId="14" fontId="0" fillId="0" borderId="0" xfId="0" applyNumberFormat="1"/>
    <xf numFmtId="0" fontId="0" fillId="0" borderId="0" xfId="0" applyNumberFormat="1"/>
    <xf numFmtId="0" fontId="2" fillId="2" borderId="1" xfId="1" applyNumberFormat="1" applyFont="1" applyFill="1" applyBorder="1" applyAlignment="1"/>
    <xf numFmtId="0" fontId="2" fillId="2" borderId="2" xfId="1" applyNumberFormat="1" applyFont="1" applyFill="1" applyBorder="1" applyAlignment="1"/>
  </cellXfs>
  <cellStyles count="3">
    <cellStyle name="Monétaire 2" xfId="2"/>
    <cellStyle name="Normal" xfId="0" builtinId="0"/>
    <cellStyle name="Normal 2" xfId="1"/>
  </cellStyles>
  <dxfs count="21"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scheme val="none"/>
      </font>
    </dxf>
    <dxf>
      <numFmt numFmtId="0" formatCode="General"/>
    </dxf>
    <dxf>
      <numFmt numFmtId="19" formatCode="dd/mm/yyyy"/>
    </dxf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scheme val="none"/>
      </font>
    </dxf>
    <dxf>
      <numFmt numFmtId="0" formatCode="General"/>
    </dxf>
    <dxf>
      <numFmt numFmtId="19" formatCode="dd/mm/yyyy"/>
    </dxf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scheme val="none"/>
      </font>
    </dxf>
    <dxf>
      <numFmt numFmtId="19" formatCode="dd/mm/yyyy"/>
    </dxf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scheme val="none"/>
      </font>
    </dxf>
    <dxf>
      <numFmt numFmtId="0" formatCode="General"/>
    </dxf>
    <dxf>
      <numFmt numFmtId="19" formatCode="dd/mm/yyyy"/>
    </dxf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scheme val="none"/>
      </font>
    </dxf>
    <dxf>
      <numFmt numFmtId="0" formatCode="General"/>
    </dxf>
    <dxf>
      <numFmt numFmtId="19" formatCode="dd/mm/yyyy"/>
    </dxf>
    <dxf>
      <numFmt numFmtId="19" formatCode="dd/mm/yyyy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2:P10" totalsRowShown="0" headerRowDxfId="20" headerRowCellStyle="Normal 2">
  <autoFilter ref="A2:P10"/>
  <tableColumns count="16">
    <tableColumn id="1" name="Société"/>
    <tableColumn id="2" name="Compte Client"/>
    <tableColumn id="3" name="Client"/>
    <tableColumn id="4" name="Agence"/>
    <tableColumn id="5" name="N°_P"/>
    <tableColumn id="6" name="Ex/Pér"/>
    <tableColumn id="7" name="Date facture"/>
    <tableColumn id="8" name="Echéance"/>
    <tableColumn id="9" name="Rel"/>
    <tableColumn id="10" name="Libellé"/>
    <tableColumn id="11" name="Mt Dev"/>
    <tableColumn id="12" name="Devise"/>
    <tableColumn id="13" name="Mt EUR"/>
    <tableColumn id="14" name="Statut paiement"/>
    <tableColumn id="15" name="Date relance"/>
    <tableColumn id="16" name="Statut" dataDxfId="19">
      <calculatedColumnFormula>IF($C$1&gt;=Tableau1[[#This Row],[Echéance]],"Echu","En cours")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O2" totalsRowShown="0" headerRowDxfId="15" headerRowCellStyle="Normal 2">
  <autoFilter ref="A1:O2"/>
  <tableColumns count="15">
    <tableColumn id="1" name="Compte Client"/>
    <tableColumn id="2" name="Client"/>
    <tableColumn id="3" name="Agence"/>
    <tableColumn id="4" name="N°_P"/>
    <tableColumn id="5" name="Ex/Pér"/>
    <tableColumn id="6" name="Date facture" dataDxfId="18"/>
    <tableColumn id="7" name="Echéance" dataDxfId="17"/>
    <tableColumn id="8" name="Rel"/>
    <tableColumn id="9" name="Libellé"/>
    <tableColumn id="10" name="Mt Dev"/>
    <tableColumn id="11" name="Devise"/>
    <tableColumn id="12" name="Mt EUR"/>
    <tableColumn id="13" name="Statut paiement"/>
    <tableColumn id="14" name="Date relance"/>
    <tableColumn id="15" name="Statut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O2" totalsRowShown="0" headerRowDxfId="11" headerRowCellStyle="Normal 2">
  <autoFilter ref="A1:O2"/>
  <tableColumns count="15">
    <tableColumn id="1" name="Compte Client"/>
    <tableColumn id="2" name="Client"/>
    <tableColumn id="3" name="Agence"/>
    <tableColumn id="4" name="N°_P"/>
    <tableColumn id="5" name="Ex/Pér"/>
    <tableColumn id="6" name="Date facture" dataDxfId="14"/>
    <tableColumn id="7" name="Echéance" dataDxfId="13"/>
    <tableColumn id="8" name="Rel"/>
    <tableColumn id="9" name="Libellé"/>
    <tableColumn id="10" name="Mt Dev"/>
    <tableColumn id="11" name="Devise"/>
    <tableColumn id="12" name="Mt EUR"/>
    <tableColumn id="13" name="Statut paiement"/>
    <tableColumn id="14" name="Date relance"/>
    <tableColumn id="15" name="Statut" dataDxfId="12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A1:O2" totalsRowShown="0" headerRowDxfId="8" headerRowCellStyle="Normal 2">
  <autoFilter ref="A1:O2"/>
  <tableColumns count="15">
    <tableColumn id="1" name="Compte Client"/>
    <tableColumn id="2" name="Client"/>
    <tableColumn id="3" name="Agence"/>
    <tableColumn id="4" name="N°_P"/>
    <tableColumn id="5" name="Ex/Pér"/>
    <tableColumn id="6" name="Date facture" dataDxfId="10"/>
    <tableColumn id="7" name="Echéance" dataDxfId="9"/>
    <tableColumn id="8" name="Rel"/>
    <tableColumn id="9" name="Libellé"/>
    <tableColumn id="10" name="Mt Dev"/>
    <tableColumn id="11" name="Devise"/>
    <tableColumn id="12" name="Mt EUR"/>
    <tableColumn id="13" name="Statut paiement"/>
    <tableColumn id="14" name="Date relance"/>
    <tableColumn id="15" name="Statut"/>
  </tableColumns>
  <tableStyleInfo name="TableStyleLight12" showFirstColumn="0" showLastColumn="0" showRowStripes="1" showColumnStripes="0"/>
</table>
</file>

<file path=xl/tables/table5.xml><?xml version="1.0" encoding="utf-8"?>
<table xmlns="http://schemas.openxmlformats.org/spreadsheetml/2006/main" id="6" name="Tableau6" displayName="Tableau6" ref="A1:O2" totalsRowShown="0" headerRowDxfId="4" headerRowCellStyle="Normal 2">
  <autoFilter ref="A1:O2"/>
  <tableColumns count="15">
    <tableColumn id="1" name="Compte Client"/>
    <tableColumn id="2" name="Client"/>
    <tableColumn id="3" name="Agence"/>
    <tableColumn id="4" name="N°_P"/>
    <tableColumn id="5" name="Ex/Pér"/>
    <tableColumn id="6" name="Date facture" dataDxfId="7"/>
    <tableColumn id="7" name="Echéance" dataDxfId="6"/>
    <tableColumn id="8" name="Rel"/>
    <tableColumn id="9" name="Libellé"/>
    <tableColumn id="10" name="Mt Dev"/>
    <tableColumn id="11" name="Devise"/>
    <tableColumn id="12" name="Mt EUR"/>
    <tableColumn id="13" name="Statut paiement"/>
    <tableColumn id="14" name="Date relance"/>
    <tableColumn id="15" name="Statut" dataDxfId="5"/>
  </tableColumns>
  <tableStyleInfo name="TableStyleLight13" showFirstColumn="0" showLastColumn="0" showRowStripes="1" showColumnStripes="0"/>
</table>
</file>

<file path=xl/tables/table6.xml><?xml version="1.0" encoding="utf-8"?>
<table xmlns="http://schemas.openxmlformats.org/spreadsheetml/2006/main" id="7" name="Tableau7" displayName="Tableau7" ref="A1:O2" totalsRowShown="0" headerRowDxfId="0" headerRowCellStyle="Normal 2">
  <autoFilter ref="A1:O2"/>
  <tableColumns count="15">
    <tableColumn id="1" name="Compte Client"/>
    <tableColumn id="2" name="Client"/>
    <tableColumn id="3" name="Agence"/>
    <tableColumn id="4" name="N°_P"/>
    <tableColumn id="5" name="Ex/Pér"/>
    <tableColumn id="6" name="Date facture" dataDxfId="3"/>
    <tableColumn id="7" name="Echéance" dataDxfId="2"/>
    <tableColumn id="8" name="Rel"/>
    <tableColumn id="9" name="Libellé"/>
    <tableColumn id="10" name="Mt Dev"/>
    <tableColumn id="11" name="Devise"/>
    <tableColumn id="12" name="Mt EUR"/>
    <tableColumn id="13" name="Statut paiement"/>
    <tableColumn id="14" name="Date relance"/>
    <tableColumn id="15" name="Statut" dataDxfId="1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B1" zoomScale="81" zoomScaleNormal="81" workbookViewId="0">
      <selection activeCell="H13" sqref="H13"/>
    </sheetView>
  </sheetViews>
  <sheetFormatPr baseColWidth="10" defaultRowHeight="14.5" x14ac:dyDescent="0.35"/>
  <cols>
    <col min="1" max="1" width="11.54296875" customWidth="1"/>
    <col min="2" max="2" width="19.90625" customWidth="1"/>
    <col min="4" max="4" width="11.54296875" customWidth="1"/>
    <col min="7" max="7" width="17.7265625" customWidth="1"/>
    <col min="8" max="8" width="14.08984375" customWidth="1"/>
    <col min="11" max="11" width="11.6328125" customWidth="1"/>
    <col min="13" max="13" width="12" customWidth="1"/>
    <col min="14" max="14" width="22.36328125" customWidth="1"/>
    <col min="15" max="15" width="18" customWidth="1"/>
  </cols>
  <sheetData>
    <row r="1" spans="1:16" x14ac:dyDescent="0.35">
      <c r="B1" t="s">
        <v>33</v>
      </c>
      <c r="C1" s="2">
        <f ca="1">TODAY()</f>
        <v>44005</v>
      </c>
    </row>
    <row r="2" spans="1:16" ht="21" x14ac:dyDescent="0.5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1" t="s">
        <v>7</v>
      </c>
      <c r="I2" s="1" t="s">
        <v>8</v>
      </c>
      <c r="J2" s="1" t="s">
        <v>9</v>
      </c>
      <c r="K2" s="1" t="s">
        <v>10</v>
      </c>
      <c r="L2" s="1" t="s">
        <v>11</v>
      </c>
      <c r="M2" s="1" t="s">
        <v>12</v>
      </c>
      <c r="N2" s="1" t="s">
        <v>13</v>
      </c>
      <c r="O2" s="1" t="s">
        <v>14</v>
      </c>
      <c r="P2" s="1" t="s">
        <v>15</v>
      </c>
    </row>
    <row r="3" spans="1:16" x14ac:dyDescent="0.35">
      <c r="A3" t="s">
        <v>16</v>
      </c>
      <c r="B3">
        <v>1234</v>
      </c>
      <c r="C3" t="s">
        <v>17</v>
      </c>
      <c r="D3" t="s">
        <v>18</v>
      </c>
      <c r="E3">
        <v>9876</v>
      </c>
      <c r="F3" t="s">
        <v>19</v>
      </c>
      <c r="G3" s="2">
        <v>43609</v>
      </c>
      <c r="H3" s="2">
        <v>44006</v>
      </c>
      <c r="I3">
        <v>0</v>
      </c>
      <c r="J3" t="s">
        <v>20</v>
      </c>
      <c r="K3">
        <v>1000</v>
      </c>
      <c r="L3" t="s">
        <v>21</v>
      </c>
      <c r="M3">
        <v>1000</v>
      </c>
      <c r="N3" t="s">
        <v>22</v>
      </c>
      <c r="P3" t="str">
        <f ca="1">IF($C$1&gt;=Tableau1[[#This Row],[Echéance]],"Echu","En cours")</f>
        <v>En cours</v>
      </c>
    </row>
    <row r="4" spans="1:16" x14ac:dyDescent="0.35">
      <c r="B4">
        <v>1234</v>
      </c>
      <c r="C4" t="s">
        <v>23</v>
      </c>
      <c r="D4" t="s">
        <v>24</v>
      </c>
      <c r="E4">
        <v>6543</v>
      </c>
      <c r="F4" t="s">
        <v>25</v>
      </c>
      <c r="G4" s="2">
        <v>43994</v>
      </c>
      <c r="H4" s="2">
        <v>44006</v>
      </c>
      <c r="I4">
        <v>0</v>
      </c>
      <c r="J4" t="s">
        <v>26</v>
      </c>
      <c r="K4">
        <v>1200</v>
      </c>
      <c r="L4" t="s">
        <v>21</v>
      </c>
      <c r="M4">
        <v>1200</v>
      </c>
      <c r="N4" t="s">
        <v>22</v>
      </c>
      <c r="P4" t="str">
        <f ca="1">IF($C$1&gt;=Tableau1[[#This Row],[Echéance]],"Echu","En cours")</f>
        <v>En cours</v>
      </c>
    </row>
    <row r="5" spans="1:16" x14ac:dyDescent="0.35">
      <c r="B5">
        <v>1234</v>
      </c>
      <c r="C5" t="s">
        <v>17</v>
      </c>
      <c r="D5" t="s">
        <v>27</v>
      </c>
      <c r="E5">
        <v>4321</v>
      </c>
      <c r="F5" t="s">
        <v>28</v>
      </c>
      <c r="G5" s="2">
        <v>43591</v>
      </c>
      <c r="H5" s="2">
        <v>43775</v>
      </c>
      <c r="I5">
        <v>0</v>
      </c>
      <c r="J5" t="s">
        <v>29</v>
      </c>
      <c r="K5">
        <v>800</v>
      </c>
      <c r="L5" t="s">
        <v>21</v>
      </c>
      <c r="M5">
        <v>800</v>
      </c>
      <c r="N5" t="s">
        <v>22</v>
      </c>
      <c r="P5" t="str">
        <f ca="1">IF($C$1&gt;=Tableau1[[#This Row],[Echéance]],"Echu","En cours")</f>
        <v>Echu</v>
      </c>
    </row>
    <row r="6" spans="1:16" x14ac:dyDescent="0.35">
      <c r="B6">
        <v>1234</v>
      </c>
      <c r="C6" t="s">
        <v>30</v>
      </c>
      <c r="D6" t="s">
        <v>31</v>
      </c>
      <c r="E6">
        <v>1236</v>
      </c>
      <c r="F6" t="s">
        <v>25</v>
      </c>
      <c r="G6" s="2">
        <v>43884</v>
      </c>
      <c r="H6" s="2">
        <v>44006</v>
      </c>
      <c r="I6">
        <v>0</v>
      </c>
      <c r="J6" t="s">
        <v>32</v>
      </c>
      <c r="K6">
        <v>2500</v>
      </c>
      <c r="L6" t="s">
        <v>21</v>
      </c>
      <c r="M6">
        <v>2500</v>
      </c>
      <c r="N6" t="s">
        <v>22</v>
      </c>
      <c r="P6" t="str">
        <f ca="1">IF($C$1&gt;=Tableau1[[#This Row],[Echéance]],"Echu","En cours")</f>
        <v>En cours</v>
      </c>
    </row>
    <row r="7" spans="1:16" x14ac:dyDescent="0.35">
      <c r="B7">
        <v>1234</v>
      </c>
      <c r="C7" t="s">
        <v>34</v>
      </c>
      <c r="D7" t="s">
        <v>35</v>
      </c>
      <c r="E7">
        <v>6578</v>
      </c>
      <c r="F7" t="s">
        <v>39</v>
      </c>
      <c r="G7" s="2">
        <v>43624</v>
      </c>
      <c r="H7" s="2">
        <v>43784</v>
      </c>
      <c r="I7">
        <v>0</v>
      </c>
      <c r="J7" t="s">
        <v>36</v>
      </c>
      <c r="K7">
        <v>8000</v>
      </c>
      <c r="L7" t="s">
        <v>21</v>
      </c>
      <c r="M7">
        <v>8000</v>
      </c>
      <c r="N7" t="s">
        <v>22</v>
      </c>
      <c r="P7" s="3" t="str">
        <f ca="1">IF($C$1&gt;=Tableau1[[#This Row],[Echéance]],"Echu","En cours")</f>
        <v>Echu</v>
      </c>
    </row>
    <row r="8" spans="1:16" x14ac:dyDescent="0.35">
      <c r="B8">
        <v>1234</v>
      </c>
      <c r="C8" t="s">
        <v>38</v>
      </c>
      <c r="D8" t="s">
        <v>18</v>
      </c>
      <c r="E8">
        <v>5678</v>
      </c>
      <c r="F8" t="s">
        <v>28</v>
      </c>
      <c r="G8" s="2">
        <v>43561</v>
      </c>
      <c r="H8" s="2">
        <v>43728</v>
      </c>
      <c r="I8">
        <v>0</v>
      </c>
      <c r="J8" t="s">
        <v>40</v>
      </c>
      <c r="K8">
        <v>500</v>
      </c>
      <c r="L8" t="s">
        <v>21</v>
      </c>
      <c r="M8">
        <v>500</v>
      </c>
      <c r="N8" t="s">
        <v>22</v>
      </c>
      <c r="P8" s="3" t="str">
        <f ca="1">IF($C$1&gt;=Tableau1[[#This Row],[Echéance]],"Echu","En cours")</f>
        <v>Echu</v>
      </c>
    </row>
    <row r="9" spans="1:16" x14ac:dyDescent="0.35">
      <c r="B9">
        <v>1234</v>
      </c>
      <c r="C9" t="s">
        <v>41</v>
      </c>
      <c r="D9" t="s">
        <v>24</v>
      </c>
      <c r="E9">
        <v>1236</v>
      </c>
      <c r="F9" t="s">
        <v>19</v>
      </c>
      <c r="G9" s="2">
        <v>43783</v>
      </c>
      <c r="H9" s="2">
        <v>43893</v>
      </c>
      <c r="I9">
        <v>0</v>
      </c>
      <c r="J9" t="s">
        <v>42</v>
      </c>
      <c r="K9">
        <v>4000</v>
      </c>
      <c r="L9" t="s">
        <v>21</v>
      </c>
      <c r="M9">
        <v>4000</v>
      </c>
      <c r="N9" t="s">
        <v>22</v>
      </c>
      <c r="P9" s="3" t="str">
        <f ca="1">IF($C$1&gt;=Tableau1[[#This Row],[Echéance]],"Echu","En cours")</f>
        <v>Echu</v>
      </c>
    </row>
    <row r="10" spans="1:16" x14ac:dyDescent="0.35">
      <c r="B10">
        <v>1234</v>
      </c>
      <c r="C10" t="s">
        <v>43</v>
      </c>
      <c r="D10" t="s">
        <v>31</v>
      </c>
      <c r="E10">
        <v>4567</v>
      </c>
      <c r="F10" t="s">
        <v>44</v>
      </c>
      <c r="G10" s="2">
        <v>43570</v>
      </c>
      <c r="H10" s="2">
        <v>43753</v>
      </c>
      <c r="I10">
        <v>0</v>
      </c>
      <c r="J10" t="s">
        <v>45</v>
      </c>
      <c r="K10">
        <v>800</v>
      </c>
      <c r="L10" t="s">
        <v>21</v>
      </c>
      <c r="M10">
        <v>800</v>
      </c>
      <c r="N10" t="s">
        <v>22</v>
      </c>
      <c r="P10" s="3" t="str">
        <f ca="1">IF($C$1&gt;=Tableau1[[#This Row],[Echéance]],"Echu","En cours")</f>
        <v>Echu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"/>
  <sheetViews>
    <sheetView workbookViewId="0">
      <selection activeCell="D8" sqref="D8"/>
    </sheetView>
  </sheetViews>
  <sheetFormatPr baseColWidth="10" defaultRowHeight="14.5" x14ac:dyDescent="0.35"/>
  <cols>
    <col min="1" max="1" width="19.90625" customWidth="1"/>
    <col min="3" max="3" width="11.54296875" customWidth="1"/>
    <col min="6" max="6" width="17.7265625" customWidth="1"/>
    <col min="7" max="7" width="14.08984375" customWidth="1"/>
    <col min="10" max="10" width="11.6328125" customWidth="1"/>
    <col min="12" max="12" width="12" customWidth="1"/>
    <col min="13" max="13" width="22.36328125" customWidth="1"/>
    <col min="14" max="14" width="18" customWidth="1"/>
  </cols>
  <sheetData>
    <row r="1" spans="1:15" ht="21" x14ac:dyDescent="0.5">
      <c r="A1" s="1" t="s">
        <v>1</v>
      </c>
      <c r="B1" s="1" t="s">
        <v>2</v>
      </c>
      <c r="C1" s="1" t="s">
        <v>3</v>
      </c>
      <c r="D1" s="1" t="s">
        <v>4</v>
      </c>
      <c r="E1" s="1" t="s">
        <v>5</v>
      </c>
      <c r="F1" s="1" t="s">
        <v>6</v>
      </c>
      <c r="G1" s="1" t="s">
        <v>7</v>
      </c>
      <c r="H1" s="1" t="s">
        <v>8</v>
      </c>
      <c r="I1" s="1" t="s">
        <v>9</v>
      </c>
      <c r="J1" s="1" t="s">
        <v>10</v>
      </c>
      <c r="K1" s="1" t="s">
        <v>11</v>
      </c>
      <c r="L1" s="1" t="s">
        <v>12</v>
      </c>
      <c r="M1" s="1" t="s">
        <v>13</v>
      </c>
      <c r="N1" s="1" t="s">
        <v>14</v>
      </c>
      <c r="O1" s="1" t="s">
        <v>15</v>
      </c>
    </row>
    <row r="2" spans="1:15" x14ac:dyDescent="0.35">
      <c r="A2">
        <v>1234</v>
      </c>
      <c r="B2" t="s">
        <v>38</v>
      </c>
      <c r="C2" t="s">
        <v>18</v>
      </c>
      <c r="D2">
        <v>5678</v>
      </c>
      <c r="E2" t="s">
        <v>28</v>
      </c>
      <c r="F2" s="2">
        <v>43561</v>
      </c>
      <c r="G2" s="2">
        <v>43728</v>
      </c>
      <c r="H2">
        <v>0</v>
      </c>
      <c r="I2" t="s">
        <v>40</v>
      </c>
      <c r="J2">
        <v>500</v>
      </c>
      <c r="K2" t="s">
        <v>21</v>
      </c>
      <c r="L2">
        <v>500</v>
      </c>
      <c r="M2" t="s">
        <v>22</v>
      </c>
      <c r="O2" s="3" t="s">
        <v>37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"/>
  <sheetViews>
    <sheetView workbookViewId="0">
      <selection sqref="A1:O2"/>
    </sheetView>
  </sheetViews>
  <sheetFormatPr baseColWidth="10" defaultRowHeight="14.5" x14ac:dyDescent="0.35"/>
  <cols>
    <col min="1" max="1" width="19.90625" customWidth="1"/>
    <col min="3" max="3" width="11.54296875" customWidth="1"/>
    <col min="6" max="6" width="17.7265625" customWidth="1"/>
    <col min="7" max="7" width="14.08984375" customWidth="1"/>
    <col min="10" max="10" width="11.6328125" customWidth="1"/>
    <col min="12" max="12" width="12" customWidth="1"/>
    <col min="13" max="13" width="22.36328125" customWidth="1"/>
    <col min="14" max="14" width="18" customWidth="1"/>
  </cols>
  <sheetData>
    <row r="1" spans="1:15" ht="21" x14ac:dyDescent="0.5">
      <c r="A1" s="1" t="s">
        <v>1</v>
      </c>
      <c r="B1" s="1" t="s">
        <v>2</v>
      </c>
      <c r="C1" s="1" t="s">
        <v>3</v>
      </c>
      <c r="D1" s="1" t="s">
        <v>4</v>
      </c>
      <c r="E1" s="1" t="s">
        <v>5</v>
      </c>
      <c r="F1" s="1" t="s">
        <v>6</v>
      </c>
      <c r="G1" s="1" t="s">
        <v>7</v>
      </c>
      <c r="H1" s="1" t="s">
        <v>8</v>
      </c>
      <c r="I1" s="1" t="s">
        <v>9</v>
      </c>
      <c r="J1" s="1" t="s">
        <v>10</v>
      </c>
      <c r="K1" s="1" t="s">
        <v>11</v>
      </c>
      <c r="L1" s="1" t="s">
        <v>12</v>
      </c>
      <c r="M1" s="1" t="s">
        <v>13</v>
      </c>
      <c r="N1" s="1" t="s">
        <v>14</v>
      </c>
      <c r="O1" s="1" t="s">
        <v>15</v>
      </c>
    </row>
    <row r="2" spans="1:15" x14ac:dyDescent="0.35">
      <c r="A2">
        <v>1234</v>
      </c>
      <c r="B2" t="s">
        <v>41</v>
      </c>
      <c r="C2" t="s">
        <v>24</v>
      </c>
      <c r="D2">
        <v>1236</v>
      </c>
      <c r="E2" t="s">
        <v>19</v>
      </c>
      <c r="F2" s="2">
        <v>43783</v>
      </c>
      <c r="G2" s="2">
        <v>43893</v>
      </c>
      <c r="H2">
        <v>0</v>
      </c>
      <c r="I2" t="s">
        <v>42</v>
      </c>
      <c r="J2">
        <v>4000</v>
      </c>
      <c r="K2" t="s">
        <v>21</v>
      </c>
      <c r="L2">
        <v>4000</v>
      </c>
      <c r="M2" t="s">
        <v>22</v>
      </c>
      <c r="O2" s="3" t="s">
        <v>37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"/>
  <sheetViews>
    <sheetView workbookViewId="0">
      <selection sqref="A1:O2"/>
    </sheetView>
  </sheetViews>
  <sheetFormatPr baseColWidth="10" defaultRowHeight="14.5" x14ac:dyDescent="0.35"/>
  <cols>
    <col min="1" max="1" width="19.90625" customWidth="1"/>
    <col min="3" max="3" width="11.54296875" customWidth="1"/>
    <col min="6" max="6" width="17.7265625" customWidth="1"/>
    <col min="7" max="7" width="14.08984375" customWidth="1"/>
    <col min="10" max="10" width="11.6328125" customWidth="1"/>
    <col min="12" max="12" width="12" customWidth="1"/>
    <col min="13" max="13" width="22.36328125" customWidth="1"/>
    <col min="14" max="14" width="18" customWidth="1"/>
  </cols>
  <sheetData>
    <row r="1" spans="1:15" ht="21" x14ac:dyDescent="0.5">
      <c r="A1" s="1" t="s">
        <v>1</v>
      </c>
      <c r="B1" s="1" t="s">
        <v>2</v>
      </c>
      <c r="C1" s="1" t="s">
        <v>3</v>
      </c>
      <c r="D1" s="1" t="s">
        <v>4</v>
      </c>
      <c r="E1" s="1" t="s">
        <v>5</v>
      </c>
      <c r="F1" s="1" t="s">
        <v>6</v>
      </c>
      <c r="G1" s="1" t="s">
        <v>7</v>
      </c>
      <c r="H1" s="1" t="s">
        <v>8</v>
      </c>
      <c r="I1" s="1" t="s">
        <v>9</v>
      </c>
      <c r="J1" s="1" t="s">
        <v>10</v>
      </c>
      <c r="K1" s="1" t="s">
        <v>11</v>
      </c>
      <c r="L1" s="1" t="s">
        <v>12</v>
      </c>
      <c r="M1" s="1" t="s">
        <v>13</v>
      </c>
      <c r="N1" s="1" t="s">
        <v>14</v>
      </c>
      <c r="O1" s="1" t="s">
        <v>15</v>
      </c>
    </row>
    <row r="2" spans="1:15" x14ac:dyDescent="0.35">
      <c r="A2">
        <v>1234</v>
      </c>
      <c r="B2" t="s">
        <v>17</v>
      </c>
      <c r="C2" t="s">
        <v>27</v>
      </c>
      <c r="D2">
        <v>4321</v>
      </c>
      <c r="E2" t="s">
        <v>28</v>
      </c>
      <c r="F2" s="2">
        <v>43591</v>
      </c>
      <c r="G2" s="2">
        <v>43775</v>
      </c>
      <c r="H2">
        <v>0</v>
      </c>
      <c r="I2" t="s">
        <v>29</v>
      </c>
      <c r="J2">
        <v>800</v>
      </c>
      <c r="K2" t="s">
        <v>21</v>
      </c>
      <c r="L2">
        <v>800</v>
      </c>
      <c r="M2" t="s">
        <v>22</v>
      </c>
      <c r="O2" t="s">
        <v>37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"/>
  <sheetViews>
    <sheetView workbookViewId="0">
      <selection sqref="A1:O2"/>
    </sheetView>
  </sheetViews>
  <sheetFormatPr baseColWidth="10" defaultRowHeight="14.5" x14ac:dyDescent="0.35"/>
  <cols>
    <col min="1" max="1" width="19.90625" customWidth="1"/>
    <col min="3" max="3" width="11.54296875" customWidth="1"/>
    <col min="6" max="6" width="17.7265625" customWidth="1"/>
    <col min="7" max="7" width="14.08984375" customWidth="1"/>
    <col min="10" max="10" width="11.6328125" customWidth="1"/>
    <col min="12" max="12" width="12" customWidth="1"/>
    <col min="13" max="13" width="22.36328125" customWidth="1"/>
    <col min="14" max="14" width="18" customWidth="1"/>
  </cols>
  <sheetData>
    <row r="1" spans="1:15" ht="21" x14ac:dyDescent="0.5">
      <c r="A1" s="1" t="s">
        <v>1</v>
      </c>
      <c r="B1" s="1" t="s">
        <v>2</v>
      </c>
      <c r="C1" s="1" t="s">
        <v>3</v>
      </c>
      <c r="D1" s="1" t="s">
        <v>4</v>
      </c>
      <c r="E1" s="1" t="s">
        <v>5</v>
      </c>
      <c r="F1" s="1" t="s">
        <v>6</v>
      </c>
      <c r="G1" s="1" t="s">
        <v>7</v>
      </c>
      <c r="H1" s="1" t="s">
        <v>8</v>
      </c>
      <c r="I1" s="1" t="s">
        <v>9</v>
      </c>
      <c r="J1" s="1" t="s">
        <v>10</v>
      </c>
      <c r="K1" s="1" t="s">
        <v>11</v>
      </c>
      <c r="L1" s="1" t="s">
        <v>12</v>
      </c>
      <c r="M1" s="1" t="s">
        <v>13</v>
      </c>
      <c r="N1" s="1" t="s">
        <v>14</v>
      </c>
      <c r="O1" s="1" t="s">
        <v>15</v>
      </c>
    </row>
    <row r="2" spans="1:15" x14ac:dyDescent="0.35">
      <c r="A2">
        <v>1234</v>
      </c>
      <c r="B2" t="s">
        <v>43</v>
      </c>
      <c r="C2" t="s">
        <v>31</v>
      </c>
      <c r="D2">
        <v>4567</v>
      </c>
      <c r="E2" t="s">
        <v>44</v>
      </c>
      <c r="F2" s="2">
        <v>43570</v>
      </c>
      <c r="G2" s="2">
        <v>43753</v>
      </c>
      <c r="H2">
        <v>0</v>
      </c>
      <c r="I2" t="s">
        <v>45</v>
      </c>
      <c r="J2">
        <v>800</v>
      </c>
      <c r="K2" t="s">
        <v>21</v>
      </c>
      <c r="L2">
        <v>800</v>
      </c>
      <c r="M2" t="s">
        <v>22</v>
      </c>
      <c r="O2" s="3" t="s">
        <v>37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"/>
  <sheetViews>
    <sheetView workbookViewId="0">
      <selection activeCell="F15" sqref="F15"/>
    </sheetView>
  </sheetViews>
  <sheetFormatPr baseColWidth="10" defaultRowHeight="14.5" x14ac:dyDescent="0.35"/>
  <cols>
    <col min="1" max="1" width="19.90625" customWidth="1"/>
    <col min="3" max="3" width="11.54296875" customWidth="1"/>
    <col min="6" max="6" width="17.7265625" customWidth="1"/>
    <col min="7" max="7" width="14.08984375" customWidth="1"/>
    <col min="10" max="10" width="11.6328125" customWidth="1"/>
    <col min="12" max="12" width="12" customWidth="1"/>
    <col min="13" max="13" width="22.36328125" customWidth="1"/>
    <col min="14" max="14" width="18" customWidth="1"/>
  </cols>
  <sheetData>
    <row r="1" spans="1:15" ht="21" x14ac:dyDescent="0.5">
      <c r="A1" s="1" t="s">
        <v>1</v>
      </c>
      <c r="B1" s="1" t="s">
        <v>2</v>
      </c>
      <c r="C1" s="1" t="s">
        <v>3</v>
      </c>
      <c r="D1" s="1" t="s">
        <v>4</v>
      </c>
      <c r="E1" s="1" t="s">
        <v>5</v>
      </c>
      <c r="F1" s="1" t="s">
        <v>6</v>
      </c>
      <c r="G1" s="1" t="s">
        <v>7</v>
      </c>
      <c r="H1" s="1" t="s">
        <v>8</v>
      </c>
      <c r="I1" s="1" t="s">
        <v>9</v>
      </c>
      <c r="J1" s="1" t="s">
        <v>10</v>
      </c>
      <c r="K1" s="1" t="s">
        <v>11</v>
      </c>
      <c r="L1" s="1" t="s">
        <v>12</v>
      </c>
      <c r="M1" s="1" t="s">
        <v>13</v>
      </c>
      <c r="N1" s="1" t="s">
        <v>14</v>
      </c>
      <c r="O1" s="1" t="s">
        <v>15</v>
      </c>
    </row>
    <row r="2" spans="1:15" x14ac:dyDescent="0.35">
      <c r="A2">
        <v>1234</v>
      </c>
      <c r="B2" t="s">
        <v>34</v>
      </c>
      <c r="C2" t="s">
        <v>35</v>
      </c>
      <c r="D2">
        <v>6578</v>
      </c>
      <c r="E2" t="s">
        <v>39</v>
      </c>
      <c r="F2" s="2">
        <v>43624</v>
      </c>
      <c r="G2" s="2">
        <v>43784</v>
      </c>
      <c r="H2">
        <v>0</v>
      </c>
      <c r="I2" t="s">
        <v>36</v>
      </c>
      <c r="J2">
        <v>8000</v>
      </c>
      <c r="K2" t="s">
        <v>21</v>
      </c>
      <c r="L2">
        <v>8000</v>
      </c>
      <c r="M2" t="s">
        <v>22</v>
      </c>
      <c r="O2" s="3" t="s">
        <v>37</v>
      </c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1"/>
  <sheetViews>
    <sheetView workbookViewId="0">
      <selection activeCell="H16" sqref="H16"/>
    </sheetView>
  </sheetViews>
  <sheetFormatPr baseColWidth="10" defaultRowHeight="14.5" x14ac:dyDescent="0.35"/>
  <sheetData>
    <row r="1" spans="1:15" ht="21" x14ac:dyDescent="0.5">
      <c r="A1" s="4" t="s">
        <v>1</v>
      </c>
      <c r="B1" s="4" t="s">
        <v>2</v>
      </c>
      <c r="C1" s="4" t="s">
        <v>3</v>
      </c>
      <c r="D1" s="4" t="s">
        <v>4</v>
      </c>
      <c r="E1" s="4" t="s">
        <v>5</v>
      </c>
      <c r="F1" s="4" t="s">
        <v>6</v>
      </c>
      <c r="G1" s="4" t="s">
        <v>7</v>
      </c>
      <c r="H1" s="4" t="s">
        <v>8</v>
      </c>
      <c r="I1" s="4" t="s">
        <v>9</v>
      </c>
      <c r="J1" s="4" t="s">
        <v>10</v>
      </c>
      <c r="K1" s="4" t="s">
        <v>11</v>
      </c>
      <c r="L1" s="4" t="s">
        <v>12</v>
      </c>
      <c r="M1" s="4" t="s">
        <v>13</v>
      </c>
      <c r="N1" s="4" t="s">
        <v>14</v>
      </c>
      <c r="O1" s="5" t="s">
        <v>15</v>
      </c>
    </row>
    <row r="2" spans="1:15" x14ac:dyDescent="0.35">
      <c r="C2" t="s">
        <v>18</v>
      </c>
      <c r="O2" t="s">
        <v>37</v>
      </c>
    </row>
    <row r="6" spans="1:15" ht="21" x14ac:dyDescent="0.5">
      <c r="A6" s="4" t="s">
        <v>1</v>
      </c>
      <c r="B6" s="4" t="s">
        <v>2</v>
      </c>
      <c r="C6" s="4" t="s">
        <v>3</v>
      </c>
      <c r="D6" s="4" t="s">
        <v>4</v>
      </c>
      <c r="E6" s="4" t="s">
        <v>5</v>
      </c>
      <c r="F6" s="4" t="s">
        <v>6</v>
      </c>
      <c r="G6" s="4" t="s">
        <v>7</v>
      </c>
      <c r="H6" s="4" t="s">
        <v>8</v>
      </c>
      <c r="I6" s="4" t="s">
        <v>9</v>
      </c>
      <c r="J6" s="4" t="s">
        <v>10</v>
      </c>
      <c r="K6" s="4" t="s">
        <v>11</v>
      </c>
      <c r="L6" s="4" t="s">
        <v>12</v>
      </c>
      <c r="M6" s="4" t="s">
        <v>13</v>
      </c>
      <c r="N6" s="4" t="s">
        <v>14</v>
      </c>
      <c r="O6" s="5" t="s">
        <v>15</v>
      </c>
    </row>
    <row r="7" spans="1:15" x14ac:dyDescent="0.35">
      <c r="C7" t="s">
        <v>24</v>
      </c>
      <c r="O7" t="s">
        <v>37</v>
      </c>
    </row>
    <row r="11" spans="1:15" ht="21" x14ac:dyDescent="0.5">
      <c r="A11" s="4" t="s">
        <v>1</v>
      </c>
      <c r="B11" s="4" t="s">
        <v>2</v>
      </c>
      <c r="C11" s="4" t="s">
        <v>3</v>
      </c>
      <c r="D11" s="4" t="s">
        <v>4</v>
      </c>
      <c r="E11" s="4" t="s">
        <v>5</v>
      </c>
      <c r="F11" s="4" t="s">
        <v>6</v>
      </c>
      <c r="G11" s="4" t="s">
        <v>7</v>
      </c>
      <c r="H11" s="4" t="s">
        <v>8</v>
      </c>
      <c r="I11" s="4" t="s">
        <v>9</v>
      </c>
      <c r="J11" s="4" t="s">
        <v>10</v>
      </c>
      <c r="K11" s="4" t="s">
        <v>11</v>
      </c>
      <c r="L11" s="4" t="s">
        <v>12</v>
      </c>
      <c r="M11" s="4" t="s">
        <v>13</v>
      </c>
      <c r="N11" s="4" t="s">
        <v>14</v>
      </c>
      <c r="O11" s="5" t="s">
        <v>15</v>
      </c>
    </row>
    <row r="12" spans="1:15" x14ac:dyDescent="0.35">
      <c r="C12" t="s">
        <v>27</v>
      </c>
      <c r="O12" t="s">
        <v>37</v>
      </c>
    </row>
    <row r="15" spans="1:15" ht="21" x14ac:dyDescent="0.5">
      <c r="A15" s="4" t="s">
        <v>1</v>
      </c>
      <c r="B15" s="4" t="s">
        <v>2</v>
      </c>
      <c r="C15" s="4" t="s">
        <v>3</v>
      </c>
      <c r="D15" s="4" t="s">
        <v>4</v>
      </c>
      <c r="E15" s="4" t="s">
        <v>5</v>
      </c>
      <c r="F15" s="4" t="s">
        <v>6</v>
      </c>
      <c r="G15" s="4" t="s">
        <v>7</v>
      </c>
      <c r="H15" s="4" t="s">
        <v>8</v>
      </c>
      <c r="I15" s="4" t="s">
        <v>9</v>
      </c>
      <c r="J15" s="4" t="s">
        <v>10</v>
      </c>
      <c r="K15" s="4" t="s">
        <v>11</v>
      </c>
      <c r="L15" s="4" t="s">
        <v>12</v>
      </c>
      <c r="M15" s="4" t="s">
        <v>13</v>
      </c>
      <c r="N15" s="4" t="s">
        <v>14</v>
      </c>
      <c r="O15" s="5" t="s">
        <v>15</v>
      </c>
    </row>
    <row r="16" spans="1:15" x14ac:dyDescent="0.35">
      <c r="C16" t="s">
        <v>31</v>
      </c>
      <c r="O16" t="s">
        <v>37</v>
      </c>
    </row>
    <row r="20" spans="1:15" ht="21" x14ac:dyDescent="0.5">
      <c r="A20" s="4" t="s">
        <v>1</v>
      </c>
      <c r="B20" s="4" t="s">
        <v>2</v>
      </c>
      <c r="C20" s="4" t="s">
        <v>3</v>
      </c>
      <c r="D20" s="4" t="s">
        <v>4</v>
      </c>
      <c r="E20" s="4" t="s">
        <v>5</v>
      </c>
      <c r="F20" s="4" t="s">
        <v>6</v>
      </c>
      <c r="G20" s="4" t="s">
        <v>7</v>
      </c>
      <c r="H20" s="4" t="s">
        <v>8</v>
      </c>
      <c r="I20" s="4" t="s">
        <v>9</v>
      </c>
      <c r="J20" s="4" t="s">
        <v>10</v>
      </c>
      <c r="K20" s="4" t="s">
        <v>11</v>
      </c>
      <c r="L20" s="4" t="s">
        <v>12</v>
      </c>
      <c r="M20" s="4" t="s">
        <v>13</v>
      </c>
      <c r="N20" s="4" t="s">
        <v>14</v>
      </c>
      <c r="O20" s="5" t="s">
        <v>15</v>
      </c>
    </row>
    <row r="21" spans="1:15" x14ac:dyDescent="0.35">
      <c r="C21" t="s">
        <v>35</v>
      </c>
      <c r="O21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5</vt:i4>
      </vt:variant>
    </vt:vector>
  </HeadingPairs>
  <TitlesOfParts>
    <vt:vector size="12" baseType="lpstr">
      <vt:lpstr>Source</vt:lpstr>
      <vt:lpstr>A0841</vt:lpstr>
      <vt:lpstr>A0857</vt:lpstr>
      <vt:lpstr>A0858</vt:lpstr>
      <vt:lpstr>A0861</vt:lpstr>
      <vt:lpstr>A4040</vt:lpstr>
      <vt:lpstr>Zone de critères</vt:lpstr>
      <vt:lpstr>'A0841'!Extraire</vt:lpstr>
      <vt:lpstr>'A0857'!Extraire</vt:lpstr>
      <vt:lpstr>'A0858'!Extraire</vt:lpstr>
      <vt:lpstr>'A0861'!Extraire</vt:lpstr>
      <vt:lpstr>'A4040'!Extraire</vt:lpstr>
    </vt:vector>
  </TitlesOfParts>
  <Company>SopraSteria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FERNANDES Enora</dc:creator>
  <cp:lastModifiedBy>FERNANDES Enora</cp:lastModifiedBy>
  <dcterms:created xsi:type="dcterms:W3CDTF">2020-06-23T12:54:48Z</dcterms:created>
  <dcterms:modified xsi:type="dcterms:W3CDTF">2020-06-23T13:14:00Z</dcterms:modified>
</cp:coreProperties>
</file>