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39380" yWindow="340" windowWidth="25600" windowHeight="1606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7" i="1" l="1"/>
  <c r="K17" i="1"/>
  <c r="I17" i="1"/>
  <c r="K16" i="1"/>
  <c r="I16" i="1"/>
  <c r="K15" i="1"/>
  <c r="I15" i="1"/>
  <c r="K14" i="1"/>
  <c r="I14" i="1"/>
  <c r="K13" i="1"/>
  <c r="I13" i="1"/>
  <c r="K12" i="1"/>
  <c r="I12" i="1"/>
  <c r="K11" i="1"/>
  <c r="I11" i="1"/>
  <c r="K10" i="1"/>
  <c r="I10" i="1"/>
  <c r="K9" i="1"/>
  <c r="I9" i="1"/>
  <c r="K8" i="1"/>
  <c r="I8" i="1"/>
  <c r="K7" i="1"/>
  <c r="I7" i="1"/>
  <c r="K6" i="1"/>
  <c r="I6" i="1"/>
  <c r="L6" i="1"/>
  <c r="L7" i="1"/>
  <c r="L8" i="1"/>
  <c r="L9" i="1"/>
  <c r="L10" i="1"/>
  <c r="L11" i="1"/>
  <c r="L12" i="1"/>
  <c r="L13" i="1"/>
  <c r="L14" i="1"/>
  <c r="L15" i="1"/>
  <c r="L16" i="1"/>
  <c r="L17" i="1"/>
  <c r="K18" i="1"/>
  <c r="I18" i="1"/>
  <c r="L18" i="1"/>
  <c r="I19" i="1"/>
  <c r="L19" i="1"/>
  <c r="I20" i="1"/>
  <c r="L20" i="1"/>
  <c r="I21" i="1"/>
  <c r="L21" i="1"/>
  <c r="I22" i="1"/>
  <c r="L22" i="1"/>
  <c r="I23" i="1"/>
  <c r="L23" i="1"/>
  <c r="I24" i="1"/>
  <c r="L24" i="1"/>
  <c r="I25" i="1"/>
  <c r="L25" i="1"/>
  <c r="I26" i="1"/>
  <c r="L26" i="1"/>
  <c r="I27" i="1"/>
  <c r="L27" i="1"/>
  <c r="I28" i="1"/>
  <c r="L28" i="1"/>
  <c r="I29" i="1"/>
  <c r="L29" i="1"/>
  <c r="I30" i="1"/>
  <c r="L30" i="1"/>
  <c r="I31" i="1"/>
  <c r="L31" i="1"/>
  <c r="I32" i="1"/>
  <c r="L32" i="1"/>
  <c r="I33" i="1"/>
  <c r="L33" i="1"/>
  <c r="I34" i="1"/>
  <c r="L34" i="1"/>
  <c r="I35" i="1"/>
  <c r="L35" i="1"/>
  <c r="I36" i="1"/>
  <c r="L36" i="1"/>
  <c r="I37" i="1"/>
  <c r="L37" i="1"/>
  <c r="I38" i="1"/>
  <c r="L38" i="1"/>
  <c r="I39" i="1"/>
  <c r="L39" i="1"/>
  <c r="I40" i="1"/>
  <c r="L40" i="1"/>
  <c r="I41" i="1"/>
  <c r="L41" i="1"/>
  <c r="J37" i="1"/>
  <c r="K37" i="1"/>
  <c r="J38" i="1"/>
  <c r="K38" i="1"/>
  <c r="J39" i="1"/>
  <c r="K39" i="1"/>
  <c r="J40" i="1"/>
  <c r="K40" i="1"/>
  <c r="J41" i="1"/>
  <c r="K41" i="1"/>
  <c r="I42" i="1"/>
  <c r="J42" i="1"/>
  <c r="K42" i="1"/>
  <c r="L42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T6" i="1"/>
  <c r="O6" i="1"/>
  <c r="C6" i="1"/>
</calcChain>
</file>

<file path=xl/sharedStrings.xml><?xml version="1.0" encoding="utf-8"?>
<sst xmlns="http://schemas.openxmlformats.org/spreadsheetml/2006/main" count="27" uniqueCount="25">
  <si>
    <t>Prix d'entrée</t>
  </si>
  <si>
    <t xml:space="preserve">Prix de sortie </t>
  </si>
  <si>
    <t>Gains / Pertes</t>
  </si>
  <si>
    <t>Cause d'entrée</t>
  </si>
  <si>
    <t>Total à jour</t>
  </si>
  <si>
    <t>Valeur</t>
  </si>
  <si>
    <t>Type de position</t>
  </si>
  <si>
    <t>SELL</t>
  </si>
  <si>
    <t>Lots</t>
  </si>
  <si>
    <t>Short Top range H1</t>
  </si>
  <si>
    <t>B/P Points</t>
  </si>
  <si>
    <t>TOTAL à Jour Points</t>
  </si>
  <si>
    <t>JOURNAL DE BORD TRADING</t>
  </si>
  <si>
    <t>Date</t>
  </si>
  <si>
    <t>CAC 40</t>
  </si>
  <si>
    <t xml:space="preserve">Recapitulatif Daily </t>
  </si>
  <si>
    <t>EURUSD</t>
  </si>
  <si>
    <t>*I</t>
  </si>
  <si>
    <t>*F</t>
  </si>
  <si>
    <t>B/P Indices €</t>
  </si>
  <si>
    <t>B/P Forex €</t>
  </si>
  <si>
    <t>B/P Indices PTS</t>
  </si>
  <si>
    <t>B/P Forex PTS</t>
  </si>
  <si>
    <t>TOTAL €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</si>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</sst>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;[Red]#,##0.00\ &quot;€&quot;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8"/>
      <color theme="1"/>
      <name val="Calibri"/>
      <scheme val="minor"/>
    </font>
    <font>
      <b/>
      <sz val="18"/>
      <color theme="1"/>
      <name val="Calibri"/>
      <scheme val="minor"/>
    </font>
    <font>
      <sz val="14"/>
      <color theme="1"/>
      <name val="Calibri"/>
      <scheme val="minor"/>
    </font>
    <font>
      <b/>
      <sz val="20"/>
      <color theme="1"/>
      <name val="Calibri"/>
      <scheme val="minor"/>
    </font>
    <font>
      <sz val="18"/>
      <color rgb="FF000000"/>
      <name val="Calibri"/>
      <scheme val="minor"/>
    </font>
    <font>
      <sz val="14"/>
      <color rgb="FF000000"/>
      <name val="Calibri"/>
      <scheme val="minor"/>
    </font>
    <font>
      <sz val="12"/>
      <color rgb="FF000000"/>
      <name val="Lucida Grande"/>
    </font>
    <font>
      <b/>
      <sz val="14"/>
      <color theme="1"/>
      <name val="Calibri"/>
      <scheme val="minor"/>
    </font>
    <font>
      <b/>
      <sz val="18"/>
      <color theme="3" tint="0.39997558519241921"/>
      <name val="Calibri"/>
      <scheme val="minor"/>
    </font>
    <font>
      <b/>
      <sz val="18"/>
      <color theme="9" tint="0.39997558519241921"/>
      <name val="Calibri"/>
      <scheme val="minor"/>
    </font>
    <font>
      <b/>
      <sz val="18"/>
      <color rgb="FFFABF8F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D8E4BC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rgb="FF82E66E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2E66E"/>
        <bgColor rgb="FF000000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08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4" fillId="2" borderId="8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9" fillId="4" borderId="12" xfId="0" applyFont="1" applyFill="1" applyBorder="1" applyAlignment="1">
      <alignment horizontal="center"/>
    </xf>
    <xf numFmtId="164" fontId="6" fillId="4" borderId="9" xfId="0" applyNumberFormat="1" applyFont="1" applyFill="1" applyBorder="1" applyAlignment="1">
      <alignment horizontal="center"/>
    </xf>
    <xf numFmtId="14" fontId="6" fillId="4" borderId="8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4" fontId="6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164" fontId="6" fillId="5" borderId="9" xfId="0" applyNumberFormat="1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164" fontId="6" fillId="4" borderId="1" xfId="0" applyNumberFormat="1" applyFont="1" applyFill="1" applyBorder="1" applyAlignment="1">
      <alignment horizontal="center"/>
    </xf>
    <xf numFmtId="164" fontId="6" fillId="4" borderId="8" xfId="0" applyNumberFormat="1" applyFont="1" applyFill="1" applyBorder="1" applyAlignment="1">
      <alignment horizontal="center"/>
    </xf>
    <xf numFmtId="44" fontId="7" fillId="2" borderId="10" xfId="1" applyFont="1" applyFill="1" applyBorder="1" applyAlignment="1">
      <alignment horizontal="center"/>
    </xf>
    <xf numFmtId="164" fontId="5" fillId="4" borderId="11" xfId="1" applyNumberFormat="1" applyFont="1" applyFill="1" applyBorder="1" applyAlignment="1">
      <alignment horizontal="center"/>
    </xf>
    <xf numFmtId="44" fontId="5" fillId="4" borderId="11" xfId="1" applyFont="1" applyFill="1" applyBorder="1" applyAlignment="1">
      <alignment horizontal="center"/>
    </xf>
    <xf numFmtId="44" fontId="5" fillId="4" borderId="14" xfId="1" applyFont="1" applyFill="1" applyBorder="1" applyAlignment="1">
      <alignment horizontal="center"/>
    </xf>
    <xf numFmtId="7" fontId="6" fillId="4" borderId="1" xfId="0" applyNumberFormat="1" applyFont="1" applyFill="1" applyBorder="1" applyAlignment="1">
      <alignment horizontal="center"/>
    </xf>
    <xf numFmtId="44" fontId="11" fillId="5" borderId="11" xfId="1" applyFont="1" applyFill="1" applyBorder="1" applyAlignment="1">
      <alignment horizontal="center"/>
    </xf>
    <xf numFmtId="0" fontId="11" fillId="5" borderId="11" xfId="0" applyFont="1" applyFill="1" applyBorder="1" applyAlignment="1">
      <alignment horizontal="center"/>
    </xf>
    <xf numFmtId="44" fontId="11" fillId="4" borderId="11" xfId="1" applyFont="1" applyFill="1" applyBorder="1" applyAlignment="1">
      <alignment horizontal="center"/>
    </xf>
    <xf numFmtId="0" fontId="11" fillId="4" borderId="11" xfId="0" applyFont="1" applyFill="1" applyBorder="1" applyAlignment="1">
      <alignment horizontal="center"/>
    </xf>
    <xf numFmtId="0" fontId="11" fillId="6" borderId="11" xfId="0" applyFont="1" applyFill="1" applyBorder="1" applyAlignment="1">
      <alignment horizontal="center"/>
    </xf>
    <xf numFmtId="0" fontId="12" fillId="0" borderId="0" xfId="0" applyFont="1" applyAlignment="1">
      <alignment horizontal="right"/>
    </xf>
    <xf numFmtId="0" fontId="13" fillId="0" borderId="0" xfId="0" applyFont="1" applyAlignment="1">
      <alignment horizontal="right"/>
    </xf>
    <xf numFmtId="0" fontId="4" fillId="0" borderId="0" xfId="0" applyFont="1"/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/>
    </xf>
    <xf numFmtId="0" fontId="14" fillId="0" borderId="0" xfId="0" applyFont="1" applyAlignment="1">
      <alignment horizontal="right"/>
    </xf>
    <xf numFmtId="14" fontId="9" fillId="7" borderId="8" xfId="0" applyNumberFormat="1" applyFont="1" applyFill="1" applyBorder="1" applyAlignment="1">
      <alignment horizontal="center"/>
    </xf>
    <xf numFmtId="0" fontId="9" fillId="8" borderId="9" xfId="0" applyFont="1" applyFill="1" applyBorder="1" applyAlignment="1">
      <alignment horizontal="center"/>
    </xf>
  </cellXfs>
  <cellStyles count="10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Monétaire" xfId="1" builtinId="4"/>
    <cellStyle name="Normal" xfId="0" builtinId="0"/>
  </cellStyles>
  <dxfs count="1">
    <dxf>
      <font>
        <strike val="0"/>
        <color rgb="FF008000"/>
      </font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1460500</xdr:colOff>
          <xdr:row>15</xdr:row>
          <xdr:rowOff>76200</xdr:rowOff>
        </xdr:from>
        <xdr:to>
          <xdr:col>17</xdr:col>
          <xdr:colOff>533400</xdr:colOff>
          <xdr:row>19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Récapitulatif Daily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B2:T42"/>
  <sheetViews>
    <sheetView showGridLines="0" tabSelected="1" showRuler="0" topLeftCell="H1" zoomScale="75" zoomScaleNormal="75" zoomScalePageLayoutView="75" workbookViewId="0">
      <selection activeCell="I12" sqref="I12"/>
    </sheetView>
  </sheetViews>
  <sheetFormatPr baseColWidth="10" defaultRowHeight="15" x14ac:dyDescent="0"/>
  <cols>
    <col min="3" max="3" width="10.33203125" bestFit="1" customWidth="1"/>
    <col min="5" max="6" width="21.6640625" bestFit="1" customWidth="1"/>
    <col min="7" max="7" width="17.1640625" bestFit="1" customWidth="1"/>
    <col min="8" max="8" width="18.33203125" bestFit="1" customWidth="1"/>
    <col min="9" max="9" width="18.6640625" bestFit="1" customWidth="1"/>
    <col min="10" max="10" width="15.83203125" bestFit="1" customWidth="1"/>
    <col min="11" max="11" width="14.1640625" bestFit="1" customWidth="1"/>
    <col min="12" max="12" width="25.6640625" bestFit="1" customWidth="1"/>
    <col min="13" max="13" width="200" bestFit="1" customWidth="1"/>
    <col min="14" max="14" width="7" customWidth="1"/>
    <col min="15" max="15" width="19.33203125" customWidth="1"/>
    <col min="16" max="16" width="17.33203125" bestFit="1" customWidth="1"/>
    <col min="17" max="17" width="15.5" customWidth="1"/>
    <col min="18" max="18" width="20.1640625" bestFit="1" customWidth="1"/>
    <col min="19" max="20" width="18.5" bestFit="1" customWidth="1"/>
  </cols>
  <sheetData>
    <row r="2" spans="2:20" ht="15" customHeight="1">
      <c r="D2" s="31" t="s">
        <v>12</v>
      </c>
      <c r="E2" s="32"/>
      <c r="F2" s="32"/>
      <c r="G2" s="32"/>
      <c r="H2" s="32"/>
      <c r="I2" s="32"/>
      <c r="J2" s="32"/>
      <c r="K2" s="32"/>
      <c r="L2" s="32"/>
      <c r="M2" s="33"/>
      <c r="O2" s="31" t="s">
        <v>15</v>
      </c>
      <c r="P2" s="33"/>
    </row>
    <row r="3" spans="2:20" ht="15" customHeight="1">
      <c r="D3" s="34"/>
      <c r="E3" s="35"/>
      <c r="F3" s="35"/>
      <c r="G3" s="35"/>
      <c r="H3" s="35"/>
      <c r="I3" s="35"/>
      <c r="J3" s="35"/>
      <c r="K3" s="35"/>
      <c r="L3" s="35"/>
      <c r="M3" s="36"/>
      <c r="O3" s="34"/>
      <c r="P3" s="36"/>
    </row>
    <row r="4" spans="2:20" ht="16" thickBot="1"/>
    <row r="5" spans="2:20" ht="25">
      <c r="C5" s="1" t="s">
        <v>13</v>
      </c>
      <c r="D5" s="2" t="s">
        <v>5</v>
      </c>
      <c r="E5" s="2" t="s">
        <v>6</v>
      </c>
      <c r="F5" s="2" t="s">
        <v>8</v>
      </c>
      <c r="G5" s="2" t="s">
        <v>0</v>
      </c>
      <c r="H5" s="2" t="s">
        <v>1</v>
      </c>
      <c r="I5" s="2" t="s">
        <v>2</v>
      </c>
      <c r="J5" s="3" t="s">
        <v>4</v>
      </c>
      <c r="K5" s="1" t="s">
        <v>10</v>
      </c>
      <c r="L5" s="3" t="s">
        <v>11</v>
      </c>
      <c r="M5" s="4" t="s">
        <v>3</v>
      </c>
      <c r="O5" s="1" t="s">
        <v>13</v>
      </c>
      <c r="P5" s="10" t="s">
        <v>19</v>
      </c>
      <c r="Q5" s="10" t="s">
        <v>20</v>
      </c>
      <c r="R5" s="10" t="s">
        <v>21</v>
      </c>
      <c r="S5" s="1" t="s">
        <v>22</v>
      </c>
      <c r="T5" s="18" t="s">
        <v>23</v>
      </c>
    </row>
    <row r="6" spans="2:20" ht="23">
      <c r="B6" s="28" t="s">
        <v>17</v>
      </c>
      <c r="C6" s="9">
        <f t="shared" ref="C6:C16" si="0">DATE(2020, 6,19)</f>
        <v>44001</v>
      </c>
      <c r="D6" s="37" t="s">
        <v>14</v>
      </c>
      <c r="E6" s="13" t="s">
        <v>7</v>
      </c>
      <c r="F6" s="13">
        <v>0.2</v>
      </c>
      <c r="G6" s="13">
        <v>4991.0200000000004</v>
      </c>
      <c r="H6" s="13">
        <v>4942.68</v>
      </c>
      <c r="I6" s="14">
        <f t="shared" ref="I6:I15" si="1">IF(B6="*I",IF(H6="","",K6*F6),IF(H6="","",(K6*F6)-((F6/10)*K6)))</f>
        <v>9.6680000000000295</v>
      </c>
      <c r="J6" s="23">
        <f>IF(I6="","",248.15+I6)</f>
        <v>257.81800000000004</v>
      </c>
      <c r="K6" s="13">
        <f t="shared" ref="K6:K16" si="2">IF(B6="*I",IF(H6="","",(IF(E6="SELL",(G6-H6),(H6-G6)))),IF(H6="","",(IF(E6="SELL",((G6-H6)*100000),((H6-G6)*100000)))))</f>
        <v>48.340000000000146</v>
      </c>
      <c r="L6" s="24">
        <f>IF(I6="","",K6)</f>
        <v>48.340000000000146</v>
      </c>
      <c r="M6" s="15" t="s">
        <v>9</v>
      </c>
      <c r="O6" s="9">
        <f>DATE(2020, 6,19)</f>
        <v>44001</v>
      </c>
      <c r="P6" s="16">
        <v>-7.13</v>
      </c>
      <c r="Q6" s="16">
        <v>5.04</v>
      </c>
      <c r="R6" s="16"/>
      <c r="S6" s="17"/>
      <c r="T6" s="19">
        <f>SUM(P6:Q6)</f>
        <v>-2.09</v>
      </c>
    </row>
    <row r="7" spans="2:20" ht="23">
      <c r="B7" s="38" t="s">
        <v>18</v>
      </c>
      <c r="C7" s="39">
        <v>44001</v>
      </c>
      <c r="D7" s="40" t="s">
        <v>16</v>
      </c>
      <c r="E7" s="40" t="s">
        <v>7</v>
      </c>
      <c r="F7" s="40">
        <v>0.06</v>
      </c>
      <c r="G7" s="40">
        <v>1.1244099999999999</v>
      </c>
      <c r="H7" s="40">
        <v>1.1241399999999999</v>
      </c>
      <c r="I7" s="8">
        <f t="shared" si="1"/>
        <v>1.4579999999999593</v>
      </c>
      <c r="J7" s="25">
        <f t="shared" ref="J7:J16" si="3">IF(I7="","",J6+I7)</f>
        <v>259.27600000000001</v>
      </c>
      <c r="K7" s="6">
        <f t="shared" si="2"/>
        <v>26.999999999999247</v>
      </c>
      <c r="L7" s="26">
        <f t="shared" ref="L7:L41" si="4">IF(I7="","",K7+L6)</f>
        <v>75.339999999999392</v>
      </c>
      <c r="M7" s="7"/>
      <c r="O7" s="9">
        <f>DATE(2020, 6,22)</f>
        <v>44004</v>
      </c>
      <c r="P7" s="22"/>
      <c r="Q7" s="22"/>
      <c r="R7" s="11"/>
      <c r="S7" s="9"/>
      <c r="T7" s="20"/>
    </row>
    <row r="8" spans="2:20" ht="23">
      <c r="B8" s="28"/>
      <c r="C8" s="9"/>
      <c r="D8" s="6"/>
      <c r="E8" s="6"/>
      <c r="F8" s="6"/>
      <c r="G8" s="6"/>
      <c r="H8" s="6"/>
      <c r="I8" s="8" t="str">
        <f t="shared" si="1"/>
        <v/>
      </c>
      <c r="J8" s="25" t="str">
        <f t="shared" si="3"/>
        <v/>
      </c>
      <c r="K8" s="6" t="str">
        <f t="shared" si="2"/>
        <v/>
      </c>
      <c r="L8" s="26" t="str">
        <f t="shared" si="4"/>
        <v/>
      </c>
      <c r="M8" s="7"/>
      <c r="O8" s="9"/>
      <c r="P8" s="22"/>
      <c r="Q8" s="22"/>
      <c r="R8" s="11"/>
      <c r="S8" s="9"/>
      <c r="T8" s="20"/>
    </row>
    <row r="9" spans="2:20" ht="23">
      <c r="B9" s="28"/>
      <c r="C9" s="9"/>
      <c r="D9" s="6"/>
      <c r="E9" s="6"/>
      <c r="F9" s="6"/>
      <c r="G9" s="6"/>
      <c r="H9" s="6"/>
      <c r="I9" s="8" t="str">
        <f t="shared" si="1"/>
        <v/>
      </c>
      <c r="J9" s="25" t="str">
        <f t="shared" si="3"/>
        <v/>
      </c>
      <c r="K9" s="6" t="str">
        <f t="shared" si="2"/>
        <v/>
      </c>
      <c r="L9" s="26" t="str">
        <f t="shared" si="4"/>
        <v/>
      </c>
      <c r="M9" s="7"/>
      <c r="O9" s="5"/>
      <c r="P9" s="12"/>
      <c r="Q9" s="12"/>
      <c r="R9" s="12"/>
      <c r="S9" s="5"/>
      <c r="T9" s="20"/>
    </row>
    <row r="10" spans="2:20" ht="23">
      <c r="B10" s="28"/>
      <c r="C10" s="9"/>
      <c r="D10" s="6"/>
      <c r="E10" s="6"/>
      <c r="F10" s="6"/>
      <c r="G10" s="6"/>
      <c r="H10" s="6"/>
      <c r="I10" s="8" t="str">
        <f t="shared" si="1"/>
        <v/>
      </c>
      <c r="J10" s="25" t="str">
        <f t="shared" si="3"/>
        <v/>
      </c>
      <c r="K10" s="6" t="str">
        <f t="shared" si="2"/>
        <v/>
      </c>
      <c r="L10" s="26" t="str">
        <f t="shared" si="4"/>
        <v/>
      </c>
      <c r="M10" s="7"/>
      <c r="O10" s="5"/>
      <c r="P10" s="12"/>
      <c r="Q10" s="12"/>
      <c r="R10" s="12"/>
      <c r="S10" s="5"/>
      <c r="T10" s="20"/>
    </row>
    <row r="11" spans="2:20" ht="23">
      <c r="B11" s="28"/>
      <c r="C11" s="9"/>
      <c r="D11" s="6"/>
      <c r="E11" s="6"/>
      <c r="F11" s="6"/>
      <c r="G11" s="6"/>
      <c r="H11" s="6"/>
      <c r="I11" s="8" t="str">
        <f t="shared" si="1"/>
        <v/>
      </c>
      <c r="J11" s="25" t="str">
        <f t="shared" si="3"/>
        <v/>
      </c>
      <c r="K11" s="6" t="str">
        <f t="shared" si="2"/>
        <v/>
      </c>
      <c r="L11" s="26" t="str">
        <f t="shared" si="4"/>
        <v/>
      </c>
      <c r="M11" s="7"/>
      <c r="O11" s="5"/>
      <c r="P11" s="12"/>
      <c r="Q11" s="12"/>
      <c r="R11" s="12"/>
      <c r="S11" s="5"/>
      <c r="T11" s="20"/>
    </row>
    <row r="12" spans="2:20" ht="24" thickBot="1">
      <c r="B12" s="28"/>
      <c r="C12" s="9"/>
      <c r="D12" s="6"/>
      <c r="E12" s="6"/>
      <c r="F12" s="6"/>
      <c r="G12" s="6"/>
      <c r="H12" s="6"/>
      <c r="I12" s="8" t="str">
        <f t="shared" si="1"/>
        <v/>
      </c>
      <c r="J12" s="25" t="str">
        <f t="shared" si="3"/>
        <v/>
      </c>
      <c r="K12" s="6" t="str">
        <f t="shared" si="2"/>
        <v/>
      </c>
      <c r="L12" s="26" t="str">
        <f t="shared" si="4"/>
        <v/>
      </c>
      <c r="M12" s="7"/>
      <c r="O12" s="5"/>
      <c r="P12" s="12"/>
      <c r="Q12" s="12"/>
      <c r="R12" s="12"/>
      <c r="S12" s="5"/>
      <c r="T12" s="21"/>
    </row>
    <row r="13" spans="2:20" ht="23">
      <c r="B13" s="29"/>
      <c r="C13" s="9"/>
      <c r="D13" s="6"/>
      <c r="E13" s="6"/>
      <c r="F13" s="6"/>
      <c r="G13" s="6"/>
      <c r="H13" s="6"/>
      <c r="I13" s="8" t="str">
        <f t="shared" si="1"/>
        <v/>
      </c>
      <c r="J13" s="25" t="str">
        <f t="shared" si="3"/>
        <v/>
      </c>
      <c r="K13" s="6" t="str">
        <f t="shared" si="2"/>
        <v/>
      </c>
      <c r="L13" s="26" t="str">
        <f t="shared" si="4"/>
        <v/>
      </c>
      <c r="M13" s="7"/>
    </row>
    <row r="14" spans="2:20" ht="23">
      <c r="B14" s="29"/>
      <c r="C14" s="9"/>
      <c r="D14" s="6"/>
      <c r="E14" s="6"/>
      <c r="F14" s="6"/>
      <c r="G14" s="6"/>
      <c r="H14" s="6"/>
      <c r="I14" s="8" t="str">
        <f t="shared" si="1"/>
        <v/>
      </c>
      <c r="J14" s="25" t="str">
        <f t="shared" si="3"/>
        <v/>
      </c>
      <c r="K14" s="6" t="str">
        <f t="shared" si="2"/>
        <v/>
      </c>
      <c r="L14" s="26" t="str">
        <f t="shared" si="4"/>
        <v/>
      </c>
      <c r="M14" s="7"/>
    </row>
    <row r="15" spans="2:20" ht="23">
      <c r="B15" s="29"/>
      <c r="C15" s="9"/>
      <c r="D15" s="6"/>
      <c r="E15" s="6"/>
      <c r="F15" s="6"/>
      <c r="G15" s="6"/>
      <c r="H15" s="6"/>
      <c r="I15" s="8" t="str">
        <f t="shared" si="1"/>
        <v/>
      </c>
      <c r="J15" s="25" t="str">
        <f t="shared" si="3"/>
        <v/>
      </c>
      <c r="K15" s="6" t="str">
        <f t="shared" si="2"/>
        <v/>
      </c>
      <c r="L15" s="26" t="str">
        <f t="shared" si="4"/>
        <v/>
      </c>
      <c r="M15" s="7"/>
    </row>
    <row r="16" spans="2:20" ht="23">
      <c r="B16" s="29"/>
      <c r="C16" s="9"/>
      <c r="D16" s="6"/>
      <c r="E16" s="6"/>
      <c r="F16" s="6"/>
      <c r="G16" s="6"/>
      <c r="H16" s="6"/>
      <c r="I16" s="8" t="str">
        <f>IF(B16="*I",IF(H16="","",K16*F16),IF(H16="","",(K16*F16)-((F16/10)*K16)))</f>
        <v/>
      </c>
      <c r="J16" s="25" t="str">
        <f t="shared" si="3"/>
        <v/>
      </c>
      <c r="K16" s="6" t="str">
        <f t="shared" si="2"/>
        <v/>
      </c>
      <c r="L16" s="26" t="str">
        <f t="shared" si="4"/>
        <v/>
      </c>
      <c r="M16" s="7"/>
    </row>
    <row r="17" spans="2:14" ht="23">
      <c r="B17" s="29"/>
      <c r="C17" s="9"/>
      <c r="D17" s="6"/>
      <c r="E17" s="6"/>
      <c r="F17" s="6"/>
      <c r="G17" s="6"/>
      <c r="H17" s="6"/>
      <c r="I17" s="8" t="str">
        <f t="shared" ref="I17:I36" si="5">IF(B17="*I",IF(H17="","",K17*F17),IF(H17="","",(K17*F17)-((F17/10)*K17)))</f>
        <v/>
      </c>
      <c r="J17" s="25" t="str">
        <f t="shared" ref="J17:J37" si="6">IF(I17="","",J16+I17)</f>
        <v/>
      </c>
      <c r="K17" s="6" t="str">
        <f t="shared" ref="K17:K37" si="7">IF(B17="*I",IF(H17="","",(IF(E17="SELL",(G17-H17),(H17-G17)))),IF(H17="","",(IF(E17="SELL",((G17-H17)*100000),((H17-G17)*100000)))))</f>
        <v/>
      </c>
      <c r="L17" s="26" t="str">
        <f t="shared" si="4"/>
        <v/>
      </c>
      <c r="M17" s="7"/>
    </row>
    <row r="18" spans="2:14" ht="23">
      <c r="B18" s="29"/>
      <c r="C18" s="9"/>
      <c r="D18" s="6"/>
      <c r="E18" s="6"/>
      <c r="F18" s="6"/>
      <c r="G18" s="6"/>
      <c r="H18" s="6"/>
      <c r="I18" s="8" t="str">
        <f t="shared" si="5"/>
        <v/>
      </c>
      <c r="J18" s="25" t="str">
        <f t="shared" si="6"/>
        <v/>
      </c>
      <c r="K18" s="6" t="str">
        <f t="shared" si="7"/>
        <v/>
      </c>
      <c r="L18" s="26" t="str">
        <f t="shared" si="4"/>
        <v/>
      </c>
      <c r="M18" s="7"/>
      <c r="N18" t="s">
        <v>24</v>
      </c>
    </row>
    <row r="19" spans="2:14" ht="23">
      <c r="B19" s="30"/>
      <c r="C19" s="9"/>
      <c r="D19" s="6"/>
      <c r="E19" s="6"/>
      <c r="F19" s="6"/>
      <c r="G19" s="6"/>
      <c r="H19" s="6"/>
      <c r="I19" s="8" t="str">
        <f t="shared" si="5"/>
        <v/>
      </c>
      <c r="J19" s="25" t="str">
        <f t="shared" si="6"/>
        <v/>
      </c>
      <c r="K19" s="6" t="str">
        <f t="shared" si="7"/>
        <v/>
      </c>
      <c r="L19" s="26" t="str">
        <f t="shared" si="4"/>
        <v/>
      </c>
      <c r="M19" s="7"/>
    </row>
    <row r="20" spans="2:14" ht="23">
      <c r="B20" s="30"/>
      <c r="C20" s="9"/>
      <c r="D20" s="6"/>
      <c r="E20" s="6"/>
      <c r="F20" s="6"/>
      <c r="G20" s="6"/>
      <c r="H20" s="6"/>
      <c r="I20" s="8" t="str">
        <f t="shared" si="5"/>
        <v/>
      </c>
      <c r="J20" s="25" t="str">
        <f t="shared" si="6"/>
        <v/>
      </c>
      <c r="K20" s="6" t="str">
        <f t="shared" si="7"/>
        <v/>
      </c>
      <c r="L20" s="26" t="str">
        <f t="shared" si="4"/>
        <v/>
      </c>
      <c r="M20" s="7"/>
    </row>
    <row r="21" spans="2:14" ht="23">
      <c r="B21" s="30"/>
      <c r="C21" s="9"/>
      <c r="D21" s="6"/>
      <c r="E21" s="6"/>
      <c r="F21" s="6"/>
      <c r="G21" s="6"/>
      <c r="H21" s="6"/>
      <c r="I21" s="6" t="str">
        <f t="shared" si="5"/>
        <v/>
      </c>
      <c r="J21" s="25" t="str">
        <f t="shared" si="6"/>
        <v/>
      </c>
      <c r="K21" s="6" t="str">
        <f t="shared" si="7"/>
        <v/>
      </c>
      <c r="L21" s="27" t="str">
        <f t="shared" si="4"/>
        <v/>
      </c>
      <c r="M21" s="7"/>
    </row>
    <row r="22" spans="2:14" ht="23">
      <c r="B22" s="30"/>
      <c r="C22" s="9"/>
      <c r="D22" s="6"/>
      <c r="E22" s="6"/>
      <c r="F22" s="6"/>
      <c r="G22" s="6"/>
      <c r="H22" s="6"/>
      <c r="I22" s="6" t="str">
        <f t="shared" si="5"/>
        <v/>
      </c>
      <c r="J22" s="25" t="str">
        <f t="shared" si="6"/>
        <v/>
      </c>
      <c r="K22" s="6" t="str">
        <f t="shared" si="7"/>
        <v/>
      </c>
      <c r="L22" s="27" t="str">
        <f t="shared" si="4"/>
        <v/>
      </c>
      <c r="M22" s="7"/>
    </row>
    <row r="23" spans="2:14" ht="23">
      <c r="B23" s="30"/>
      <c r="C23" s="9"/>
      <c r="D23" s="6"/>
      <c r="E23" s="6"/>
      <c r="F23" s="6"/>
      <c r="G23" s="6"/>
      <c r="H23" s="6"/>
      <c r="I23" s="6" t="str">
        <f t="shared" si="5"/>
        <v/>
      </c>
      <c r="J23" s="25" t="str">
        <f t="shared" si="6"/>
        <v/>
      </c>
      <c r="K23" s="6" t="str">
        <f t="shared" si="7"/>
        <v/>
      </c>
      <c r="L23" s="27" t="str">
        <f t="shared" si="4"/>
        <v/>
      </c>
      <c r="M23" s="7"/>
    </row>
    <row r="24" spans="2:14" ht="23">
      <c r="B24" s="30"/>
      <c r="C24" s="9"/>
      <c r="D24" s="6"/>
      <c r="E24" s="6"/>
      <c r="F24" s="6"/>
      <c r="G24" s="6"/>
      <c r="H24" s="6"/>
      <c r="I24" s="6" t="str">
        <f t="shared" si="5"/>
        <v/>
      </c>
      <c r="J24" s="25" t="str">
        <f t="shared" si="6"/>
        <v/>
      </c>
      <c r="K24" s="6" t="str">
        <f t="shared" si="7"/>
        <v/>
      </c>
      <c r="L24" s="27" t="str">
        <f t="shared" si="4"/>
        <v/>
      </c>
      <c r="M24" s="7"/>
    </row>
    <row r="25" spans="2:14" ht="23">
      <c r="B25" s="30"/>
      <c r="C25" s="9"/>
      <c r="D25" s="6"/>
      <c r="E25" s="6"/>
      <c r="F25" s="6"/>
      <c r="G25" s="6"/>
      <c r="H25" s="6"/>
      <c r="I25" s="6" t="str">
        <f t="shared" si="5"/>
        <v/>
      </c>
      <c r="J25" s="25" t="str">
        <f t="shared" si="6"/>
        <v/>
      </c>
      <c r="K25" s="6" t="str">
        <f t="shared" si="7"/>
        <v/>
      </c>
      <c r="L25" s="27" t="str">
        <f t="shared" si="4"/>
        <v/>
      </c>
      <c r="M25" s="7"/>
    </row>
    <row r="26" spans="2:14" ht="15" customHeight="1">
      <c r="B26" s="30"/>
      <c r="C26" s="9"/>
      <c r="D26" s="6"/>
      <c r="E26" s="6"/>
      <c r="F26" s="6"/>
      <c r="G26" s="6"/>
      <c r="H26" s="6"/>
      <c r="I26" s="6" t="str">
        <f t="shared" si="5"/>
        <v/>
      </c>
      <c r="J26" s="25" t="str">
        <f t="shared" si="6"/>
        <v/>
      </c>
      <c r="K26" s="6" t="str">
        <f t="shared" si="7"/>
        <v/>
      </c>
      <c r="L26" s="27" t="str">
        <f t="shared" si="4"/>
        <v/>
      </c>
      <c r="M26" s="7"/>
    </row>
    <row r="27" spans="2:14" ht="15" customHeight="1">
      <c r="B27" s="30"/>
      <c r="C27" s="9"/>
      <c r="D27" s="6"/>
      <c r="E27" s="6"/>
      <c r="F27" s="6"/>
      <c r="G27" s="6"/>
      <c r="H27" s="6"/>
      <c r="I27" s="6" t="str">
        <f t="shared" si="5"/>
        <v/>
      </c>
      <c r="J27" s="25" t="str">
        <f t="shared" si="6"/>
        <v/>
      </c>
      <c r="K27" s="6" t="str">
        <f t="shared" si="7"/>
        <v/>
      </c>
      <c r="L27" s="27" t="str">
        <f t="shared" si="4"/>
        <v/>
      </c>
      <c r="M27" s="7"/>
    </row>
    <row r="28" spans="2:14" ht="23">
      <c r="B28" s="30"/>
      <c r="C28" s="9"/>
      <c r="D28" s="6"/>
      <c r="E28" s="6"/>
      <c r="F28" s="6"/>
      <c r="G28" s="6"/>
      <c r="H28" s="6"/>
      <c r="I28" s="6" t="str">
        <f t="shared" si="5"/>
        <v/>
      </c>
      <c r="J28" s="25" t="str">
        <f t="shared" si="6"/>
        <v/>
      </c>
      <c r="K28" s="6" t="str">
        <f t="shared" si="7"/>
        <v/>
      </c>
      <c r="L28" s="27" t="str">
        <f t="shared" si="4"/>
        <v/>
      </c>
      <c r="M28" s="7"/>
    </row>
    <row r="29" spans="2:14" ht="23">
      <c r="B29" s="30"/>
      <c r="C29" s="9"/>
      <c r="D29" s="6"/>
      <c r="E29" s="6"/>
      <c r="F29" s="6"/>
      <c r="G29" s="6"/>
      <c r="H29" s="6"/>
      <c r="I29" s="6" t="str">
        <f t="shared" si="5"/>
        <v/>
      </c>
      <c r="J29" s="25" t="str">
        <f t="shared" si="6"/>
        <v/>
      </c>
      <c r="K29" s="6" t="str">
        <f t="shared" si="7"/>
        <v/>
      </c>
      <c r="L29" s="27" t="str">
        <f t="shared" si="4"/>
        <v/>
      </c>
      <c r="M29" s="7"/>
    </row>
    <row r="30" spans="2:14" ht="23">
      <c r="B30" s="30"/>
      <c r="C30" s="9"/>
      <c r="D30" s="6"/>
      <c r="E30" s="6"/>
      <c r="F30" s="6"/>
      <c r="G30" s="6"/>
      <c r="H30" s="6"/>
      <c r="I30" s="6" t="str">
        <f t="shared" si="5"/>
        <v/>
      </c>
      <c r="J30" s="25" t="str">
        <f t="shared" si="6"/>
        <v/>
      </c>
      <c r="K30" s="6" t="str">
        <f t="shared" si="7"/>
        <v/>
      </c>
      <c r="L30" s="27" t="str">
        <f t="shared" si="4"/>
        <v/>
      </c>
      <c r="M30" s="7"/>
    </row>
    <row r="31" spans="2:14" ht="23">
      <c r="B31" s="30"/>
      <c r="C31" s="9"/>
      <c r="D31" s="6"/>
      <c r="E31" s="6"/>
      <c r="F31" s="6"/>
      <c r="G31" s="6"/>
      <c r="H31" s="6"/>
      <c r="I31" s="6" t="str">
        <f t="shared" si="5"/>
        <v/>
      </c>
      <c r="J31" s="25" t="str">
        <f t="shared" si="6"/>
        <v/>
      </c>
      <c r="K31" s="6" t="str">
        <f t="shared" si="7"/>
        <v/>
      </c>
      <c r="L31" s="27" t="str">
        <f t="shared" si="4"/>
        <v/>
      </c>
      <c r="M31" s="7"/>
    </row>
    <row r="32" spans="2:14" ht="23">
      <c r="B32" s="30"/>
      <c r="C32" s="9"/>
      <c r="D32" s="6"/>
      <c r="E32" s="6"/>
      <c r="F32" s="6"/>
      <c r="G32" s="6"/>
      <c r="H32" s="6"/>
      <c r="I32" s="6" t="str">
        <f t="shared" si="5"/>
        <v/>
      </c>
      <c r="J32" s="25" t="str">
        <f t="shared" si="6"/>
        <v/>
      </c>
      <c r="K32" s="6" t="str">
        <f t="shared" si="7"/>
        <v/>
      </c>
      <c r="L32" s="27" t="str">
        <f t="shared" si="4"/>
        <v/>
      </c>
      <c r="M32" s="7"/>
    </row>
    <row r="33" spans="2:13" ht="23">
      <c r="B33" s="30"/>
      <c r="C33" s="9"/>
      <c r="D33" s="6"/>
      <c r="E33" s="6"/>
      <c r="F33" s="6"/>
      <c r="G33" s="6"/>
      <c r="H33" s="6"/>
      <c r="I33" s="6" t="str">
        <f t="shared" si="5"/>
        <v/>
      </c>
      <c r="J33" s="25" t="str">
        <f t="shared" si="6"/>
        <v/>
      </c>
      <c r="K33" s="6" t="str">
        <f t="shared" si="7"/>
        <v/>
      </c>
      <c r="L33" s="27" t="str">
        <f t="shared" si="4"/>
        <v/>
      </c>
      <c r="M33" s="7"/>
    </row>
    <row r="34" spans="2:13" ht="23">
      <c r="B34" s="30"/>
      <c r="C34" s="9"/>
      <c r="D34" s="6"/>
      <c r="E34" s="6"/>
      <c r="F34" s="6"/>
      <c r="G34" s="6"/>
      <c r="H34" s="6"/>
      <c r="I34" s="6" t="str">
        <f t="shared" si="5"/>
        <v/>
      </c>
      <c r="J34" s="25" t="str">
        <f t="shared" si="6"/>
        <v/>
      </c>
      <c r="K34" s="6" t="str">
        <f t="shared" si="7"/>
        <v/>
      </c>
      <c r="L34" s="27" t="str">
        <f t="shared" si="4"/>
        <v/>
      </c>
      <c r="M34" s="7"/>
    </row>
    <row r="35" spans="2:13" ht="23">
      <c r="B35" s="30"/>
      <c r="C35" s="9"/>
      <c r="D35" s="6"/>
      <c r="E35" s="6"/>
      <c r="F35" s="6"/>
      <c r="G35" s="6"/>
      <c r="H35" s="6"/>
      <c r="I35" s="6" t="str">
        <f t="shared" si="5"/>
        <v/>
      </c>
      <c r="J35" s="25" t="str">
        <f t="shared" si="6"/>
        <v/>
      </c>
      <c r="K35" s="6" t="str">
        <f t="shared" si="7"/>
        <v/>
      </c>
      <c r="L35" s="27" t="str">
        <f t="shared" si="4"/>
        <v/>
      </c>
      <c r="M35" s="7"/>
    </row>
    <row r="36" spans="2:13" ht="23">
      <c r="B36" s="30"/>
      <c r="C36" s="9"/>
      <c r="D36" s="6"/>
      <c r="E36" s="6"/>
      <c r="F36" s="6"/>
      <c r="G36" s="6"/>
      <c r="H36" s="6"/>
      <c r="I36" s="6" t="str">
        <f t="shared" si="5"/>
        <v/>
      </c>
      <c r="J36" s="25" t="str">
        <f t="shared" si="6"/>
        <v/>
      </c>
      <c r="K36" s="6" t="str">
        <f t="shared" si="7"/>
        <v/>
      </c>
      <c r="L36" s="27" t="str">
        <f t="shared" si="4"/>
        <v/>
      </c>
      <c r="M36" s="7"/>
    </row>
    <row r="37" spans="2:13" ht="23">
      <c r="B37" s="30"/>
      <c r="C37" s="9"/>
      <c r="D37" s="6"/>
      <c r="E37" s="6"/>
      <c r="F37" s="6"/>
      <c r="G37" s="6"/>
      <c r="H37" s="6"/>
      <c r="I37" s="6" t="str">
        <f>IF(B37="*I",IF(H37="","",K37*F37),IF(H37="","",(K37*F37)-((F37/10)*K37)))</f>
        <v/>
      </c>
      <c r="J37" s="25" t="str">
        <f t="shared" si="6"/>
        <v/>
      </c>
      <c r="K37" s="6" t="str">
        <f t="shared" si="7"/>
        <v/>
      </c>
      <c r="L37" s="27" t="str">
        <f t="shared" si="4"/>
        <v/>
      </c>
      <c r="M37" s="7"/>
    </row>
    <row r="38" spans="2:13" ht="23">
      <c r="B38" s="30"/>
      <c r="C38" s="9"/>
      <c r="D38" s="6"/>
      <c r="E38" s="6"/>
      <c r="F38" s="6"/>
      <c r="G38" s="6"/>
      <c r="H38" s="6"/>
      <c r="I38" s="8" t="str">
        <f t="shared" ref="I38:I42" si="8">IF(B38="*I",IF(H38="","",K38*F38),IF(H38="","",(K38*F38)-((F38/10)*K38)))</f>
        <v/>
      </c>
      <c r="J38" s="25" t="str">
        <f t="shared" ref="J38:J42" si="9">IF(I38="","",J37+I38)</f>
        <v/>
      </c>
      <c r="K38" s="6" t="str">
        <f t="shared" ref="K38:K42" si="10">IF(B38="*I",IF(H38="","",(IF(E38="SELL",(G38-H38),(H38-G38)))),IF(H38="","",(IF(E38="SELL",((G38-H38)*100000),((H38-G38)*100000)))))</f>
        <v/>
      </c>
      <c r="L38" s="27" t="str">
        <f t="shared" si="4"/>
        <v/>
      </c>
      <c r="M38" s="7"/>
    </row>
    <row r="39" spans="2:13" ht="23">
      <c r="B39" s="30"/>
      <c r="C39" s="9"/>
      <c r="D39" s="6"/>
      <c r="E39" s="6"/>
      <c r="F39" s="6"/>
      <c r="G39" s="6"/>
      <c r="H39" s="6"/>
      <c r="I39" s="8" t="str">
        <f t="shared" si="8"/>
        <v/>
      </c>
      <c r="J39" s="25" t="str">
        <f t="shared" si="9"/>
        <v/>
      </c>
      <c r="K39" s="6" t="str">
        <f t="shared" si="10"/>
        <v/>
      </c>
      <c r="L39" s="27" t="str">
        <f t="shared" si="4"/>
        <v/>
      </c>
      <c r="M39" s="7"/>
    </row>
    <row r="40" spans="2:13" ht="23">
      <c r="B40" s="30"/>
      <c r="C40" s="9"/>
      <c r="D40" s="6"/>
      <c r="E40" s="6"/>
      <c r="F40" s="6"/>
      <c r="G40" s="6"/>
      <c r="H40" s="6"/>
      <c r="I40" s="8" t="str">
        <f t="shared" si="8"/>
        <v/>
      </c>
      <c r="J40" s="25" t="str">
        <f t="shared" si="9"/>
        <v/>
      </c>
      <c r="K40" s="6" t="str">
        <f t="shared" si="10"/>
        <v/>
      </c>
      <c r="L40" s="27" t="str">
        <f t="shared" si="4"/>
        <v/>
      </c>
      <c r="M40" s="7"/>
    </row>
    <row r="41" spans="2:13" ht="23">
      <c r="B41" s="30"/>
      <c r="C41" s="9"/>
      <c r="D41" s="6"/>
      <c r="E41" s="6"/>
      <c r="F41" s="6"/>
      <c r="G41" s="6"/>
      <c r="H41" s="6"/>
      <c r="I41" s="8" t="str">
        <f t="shared" si="8"/>
        <v/>
      </c>
      <c r="J41" s="25" t="str">
        <f t="shared" si="9"/>
        <v/>
      </c>
      <c r="K41" s="6" t="str">
        <f t="shared" si="10"/>
        <v/>
      </c>
      <c r="L41" s="27" t="str">
        <f t="shared" si="4"/>
        <v/>
      </c>
      <c r="M41" s="7"/>
    </row>
    <row r="42" spans="2:13">
      <c r="I42" t="str">
        <f t="shared" si="8"/>
        <v/>
      </c>
      <c r="J42" t="str">
        <f t="shared" si="9"/>
        <v/>
      </c>
      <c r="K42" t="str">
        <f t="shared" si="10"/>
        <v/>
      </c>
      <c r="L42" t="str">
        <f t="shared" ref="L42" si="11">IF(I42="","",K42+L41)</f>
        <v/>
      </c>
    </row>
  </sheetData>
  <sortState ref="B6:M20">
    <sortCondition descending="1" ref="B6"/>
  </sortState>
  <mergeCells count="2">
    <mergeCell ref="D2:M3"/>
    <mergeCell ref="O2:P3"/>
  </mergeCells>
  <conditionalFormatting sqref="I6:I20 I38:I41">
    <cfRule type="cellIs" dxfId="0" priority="6" operator="greaterThan">
      <formula>0</formula>
    </cfRule>
  </conditionalFormatting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Addition">
                <anchor moveWithCells="1" sizeWithCells="1">
                  <from>
                    <xdr:col>14</xdr:col>
                    <xdr:colOff>1460500</xdr:colOff>
                    <xdr:row>15</xdr:row>
                    <xdr:rowOff>76200</xdr:rowOff>
                  </from>
                  <to>
                    <xdr:col>17</xdr:col>
                    <xdr:colOff>533400</xdr:colOff>
                    <xdr:row>19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Luane Peillon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Peillon Luane</dc:creator>
  <cp:lastModifiedBy>Peillon Luane</cp:lastModifiedBy>
  <dcterms:created xsi:type="dcterms:W3CDTF">2020-06-19T07:57:22Z</dcterms:created>
  <dcterms:modified xsi:type="dcterms:W3CDTF">2020-06-22T13:46:44Z</dcterms:modified>
</cp:coreProperties>
</file>