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da\Desktop\"/>
    </mc:Choice>
  </mc:AlternateContent>
  <xr:revisionPtr revIDLastSave="0" documentId="8_{4EB05241-E462-447C-AD72-FDC88703F601}" xr6:coauthVersionLast="45" xr6:coauthVersionMax="45" xr10:uidLastSave="{00000000-0000-0000-0000-000000000000}"/>
  <bookViews>
    <workbookView xWindow="-110" yWindow="-110" windowWidth="19420" windowHeight="10420" xr2:uid="{66941BD4-2E22-4423-8793-5B62679084A5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D2" i="1"/>
  <c r="B1" i="2"/>
  <c r="C3" i="2" s="1"/>
  <c r="C5" i="2"/>
  <c r="C8" i="2"/>
  <c r="C9" i="2"/>
  <c r="C10" i="2"/>
  <c r="C5" i="1" l="1"/>
  <c r="D5" i="1" s="1"/>
  <c r="E5" i="1" s="1"/>
  <c r="F5" i="1" s="1"/>
  <c r="C4" i="1"/>
  <c r="C14" i="2"/>
  <c r="C13" i="2"/>
  <c r="C12" i="2"/>
  <c r="C4" i="2"/>
  <c r="C6" i="2"/>
  <c r="C15" i="2"/>
  <c r="C11" i="2"/>
  <c r="C7" i="2"/>
  <c r="G5" i="1" l="1"/>
  <c r="H5" i="1" s="1"/>
  <c r="I5" i="1" s="1"/>
  <c r="J5" i="1" s="1"/>
  <c r="K5" i="1" s="1"/>
  <c r="L5" i="1" l="1"/>
  <c r="M5" i="1" l="1"/>
  <c r="N5" i="1" l="1"/>
  <c r="O5" i="1" l="1"/>
  <c r="P5" i="1" l="1"/>
  <c r="Q5" i="1" l="1"/>
  <c r="R5" i="1" l="1"/>
  <c r="S5" i="1" l="1"/>
  <c r="T5" i="1" l="1"/>
  <c r="U5" i="1" l="1"/>
  <c r="V5" i="1" l="1"/>
  <c r="W5" i="1" l="1"/>
  <c r="X5" i="1" l="1"/>
  <c r="Y5" i="1" l="1"/>
  <c r="Z5" i="1" l="1"/>
  <c r="AA5" i="1" l="1"/>
  <c r="AB5" i="1" l="1"/>
  <c r="AC5" i="1" s="1"/>
  <c r="AD5" i="1" s="1"/>
  <c r="AE5" i="1" s="1"/>
  <c r="AF5" i="1" s="1"/>
  <c r="AG5" i="1" s="1"/>
</calcChain>
</file>

<file path=xl/sharedStrings.xml><?xml version="1.0" encoding="utf-8"?>
<sst xmlns="http://schemas.openxmlformats.org/spreadsheetml/2006/main" count="58" uniqueCount="58">
  <si>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</si>
  <si>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</si>
  <si>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</si>
  <si>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</si>
  <si>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</si>
  <si>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</si>
  <si>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</si>
  <si>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</si>
  <si>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</si>
  <si>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</si>
  <si>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</si>
  <si>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</si>
  <si>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</si>
  <si>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 er Moharram</t>
  </si>
  <si>
    <t>Aid Al Mawlid</t>
  </si>
  <si>
    <t>Aid Al Fitre</t>
  </si>
  <si>
    <t>Aid Al Adha</t>
  </si>
  <si>
    <t>La marche verte</t>
  </si>
  <si>
    <t>Fête de l’indépendance</t>
  </si>
  <si>
    <t>Nouvel an</t>
  </si>
  <si>
    <t>Manifeste de l’indépendance</t>
  </si>
  <si>
    <t>Fête de travail</t>
  </si>
  <si>
    <t>Fête de trône</t>
  </si>
  <si>
    <t>Libération de Oued EDDAHAB</t>
  </si>
  <si>
    <t>Révolution du Roi et du peuple</t>
  </si>
  <si>
    <t>Fête de la jeunesse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</si>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</sst>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yyyy\-mm\-dd;@"/>
    <numFmt numFmtId="166" formatCode="[$-40C]d\-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theme="8" tint="-0.249977111117893"/>
      </left>
      <right style="thin">
        <color indexed="64"/>
      </right>
      <top style="double">
        <color theme="8" tint="-0.249977111117893"/>
      </top>
      <bottom style="double">
        <color theme="8" tint="-0.249977111117893"/>
      </bottom>
      <diagonal/>
    </border>
    <border>
      <left style="thin">
        <color indexed="64"/>
      </left>
      <right style="thin">
        <color indexed="64"/>
      </right>
      <top style="double">
        <color theme="8" tint="-0.249977111117893"/>
      </top>
      <bottom style="double">
        <color theme="8" tint="-0.249977111117893"/>
      </bottom>
      <diagonal/>
    </border>
    <border>
      <left style="thin">
        <color indexed="64"/>
      </left>
      <right style="double">
        <color theme="8" tint="-0.249977111117893"/>
      </right>
      <top style="double">
        <color theme="8" tint="-0.249977111117893"/>
      </top>
      <bottom style="double">
        <color theme="8" tint="-0.249977111117893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double">
        <color theme="8" tint="-0.249977111117893"/>
      </bottom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16" fontId="1" fillId="0" borderId="5" xfId="0" applyNumberFormat="1" applyFont="1" applyBorder="1" applyAlignment="1">
      <alignment vertical="center" textRotation="90"/>
    </xf>
    <xf numFmtId="16" fontId="1" fillId="0" borderId="6" xfId="0" applyNumberFormat="1" applyFont="1" applyBorder="1" applyAlignment="1">
      <alignment vertical="center" textRotation="90"/>
    </xf>
    <xf numFmtId="16" fontId="1" fillId="0" borderId="4" xfId="0" applyNumberFormat="1" applyFont="1" applyBorder="1" applyAlignment="1">
      <alignment vertical="center" textRotation="90"/>
    </xf>
    <xf numFmtId="0" fontId="2" fillId="0" borderId="7" xfId="0" applyFont="1" applyBorder="1"/>
    <xf numFmtId="0" fontId="2" fillId="0" borderId="8" xfId="0" applyFont="1" applyBorder="1"/>
    <xf numFmtId="0" fontId="2" fillId="0" borderId="0" xfId="0" applyFont="1"/>
    <xf numFmtId="164" fontId="0" fillId="0" borderId="0" xfId="0" applyNumberFormat="1"/>
    <xf numFmtId="0" fontId="0" fillId="0" borderId="9" xfId="0" applyBorder="1"/>
    <xf numFmtId="14" fontId="2" fillId="0" borderId="9" xfId="0" applyNumberFormat="1" applyFont="1" applyBorder="1"/>
    <xf numFmtId="0" fontId="2" fillId="0" borderId="9" xfId="0" applyFont="1" applyBorder="1"/>
    <xf numFmtId="165" fontId="0" fillId="0" borderId="0" xfId="0" applyNumberFormat="1"/>
    <xf numFmtId="166" fontId="0" fillId="0" borderId="10" xfId="0" applyNumberFormat="1" applyBorder="1" applyAlignment="1">
      <alignment horizontal="center"/>
    </xf>
  </cellXfs>
  <cellStyles count="2">
    <cellStyle name="Normal" xfId="0" builtinId="0"/>
    <cellStyle name="Normal 2" xfId="1" xr:uid="{F4252F04-78B5-40FB-ABCA-8214634F2B3B}"/>
  </cellStyles>
  <dxfs count="2">
    <dxf>
      <fill>
        <patternFill patternType="lightUp">
          <fgColor theme="1"/>
          <bgColor theme="5" tint="0.3999450666829432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31" fmlaLink="$C$1" fmlaRange="$AP$1:$AP$12" noThreeD="1" sel="1" val="0"/>
</file>

<file path=xl/ctrlProps/ctrlProp2.xml><?xml version="1.0" encoding="utf-8"?>
<formControlPr xmlns="http://schemas.microsoft.com/office/spreadsheetml/2009/9/main" objectType="Drop" dropStyle="combo" dx="31" fmlaLink="$C$2" fmlaRange="$AQ$1:$AQ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12700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12700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24C62-FD06-445A-A281-9E2DB5511D6D}">
  <sheetPr codeName="Feuil1"/>
  <dimension ref="B1:AQ37"/>
  <sheetViews>
    <sheetView tabSelected="1" zoomScale="75" workbookViewId="0">
      <selection activeCell="B4" sqref="B4"/>
    </sheetView>
  </sheetViews>
  <sheetFormatPr baseColWidth="10" defaultRowHeight="14.5" x14ac:dyDescent="0.35"/>
  <cols>
    <col min="2" max="2" width="57.26953125" bestFit="1" customWidth="1"/>
    <col min="3" max="3" width="4.36328125" customWidth="1"/>
    <col min="4" max="4" width="4.26953125" customWidth="1"/>
    <col min="5" max="7" width="4.1796875" customWidth="1"/>
    <col min="8" max="10" width="4.26953125" customWidth="1"/>
    <col min="11" max="16" width="5.08984375" customWidth="1"/>
    <col min="17" max="21" width="4.26953125" customWidth="1"/>
    <col min="22" max="22" width="4.1796875" customWidth="1"/>
    <col min="23" max="23" width="4" customWidth="1"/>
    <col min="24" max="26" width="4.26953125" customWidth="1"/>
    <col min="27" max="27" width="4.453125" bestFit="1" customWidth="1"/>
    <col min="28" max="30" width="4.26953125" customWidth="1"/>
    <col min="31" max="31" width="4.26953125" hidden="1" customWidth="1"/>
    <col min="32" max="32" width="4.453125" hidden="1" customWidth="1"/>
    <col min="33" max="33" width="4.26953125" hidden="1" customWidth="1"/>
  </cols>
  <sheetData>
    <row r="1" spans="2:43" x14ac:dyDescent="0.35">
      <c r="C1">
        <v>1</v>
      </c>
      <c r="AP1" t="s">
        <v>0</v>
      </c>
      <c r="AQ1">
        <v>2020</v>
      </c>
    </row>
    <row r="2" spans="2:43" x14ac:dyDescent="0.35">
      <c r="C2">
        <v>1</v>
      </c>
      <c r="D2" s="1">
        <f>DATE(C2+2019,C1,1)</f>
        <v>43831</v>
      </c>
      <c r="E2" s="1">
        <f>DATE(C2+2019,C1+1,1)-1</f>
        <v>43861</v>
      </c>
      <c r="K2" s="15"/>
      <c r="AP2" t="s">
        <v>1</v>
      </c>
      <c r="AQ2">
        <v>2021</v>
      </c>
    </row>
    <row r="3" spans="2:43" x14ac:dyDescent="0.35">
      <c r="AP3" t="s">
        <v>2</v>
      </c>
      <c r="AQ3">
        <v>2022</v>
      </c>
    </row>
    <row r="4" spans="2:43" ht="15" thickBot="1" x14ac:dyDescent="0.4">
      <c r="C4" s="16" t="str">
        <f>"période du "&amp;TEXT(D2,"dd mmmm yyy")&amp;" au "&amp;TEXT(E2,"dd mmmm yyy")</f>
        <v>période du 01 January 2020 au 31 January 2020</v>
      </c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P4" t="s">
        <v>3</v>
      </c>
      <c r="AQ4">
        <v>2023</v>
      </c>
    </row>
    <row r="5" spans="2:43" ht="41" customHeight="1" thickTop="1" thickBot="1" x14ac:dyDescent="0.4">
      <c r="B5" s="3"/>
      <c r="C5" s="7">
        <f>D2</f>
        <v>43831</v>
      </c>
      <c r="D5" s="5">
        <f>C5+1</f>
        <v>43832</v>
      </c>
      <c r="E5" s="5">
        <f>D5+1</f>
        <v>43833</v>
      </c>
      <c r="F5" s="5">
        <f>E5+1</f>
        <v>43834</v>
      </c>
      <c r="G5" s="5">
        <f>F5+1</f>
        <v>43835</v>
      </c>
      <c r="H5" s="5">
        <f>G5+1</f>
        <v>43836</v>
      </c>
      <c r="I5" s="5">
        <f t="shared" ref="I5:Q5" si="0">H5+1</f>
        <v>43837</v>
      </c>
      <c r="J5" s="5">
        <f t="shared" si="0"/>
        <v>43838</v>
      </c>
      <c r="K5" s="5">
        <f t="shared" si="0"/>
        <v>43839</v>
      </c>
      <c r="L5" s="5">
        <f t="shared" si="0"/>
        <v>43840</v>
      </c>
      <c r="M5" s="5">
        <f t="shared" si="0"/>
        <v>43841</v>
      </c>
      <c r="N5" s="5">
        <f t="shared" si="0"/>
        <v>43842</v>
      </c>
      <c r="O5" s="5">
        <f t="shared" si="0"/>
        <v>43843</v>
      </c>
      <c r="P5" s="5">
        <f t="shared" si="0"/>
        <v>43844</v>
      </c>
      <c r="Q5" s="5">
        <f t="shared" si="0"/>
        <v>43845</v>
      </c>
      <c r="R5" s="5">
        <f>Q5+1</f>
        <v>43846</v>
      </c>
      <c r="S5" s="5">
        <f t="shared" ref="S5:AG5" si="1">R5+1</f>
        <v>43847</v>
      </c>
      <c r="T5" s="5">
        <f t="shared" si="1"/>
        <v>43848</v>
      </c>
      <c r="U5" s="5">
        <f t="shared" si="1"/>
        <v>43849</v>
      </c>
      <c r="V5" s="5">
        <f t="shared" si="1"/>
        <v>43850</v>
      </c>
      <c r="W5" s="5">
        <f t="shared" si="1"/>
        <v>43851</v>
      </c>
      <c r="X5" s="5">
        <f t="shared" si="1"/>
        <v>43852</v>
      </c>
      <c r="Y5" s="5">
        <f t="shared" si="1"/>
        <v>43853</v>
      </c>
      <c r="Z5" s="5">
        <f t="shared" si="1"/>
        <v>43854</v>
      </c>
      <c r="AA5" s="5">
        <f t="shared" si="1"/>
        <v>43855</v>
      </c>
      <c r="AB5" s="5">
        <f t="shared" si="1"/>
        <v>43856</v>
      </c>
      <c r="AC5" s="5">
        <f>AB5+1</f>
        <v>43857</v>
      </c>
      <c r="AD5" s="5">
        <f t="shared" si="1"/>
        <v>43858</v>
      </c>
      <c r="AE5" s="5">
        <f t="shared" si="1"/>
        <v>43859</v>
      </c>
      <c r="AF5" s="5">
        <f>AE5+1</f>
        <v>43860</v>
      </c>
      <c r="AG5" s="6">
        <f t="shared" si="1"/>
        <v>43861</v>
      </c>
      <c r="AH5" s="1"/>
      <c r="AI5" s="1"/>
      <c r="AJ5" s="1"/>
      <c r="AK5" s="1"/>
      <c r="AL5" s="1"/>
      <c r="AM5" s="1"/>
      <c r="AN5" s="1"/>
      <c r="AP5" t="s">
        <v>4</v>
      </c>
      <c r="AQ5">
        <v>2024</v>
      </c>
    </row>
    <row r="6" spans="2:43" ht="15" thickTop="1" x14ac:dyDescent="0.35">
      <c r="B6" s="2" t="s">
        <v>26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P6" t="s">
        <v>5</v>
      </c>
      <c r="AQ6">
        <v>2025</v>
      </c>
    </row>
    <row r="7" spans="2:43" x14ac:dyDescent="0.35">
      <c r="B7" s="2" t="s">
        <v>27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P7" t="s">
        <v>6</v>
      </c>
      <c r="AQ7">
        <v>2026</v>
      </c>
    </row>
    <row r="8" spans="2:43" x14ac:dyDescent="0.35">
      <c r="B8" s="2" t="s">
        <v>28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P8" t="s">
        <v>7</v>
      </c>
      <c r="AQ8">
        <v>2027</v>
      </c>
    </row>
    <row r="9" spans="2:43" x14ac:dyDescent="0.35">
      <c r="B9" s="2" t="s">
        <v>29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P9" t="s">
        <v>8</v>
      </c>
      <c r="AQ9">
        <v>2028</v>
      </c>
    </row>
    <row r="10" spans="2:43" x14ac:dyDescent="0.35">
      <c r="B10" s="2" t="s">
        <v>30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P10" t="s">
        <v>9</v>
      </c>
      <c r="AQ10">
        <v>2029</v>
      </c>
    </row>
    <row r="11" spans="2:43" x14ac:dyDescent="0.35">
      <c r="B11" s="2" t="s">
        <v>31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P11" t="s">
        <v>10</v>
      </c>
      <c r="AQ11">
        <v>2030</v>
      </c>
    </row>
    <row r="12" spans="2:43" x14ac:dyDescent="0.35">
      <c r="B12" s="2" t="s">
        <v>32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P12" t="s">
        <v>11</v>
      </c>
      <c r="AQ12">
        <v>2031</v>
      </c>
    </row>
    <row r="13" spans="2:43" x14ac:dyDescent="0.35">
      <c r="B13" s="2" t="s">
        <v>33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</row>
    <row r="14" spans="2:43" x14ac:dyDescent="0.35">
      <c r="B14" s="2" t="s">
        <v>34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2:43" x14ac:dyDescent="0.35">
      <c r="B15" s="2" t="s">
        <v>35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2:43" x14ac:dyDescent="0.35">
      <c r="B16" s="2" t="s">
        <v>36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2:33" x14ac:dyDescent="0.35">
      <c r="B17" s="2" t="s">
        <v>37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2:33" x14ac:dyDescent="0.35">
      <c r="B18" s="2" t="s">
        <v>38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2:33" x14ac:dyDescent="0.35">
      <c r="B19" s="2" t="s">
        <v>39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2:33" x14ac:dyDescent="0.35">
      <c r="B20" s="2" t="s">
        <v>40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2:33" x14ac:dyDescent="0.35">
      <c r="B21" s="2" t="s">
        <v>41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2:33" x14ac:dyDescent="0.35">
      <c r="B22" s="2" t="s">
        <v>42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2:33" x14ac:dyDescent="0.35">
      <c r="B23" s="2" t="s">
        <v>43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2:33" x14ac:dyDescent="0.35">
      <c r="B24" s="2" t="s">
        <v>44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</row>
    <row r="25" spans="2:33" x14ac:dyDescent="0.35">
      <c r="B25" s="2" t="s">
        <v>45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2:33" x14ac:dyDescent="0.35">
      <c r="B26" s="2" t="s">
        <v>46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2:33" x14ac:dyDescent="0.35">
      <c r="B27" s="2" t="s">
        <v>47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</row>
    <row r="28" spans="2:33" x14ac:dyDescent="0.35">
      <c r="B28" s="2" t="s">
        <v>48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2:33" x14ac:dyDescent="0.35">
      <c r="B29" s="2" t="s">
        <v>49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2:33" x14ac:dyDescent="0.35">
      <c r="B30" s="2" t="s">
        <v>50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2:33" x14ac:dyDescent="0.35">
      <c r="B31" s="2" t="s">
        <v>51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2:33" x14ac:dyDescent="0.35">
      <c r="B32" s="2" t="s">
        <v>52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2:33" x14ac:dyDescent="0.35">
      <c r="B33" s="2" t="s">
        <v>53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2:33" x14ac:dyDescent="0.35">
      <c r="B34" s="2" t="s">
        <v>54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2:33" x14ac:dyDescent="0.35">
      <c r="B35" s="2" t="s">
        <v>55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2:33" x14ac:dyDescent="0.35">
      <c r="B36" s="2" t="s">
        <v>56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2:33" x14ac:dyDescent="0.35">
      <c r="B37" s="2" t="s">
        <v>57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</row>
  </sheetData>
  <mergeCells count="1">
    <mergeCell ref="C4:AG4"/>
  </mergeCells>
  <phoneticPr fontId="3" type="noConversion"/>
  <conditionalFormatting sqref="C5:AG37">
    <cfRule type="expression" dxfId="1" priority="2">
      <formula>WEEKDAY(C$5,2)&gt;5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12700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12700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F22FA58-8E8C-44D8-9154-B50F9DDA8CD1}">
            <xm:f>NOT(ISNA(VLOOKUP(C$5,Feuil2!$B$3:$B$15,1,0)))</xm:f>
            <x14:dxf>
              <fill>
                <patternFill patternType="lightUp">
                  <fgColor theme="1"/>
                  <bgColor theme="5" tint="0.39994506668294322"/>
                </patternFill>
              </fill>
            </x14:dxf>
          </x14:cfRule>
          <xm:sqref>C5:AG37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9C062-6D33-473A-8475-8DC30A77E95C}">
  <sheetPr codeName="Feuil2"/>
  <dimension ref="A1:I15"/>
  <sheetViews>
    <sheetView workbookViewId="0">
      <selection activeCell="C11" sqref="C11"/>
    </sheetView>
  </sheetViews>
  <sheetFormatPr baseColWidth="10" defaultRowHeight="14.5" x14ac:dyDescent="0.35"/>
  <cols>
    <col min="1" max="1" width="26.6328125" bestFit="1" customWidth="1"/>
    <col min="3" max="3" width="13.6328125" customWidth="1"/>
  </cols>
  <sheetData>
    <row r="1" spans="1:9" ht="15" thickBot="1" x14ac:dyDescent="0.4">
      <c r="A1" s="8" t="s">
        <v>12</v>
      </c>
      <c r="B1" s="9">
        <f>Feuil1!C2+2019</f>
        <v>2020</v>
      </c>
      <c r="C1" s="10"/>
    </row>
    <row r="2" spans="1:9" x14ac:dyDescent="0.35">
      <c r="A2" s="10"/>
      <c r="B2" s="10"/>
      <c r="C2" s="10"/>
    </row>
    <row r="3" spans="1:9" x14ac:dyDescent="0.35">
      <c r="A3" s="12" t="s">
        <v>13</v>
      </c>
      <c r="B3" s="13"/>
      <c r="C3" s="13">
        <f>DATE($B$1,1,1)</f>
        <v>43831</v>
      </c>
    </row>
    <row r="4" spans="1:9" x14ac:dyDescent="0.35">
      <c r="A4" s="12" t="s">
        <v>14</v>
      </c>
      <c r="B4" s="13"/>
      <c r="C4" s="14">
        <f>ROUND(DATE($B$1,4,MOD(234-11*MOD($B$1,19),30))/7,)*7-6</f>
        <v>43933</v>
      </c>
    </row>
    <row r="5" spans="1:9" x14ac:dyDescent="0.35">
      <c r="A5" s="12" t="s">
        <v>15</v>
      </c>
      <c r="B5" s="14"/>
      <c r="C5" s="13">
        <f>B4+1</f>
        <v>1</v>
      </c>
    </row>
    <row r="6" spans="1:9" x14ac:dyDescent="0.35">
      <c r="A6" s="12" t="s">
        <v>16</v>
      </c>
      <c r="B6" s="13"/>
      <c r="C6" s="13">
        <f>DATE($B$1,5,1)</f>
        <v>43952</v>
      </c>
    </row>
    <row r="7" spans="1:9" x14ac:dyDescent="0.35">
      <c r="A7" s="12" t="s">
        <v>17</v>
      </c>
      <c r="B7" s="13">
        <v>44141</v>
      </c>
      <c r="C7" s="13">
        <f>DATE($B$1,5,8)</f>
        <v>43959</v>
      </c>
      <c r="I7" s="11"/>
    </row>
    <row r="8" spans="1:9" x14ac:dyDescent="0.35">
      <c r="A8" s="12" t="s">
        <v>18</v>
      </c>
      <c r="B8" s="13">
        <v>44153</v>
      </c>
      <c r="C8" s="13">
        <f>B4+39</f>
        <v>39</v>
      </c>
      <c r="I8" s="11"/>
    </row>
    <row r="9" spans="1:9" x14ac:dyDescent="0.35">
      <c r="A9" s="12" t="s">
        <v>19</v>
      </c>
      <c r="B9" s="13">
        <v>43831</v>
      </c>
      <c r="C9" s="13">
        <f>B4+49</f>
        <v>49</v>
      </c>
      <c r="I9" s="11"/>
    </row>
    <row r="10" spans="1:9" x14ac:dyDescent="0.35">
      <c r="A10" s="12" t="s">
        <v>20</v>
      </c>
      <c r="B10" s="13">
        <v>43841</v>
      </c>
      <c r="C10" s="13">
        <f>B4+50</f>
        <v>50</v>
      </c>
      <c r="I10" s="11"/>
    </row>
    <row r="11" spans="1:9" x14ac:dyDescent="0.35">
      <c r="A11" s="12" t="s">
        <v>21</v>
      </c>
      <c r="B11" s="13">
        <v>43952</v>
      </c>
      <c r="C11" s="13">
        <f>DATE($B$1,7,14)</f>
        <v>44026</v>
      </c>
      <c r="I11" s="11"/>
    </row>
    <row r="12" spans="1:9" x14ac:dyDescent="0.35">
      <c r="A12" s="12" t="s">
        <v>22</v>
      </c>
      <c r="B12" s="13">
        <v>44042</v>
      </c>
      <c r="C12" s="13">
        <f>DATE($B$1,8,15)</f>
        <v>44058</v>
      </c>
      <c r="I12" s="11"/>
    </row>
    <row r="13" spans="1:9" x14ac:dyDescent="0.35">
      <c r="A13" s="12" t="s">
        <v>23</v>
      </c>
      <c r="B13" s="13">
        <v>44057</v>
      </c>
      <c r="C13" s="13">
        <f>DATE($B$1,11,1)</f>
        <v>44136</v>
      </c>
      <c r="I13" s="11"/>
    </row>
    <row r="14" spans="1:9" x14ac:dyDescent="0.35">
      <c r="A14" s="12" t="s">
        <v>24</v>
      </c>
      <c r="B14" s="13">
        <v>44063</v>
      </c>
      <c r="C14" s="13">
        <f>DATE($B$1,11,11)</f>
        <v>44146</v>
      </c>
      <c r="I14" s="11"/>
    </row>
    <row r="15" spans="1:9" x14ac:dyDescent="0.35">
      <c r="A15" s="12" t="s">
        <v>25</v>
      </c>
      <c r="B15" s="13">
        <v>44064</v>
      </c>
      <c r="C15" s="13">
        <f>DATE($B$1,12,25)</f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Nada Debab</dc:creator>
  <cp:lastModifiedBy>Nada Debab</cp:lastModifiedBy>
  <dcterms:created xsi:type="dcterms:W3CDTF">2020-06-18T13:31:02Z</dcterms:created>
  <dcterms:modified xsi:type="dcterms:W3CDTF">2020-06-18T16:07:19Z</dcterms:modified>
</cp:coreProperties>
</file>