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da\Desktop\"/>
    </mc:Choice>
  </mc:AlternateContent>
  <xr:revisionPtr revIDLastSave="0" documentId="13_ncr:1_{68B1A8B8-D782-4CAC-B462-F5E73807E6D6}" xr6:coauthVersionLast="45" xr6:coauthVersionMax="45" xr10:uidLastSave="{00000000-0000-0000-0000-000000000000}"/>
  <bookViews>
    <workbookView xWindow="-110" yWindow="-110" windowWidth="19420" windowHeight="10420" activeTab="2" xr2:uid="{00000000-000D-0000-FFFF-FFFF00000000}"/>
  </bookViews>
  <sheets>
    <sheet name="PLANNING" sheetId="1" r:id="rId1"/>
    <sheet name="Datas" sheetId="2" r:id="rId2"/>
    <sheet name="BDD" sheetId="3" r:id="rId3"/>
  </sheets>
  <definedNames>
    <definedName name="Annee">OFFSET(Datas!$I$2,,,COUNTA(Datas!$I:$I)-1)</definedName>
    <definedName name="Mois">OFFSET(Datas!$E$2,,,COUNTA(Datas!$E:$E)-1)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0" i="1" l="1"/>
  <c r="C5" i="1" l="1"/>
  <c r="D5" i="1" s="1"/>
  <c r="E5" i="1" s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C13" i="2" l="1"/>
  <c r="C12" i="2"/>
  <c r="C10" i="2"/>
  <c r="C9" i="2"/>
  <c r="C8" i="2"/>
  <c r="C5" i="2"/>
  <c r="C4" i="2"/>
  <c r="B1" i="2"/>
  <c r="C15" i="2" s="1"/>
  <c r="C6" i="2" l="1"/>
  <c r="C14" i="2"/>
  <c r="C3" i="2"/>
  <c r="C7" i="2"/>
  <c r="C11" i="2"/>
</calcChain>
</file>

<file path=xl/sharedStrings.xml><?xml version="1.0" encoding="utf-8"?>
<sst xmlns="http://schemas.openxmlformats.org/spreadsheetml/2006/main" count="282" uniqueCount="156">
  <si>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</si>
  <si>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</si>
  <si>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</si>
  <si>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</si>
  <si>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</si>
  <si>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</si>
  <si>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</si>
  <si>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</si>
  <si>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</si>
  <si>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</si>
  <si>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</si>
  <si>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</si>
  <si>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</si>
  <si>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1 er Moharram</t>
  </si>
  <si>
    <t>Aid Al Mawlid</t>
  </si>
  <si>
    <t>Aid Al Fitre</t>
  </si>
  <si>
    <t>Aid Al Adha</t>
  </si>
  <si>
    <t>La marche verte</t>
  </si>
  <si>
    <t>Fête de l’indépendance</t>
  </si>
  <si>
    <t>Nouvel an</t>
  </si>
  <si>
    <t>Manifeste de l’indépendance</t>
  </si>
  <si>
    <t>Fête de travail</t>
  </si>
  <si>
    <t>Fête de trône</t>
  </si>
  <si>
    <t>Libération de Oued EDDAHAB</t>
  </si>
  <si>
    <t>Révolution du Roi et du peuple</t>
  </si>
  <si>
    <t>Fête de la jeunesse</t>
  </si>
  <si>
    <t>N° mois</t>
  </si>
  <si>
    <t>Nom Mois</t>
  </si>
  <si>
    <t>Années</t>
  </si>
  <si>
    <t>n° année</t>
  </si>
  <si>
    <t xml:space="preserve">                                                                            Date
Persoinnes</t>
  </si>
  <si>
    <t>DATE(B2;RECHERCHEV(PLANNING!B1;Datas!E2:F13;2;0);1)</t>
  </si>
  <si>
    <t>13/02/2020</t>
  </si>
  <si>
    <t>14/02/2020</t>
  </si>
  <si>
    <t>15/02/2020</t>
  </si>
  <si>
    <t>16/02/2020</t>
  </si>
  <si>
    <t>17/02/2020</t>
  </si>
  <si>
    <t>18/02/2020</t>
  </si>
  <si>
    <t>19/02/2020</t>
  </si>
  <si>
    <t>20/02/2020</t>
  </si>
  <si>
    <t>21/02/2020</t>
  </si>
  <si>
    <t>22/02/2020</t>
  </si>
  <si>
    <t>23/02/2020</t>
  </si>
  <si>
    <t>24/02/2020</t>
  </si>
  <si>
    <t>25/02/2020</t>
  </si>
  <si>
    <t>26/02/2020</t>
  </si>
  <si>
    <t>27/02/2020</t>
  </si>
  <si>
    <t>28/02/2020</t>
  </si>
  <si>
    <t>29/02/2020</t>
  </si>
  <si>
    <t>13/04/2020</t>
  </si>
  <si>
    <t>14/04/2020</t>
  </si>
  <si>
    <t>15/04/2020</t>
  </si>
  <si>
    <t>16/04/2020</t>
  </si>
  <si>
    <t>17/04/2020</t>
  </si>
  <si>
    <t>18/04/2020</t>
  </si>
  <si>
    <t>19/04/2020</t>
  </si>
  <si>
    <t>20/04/2020</t>
  </si>
  <si>
    <t>21/04/2020</t>
  </si>
  <si>
    <t>22/04/2020</t>
  </si>
  <si>
    <t>23/04/2020</t>
  </si>
  <si>
    <t>24/04/2020</t>
  </si>
  <si>
    <t>25/04/2020</t>
  </si>
  <si>
    <t>26/04/2020</t>
  </si>
  <si>
    <t>27/04/2020</t>
  </si>
  <si>
    <t>28/04/2020</t>
  </si>
  <si>
    <t>29/04/2020</t>
  </si>
  <si>
    <t>30/04/2020</t>
  </si>
  <si>
    <t>13/08/2020</t>
  </si>
  <si>
    <t>14/08/2020</t>
  </si>
  <si>
    <t>15/08/2020</t>
  </si>
  <si>
    <t>16/08/2020</t>
  </si>
  <si>
    <t>17/08/2020</t>
  </si>
  <si>
    <t>18/08/2020</t>
  </si>
  <si>
    <t>19/08/2020</t>
  </si>
  <si>
    <t>20/08/2020</t>
  </si>
  <si>
    <t>21/08/2020</t>
  </si>
  <si>
    <t>22/08/2020</t>
  </si>
  <si>
    <t>23/08/2020</t>
  </si>
  <si>
    <t>24/08/2020</t>
  </si>
  <si>
    <t>25/08/2020</t>
  </si>
  <si>
    <t>26/08/2020</t>
  </si>
  <si>
    <t>27/08/2020</t>
  </si>
  <si>
    <t>28/08/2020</t>
  </si>
  <si>
    <t>29/08/2020</t>
  </si>
  <si>
    <t>30/08/2020</t>
  </si>
  <si>
    <t>31/08/2020</t>
  </si>
  <si>
    <t>13/01/2020</t>
  </si>
  <si>
    <t>14/01/2020</t>
  </si>
  <si>
    <t>15/01/2020</t>
  </si>
  <si>
    <t>16/01/2020</t>
  </si>
  <si>
    <t>17/01/2020</t>
  </si>
  <si>
    <t>18/01/2020</t>
  </si>
  <si>
    <t>19/01/2020</t>
  </si>
  <si>
    <t>20/01/2020</t>
  </si>
  <si>
    <t>21/01/2020</t>
  </si>
  <si>
    <t>22/01/2020</t>
  </si>
  <si>
    <t>23/01/2020</t>
  </si>
  <si>
    <t>24/01/2020</t>
  </si>
  <si>
    <t>25/01/2020</t>
  </si>
  <si>
    <t>26/01/2020</t>
  </si>
  <si>
    <t>27/01/2020</t>
  </si>
  <si>
    <t>28/01/2020</t>
  </si>
  <si>
    <t>29/01/2020</t>
  </si>
  <si>
    <t>30/01/2020</t>
  </si>
  <si>
    <t>31/01/2020</t>
  </si>
  <si>
    <t>13/03/2020</t>
  </si>
  <si>
    <t>14/03/2020</t>
  </si>
  <si>
    <t>15/03/2020</t>
  </si>
  <si>
    <t>16/03/2020</t>
  </si>
  <si>
    <t>17/03/2020</t>
  </si>
  <si>
    <t>18/03/2020</t>
  </si>
  <si>
    <t>19/03/2020</t>
  </si>
  <si>
    <t>20/03/2020</t>
  </si>
  <si>
    <t>21/03/2020</t>
  </si>
  <si>
    <t>22/03/2020</t>
  </si>
  <si>
    <t>23/03/2020</t>
  </si>
  <si>
    <t>24/03/2020</t>
  </si>
  <si>
    <t>25/03/2020</t>
  </si>
  <si>
    <t>26/03/2020</t>
  </si>
  <si>
    <t>27/03/2020</t>
  </si>
  <si>
    <t>28/03/2020</t>
  </si>
  <si>
    <t>29/03/2020</t>
  </si>
  <si>
    <t>30/03/2020</t>
  </si>
  <si>
    <t>31/03/2020</t>
  </si>
  <si>
    <t>tache1</t>
  </si>
  <si>
    <t>tache2</t>
  </si>
  <si>
    <t>tache3</t>
  </si>
  <si>
    <t>tache4</t>
  </si>
  <si>
    <t>tache5</t>
  </si>
  <si>
    <t>tache6</t>
  </si>
  <si>
    <t>tache7</t>
  </si>
  <si>
    <t>tache8</t>
  </si>
  <si>
    <t>tache9</t>
  </si>
  <si>
    <t>tache10</t>
  </si>
  <si>
    <t>tache11</t>
  </si>
  <si>
    <t>tache12</t>
  </si>
  <si>
    <t>tache13</t>
  </si>
  <si>
    <t>tache14</t>
  </si>
  <si>
    <t>tache15</t>
  </si>
  <si>
    <t>tache16</t>
  </si>
  <si>
    <t>tache17</t>
  </si>
  <si>
    <t>tache18</t>
  </si>
  <si>
    <t>tache19</t>
  </si>
  <si>
    <t>tache20</t>
  </si>
  <si>
    <t>tache21</t>
  </si>
  <si>
    <t>tache22</t>
  </si>
  <si>
    <t>tache23</t>
  </si>
  <si>
    <t>tache24</t>
  </si>
  <si>
    <t>tache25</t>
  </si>
  <si>
    <t>tache26</t>
  </si>
  <si>
    <t>tache27</t>
  </si>
  <si>
    <t>tache28</t>
  </si>
  <si>
    <t>tache29</t>
  </si>
  <si>
    <t>tache30</t>
  </si>
  <si>
    <t>tache31</t>
  </si>
  <si>
    <t>tache32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</si>
</sst>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yy;@"/>
    <numFmt numFmtId="165" formatCode="yyyy\-mm\-dd;@"/>
    <numFmt numFmtId="166" formatCode="[$-40C]d\-mmm\-yy;@"/>
    <numFmt numFmtId="167" formatCode="ddd\ dd/mm/yyyy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theme="8" tint="-0.249977111117893"/>
      </left>
      <right style="thin">
        <color indexed="64"/>
      </right>
      <top style="double">
        <color theme="8" tint="-0.249977111117893"/>
      </top>
      <bottom style="double">
        <color theme="8" tint="-0.249977111117893"/>
      </bottom>
      <diagonal/>
    </border>
    <border>
      <left style="thin">
        <color indexed="64"/>
      </left>
      <right style="thin">
        <color indexed="64"/>
      </right>
      <top style="double">
        <color theme="8" tint="-0.249977111117893"/>
      </top>
      <bottom style="double">
        <color theme="8" tint="-0.249977111117893"/>
      </bottom>
      <diagonal/>
    </border>
    <border>
      <left style="medium">
        <color rgb="FF80808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double">
        <color theme="8" tint="-0.24997711111789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Down="1">
      <left style="thin">
        <color indexed="64"/>
      </left>
      <right style="double">
        <color theme="8" tint="-0.249977111117893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/>
  </cellStyleXfs>
  <cellXfs count="35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16" fontId="1" fillId="0" borderId="4" xfId="0" applyNumberFormat="1" applyFont="1" applyBorder="1" applyAlignment="1">
      <alignment vertical="center" textRotation="90"/>
    </xf>
    <xf numFmtId="16" fontId="1" fillId="0" borderId="3" xfId="0" applyNumberFormat="1" applyFont="1" applyBorder="1" applyAlignment="1">
      <alignment vertical="center" textRotation="90"/>
    </xf>
    <xf numFmtId="0" fontId="2" fillId="0" borderId="5" xfId="0" applyFont="1" applyBorder="1"/>
    <xf numFmtId="0" fontId="2" fillId="0" borderId="6" xfId="0" applyFont="1" applyBorder="1"/>
    <xf numFmtId="0" fontId="2" fillId="0" borderId="0" xfId="0" applyFont="1"/>
    <xf numFmtId="0" fontId="0" fillId="0" borderId="7" xfId="0" applyBorder="1"/>
    <xf numFmtId="14" fontId="2" fillId="0" borderId="7" xfId="0" applyNumberFormat="1" applyFont="1" applyBorder="1"/>
    <xf numFmtId="0" fontId="2" fillId="0" borderId="7" xfId="0" applyFont="1" applyBorder="1"/>
    <xf numFmtId="165" fontId="0" fillId="0" borderId="0" xfId="0" applyNumberFormat="1"/>
    <xf numFmtId="0" fontId="4" fillId="0" borderId="0" xfId="2"/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2" borderId="9" xfId="0" applyFill="1" applyBorder="1"/>
    <xf numFmtId="0" fontId="0" fillId="2" borderId="10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5" fillId="0" borderId="11" xfId="0" applyFont="1" applyBorder="1"/>
    <xf numFmtId="0" fontId="5" fillId="0" borderId="12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3" xfId="0" applyFont="1" applyBorder="1" applyAlignment="1">
      <alignment vertical="center" wrapText="1"/>
    </xf>
    <xf numFmtId="0" fontId="0" fillId="0" borderId="0" xfId="0" applyAlignment="1"/>
    <xf numFmtId="167" fontId="0" fillId="0" borderId="0" xfId="0" applyNumberFormat="1" applyAlignment="1">
      <alignment vertical="center" textRotation="90"/>
    </xf>
    <xf numFmtId="14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left"/>
    </xf>
    <xf numFmtId="166" fontId="0" fillId="0" borderId="8" xfId="0" applyNumberFormat="1" applyBorder="1" applyAlignment="1">
      <alignment horizontal="center"/>
    </xf>
    <xf numFmtId="0" fontId="7" fillId="3" borderId="14" xfId="1" applyFont="1" applyFill="1" applyBorder="1" applyAlignment="1">
      <alignment vertical="center" wrapText="1"/>
    </xf>
  </cellXfs>
  <cellStyles count="3">
    <cellStyle name="Lien hypertexte" xfId="2" builtinId="8"/>
    <cellStyle name="Normal" xfId="0" builtinId="0"/>
    <cellStyle name="Normal 2" xfId="1" xr:uid="{00000000-0005-0000-0000-000002000000}"/>
  </cellStyles>
  <dxfs count="2">
    <dxf>
      <fill>
        <patternFill patternType="lightUp">
          <fgColor theme="1"/>
          <bgColor theme="5" tint="0.39994506668294322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AN40"/>
  <sheetViews>
    <sheetView topLeftCell="A11" zoomScale="75" workbookViewId="0">
      <selection activeCell="B6" sqref="B6:B37"/>
    </sheetView>
  </sheetViews>
  <sheetFormatPr baseColWidth="10" defaultRowHeight="14.5" x14ac:dyDescent="0.35"/>
  <cols>
    <col min="2" max="2" width="57.26953125" bestFit="1" customWidth="1"/>
    <col min="3" max="3" width="4.453125" customWidth="1"/>
    <col min="4" max="4" width="4.26953125" customWidth="1"/>
    <col min="5" max="7" width="4.1796875" customWidth="1"/>
    <col min="8" max="10" width="4.26953125" customWidth="1"/>
    <col min="11" max="16" width="5.1796875" customWidth="1"/>
    <col min="17" max="21" width="4.26953125" customWidth="1"/>
    <col min="22" max="22" width="4.1796875" customWidth="1"/>
    <col min="23" max="23" width="4" customWidth="1"/>
    <col min="24" max="26" width="4.26953125" customWidth="1"/>
    <col min="27" max="27" width="4.453125" bestFit="1" customWidth="1"/>
    <col min="28" max="30" width="4.26953125" customWidth="1"/>
    <col min="31" max="33" width="4.81640625" bestFit="1" customWidth="1"/>
  </cols>
  <sheetData>
    <row r="1" spans="2:40" ht="21" x14ac:dyDescent="0.5">
      <c r="B1" s="32" t="s">
        <v>0</v>
      </c>
      <c r="M1" s="13"/>
      <c r="AN1" s="14"/>
    </row>
    <row r="2" spans="2:40" ht="21.75" customHeight="1" x14ac:dyDescent="0.5">
      <c r="B2" s="32">
        <v>2020</v>
      </c>
      <c r="D2" s="1"/>
      <c r="E2" s="1"/>
      <c r="I2" t="s">
        <v>31</v>
      </c>
      <c r="K2" s="12"/>
      <c r="AN2" s="14"/>
    </row>
    <row r="3" spans="2:40" x14ac:dyDescent="0.35">
      <c r="AN3" s="14"/>
    </row>
    <row r="4" spans="2:40" ht="15" thickBot="1" x14ac:dyDescent="0.4"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N4" s="14"/>
    </row>
    <row r="5" spans="2:40" ht="69.75" customHeight="1" thickTop="1" thickBot="1" x14ac:dyDescent="0.4">
      <c r="B5" s="28" t="s">
        <v>30</v>
      </c>
      <c r="C5" s="5">
        <f>DATE(B2,VLOOKUP(PLANNING!B1,Datas!E2:F13,2,0),1)</f>
        <v>43831</v>
      </c>
      <c r="D5" s="4">
        <f>C5+1</f>
        <v>43832</v>
      </c>
      <c r="E5" s="4">
        <f t="shared" ref="E5:AG5" si="0">D5+1</f>
        <v>43833</v>
      </c>
      <c r="F5" s="4">
        <f t="shared" si="0"/>
        <v>43834</v>
      </c>
      <c r="G5" s="4">
        <f t="shared" si="0"/>
        <v>43835</v>
      </c>
      <c r="H5" s="4">
        <f t="shared" si="0"/>
        <v>43836</v>
      </c>
      <c r="I5" s="4">
        <f t="shared" si="0"/>
        <v>43837</v>
      </c>
      <c r="J5" s="4">
        <f t="shared" si="0"/>
        <v>43838</v>
      </c>
      <c r="K5" s="4">
        <f t="shared" si="0"/>
        <v>43839</v>
      </c>
      <c r="L5" s="4">
        <f t="shared" si="0"/>
        <v>43840</v>
      </c>
      <c r="M5" s="4">
        <f t="shared" si="0"/>
        <v>43841</v>
      </c>
      <c r="N5" s="4">
        <f t="shared" si="0"/>
        <v>43842</v>
      </c>
      <c r="O5" s="4">
        <f t="shared" si="0"/>
        <v>43843</v>
      </c>
      <c r="P5" s="4">
        <f t="shared" si="0"/>
        <v>43844</v>
      </c>
      <c r="Q5" s="4">
        <f t="shared" si="0"/>
        <v>43845</v>
      </c>
      <c r="R5" s="4">
        <f t="shared" si="0"/>
        <v>43846</v>
      </c>
      <c r="S5" s="4">
        <f t="shared" si="0"/>
        <v>43847</v>
      </c>
      <c r="T5" s="4">
        <f t="shared" si="0"/>
        <v>43848</v>
      </c>
      <c r="U5" s="4">
        <f t="shared" si="0"/>
        <v>43849</v>
      </c>
      <c r="V5" s="4">
        <f t="shared" si="0"/>
        <v>43850</v>
      </c>
      <c r="W5" s="4">
        <f t="shared" si="0"/>
        <v>43851</v>
      </c>
      <c r="X5" s="4">
        <f t="shared" si="0"/>
        <v>43852</v>
      </c>
      <c r="Y5" s="4">
        <f t="shared" si="0"/>
        <v>43853</v>
      </c>
      <c r="Z5" s="4">
        <f t="shared" si="0"/>
        <v>43854</v>
      </c>
      <c r="AA5" s="4">
        <f t="shared" si="0"/>
        <v>43855</v>
      </c>
      <c r="AB5" s="4">
        <f t="shared" si="0"/>
        <v>43856</v>
      </c>
      <c r="AC5" s="4">
        <f t="shared" si="0"/>
        <v>43857</v>
      </c>
      <c r="AD5" s="4">
        <f t="shared" si="0"/>
        <v>43858</v>
      </c>
      <c r="AE5" s="4">
        <f t="shared" si="0"/>
        <v>43859</v>
      </c>
      <c r="AF5" s="4">
        <f t="shared" si="0"/>
        <v>43860</v>
      </c>
      <c r="AG5" s="4">
        <f t="shared" si="0"/>
        <v>43861</v>
      </c>
      <c r="AH5" s="1"/>
      <c r="AI5" s="1"/>
      <c r="AN5" s="14"/>
    </row>
    <row r="6" spans="2:40" ht="15" thickTop="1" x14ac:dyDescent="0.35">
      <c r="B6" s="34" t="s">
        <v>124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3"/>
      <c r="AF6" s="3"/>
      <c r="AG6" s="3"/>
      <c r="AN6" s="14"/>
    </row>
    <row r="7" spans="2:40" x14ac:dyDescent="0.35">
      <c r="B7" s="34" t="s">
        <v>125</v>
      </c>
      <c r="C7" s="16"/>
      <c r="D7" s="16"/>
      <c r="E7" s="16"/>
      <c r="F7" s="16"/>
      <c r="G7" s="16"/>
      <c r="H7" s="16">
        <v>1</v>
      </c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2"/>
      <c r="AF7" s="2"/>
      <c r="AG7" s="2"/>
      <c r="AN7" s="14"/>
    </row>
    <row r="8" spans="2:40" x14ac:dyDescent="0.35">
      <c r="B8" s="34" t="s">
        <v>126</v>
      </c>
      <c r="C8" s="16"/>
      <c r="D8" s="16"/>
      <c r="E8" s="16"/>
      <c r="F8" s="16"/>
      <c r="G8" s="16"/>
      <c r="H8" s="16">
        <v>6</v>
      </c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2"/>
      <c r="AF8" s="2"/>
      <c r="AG8" s="2"/>
      <c r="AN8" s="14"/>
    </row>
    <row r="9" spans="2:40" x14ac:dyDescent="0.35">
      <c r="B9" s="34" t="s">
        <v>127</v>
      </c>
      <c r="C9" s="16"/>
      <c r="D9" s="16"/>
      <c r="E9" s="16"/>
      <c r="F9" s="16"/>
      <c r="G9" s="16"/>
      <c r="H9" s="16">
        <v>7</v>
      </c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2"/>
      <c r="AF9" s="2"/>
      <c r="AG9" s="2"/>
      <c r="AN9" s="14"/>
    </row>
    <row r="10" spans="2:40" x14ac:dyDescent="0.35">
      <c r="B10" s="34" t="s">
        <v>128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2"/>
      <c r="AF10" s="2"/>
      <c r="AG10" s="2"/>
      <c r="AN10" s="14"/>
    </row>
    <row r="11" spans="2:40" x14ac:dyDescent="0.35">
      <c r="B11" s="34" t="s">
        <v>129</v>
      </c>
      <c r="C11" s="16"/>
      <c r="D11" s="16"/>
      <c r="E11" s="16"/>
      <c r="F11" s="16"/>
      <c r="G11" s="16"/>
      <c r="H11" s="16">
        <v>7</v>
      </c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2"/>
      <c r="AF11" s="2"/>
      <c r="AG11" s="2"/>
      <c r="AN11" s="14"/>
    </row>
    <row r="12" spans="2:40" x14ac:dyDescent="0.35">
      <c r="B12" s="34" t="s">
        <v>130</v>
      </c>
      <c r="C12" s="16"/>
      <c r="D12" s="16"/>
      <c r="E12" s="16"/>
      <c r="F12" s="16"/>
      <c r="G12" s="16"/>
      <c r="H12" s="16">
        <v>7</v>
      </c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2"/>
      <c r="AF12" s="2"/>
      <c r="AG12" s="2"/>
      <c r="AN12" s="14"/>
    </row>
    <row r="13" spans="2:40" x14ac:dyDescent="0.35">
      <c r="B13" s="34" t="s">
        <v>131</v>
      </c>
      <c r="C13" s="16"/>
      <c r="D13" s="16"/>
      <c r="E13" s="16"/>
      <c r="F13" s="16"/>
      <c r="G13" s="16"/>
      <c r="H13" s="16">
        <v>7</v>
      </c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2"/>
      <c r="AF13" s="2"/>
      <c r="AG13" s="2"/>
      <c r="AN13" s="14"/>
    </row>
    <row r="14" spans="2:40" x14ac:dyDescent="0.35">
      <c r="B14" s="34" t="s">
        <v>132</v>
      </c>
      <c r="C14" s="16"/>
      <c r="D14" s="16"/>
      <c r="E14" s="16"/>
      <c r="F14" s="16"/>
      <c r="G14" s="16"/>
      <c r="H14" s="16">
        <v>7</v>
      </c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2"/>
      <c r="AF14" s="2"/>
      <c r="AG14" s="2"/>
      <c r="AN14" s="14"/>
    </row>
    <row r="15" spans="2:40" x14ac:dyDescent="0.35">
      <c r="B15" s="34" t="s">
        <v>133</v>
      </c>
      <c r="C15" s="16"/>
      <c r="D15" s="16"/>
      <c r="E15" s="16"/>
      <c r="F15" s="16"/>
      <c r="G15" s="16"/>
      <c r="H15" s="16">
        <v>7</v>
      </c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2"/>
      <c r="AF15" s="2"/>
      <c r="AG15" s="2"/>
      <c r="AN15" s="14"/>
    </row>
    <row r="16" spans="2:40" x14ac:dyDescent="0.35">
      <c r="B16" s="34" t="s">
        <v>134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2"/>
      <c r="AF16" s="2"/>
      <c r="AG16" s="2"/>
      <c r="AN16" s="14"/>
    </row>
    <row r="17" spans="2:40" x14ac:dyDescent="0.35">
      <c r="B17" s="34" t="s">
        <v>135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2"/>
      <c r="AF17" s="2"/>
      <c r="AG17" s="2"/>
      <c r="AN17" s="14"/>
    </row>
    <row r="18" spans="2:40" x14ac:dyDescent="0.35">
      <c r="B18" s="34" t="s">
        <v>136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2"/>
      <c r="AF18" s="2"/>
      <c r="AG18" s="2"/>
      <c r="AN18" s="14"/>
    </row>
    <row r="19" spans="2:40" x14ac:dyDescent="0.35">
      <c r="B19" s="34" t="s">
        <v>137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2"/>
      <c r="AF19" s="2"/>
      <c r="AG19" s="2"/>
      <c r="AN19" s="14"/>
    </row>
    <row r="20" spans="2:40" x14ac:dyDescent="0.35">
      <c r="B20" s="34" t="s">
        <v>138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2"/>
      <c r="AF20" s="2"/>
      <c r="AG20" s="2"/>
      <c r="AN20" s="14"/>
    </row>
    <row r="21" spans="2:40" x14ac:dyDescent="0.35">
      <c r="B21" s="34" t="s">
        <v>139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2"/>
      <c r="AF21" s="2"/>
      <c r="AG21" s="2"/>
      <c r="AN21" s="14"/>
    </row>
    <row r="22" spans="2:40" x14ac:dyDescent="0.35">
      <c r="B22" s="34" t="s">
        <v>140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2"/>
      <c r="AF22" s="2"/>
      <c r="AG22" s="2"/>
      <c r="AN22" s="14"/>
    </row>
    <row r="23" spans="2:40" x14ac:dyDescent="0.35">
      <c r="B23" s="34" t="s">
        <v>141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2"/>
      <c r="AF23" s="2"/>
      <c r="AG23" s="2"/>
      <c r="AN23" s="14"/>
    </row>
    <row r="24" spans="2:40" x14ac:dyDescent="0.35">
      <c r="B24" s="34" t="s">
        <v>142</v>
      </c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2"/>
      <c r="AF24" s="2"/>
      <c r="AG24" s="2"/>
      <c r="AN24" s="14"/>
    </row>
    <row r="25" spans="2:40" x14ac:dyDescent="0.35">
      <c r="B25" s="34" t="s">
        <v>143</v>
      </c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2"/>
      <c r="AF25" s="2"/>
      <c r="AG25" s="2"/>
      <c r="AN25" s="14"/>
    </row>
    <row r="26" spans="2:40" x14ac:dyDescent="0.35">
      <c r="B26" s="34" t="s">
        <v>144</v>
      </c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2"/>
      <c r="AF26" s="2"/>
      <c r="AG26" s="2"/>
      <c r="AN26" s="14"/>
    </row>
    <row r="27" spans="2:40" x14ac:dyDescent="0.35">
      <c r="B27" s="34" t="s">
        <v>145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2"/>
      <c r="AF27" s="2"/>
      <c r="AG27" s="2"/>
    </row>
    <row r="28" spans="2:40" x14ac:dyDescent="0.35">
      <c r="B28" s="34" t="s">
        <v>146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2"/>
      <c r="AF28" s="2"/>
      <c r="AG28" s="2"/>
    </row>
    <row r="29" spans="2:40" x14ac:dyDescent="0.35">
      <c r="B29" s="34" t="s">
        <v>147</v>
      </c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2"/>
      <c r="AF29" s="2"/>
      <c r="AG29" s="2"/>
    </row>
    <row r="30" spans="2:40" x14ac:dyDescent="0.35">
      <c r="B30" s="34" t="s">
        <v>148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2"/>
      <c r="AF30" s="2"/>
      <c r="AG30" s="2"/>
    </row>
    <row r="31" spans="2:40" x14ac:dyDescent="0.35">
      <c r="B31" s="34" t="s">
        <v>149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2"/>
      <c r="AF31" s="2"/>
      <c r="AG31" s="2"/>
    </row>
    <row r="32" spans="2:40" x14ac:dyDescent="0.35">
      <c r="B32" s="34" t="s">
        <v>150</v>
      </c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2"/>
      <c r="AF32" s="2"/>
      <c r="AG32" s="2"/>
    </row>
    <row r="33" spans="2:33" x14ac:dyDescent="0.35">
      <c r="B33" s="34" t="s">
        <v>151</v>
      </c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2"/>
      <c r="AF33" s="2"/>
      <c r="AG33" s="2"/>
    </row>
    <row r="34" spans="2:33" x14ac:dyDescent="0.35">
      <c r="B34" s="34" t="s">
        <v>152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2"/>
      <c r="AF34" s="2"/>
      <c r="AG34" s="2"/>
    </row>
    <row r="35" spans="2:33" x14ac:dyDescent="0.35">
      <c r="B35" s="34" t="s">
        <v>153</v>
      </c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2"/>
      <c r="AF35" s="2"/>
      <c r="AG35" s="2"/>
    </row>
    <row r="36" spans="2:33" x14ac:dyDescent="0.35">
      <c r="B36" s="34" t="s">
        <v>154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2"/>
      <c r="AF36" s="2"/>
      <c r="AG36" s="2"/>
    </row>
    <row r="37" spans="2:33" x14ac:dyDescent="0.35">
      <c r="B37" s="34" t="s">
        <v>155</v>
      </c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2"/>
      <c r="AF37" s="2"/>
      <c r="AG37" s="2"/>
    </row>
    <row r="40" spans="2:33" x14ac:dyDescent="0.35">
      <c r="B40">
        <f>16384/365</f>
        <v>44.887671232876713</v>
      </c>
    </row>
  </sheetData>
  <mergeCells count="1">
    <mergeCell ref="C4:AG4"/>
  </mergeCells>
  <phoneticPr fontId="3" type="noConversion"/>
  <conditionalFormatting sqref="C5:AG37">
    <cfRule type="expression" dxfId="1" priority="2">
      <formula>WEEKDAY(C$5,2)&gt;5</formula>
    </cfRule>
  </conditionalFormatting>
  <dataValidations count="2">
    <dataValidation type="list" allowBlank="1" showInputMessage="1" showErrorMessage="1" sqref="B1" xr:uid="{00000000-0002-0000-0000-000000000000}">
      <formula1>Mois</formula1>
    </dataValidation>
    <dataValidation type="list" allowBlank="1" showInputMessage="1" showErrorMessage="1" sqref="B2" xr:uid="{00000000-0002-0000-0000-000001000000}">
      <formula1>Annee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F22FA58-8E8C-44D8-9154-B50F9DDA8CD1}">
            <xm:f>NOT(ISNA(VLOOKUP(C$5,Datas!$B$3:$B$15,1,0)))</xm:f>
            <x14:dxf>
              <fill>
                <patternFill patternType="lightUp">
                  <fgColor theme="1"/>
                  <bgColor theme="5" tint="0.39994506668294322"/>
                </patternFill>
              </fill>
            </x14:dxf>
          </x14:cfRule>
          <xm:sqref>C5:AG37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8"/>
  <sheetViews>
    <sheetView workbookViewId="0">
      <selection activeCell="G4" sqref="G4"/>
    </sheetView>
  </sheetViews>
  <sheetFormatPr baseColWidth="10" defaultRowHeight="14.5" x14ac:dyDescent="0.35"/>
  <cols>
    <col min="1" max="1" width="30.54296875" customWidth="1"/>
    <col min="3" max="3" width="13.54296875" customWidth="1"/>
    <col min="6" max="9" width="11.453125" style="14"/>
  </cols>
  <sheetData>
    <row r="1" spans="1:9" ht="15" thickBot="1" x14ac:dyDescent="0.4">
      <c r="A1" s="6" t="s">
        <v>12</v>
      </c>
      <c r="B1" s="7">
        <f>PLANNING!C2+2019</f>
        <v>2019</v>
      </c>
      <c r="C1" s="8"/>
      <c r="E1" s="22" t="s">
        <v>27</v>
      </c>
      <c r="F1" s="23" t="s">
        <v>26</v>
      </c>
      <c r="H1" s="24" t="s">
        <v>29</v>
      </c>
      <c r="I1" s="23" t="s">
        <v>28</v>
      </c>
    </row>
    <row r="2" spans="1:9" ht="15.5" x14ac:dyDescent="0.35">
      <c r="A2" s="8"/>
      <c r="B2" s="8"/>
      <c r="C2" s="8"/>
      <c r="E2" s="25" t="s">
        <v>0</v>
      </c>
      <c r="F2" s="26">
        <v>1</v>
      </c>
      <c r="H2" s="27">
        <v>1</v>
      </c>
      <c r="I2" s="26">
        <v>2020</v>
      </c>
    </row>
    <row r="3" spans="1:9" ht="15.5" x14ac:dyDescent="0.35">
      <c r="A3" s="9" t="s">
        <v>13</v>
      </c>
      <c r="B3" s="10"/>
      <c r="C3" s="10">
        <f>DATE($B$1,1,1)</f>
        <v>43466</v>
      </c>
      <c r="E3" s="25" t="s">
        <v>1</v>
      </c>
      <c r="F3" s="26">
        <v>2</v>
      </c>
      <c r="H3" s="27">
        <v>2</v>
      </c>
      <c r="I3" s="26">
        <v>2021</v>
      </c>
    </row>
    <row r="4" spans="1:9" ht="15.5" x14ac:dyDescent="0.35">
      <c r="A4" s="9" t="s">
        <v>14</v>
      </c>
      <c r="B4" s="10"/>
      <c r="C4" s="11">
        <f>ROUND(DATE($B$1,4,MOD(234-11*MOD($B$1,19),30))/7,)*7-6</f>
        <v>43576</v>
      </c>
      <c r="E4" s="25" t="s">
        <v>2</v>
      </c>
      <c r="F4" s="26">
        <v>3</v>
      </c>
      <c r="H4" s="27">
        <v>3</v>
      </c>
      <c r="I4" s="26">
        <v>2022</v>
      </c>
    </row>
    <row r="5" spans="1:9" ht="15.5" x14ac:dyDescent="0.35">
      <c r="A5" s="9" t="s">
        <v>15</v>
      </c>
      <c r="B5" s="11"/>
      <c r="C5" s="10">
        <f>B4+1</f>
        <v>1</v>
      </c>
      <c r="E5" s="25" t="s">
        <v>3</v>
      </c>
      <c r="F5" s="26">
        <v>4</v>
      </c>
      <c r="H5" s="27">
        <v>4</v>
      </c>
      <c r="I5" s="26">
        <v>2023</v>
      </c>
    </row>
    <row r="6" spans="1:9" ht="15.5" x14ac:dyDescent="0.35">
      <c r="A6" s="9" t="s">
        <v>16</v>
      </c>
      <c r="B6" s="10"/>
      <c r="C6" s="10">
        <f>DATE($B$1,5,1)</f>
        <v>43586</v>
      </c>
      <c r="E6" s="25" t="s">
        <v>4</v>
      </c>
      <c r="F6" s="26">
        <v>5</v>
      </c>
      <c r="H6" s="27">
        <v>5</v>
      </c>
      <c r="I6" s="26">
        <v>2024</v>
      </c>
    </row>
    <row r="7" spans="1:9" ht="15.5" x14ac:dyDescent="0.35">
      <c r="A7" s="9" t="s">
        <v>17</v>
      </c>
      <c r="B7" s="10">
        <v>44141</v>
      </c>
      <c r="C7" s="10">
        <f>DATE($B$1,5,8)</f>
        <v>43593</v>
      </c>
      <c r="E7" s="25" t="s">
        <v>5</v>
      </c>
      <c r="F7" s="26">
        <v>6</v>
      </c>
      <c r="H7" s="27">
        <v>6</v>
      </c>
      <c r="I7" s="26">
        <v>2025</v>
      </c>
    </row>
    <row r="8" spans="1:9" ht="15.5" x14ac:dyDescent="0.35">
      <c r="A8" s="9" t="s">
        <v>18</v>
      </c>
      <c r="B8" s="10">
        <v>44153</v>
      </c>
      <c r="C8" s="10">
        <f>B4+39</f>
        <v>39</v>
      </c>
      <c r="E8" s="25" t="s">
        <v>6</v>
      </c>
      <c r="F8" s="26">
        <v>7</v>
      </c>
      <c r="H8" s="27">
        <v>7</v>
      </c>
      <c r="I8" s="26">
        <v>2026</v>
      </c>
    </row>
    <row r="9" spans="1:9" ht="15.5" x14ac:dyDescent="0.35">
      <c r="A9" s="9" t="s">
        <v>19</v>
      </c>
      <c r="B9" s="10">
        <v>43831</v>
      </c>
      <c r="C9" s="10">
        <f>B4+49</f>
        <v>49</v>
      </c>
      <c r="E9" s="25" t="s">
        <v>7</v>
      </c>
      <c r="F9" s="26">
        <v>8</v>
      </c>
      <c r="H9" s="27">
        <v>8</v>
      </c>
      <c r="I9" s="26">
        <v>2027</v>
      </c>
    </row>
    <row r="10" spans="1:9" ht="15.5" x14ac:dyDescent="0.35">
      <c r="A10" s="9" t="s">
        <v>20</v>
      </c>
      <c r="B10" s="10">
        <v>43841</v>
      </c>
      <c r="C10" s="10">
        <f>B4+50</f>
        <v>50</v>
      </c>
      <c r="E10" s="25" t="s">
        <v>8</v>
      </c>
      <c r="F10" s="26">
        <v>9</v>
      </c>
      <c r="H10" s="27">
        <v>9</v>
      </c>
      <c r="I10" s="26">
        <v>2028</v>
      </c>
    </row>
    <row r="11" spans="1:9" ht="15.5" x14ac:dyDescent="0.35">
      <c r="A11" s="9" t="s">
        <v>21</v>
      </c>
      <c r="B11" s="10">
        <v>43952</v>
      </c>
      <c r="C11" s="10">
        <f>DATE($B$1,7,14)</f>
        <v>43660</v>
      </c>
      <c r="E11" s="25" t="s">
        <v>9</v>
      </c>
      <c r="F11" s="26">
        <v>10</v>
      </c>
      <c r="H11" s="27">
        <v>10</v>
      </c>
      <c r="I11" s="26">
        <v>2029</v>
      </c>
    </row>
    <row r="12" spans="1:9" ht="15.5" x14ac:dyDescent="0.35">
      <c r="A12" s="9" t="s">
        <v>22</v>
      </c>
      <c r="B12" s="10">
        <v>44042</v>
      </c>
      <c r="C12" s="10">
        <f>DATE($B$1,8,15)</f>
        <v>43692</v>
      </c>
      <c r="E12" s="25" t="s">
        <v>10</v>
      </c>
      <c r="F12" s="26">
        <v>11</v>
      </c>
      <c r="H12" s="27">
        <v>11</v>
      </c>
      <c r="I12" s="26">
        <v>2030</v>
      </c>
    </row>
    <row r="13" spans="1:9" ht="15.5" x14ac:dyDescent="0.35">
      <c r="A13" s="9" t="s">
        <v>23</v>
      </c>
      <c r="B13" s="10">
        <v>44057</v>
      </c>
      <c r="C13" s="10">
        <f>DATE($B$1,11,1)</f>
        <v>43770</v>
      </c>
      <c r="E13" s="25" t="s">
        <v>11</v>
      </c>
      <c r="F13" s="26">
        <v>12</v>
      </c>
      <c r="H13" s="27">
        <v>12</v>
      </c>
      <c r="I13" s="26">
        <v>2031</v>
      </c>
    </row>
    <row r="14" spans="1:9" x14ac:dyDescent="0.35">
      <c r="A14" s="9" t="s">
        <v>24</v>
      </c>
      <c r="B14" s="10">
        <v>44063</v>
      </c>
      <c r="C14" s="10">
        <f>DATE($B$1,11,11)</f>
        <v>43780</v>
      </c>
      <c r="E14" s="18"/>
      <c r="F14" s="19"/>
      <c r="H14" s="20"/>
      <c r="I14" s="21"/>
    </row>
    <row r="15" spans="1:9" x14ac:dyDescent="0.35">
      <c r="A15" s="9" t="s">
        <v>25</v>
      </c>
      <c r="B15" s="10">
        <v>44064</v>
      </c>
      <c r="C15" s="10">
        <f>DATE($B$1,12,25)</f>
        <v>43824</v>
      </c>
      <c r="E15" s="18"/>
      <c r="F15" s="19"/>
      <c r="H15" s="20"/>
      <c r="I15" s="19"/>
    </row>
    <row r="16" spans="1:9" x14ac:dyDescent="0.35">
      <c r="E16" s="18"/>
      <c r="F16" s="19"/>
      <c r="H16" s="20"/>
      <c r="I16" s="19"/>
    </row>
    <row r="17" spans="5:9" x14ac:dyDescent="0.35">
      <c r="E17" s="18"/>
      <c r="F17" s="19"/>
      <c r="H17" s="20"/>
      <c r="I17" s="19"/>
    </row>
    <row r="18" spans="5:9" x14ac:dyDescent="0.35">
      <c r="E18" s="18"/>
      <c r="F18" s="19"/>
      <c r="H18" s="20"/>
      <c r="I18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X220"/>
  <sheetViews>
    <sheetView tabSelected="1" topLeftCell="A29" workbookViewId="0">
      <selection activeCell="F6" sqref="F6"/>
    </sheetView>
  </sheetViews>
  <sheetFormatPr baseColWidth="10" defaultColWidth="3.7265625" defaultRowHeight="14.5" x14ac:dyDescent="0.35"/>
  <cols>
    <col min="1" max="1" width="16.81640625" style="1" customWidth="1"/>
    <col min="2" max="32" width="3.7265625" style="17"/>
    <col min="33" max="16384" width="3.7265625" style="29"/>
  </cols>
  <sheetData>
    <row r="1" spans="1:154" s="30" customFormat="1" ht="81.5" x14ac:dyDescent="0.35">
      <c r="A1" s="28" t="s">
        <v>30</v>
      </c>
      <c r="B1" s="30">
        <v>43922</v>
      </c>
      <c r="C1" s="30">
        <v>43923</v>
      </c>
      <c r="D1" s="30">
        <v>43924</v>
      </c>
      <c r="E1" s="30">
        <v>43925</v>
      </c>
      <c r="F1" s="30">
        <v>43926</v>
      </c>
      <c r="G1" s="30">
        <v>43927</v>
      </c>
      <c r="H1" s="30">
        <v>43928</v>
      </c>
      <c r="I1" s="30">
        <v>43929</v>
      </c>
      <c r="J1" s="30">
        <v>43930</v>
      </c>
      <c r="K1" s="30">
        <v>43931</v>
      </c>
      <c r="L1" s="30">
        <v>43932</v>
      </c>
      <c r="M1" s="30">
        <v>43933</v>
      </c>
      <c r="N1" s="30" t="s">
        <v>49</v>
      </c>
      <c r="O1" s="30" t="s">
        <v>50</v>
      </c>
      <c r="P1" s="30" t="s">
        <v>51</v>
      </c>
      <c r="Q1" s="30" t="s">
        <v>52</v>
      </c>
      <c r="R1" s="30" t="s">
        <v>53</v>
      </c>
      <c r="S1" s="30" t="s">
        <v>54</v>
      </c>
      <c r="T1" s="30" t="s">
        <v>55</v>
      </c>
      <c r="U1" s="30" t="s">
        <v>56</v>
      </c>
      <c r="V1" s="30" t="s">
        <v>57</v>
      </c>
      <c r="W1" s="30" t="s">
        <v>58</v>
      </c>
      <c r="X1" s="30" t="s">
        <v>59</v>
      </c>
      <c r="Y1" s="30" t="s">
        <v>60</v>
      </c>
      <c r="Z1" s="30" t="s">
        <v>61</v>
      </c>
      <c r="AA1" s="30" t="s">
        <v>62</v>
      </c>
      <c r="AB1" s="30" t="s">
        <v>63</v>
      </c>
      <c r="AC1" s="30" t="s">
        <v>64</v>
      </c>
      <c r="AD1" s="30" t="s">
        <v>65</v>
      </c>
      <c r="AE1" s="30" t="s">
        <v>66</v>
      </c>
      <c r="AF1" s="30">
        <v>43952</v>
      </c>
      <c r="AG1" s="30">
        <v>44044</v>
      </c>
      <c r="AH1" s="30">
        <v>44045</v>
      </c>
      <c r="AI1" s="30">
        <v>44046</v>
      </c>
      <c r="AJ1" s="30">
        <v>44047</v>
      </c>
      <c r="AK1" s="30">
        <v>44048</v>
      </c>
      <c r="AL1" s="30">
        <v>44049</v>
      </c>
      <c r="AM1" s="30">
        <v>44050</v>
      </c>
      <c r="AN1" s="30">
        <v>44051</v>
      </c>
      <c r="AO1" s="30">
        <v>44052</v>
      </c>
      <c r="AP1" s="30">
        <v>44053</v>
      </c>
      <c r="AQ1" s="30">
        <v>44054</v>
      </c>
      <c r="AR1" s="30">
        <v>44055</v>
      </c>
      <c r="AS1" s="30" t="s">
        <v>67</v>
      </c>
      <c r="AT1" s="30" t="s">
        <v>68</v>
      </c>
      <c r="AU1" s="30" t="s">
        <v>69</v>
      </c>
      <c r="AV1" s="30" t="s">
        <v>70</v>
      </c>
      <c r="AW1" s="30" t="s">
        <v>71</v>
      </c>
      <c r="AX1" s="30" t="s">
        <v>72</v>
      </c>
      <c r="AY1" s="30" t="s">
        <v>73</v>
      </c>
      <c r="AZ1" s="30" t="s">
        <v>74</v>
      </c>
      <c r="BA1" s="30" t="s">
        <v>75</v>
      </c>
      <c r="BB1" s="30" t="s">
        <v>76</v>
      </c>
      <c r="BC1" s="30" t="s">
        <v>77</v>
      </c>
      <c r="BD1" s="30" t="s">
        <v>78</v>
      </c>
      <c r="BE1" s="30" t="s">
        <v>79</v>
      </c>
      <c r="BF1" s="30" t="s">
        <v>80</v>
      </c>
      <c r="BG1" s="30" t="s">
        <v>81</v>
      </c>
      <c r="BH1" s="30" t="s">
        <v>82</v>
      </c>
      <c r="BI1" s="30" t="s">
        <v>83</v>
      </c>
      <c r="BJ1" s="30" t="s">
        <v>84</v>
      </c>
      <c r="BK1" s="30" t="s">
        <v>85</v>
      </c>
      <c r="BL1" s="30">
        <v>43831</v>
      </c>
      <c r="BM1" s="30">
        <v>43832</v>
      </c>
      <c r="BN1" s="30">
        <v>43833</v>
      </c>
      <c r="BO1" s="30">
        <v>43834</v>
      </c>
      <c r="BP1" s="30">
        <v>43835</v>
      </c>
      <c r="BQ1" s="30">
        <v>43836</v>
      </c>
      <c r="BR1" s="30">
        <v>43837</v>
      </c>
      <c r="BS1" s="30">
        <v>43838</v>
      </c>
      <c r="BT1" s="30">
        <v>43839</v>
      </c>
      <c r="BU1" s="30">
        <v>43840</v>
      </c>
      <c r="BV1" s="30">
        <v>43841</v>
      </c>
      <c r="BW1" s="30">
        <v>43842</v>
      </c>
      <c r="BX1" s="30" t="s">
        <v>86</v>
      </c>
      <c r="BY1" s="30" t="s">
        <v>87</v>
      </c>
      <c r="BZ1" s="30" t="s">
        <v>88</v>
      </c>
      <c r="CA1" s="30" t="s">
        <v>89</v>
      </c>
      <c r="CB1" s="30" t="s">
        <v>90</v>
      </c>
      <c r="CC1" s="30" t="s">
        <v>91</v>
      </c>
      <c r="CD1" s="30" t="s">
        <v>92</v>
      </c>
      <c r="CE1" s="30" t="s">
        <v>93</v>
      </c>
      <c r="CF1" s="30" t="s">
        <v>94</v>
      </c>
      <c r="CG1" s="30" t="s">
        <v>95</v>
      </c>
      <c r="CH1" s="30" t="s">
        <v>96</v>
      </c>
      <c r="CI1" s="30" t="s">
        <v>97</v>
      </c>
      <c r="CJ1" s="30" t="s">
        <v>98</v>
      </c>
      <c r="CK1" s="30" t="s">
        <v>99</v>
      </c>
      <c r="CL1" s="30" t="s">
        <v>100</v>
      </c>
      <c r="CM1" s="30" t="s">
        <v>101</v>
      </c>
      <c r="CN1" s="30" t="s">
        <v>102</v>
      </c>
      <c r="CO1" s="30" t="s">
        <v>103</v>
      </c>
      <c r="CP1" s="30" t="s">
        <v>104</v>
      </c>
      <c r="CQ1" s="30">
        <v>43891</v>
      </c>
      <c r="CR1" s="30">
        <v>43892</v>
      </c>
      <c r="CS1" s="30">
        <v>43893</v>
      </c>
      <c r="CT1" s="30">
        <v>43894</v>
      </c>
      <c r="CU1" s="30">
        <v>43895</v>
      </c>
      <c r="CV1" s="30">
        <v>43896</v>
      </c>
      <c r="CW1" s="30">
        <v>43897</v>
      </c>
      <c r="CX1" s="30">
        <v>43898</v>
      </c>
      <c r="CY1" s="30">
        <v>43899</v>
      </c>
      <c r="CZ1" s="30">
        <v>43900</v>
      </c>
      <c r="DA1" s="30">
        <v>43901</v>
      </c>
      <c r="DB1" s="30">
        <v>43902</v>
      </c>
      <c r="DC1" s="30" t="s">
        <v>105</v>
      </c>
      <c r="DD1" s="30" t="s">
        <v>106</v>
      </c>
      <c r="DE1" s="30" t="s">
        <v>107</v>
      </c>
      <c r="DF1" s="30" t="s">
        <v>108</v>
      </c>
      <c r="DG1" s="30" t="s">
        <v>109</v>
      </c>
      <c r="DH1" s="30" t="s">
        <v>110</v>
      </c>
      <c r="DI1" s="30" t="s">
        <v>111</v>
      </c>
      <c r="DJ1" s="30" t="s">
        <v>112</v>
      </c>
      <c r="DK1" s="30" t="s">
        <v>113</v>
      </c>
      <c r="DL1" s="30" t="s">
        <v>114</v>
      </c>
      <c r="DM1" s="30" t="s">
        <v>115</v>
      </c>
      <c r="DN1" s="30" t="s">
        <v>116</v>
      </c>
      <c r="DO1" s="30" t="s">
        <v>117</v>
      </c>
      <c r="DP1" s="30" t="s">
        <v>118</v>
      </c>
      <c r="DQ1" s="30" t="s">
        <v>119</v>
      </c>
      <c r="DR1" s="30" t="s">
        <v>120</v>
      </c>
      <c r="DS1" s="30" t="s">
        <v>121</v>
      </c>
      <c r="DT1" s="30" t="s">
        <v>122</v>
      </c>
      <c r="DU1" s="30" t="s">
        <v>123</v>
      </c>
      <c r="DV1" s="30">
        <v>43862</v>
      </c>
      <c r="DW1" s="30">
        <v>43863</v>
      </c>
      <c r="DX1" s="30">
        <v>43864</v>
      </c>
      <c r="DY1" s="30">
        <v>43865</v>
      </c>
      <c r="DZ1" s="30">
        <v>43866</v>
      </c>
      <c r="EA1" s="30">
        <v>43867</v>
      </c>
      <c r="EB1" s="30">
        <v>43868</v>
      </c>
      <c r="EC1" s="30">
        <v>43869</v>
      </c>
      <c r="ED1" s="30">
        <v>43870</v>
      </c>
      <c r="EE1" s="30">
        <v>43871</v>
      </c>
      <c r="EF1" s="30">
        <v>43872</v>
      </c>
      <c r="EG1" s="30">
        <v>43873</v>
      </c>
      <c r="EH1" s="30" t="s">
        <v>32</v>
      </c>
      <c r="EI1" s="30" t="s">
        <v>33</v>
      </c>
      <c r="EJ1" s="30" t="s">
        <v>34</v>
      </c>
      <c r="EK1" s="30" t="s">
        <v>35</v>
      </c>
      <c r="EL1" s="30" t="s">
        <v>36</v>
      </c>
      <c r="EM1" s="30" t="s">
        <v>37</v>
      </c>
      <c r="EN1" s="30" t="s">
        <v>38</v>
      </c>
      <c r="EO1" s="30" t="s">
        <v>39</v>
      </c>
      <c r="EP1" s="30" t="s">
        <v>40</v>
      </c>
      <c r="EQ1" s="30" t="s">
        <v>41</v>
      </c>
      <c r="ER1" s="30" t="s">
        <v>42</v>
      </c>
      <c r="ES1" s="30" t="s">
        <v>43</v>
      </c>
      <c r="ET1" s="30" t="s">
        <v>44</v>
      </c>
      <c r="EU1" s="30" t="s">
        <v>45</v>
      </c>
      <c r="EV1" s="30" t="s">
        <v>46</v>
      </c>
      <c r="EW1" s="30" t="s">
        <v>47</v>
      </c>
      <c r="EX1" s="30" t="s">
        <v>48</v>
      </c>
    </row>
    <row r="2" spans="1:154" x14ac:dyDescent="0.35">
      <c r="A2" s="34" t="s">
        <v>124</v>
      </c>
    </row>
    <row r="3" spans="1:154" x14ac:dyDescent="0.35">
      <c r="A3" s="34" t="s">
        <v>125</v>
      </c>
      <c r="BQ3" s="29">
        <v>1</v>
      </c>
    </row>
    <row r="4" spans="1:154" x14ac:dyDescent="0.35">
      <c r="A4" s="34" t="s">
        <v>126</v>
      </c>
      <c r="BQ4" s="29">
        <v>6</v>
      </c>
    </row>
    <row r="5" spans="1:154" x14ac:dyDescent="0.35">
      <c r="A5" s="34" t="s">
        <v>127</v>
      </c>
      <c r="BQ5" s="29">
        <v>7</v>
      </c>
    </row>
    <row r="6" spans="1:154" x14ac:dyDescent="0.35">
      <c r="A6" s="34" t="s">
        <v>128</v>
      </c>
    </row>
    <row r="7" spans="1:154" x14ac:dyDescent="0.35">
      <c r="A7" s="34" t="s">
        <v>129</v>
      </c>
      <c r="BQ7" s="29">
        <v>7</v>
      </c>
    </row>
    <row r="8" spans="1:154" x14ac:dyDescent="0.35">
      <c r="A8" s="34" t="s">
        <v>130</v>
      </c>
      <c r="BQ8" s="29">
        <v>7</v>
      </c>
    </row>
    <row r="9" spans="1:154" x14ac:dyDescent="0.35">
      <c r="A9" s="34" t="s">
        <v>131</v>
      </c>
      <c r="BQ9" s="29">
        <v>7</v>
      </c>
    </row>
    <row r="10" spans="1:154" x14ac:dyDescent="0.35">
      <c r="A10" s="34" t="s">
        <v>132</v>
      </c>
      <c r="BQ10" s="29">
        <v>7</v>
      </c>
    </row>
    <row r="11" spans="1:154" x14ac:dyDescent="0.35">
      <c r="A11" s="34" t="s">
        <v>133</v>
      </c>
      <c r="BQ11" s="29">
        <v>7</v>
      </c>
    </row>
    <row r="12" spans="1:154" x14ac:dyDescent="0.35">
      <c r="A12" s="34" t="s">
        <v>134</v>
      </c>
    </row>
    <row r="13" spans="1:154" x14ac:dyDescent="0.35">
      <c r="A13" s="34" t="s">
        <v>135</v>
      </c>
    </row>
    <row r="14" spans="1:154" x14ac:dyDescent="0.35">
      <c r="A14" s="34" t="s">
        <v>136</v>
      </c>
    </row>
    <row r="15" spans="1:154" x14ac:dyDescent="0.35">
      <c r="A15" s="34" t="s">
        <v>137</v>
      </c>
    </row>
    <row r="16" spans="1:154" x14ac:dyDescent="0.35">
      <c r="A16" s="34" t="s">
        <v>138</v>
      </c>
    </row>
    <row r="17" spans="1:1" x14ac:dyDescent="0.35">
      <c r="A17" s="34" t="s">
        <v>139</v>
      </c>
    </row>
    <row r="18" spans="1:1" x14ac:dyDescent="0.35">
      <c r="A18" s="34" t="s">
        <v>140</v>
      </c>
    </row>
    <row r="19" spans="1:1" x14ac:dyDescent="0.35">
      <c r="A19" s="34" t="s">
        <v>141</v>
      </c>
    </row>
    <row r="20" spans="1:1" x14ac:dyDescent="0.35">
      <c r="A20" s="34" t="s">
        <v>142</v>
      </c>
    </row>
    <row r="21" spans="1:1" x14ac:dyDescent="0.35">
      <c r="A21" s="34" t="s">
        <v>143</v>
      </c>
    </row>
    <row r="22" spans="1:1" x14ac:dyDescent="0.35">
      <c r="A22" s="34" t="s">
        <v>144</v>
      </c>
    </row>
    <row r="23" spans="1:1" x14ac:dyDescent="0.35">
      <c r="A23" s="34" t="s">
        <v>145</v>
      </c>
    </row>
    <row r="24" spans="1:1" x14ac:dyDescent="0.35">
      <c r="A24" s="34" t="s">
        <v>146</v>
      </c>
    </row>
    <row r="25" spans="1:1" x14ac:dyDescent="0.35">
      <c r="A25" s="34" t="s">
        <v>147</v>
      </c>
    </row>
    <row r="26" spans="1:1" x14ac:dyDescent="0.35">
      <c r="A26" s="34" t="s">
        <v>148</v>
      </c>
    </row>
    <row r="27" spans="1:1" x14ac:dyDescent="0.35">
      <c r="A27" s="34" t="s">
        <v>149</v>
      </c>
    </row>
    <row r="28" spans="1:1" x14ac:dyDescent="0.35">
      <c r="A28" s="34" t="s">
        <v>150</v>
      </c>
    </row>
    <row r="29" spans="1:1" x14ac:dyDescent="0.35">
      <c r="A29" s="34" t="s">
        <v>151</v>
      </c>
    </row>
    <row r="30" spans="1:1" x14ac:dyDescent="0.35">
      <c r="A30" s="34" t="s">
        <v>152</v>
      </c>
    </row>
    <row r="31" spans="1:1" x14ac:dyDescent="0.35">
      <c r="A31" s="34" t="s">
        <v>153</v>
      </c>
    </row>
    <row r="32" spans="1:1" x14ac:dyDescent="0.35">
      <c r="A32" s="34" t="s">
        <v>154</v>
      </c>
    </row>
    <row r="33" spans="1:33" x14ac:dyDescent="0.35">
      <c r="A33" s="34" t="s">
        <v>155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</row>
    <row r="34" spans="1:33" x14ac:dyDescent="0.35">
      <c r="A34" s="1">
        <v>43863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 x14ac:dyDescent="0.35">
      <c r="A35" s="1">
        <v>43892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</row>
    <row r="36" spans="1:33" x14ac:dyDescent="0.35">
      <c r="A36" s="1">
        <v>43923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</row>
    <row r="37" spans="1:33" x14ac:dyDescent="0.35">
      <c r="A37" s="1">
        <v>43953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 x14ac:dyDescent="0.35">
      <c r="A38" s="1">
        <v>43984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</row>
    <row r="39" spans="1:33" x14ac:dyDescent="0.35">
      <c r="A39" s="1">
        <v>44014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</row>
    <row r="40" spans="1:33" x14ac:dyDescent="0.35">
      <c r="A40" s="1">
        <v>44045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x14ac:dyDescent="0.35">
      <c r="A41" s="1">
        <v>44076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 x14ac:dyDescent="0.35">
      <c r="A42" s="1">
        <v>44106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</row>
    <row r="43" spans="1:33" x14ac:dyDescent="0.35">
      <c r="A43" s="1">
        <v>44137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x14ac:dyDescent="0.35">
      <c r="A44" s="1">
        <v>44167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 x14ac:dyDescent="0.35">
      <c r="A45" t="s">
        <v>32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 x14ac:dyDescent="0.35">
      <c r="A46" t="s">
        <v>33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x14ac:dyDescent="0.35">
      <c r="A47" t="s">
        <v>34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</row>
    <row r="48" spans="1:33" x14ac:dyDescent="0.35">
      <c r="A48" t="s">
        <v>35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</row>
    <row r="49" spans="1:33" x14ac:dyDescent="0.35">
      <c r="A49" t="s">
        <v>36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x14ac:dyDescent="0.35">
      <c r="A50" t="s">
        <v>37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</row>
    <row r="51" spans="1:33" x14ac:dyDescent="0.35">
      <c r="A51" t="s">
        <v>38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</row>
    <row r="52" spans="1:33" x14ac:dyDescent="0.35">
      <c r="A52" t="s">
        <v>39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x14ac:dyDescent="0.35">
      <c r="A53" t="s">
        <v>40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</row>
    <row r="54" spans="1:33" x14ac:dyDescent="0.35">
      <c r="A54" t="s">
        <v>41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 x14ac:dyDescent="0.35">
      <c r="A55" t="s">
        <v>42</v>
      </c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x14ac:dyDescent="0.35">
      <c r="A56" t="s">
        <v>43</v>
      </c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</row>
    <row r="57" spans="1:33" x14ac:dyDescent="0.35">
      <c r="A57" t="s">
        <v>44</v>
      </c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</row>
    <row r="58" spans="1:33" x14ac:dyDescent="0.35">
      <c r="A58" t="s">
        <v>45</v>
      </c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x14ac:dyDescent="0.35">
      <c r="A59" t="s">
        <v>46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 x14ac:dyDescent="0.35">
      <c r="A60" t="s">
        <v>47</v>
      </c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</row>
    <row r="61" spans="1:33" x14ac:dyDescent="0.35">
      <c r="A61" t="s">
        <v>48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x14ac:dyDescent="0.35">
      <c r="A62" s="1">
        <v>43833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  <row r="63" spans="1:33" x14ac:dyDescent="0.35">
      <c r="A63" s="1">
        <v>43864</v>
      </c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</row>
    <row r="64" spans="1:33" x14ac:dyDescent="0.35">
      <c r="A64" s="1">
        <v>43831</v>
      </c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2" x14ac:dyDescent="0.35">
      <c r="A65" s="31">
        <v>43862</v>
      </c>
      <c r="AF65" s="29"/>
    </row>
    <row r="66" spans="1:32" x14ac:dyDescent="0.35">
      <c r="A66" s="31">
        <v>43891</v>
      </c>
      <c r="AF66" s="29"/>
    </row>
    <row r="67" spans="1:32" x14ac:dyDescent="0.35">
      <c r="A67" s="31">
        <v>43922</v>
      </c>
      <c r="AF67" s="29"/>
    </row>
    <row r="68" spans="1:32" x14ac:dyDescent="0.35">
      <c r="A68" s="31">
        <v>43952</v>
      </c>
      <c r="AF68" s="29"/>
    </row>
    <row r="69" spans="1:32" x14ac:dyDescent="0.35">
      <c r="A69" s="31">
        <v>43983</v>
      </c>
      <c r="AF69" s="29"/>
    </row>
    <row r="70" spans="1:32" x14ac:dyDescent="0.35">
      <c r="A70" s="31">
        <v>44013</v>
      </c>
      <c r="AF70" s="29"/>
    </row>
    <row r="71" spans="1:32" x14ac:dyDescent="0.35">
      <c r="A71" s="31">
        <v>44044</v>
      </c>
      <c r="AF71" s="29"/>
    </row>
    <row r="72" spans="1:32" x14ac:dyDescent="0.35">
      <c r="A72" s="31">
        <v>44075</v>
      </c>
      <c r="AF72" s="29"/>
    </row>
    <row r="73" spans="1:32" x14ac:dyDescent="0.35">
      <c r="A73" s="31">
        <v>44105</v>
      </c>
      <c r="AF73" s="29"/>
    </row>
    <row r="74" spans="1:32" x14ac:dyDescent="0.35">
      <c r="A74" s="31">
        <v>44136</v>
      </c>
      <c r="AF74" s="29"/>
    </row>
    <row r="75" spans="1:32" x14ac:dyDescent="0.35">
      <c r="A75" s="31">
        <v>44166</v>
      </c>
      <c r="AF75" s="29"/>
    </row>
    <row r="76" spans="1:32" x14ac:dyDescent="0.35">
      <c r="A76" s="31" t="s">
        <v>86</v>
      </c>
      <c r="AF76" s="29"/>
    </row>
    <row r="77" spans="1:32" x14ac:dyDescent="0.35">
      <c r="A77" s="17" t="s">
        <v>87</v>
      </c>
      <c r="AF77" s="29"/>
    </row>
    <row r="78" spans="1:32" x14ac:dyDescent="0.35">
      <c r="A78" s="17" t="s">
        <v>88</v>
      </c>
      <c r="AF78" s="29"/>
    </row>
    <row r="79" spans="1:32" x14ac:dyDescent="0.35">
      <c r="A79" s="17" t="s">
        <v>89</v>
      </c>
      <c r="AF79" s="29"/>
    </row>
    <row r="80" spans="1:32" x14ac:dyDescent="0.35">
      <c r="A80" s="17" t="s">
        <v>90</v>
      </c>
      <c r="AF80" s="29"/>
    </row>
    <row r="81" spans="1:33" x14ac:dyDescent="0.35">
      <c r="A81" s="17" t="s">
        <v>91</v>
      </c>
      <c r="AF81" s="29"/>
    </row>
    <row r="82" spans="1:33" x14ac:dyDescent="0.35">
      <c r="A82" s="17" t="s">
        <v>92</v>
      </c>
      <c r="AF82" s="29"/>
    </row>
    <row r="83" spans="1:33" x14ac:dyDescent="0.35">
      <c r="A83" s="17" t="s">
        <v>93</v>
      </c>
      <c r="AF83" s="29"/>
    </row>
    <row r="84" spans="1:33" x14ac:dyDescent="0.35">
      <c r="A84" s="17" t="s">
        <v>94</v>
      </c>
      <c r="AF84" s="29"/>
    </row>
    <row r="85" spans="1:33" x14ac:dyDescent="0.35">
      <c r="A85" s="17" t="s">
        <v>95</v>
      </c>
      <c r="AF85" s="29"/>
    </row>
    <row r="86" spans="1:33" x14ac:dyDescent="0.35">
      <c r="A86" s="17" t="s">
        <v>96</v>
      </c>
      <c r="AF86" s="29"/>
    </row>
    <row r="87" spans="1:33" x14ac:dyDescent="0.35">
      <c r="A87" s="17" t="s">
        <v>97</v>
      </c>
      <c r="AF87" s="29"/>
    </row>
    <row r="88" spans="1:33" x14ac:dyDescent="0.35">
      <c r="A88" s="17" t="s">
        <v>98</v>
      </c>
      <c r="AF88" s="29"/>
    </row>
    <row r="89" spans="1:33" x14ac:dyDescent="0.35">
      <c r="A89" s="17" t="s">
        <v>99</v>
      </c>
      <c r="AF89" s="29"/>
    </row>
    <row r="90" spans="1:33" x14ac:dyDescent="0.35">
      <c r="A90" s="17" t="s">
        <v>100</v>
      </c>
      <c r="AF90" s="29"/>
    </row>
    <row r="91" spans="1:33" x14ac:dyDescent="0.35">
      <c r="A91" s="17" t="s">
        <v>101</v>
      </c>
      <c r="AF91" s="29"/>
    </row>
    <row r="92" spans="1:33" x14ac:dyDescent="0.35">
      <c r="A92" s="17" t="s">
        <v>102</v>
      </c>
      <c r="AF92" s="29"/>
    </row>
    <row r="93" spans="1:33" x14ac:dyDescent="0.35">
      <c r="A93" s="17" t="s">
        <v>103</v>
      </c>
      <c r="AF93" s="29"/>
    </row>
    <row r="94" spans="1:33" x14ac:dyDescent="0.35">
      <c r="A94" s="17" t="s">
        <v>104</v>
      </c>
      <c r="AF94" s="29"/>
    </row>
    <row r="95" spans="1:33" x14ac:dyDescent="0.35">
      <c r="A95" s="1">
        <v>43833</v>
      </c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</row>
    <row r="96" spans="1:33" x14ac:dyDescent="0.35">
      <c r="A96" s="31">
        <v>43864</v>
      </c>
      <c r="AF96" s="29"/>
    </row>
    <row r="97" spans="1:32" x14ac:dyDescent="0.35">
      <c r="A97" s="31">
        <v>43893</v>
      </c>
      <c r="AF97" s="29"/>
    </row>
    <row r="98" spans="1:32" x14ac:dyDescent="0.35">
      <c r="A98" s="31">
        <v>43924</v>
      </c>
      <c r="AF98" s="29"/>
    </row>
    <row r="99" spans="1:32" x14ac:dyDescent="0.35">
      <c r="A99" s="31">
        <v>43954</v>
      </c>
      <c r="AF99" s="29"/>
    </row>
    <row r="100" spans="1:32" x14ac:dyDescent="0.35">
      <c r="A100" s="31">
        <v>43985</v>
      </c>
      <c r="AF100" s="29"/>
    </row>
    <row r="101" spans="1:32" x14ac:dyDescent="0.35">
      <c r="A101" s="31">
        <v>44015</v>
      </c>
      <c r="AF101" s="29"/>
    </row>
    <row r="102" spans="1:32" x14ac:dyDescent="0.35">
      <c r="A102" s="31">
        <v>44046</v>
      </c>
      <c r="AF102" s="29"/>
    </row>
    <row r="103" spans="1:32" x14ac:dyDescent="0.35">
      <c r="A103" s="31">
        <v>44077</v>
      </c>
      <c r="AF103" s="29"/>
    </row>
    <row r="104" spans="1:32" x14ac:dyDescent="0.35">
      <c r="A104" s="31">
        <v>44107</v>
      </c>
      <c r="AF104" s="29"/>
    </row>
    <row r="105" spans="1:32" x14ac:dyDescent="0.35">
      <c r="A105" s="31">
        <v>44138</v>
      </c>
      <c r="AF105" s="29"/>
    </row>
    <row r="106" spans="1:32" x14ac:dyDescent="0.35">
      <c r="A106" s="31">
        <v>44168</v>
      </c>
      <c r="AF106" s="29"/>
    </row>
    <row r="107" spans="1:32" x14ac:dyDescent="0.35">
      <c r="A107" s="31" t="s">
        <v>105</v>
      </c>
      <c r="AF107" s="29"/>
    </row>
    <row r="108" spans="1:32" x14ac:dyDescent="0.35">
      <c r="A108" s="17" t="s">
        <v>106</v>
      </c>
      <c r="AF108" s="29"/>
    </row>
    <row r="109" spans="1:32" x14ac:dyDescent="0.35">
      <c r="A109" s="17" t="s">
        <v>107</v>
      </c>
      <c r="AF109" s="29"/>
    </row>
    <row r="110" spans="1:32" x14ac:dyDescent="0.35">
      <c r="A110" s="17" t="s">
        <v>108</v>
      </c>
      <c r="AF110" s="29"/>
    </row>
    <row r="111" spans="1:32" x14ac:dyDescent="0.35">
      <c r="A111" s="17" t="s">
        <v>109</v>
      </c>
      <c r="AF111" s="29"/>
    </row>
    <row r="112" spans="1:32" x14ac:dyDescent="0.35">
      <c r="A112" s="17" t="s">
        <v>110</v>
      </c>
      <c r="AF112" s="29"/>
    </row>
    <row r="113" spans="1:32" x14ac:dyDescent="0.35">
      <c r="A113" s="17" t="s">
        <v>111</v>
      </c>
      <c r="AF113" s="29"/>
    </row>
    <row r="114" spans="1:32" x14ac:dyDescent="0.35">
      <c r="A114" s="17" t="s">
        <v>112</v>
      </c>
      <c r="AF114" s="29"/>
    </row>
    <row r="115" spans="1:32" x14ac:dyDescent="0.35">
      <c r="A115" s="17" t="s">
        <v>113</v>
      </c>
      <c r="AF115" s="29"/>
    </row>
    <row r="116" spans="1:32" x14ac:dyDescent="0.35">
      <c r="A116" s="17" t="s">
        <v>114</v>
      </c>
      <c r="AF116" s="29"/>
    </row>
    <row r="117" spans="1:32" x14ac:dyDescent="0.35">
      <c r="A117" s="17" t="s">
        <v>115</v>
      </c>
      <c r="AF117" s="29"/>
    </row>
    <row r="118" spans="1:32" x14ac:dyDescent="0.35">
      <c r="A118" s="17" t="s">
        <v>116</v>
      </c>
      <c r="AF118" s="29"/>
    </row>
    <row r="119" spans="1:32" x14ac:dyDescent="0.35">
      <c r="A119" s="17" t="s">
        <v>117</v>
      </c>
      <c r="AF119" s="29"/>
    </row>
    <row r="120" spans="1:32" x14ac:dyDescent="0.35">
      <c r="A120" s="17" t="s">
        <v>118</v>
      </c>
      <c r="AF120" s="29"/>
    </row>
    <row r="121" spans="1:32" x14ac:dyDescent="0.35">
      <c r="A121" s="17" t="s">
        <v>119</v>
      </c>
      <c r="AF121" s="29"/>
    </row>
    <row r="122" spans="1:32" x14ac:dyDescent="0.35">
      <c r="A122" s="17" t="s">
        <v>120</v>
      </c>
      <c r="AF122" s="29"/>
    </row>
    <row r="123" spans="1:32" x14ac:dyDescent="0.35">
      <c r="A123" s="17" t="s">
        <v>121</v>
      </c>
      <c r="AF123" s="29"/>
    </row>
    <row r="124" spans="1:32" x14ac:dyDescent="0.35">
      <c r="A124" s="17" t="s">
        <v>122</v>
      </c>
      <c r="AF124" s="29"/>
    </row>
    <row r="125" spans="1:32" x14ac:dyDescent="0.35">
      <c r="A125" s="31" t="s">
        <v>123</v>
      </c>
      <c r="AF125" s="29"/>
    </row>
    <row r="126" spans="1:32" x14ac:dyDescent="0.35">
      <c r="A126" s="31">
        <v>43832</v>
      </c>
      <c r="AF126" s="29"/>
    </row>
    <row r="127" spans="1:32" x14ac:dyDescent="0.35">
      <c r="A127" s="31">
        <v>43863</v>
      </c>
      <c r="AF127" s="29"/>
    </row>
    <row r="128" spans="1:32" x14ac:dyDescent="0.35">
      <c r="A128" s="31">
        <v>43892</v>
      </c>
      <c r="AF128" s="29"/>
    </row>
    <row r="129" spans="1:32" x14ac:dyDescent="0.35">
      <c r="A129" s="31">
        <v>43923</v>
      </c>
      <c r="AF129" s="29"/>
    </row>
    <row r="130" spans="1:32" x14ac:dyDescent="0.35">
      <c r="A130" s="31">
        <v>43953</v>
      </c>
      <c r="AF130" s="29"/>
    </row>
    <row r="131" spans="1:32" x14ac:dyDescent="0.35">
      <c r="A131" s="31">
        <v>43984</v>
      </c>
      <c r="AF131" s="29"/>
    </row>
    <row r="132" spans="1:32" x14ac:dyDescent="0.35">
      <c r="A132" s="31">
        <v>44014</v>
      </c>
      <c r="AF132" s="29"/>
    </row>
    <row r="133" spans="1:32" x14ac:dyDescent="0.35">
      <c r="A133" s="31">
        <v>44045</v>
      </c>
      <c r="AF133" s="29"/>
    </row>
    <row r="134" spans="1:32" x14ac:dyDescent="0.35">
      <c r="A134" s="31">
        <v>44076</v>
      </c>
      <c r="AF134" s="29"/>
    </row>
    <row r="135" spans="1:32" x14ac:dyDescent="0.35">
      <c r="A135" s="31">
        <v>44106</v>
      </c>
      <c r="AF135" s="29"/>
    </row>
    <row r="136" spans="1:32" x14ac:dyDescent="0.35">
      <c r="A136" s="31">
        <v>44137</v>
      </c>
      <c r="AF136" s="29"/>
    </row>
    <row r="137" spans="1:32" x14ac:dyDescent="0.35">
      <c r="A137" s="31">
        <v>44167</v>
      </c>
      <c r="AF137" s="29"/>
    </row>
    <row r="138" spans="1:32" x14ac:dyDescent="0.35">
      <c r="A138" s="17" t="s">
        <v>32</v>
      </c>
      <c r="AF138" s="29"/>
    </row>
    <row r="139" spans="1:32" x14ac:dyDescent="0.35">
      <c r="A139" s="17" t="s">
        <v>33</v>
      </c>
      <c r="AF139" s="29"/>
    </row>
    <row r="140" spans="1:32" x14ac:dyDescent="0.35">
      <c r="A140" s="17" t="s">
        <v>34</v>
      </c>
      <c r="AF140" s="29"/>
    </row>
    <row r="141" spans="1:32" x14ac:dyDescent="0.35">
      <c r="A141" s="17" t="s">
        <v>35</v>
      </c>
      <c r="AF141" s="29"/>
    </row>
    <row r="142" spans="1:32" x14ac:dyDescent="0.35">
      <c r="A142" s="17" t="s">
        <v>36</v>
      </c>
      <c r="AF142" s="29"/>
    </row>
    <row r="143" spans="1:32" x14ac:dyDescent="0.35">
      <c r="A143" s="17" t="s">
        <v>37</v>
      </c>
      <c r="AF143" s="29"/>
    </row>
    <row r="144" spans="1:32" x14ac:dyDescent="0.35">
      <c r="A144" s="17" t="s">
        <v>38</v>
      </c>
      <c r="AF144" s="29"/>
    </row>
    <row r="145" spans="1:33" x14ac:dyDescent="0.35">
      <c r="A145" s="17" t="s">
        <v>39</v>
      </c>
      <c r="AF145" s="29"/>
    </row>
    <row r="146" spans="1:33" x14ac:dyDescent="0.35">
      <c r="A146" s="17" t="s">
        <v>40</v>
      </c>
      <c r="AF146" s="29"/>
    </row>
    <row r="147" spans="1:33" x14ac:dyDescent="0.35">
      <c r="A147" s="17" t="s">
        <v>41</v>
      </c>
      <c r="AF147" s="29"/>
    </row>
    <row r="148" spans="1:33" x14ac:dyDescent="0.35">
      <c r="A148" s="17" t="s">
        <v>42</v>
      </c>
      <c r="AF148" s="29"/>
    </row>
    <row r="149" spans="1:33" x14ac:dyDescent="0.35">
      <c r="A149" s="17" t="s">
        <v>43</v>
      </c>
      <c r="AF149" s="29"/>
    </row>
    <row r="150" spans="1:33" x14ac:dyDescent="0.35">
      <c r="A150" s="17" t="s">
        <v>44</v>
      </c>
      <c r="AF150" s="29"/>
    </row>
    <row r="151" spans="1:33" x14ac:dyDescent="0.35">
      <c r="A151" s="17" t="s">
        <v>45</v>
      </c>
      <c r="AF151" s="29"/>
    </row>
    <row r="152" spans="1:33" x14ac:dyDescent="0.35">
      <c r="A152" s="17" t="s">
        <v>46</v>
      </c>
      <c r="AF152" s="29"/>
    </row>
    <row r="153" spans="1:33" x14ac:dyDescent="0.35">
      <c r="A153" s="17" t="s">
        <v>47</v>
      </c>
      <c r="AF153" s="29"/>
    </row>
    <row r="154" spans="1:33" x14ac:dyDescent="0.35">
      <c r="A154" s="17" t="s">
        <v>48</v>
      </c>
      <c r="AF154" s="29"/>
    </row>
    <row r="155" spans="1:33" x14ac:dyDescent="0.35">
      <c r="A155" s="1">
        <v>43833</v>
      </c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</row>
    <row r="156" spans="1:33" x14ac:dyDescent="0.35">
      <c r="A156" s="1">
        <v>43864</v>
      </c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</row>
    <row r="157" spans="1:33" x14ac:dyDescent="0.35">
      <c r="A157" s="1">
        <v>43894</v>
      </c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</row>
    <row r="158" spans="1:33" x14ac:dyDescent="0.35">
      <c r="A158" s="31">
        <v>43925</v>
      </c>
      <c r="AF158" s="29"/>
    </row>
    <row r="159" spans="1:33" x14ac:dyDescent="0.35">
      <c r="A159" s="31">
        <v>43955</v>
      </c>
      <c r="AF159" s="29"/>
    </row>
    <row r="160" spans="1:33" x14ac:dyDescent="0.35">
      <c r="A160" s="31">
        <v>43986</v>
      </c>
      <c r="AF160" s="29"/>
    </row>
    <row r="161" spans="1:32" x14ac:dyDescent="0.35">
      <c r="A161" s="31">
        <v>44016</v>
      </c>
      <c r="AF161" s="29"/>
    </row>
    <row r="162" spans="1:32" x14ac:dyDescent="0.35">
      <c r="A162" s="31">
        <v>44047</v>
      </c>
      <c r="AF162" s="29"/>
    </row>
    <row r="163" spans="1:32" x14ac:dyDescent="0.35">
      <c r="A163" s="31">
        <v>44078</v>
      </c>
      <c r="AF163" s="29"/>
    </row>
    <row r="164" spans="1:32" x14ac:dyDescent="0.35">
      <c r="A164" s="31">
        <v>44108</v>
      </c>
      <c r="AF164" s="29"/>
    </row>
    <row r="165" spans="1:32" x14ac:dyDescent="0.35">
      <c r="A165" s="31">
        <v>44139</v>
      </c>
      <c r="AF165" s="29"/>
    </row>
    <row r="166" spans="1:32" x14ac:dyDescent="0.35">
      <c r="A166" s="31">
        <v>44169</v>
      </c>
      <c r="AF166" s="29"/>
    </row>
    <row r="167" spans="1:32" x14ac:dyDescent="0.35">
      <c r="A167" s="31" t="s">
        <v>49</v>
      </c>
      <c r="AF167" s="29"/>
    </row>
    <row r="168" spans="1:32" x14ac:dyDescent="0.35">
      <c r="A168" s="31" t="s">
        <v>50</v>
      </c>
      <c r="AF168" s="29"/>
    </row>
    <row r="169" spans="1:32" x14ac:dyDescent="0.35">
      <c r="A169" s="17" t="s">
        <v>51</v>
      </c>
      <c r="AF169" s="29"/>
    </row>
    <row r="170" spans="1:32" x14ac:dyDescent="0.35">
      <c r="A170" s="17" t="s">
        <v>52</v>
      </c>
      <c r="AF170" s="29"/>
    </row>
    <row r="171" spans="1:32" x14ac:dyDescent="0.35">
      <c r="A171" s="17" t="s">
        <v>53</v>
      </c>
      <c r="AF171" s="29"/>
    </row>
    <row r="172" spans="1:32" x14ac:dyDescent="0.35">
      <c r="A172" s="17" t="s">
        <v>54</v>
      </c>
      <c r="AF172" s="29"/>
    </row>
    <row r="173" spans="1:32" x14ac:dyDescent="0.35">
      <c r="A173" s="17" t="s">
        <v>55</v>
      </c>
      <c r="AF173" s="29"/>
    </row>
    <row r="174" spans="1:32" x14ac:dyDescent="0.35">
      <c r="A174" s="17" t="s">
        <v>56</v>
      </c>
      <c r="AF174" s="29"/>
    </row>
    <row r="175" spans="1:32" x14ac:dyDescent="0.35">
      <c r="A175" s="17" t="s">
        <v>57</v>
      </c>
      <c r="AF175" s="29"/>
    </row>
    <row r="176" spans="1:32" x14ac:dyDescent="0.35">
      <c r="A176" s="17" t="s">
        <v>58</v>
      </c>
      <c r="AF176" s="29"/>
    </row>
    <row r="177" spans="1:32" x14ac:dyDescent="0.35">
      <c r="A177" s="17" t="s">
        <v>59</v>
      </c>
      <c r="AF177" s="29"/>
    </row>
    <row r="178" spans="1:32" x14ac:dyDescent="0.35">
      <c r="A178" s="17" t="s">
        <v>60</v>
      </c>
      <c r="AF178" s="29"/>
    </row>
    <row r="179" spans="1:32" x14ac:dyDescent="0.35">
      <c r="A179" s="17" t="s">
        <v>61</v>
      </c>
      <c r="AF179" s="29"/>
    </row>
    <row r="180" spans="1:32" x14ac:dyDescent="0.35">
      <c r="A180" s="17" t="s">
        <v>62</v>
      </c>
      <c r="AF180" s="29"/>
    </row>
    <row r="181" spans="1:32" x14ac:dyDescent="0.35">
      <c r="A181" s="17" t="s">
        <v>63</v>
      </c>
      <c r="AF181" s="29"/>
    </row>
    <row r="182" spans="1:32" x14ac:dyDescent="0.35">
      <c r="A182" s="17" t="s">
        <v>64</v>
      </c>
      <c r="AF182" s="29"/>
    </row>
    <row r="183" spans="1:32" x14ac:dyDescent="0.35">
      <c r="A183" s="17" t="s">
        <v>65</v>
      </c>
      <c r="AF183" s="29"/>
    </row>
    <row r="184" spans="1:32" x14ac:dyDescent="0.35">
      <c r="A184" s="31" t="s">
        <v>66</v>
      </c>
      <c r="AF184" s="29"/>
    </row>
    <row r="185" spans="1:32" x14ac:dyDescent="0.35">
      <c r="A185" s="31">
        <v>43835</v>
      </c>
      <c r="AF185" s="29"/>
    </row>
    <row r="186" spans="1:32" x14ac:dyDescent="0.35">
      <c r="A186" s="17" t="s">
        <v>103</v>
      </c>
      <c r="AF186" s="29"/>
    </row>
    <row r="187" spans="1:32" x14ac:dyDescent="0.35">
      <c r="A187" s="17" t="s">
        <v>104</v>
      </c>
      <c r="AF187" s="29"/>
    </row>
    <row r="188" spans="1:32" x14ac:dyDescent="0.35">
      <c r="A188" s="17"/>
      <c r="AF188" s="29"/>
    </row>
    <row r="189" spans="1:32" x14ac:dyDescent="0.35">
      <c r="A189" s="17"/>
      <c r="AF189" s="29"/>
    </row>
    <row r="190" spans="1:32" x14ac:dyDescent="0.35">
      <c r="A190" s="17"/>
      <c r="AF190" s="29"/>
    </row>
    <row r="191" spans="1:32" x14ac:dyDescent="0.35">
      <c r="A191" s="17"/>
      <c r="AF191" s="29"/>
    </row>
    <row r="192" spans="1:32" x14ac:dyDescent="0.35">
      <c r="A192" s="17"/>
      <c r="AF192" s="29"/>
    </row>
    <row r="193" spans="1:32" x14ac:dyDescent="0.35">
      <c r="A193" s="17"/>
      <c r="AF193" s="29"/>
    </row>
    <row r="194" spans="1:32" x14ac:dyDescent="0.35">
      <c r="A194" s="17"/>
      <c r="AF194" s="29"/>
    </row>
    <row r="195" spans="1:32" x14ac:dyDescent="0.35">
      <c r="A195" s="17"/>
      <c r="AF195" s="29"/>
    </row>
    <row r="196" spans="1:32" x14ac:dyDescent="0.35">
      <c r="A196" s="17"/>
      <c r="AF196" s="29"/>
    </row>
    <row r="197" spans="1:32" x14ac:dyDescent="0.35">
      <c r="A197" s="17"/>
      <c r="AF197" s="29"/>
    </row>
    <row r="198" spans="1:32" x14ac:dyDescent="0.35">
      <c r="A198" s="17"/>
      <c r="AF198" s="29"/>
    </row>
    <row r="199" spans="1:32" x14ac:dyDescent="0.35">
      <c r="A199" s="17"/>
      <c r="AF199" s="29"/>
    </row>
    <row r="200" spans="1:32" x14ac:dyDescent="0.35">
      <c r="A200" s="17"/>
      <c r="AF200" s="29"/>
    </row>
    <row r="201" spans="1:32" x14ac:dyDescent="0.35">
      <c r="A201" s="17"/>
      <c r="AF201" s="29"/>
    </row>
    <row r="202" spans="1:32" x14ac:dyDescent="0.35">
      <c r="A202" s="17"/>
      <c r="AF202" s="29"/>
    </row>
    <row r="203" spans="1:32" x14ac:dyDescent="0.35">
      <c r="A203" s="17"/>
      <c r="AF203" s="29"/>
    </row>
    <row r="204" spans="1:32" x14ac:dyDescent="0.35">
      <c r="A204" s="17"/>
      <c r="AF204" s="29"/>
    </row>
    <row r="205" spans="1:32" x14ac:dyDescent="0.35">
      <c r="A205" s="17"/>
      <c r="AF205" s="29"/>
    </row>
    <row r="206" spans="1:32" x14ac:dyDescent="0.35">
      <c r="A206" s="17"/>
      <c r="AF206" s="29"/>
    </row>
    <row r="207" spans="1:32" x14ac:dyDescent="0.35">
      <c r="A207" s="17"/>
      <c r="AF207" s="29"/>
    </row>
    <row r="208" spans="1:32" x14ac:dyDescent="0.35">
      <c r="A208" s="17"/>
      <c r="AF208" s="29"/>
    </row>
    <row r="209" spans="1:32" x14ac:dyDescent="0.35">
      <c r="A209" s="17"/>
      <c r="AF209" s="29"/>
    </row>
    <row r="210" spans="1:32" x14ac:dyDescent="0.35">
      <c r="A210" s="17"/>
      <c r="AF210" s="29"/>
    </row>
    <row r="211" spans="1:32" x14ac:dyDescent="0.35">
      <c r="A211" s="17"/>
      <c r="AF211" s="29"/>
    </row>
    <row r="212" spans="1:32" x14ac:dyDescent="0.35">
      <c r="A212" s="17"/>
      <c r="AF212" s="29"/>
    </row>
    <row r="213" spans="1:32" x14ac:dyDescent="0.35">
      <c r="A213" s="17"/>
      <c r="AF213" s="29"/>
    </row>
    <row r="214" spans="1:32" x14ac:dyDescent="0.35">
      <c r="A214" s="17"/>
      <c r="AF214" s="29"/>
    </row>
    <row r="215" spans="1:32" x14ac:dyDescent="0.35">
      <c r="A215" s="17"/>
      <c r="AF215" s="29"/>
    </row>
    <row r="216" spans="1:32" x14ac:dyDescent="0.35">
      <c r="A216" s="17"/>
      <c r="AF216" s="29"/>
    </row>
    <row r="217" spans="1:32" x14ac:dyDescent="0.35">
      <c r="A217" s="17"/>
      <c r="AF217" s="29"/>
    </row>
    <row r="218" spans="1:32" x14ac:dyDescent="0.35">
      <c r="A218" s="17"/>
      <c r="AF218" s="29"/>
    </row>
    <row r="219" spans="1:32" x14ac:dyDescent="0.35">
      <c r="A219" s="17"/>
      <c r="AF219" s="29"/>
    </row>
    <row r="220" spans="1:32" x14ac:dyDescent="0.35">
      <c r="A220" s="17"/>
      <c r="AF220" s="29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Datas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 Debab</dc:creator>
  <cp:lastModifiedBy>Nada Debab</cp:lastModifiedBy>
  <dcterms:created xsi:type="dcterms:W3CDTF">2020-06-18T13:31:02Z</dcterms:created>
  <dcterms:modified xsi:type="dcterms:W3CDTF">2020-06-19T18:28:41Z</dcterms:modified>
</cp:coreProperties>
</file>