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S:\ASAP\REPORTING\2026\P02 26\CONTROLE DE GESTION\OOH\DISTRITEC\"/>
    </mc:Choice>
  </mc:AlternateContent>
  <xr:revisionPtr revIDLastSave="0" documentId="8_{25DDFC64-6E73-4FC8-BF67-C63E1A2511C1}" xr6:coauthVersionLast="47" xr6:coauthVersionMax="47" xr10:uidLastSave="{00000000-0000-0000-0000-000000000000}"/>
  <bookViews>
    <workbookView xWindow="-108" yWindow="-108" windowWidth="23256" windowHeight="13896" xr2:uid="{0A48E70A-3576-490C-A5A1-3170B94B7BE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85" i="1" l="1"/>
  <c r="J385" i="1" s="1"/>
  <c r="K385" i="1" s="1"/>
  <c r="I384" i="1"/>
  <c r="J384" i="1" s="1"/>
  <c r="K384" i="1" s="1"/>
  <c r="K383" i="1"/>
  <c r="J383" i="1"/>
  <c r="I383" i="1"/>
  <c r="J382" i="1"/>
  <c r="K382" i="1" s="1"/>
  <c r="I382" i="1"/>
  <c r="J381" i="1"/>
  <c r="K381" i="1" s="1"/>
  <c r="I381" i="1"/>
  <c r="I380" i="1"/>
  <c r="J380" i="1" s="1"/>
  <c r="K380" i="1" s="1"/>
  <c r="I379" i="1"/>
  <c r="J379" i="1" s="1"/>
  <c r="K379" i="1" s="1"/>
  <c r="I378" i="1"/>
  <c r="J378" i="1" s="1"/>
  <c r="K378" i="1" s="1"/>
  <c r="I377" i="1"/>
  <c r="J377" i="1" s="1"/>
  <c r="K377" i="1" s="1"/>
  <c r="I376" i="1"/>
  <c r="J376" i="1" s="1"/>
  <c r="K376" i="1" s="1"/>
  <c r="I375" i="1"/>
  <c r="J375" i="1" s="1"/>
  <c r="K375" i="1" s="1"/>
  <c r="I374" i="1"/>
  <c r="J374" i="1" s="1"/>
  <c r="K374" i="1" s="1"/>
  <c r="I373" i="1"/>
  <c r="J373" i="1" s="1"/>
  <c r="K373" i="1" s="1"/>
  <c r="J372" i="1"/>
  <c r="K372" i="1" s="1"/>
  <c r="I372" i="1"/>
  <c r="I371" i="1"/>
  <c r="J371" i="1" s="1"/>
  <c r="K371" i="1" s="1"/>
  <c r="J370" i="1"/>
  <c r="K370" i="1" s="1"/>
  <c r="I370" i="1"/>
  <c r="I369" i="1"/>
  <c r="J369" i="1" s="1"/>
  <c r="K369" i="1" s="1"/>
  <c r="I368" i="1"/>
  <c r="J368" i="1" s="1"/>
  <c r="K368" i="1" s="1"/>
  <c r="I367" i="1"/>
  <c r="J367" i="1" s="1"/>
  <c r="K367" i="1" s="1"/>
  <c r="J366" i="1"/>
  <c r="K366" i="1" s="1"/>
  <c r="I366" i="1"/>
  <c r="I365" i="1"/>
  <c r="J365" i="1" s="1"/>
  <c r="K365" i="1" s="1"/>
  <c r="I364" i="1"/>
  <c r="J364" i="1" s="1"/>
  <c r="K364" i="1" s="1"/>
  <c r="J363" i="1"/>
  <c r="K363" i="1" s="1"/>
  <c r="I363" i="1"/>
  <c r="J362" i="1"/>
  <c r="K362" i="1" s="1"/>
  <c r="I362" i="1"/>
  <c r="J361" i="1"/>
  <c r="K361" i="1" s="1"/>
  <c r="I361" i="1"/>
  <c r="I360" i="1"/>
  <c r="J360" i="1" s="1"/>
  <c r="K360" i="1" s="1"/>
  <c r="I359" i="1"/>
  <c r="J359" i="1" s="1"/>
  <c r="K359" i="1" s="1"/>
  <c r="I358" i="1"/>
  <c r="J358" i="1" s="1"/>
  <c r="K358" i="1" s="1"/>
  <c r="I357" i="1"/>
  <c r="J357" i="1" s="1"/>
  <c r="K357" i="1" s="1"/>
  <c r="K356" i="1"/>
  <c r="I356" i="1"/>
  <c r="J356" i="1" s="1"/>
  <c r="I355" i="1"/>
  <c r="J355" i="1" s="1"/>
  <c r="K355" i="1" s="1"/>
  <c r="I354" i="1"/>
  <c r="J354" i="1" s="1"/>
  <c r="K354" i="1" s="1"/>
  <c r="I353" i="1"/>
  <c r="J353" i="1" s="1"/>
  <c r="K353" i="1" s="1"/>
  <c r="J352" i="1"/>
  <c r="K352" i="1" s="1"/>
  <c r="I352" i="1"/>
  <c r="I351" i="1"/>
  <c r="J351" i="1" s="1"/>
  <c r="K351" i="1" s="1"/>
  <c r="J350" i="1"/>
  <c r="K350" i="1" s="1"/>
  <c r="I350" i="1"/>
  <c r="I349" i="1"/>
  <c r="J349" i="1" s="1"/>
  <c r="K349" i="1" s="1"/>
  <c r="I348" i="1"/>
  <c r="J348" i="1" s="1"/>
  <c r="K348" i="1" s="1"/>
  <c r="I347" i="1"/>
  <c r="J347" i="1" s="1"/>
  <c r="K347" i="1" s="1"/>
  <c r="J346" i="1"/>
  <c r="K346" i="1" s="1"/>
  <c r="I346" i="1"/>
  <c r="I345" i="1"/>
  <c r="J345" i="1" s="1"/>
  <c r="K345" i="1" s="1"/>
  <c r="I344" i="1"/>
  <c r="J344" i="1" s="1"/>
  <c r="K344" i="1" s="1"/>
  <c r="J343" i="1"/>
  <c r="K343" i="1" s="1"/>
  <c r="I343" i="1"/>
  <c r="J342" i="1"/>
  <c r="K342" i="1" s="1"/>
  <c r="I342" i="1"/>
  <c r="J341" i="1"/>
  <c r="K341" i="1" s="1"/>
  <c r="I341" i="1"/>
  <c r="I340" i="1"/>
  <c r="J340" i="1" s="1"/>
  <c r="K340" i="1" s="1"/>
  <c r="I339" i="1"/>
  <c r="J339" i="1" s="1"/>
  <c r="K339" i="1" s="1"/>
  <c r="I338" i="1"/>
  <c r="J338" i="1" s="1"/>
  <c r="K338" i="1" s="1"/>
  <c r="I337" i="1"/>
  <c r="J337" i="1" s="1"/>
  <c r="K337" i="1" s="1"/>
  <c r="I336" i="1"/>
  <c r="J336" i="1" s="1"/>
  <c r="K336" i="1" s="1"/>
  <c r="I335" i="1"/>
  <c r="J335" i="1" s="1"/>
  <c r="K335" i="1" s="1"/>
  <c r="I334" i="1"/>
  <c r="J334" i="1" s="1"/>
  <c r="K334" i="1" s="1"/>
  <c r="I333" i="1"/>
  <c r="J333" i="1" s="1"/>
  <c r="K333" i="1" s="1"/>
  <c r="J332" i="1"/>
  <c r="K332" i="1" s="1"/>
  <c r="I332" i="1"/>
  <c r="I331" i="1"/>
  <c r="J331" i="1" s="1"/>
  <c r="K331" i="1" s="1"/>
  <c r="J330" i="1"/>
  <c r="K330" i="1" s="1"/>
  <c r="I330" i="1"/>
  <c r="I329" i="1"/>
  <c r="J329" i="1" s="1"/>
  <c r="K329" i="1" s="1"/>
  <c r="I328" i="1"/>
  <c r="J328" i="1" s="1"/>
  <c r="K328" i="1" s="1"/>
  <c r="I327" i="1"/>
  <c r="J327" i="1" s="1"/>
  <c r="K327" i="1" s="1"/>
  <c r="J326" i="1"/>
  <c r="K326" i="1" s="1"/>
  <c r="I326" i="1"/>
  <c r="I325" i="1"/>
  <c r="J325" i="1" s="1"/>
  <c r="K325" i="1" s="1"/>
  <c r="I324" i="1"/>
  <c r="J324" i="1" s="1"/>
  <c r="K324" i="1" s="1"/>
  <c r="J323" i="1"/>
  <c r="K323" i="1" s="1"/>
  <c r="I323" i="1"/>
  <c r="J322" i="1"/>
  <c r="K322" i="1" s="1"/>
  <c r="I322" i="1"/>
  <c r="J321" i="1"/>
  <c r="K321" i="1" s="1"/>
  <c r="I321" i="1"/>
  <c r="I320" i="1"/>
  <c r="J320" i="1" s="1"/>
  <c r="K320" i="1" s="1"/>
  <c r="I319" i="1"/>
  <c r="J319" i="1" s="1"/>
  <c r="K319" i="1" s="1"/>
  <c r="I318" i="1"/>
  <c r="J318" i="1" s="1"/>
  <c r="K318" i="1" s="1"/>
  <c r="I317" i="1"/>
  <c r="J317" i="1" s="1"/>
  <c r="K317" i="1" s="1"/>
  <c r="K316" i="1"/>
  <c r="I316" i="1"/>
  <c r="J316" i="1" s="1"/>
  <c r="I315" i="1"/>
  <c r="J315" i="1" s="1"/>
  <c r="K315" i="1" s="1"/>
  <c r="I314" i="1"/>
  <c r="J314" i="1" s="1"/>
  <c r="K314" i="1" s="1"/>
  <c r="I313" i="1"/>
  <c r="J313" i="1" s="1"/>
  <c r="K313" i="1" s="1"/>
  <c r="J312" i="1"/>
  <c r="K312" i="1" s="1"/>
  <c r="I312" i="1"/>
  <c r="I311" i="1"/>
  <c r="J311" i="1" s="1"/>
  <c r="K311" i="1" s="1"/>
  <c r="I310" i="1"/>
  <c r="J310" i="1" s="1"/>
  <c r="K310" i="1" s="1"/>
  <c r="I309" i="1"/>
  <c r="J309" i="1" s="1"/>
  <c r="K309" i="1" s="1"/>
  <c r="I308" i="1"/>
  <c r="J308" i="1" s="1"/>
  <c r="K308" i="1" s="1"/>
  <c r="I307" i="1"/>
  <c r="J307" i="1" s="1"/>
  <c r="K307" i="1" s="1"/>
  <c r="J306" i="1"/>
  <c r="K306" i="1" s="1"/>
  <c r="I306" i="1"/>
  <c r="I305" i="1"/>
  <c r="J305" i="1" s="1"/>
  <c r="K305" i="1" s="1"/>
  <c r="I304" i="1"/>
  <c r="J304" i="1" s="1"/>
  <c r="K304" i="1" s="1"/>
  <c r="J303" i="1"/>
  <c r="K303" i="1" s="1"/>
  <c r="I303" i="1"/>
  <c r="J302" i="1"/>
  <c r="K302" i="1" s="1"/>
  <c r="I302" i="1"/>
  <c r="J301" i="1"/>
  <c r="K301" i="1" s="1"/>
  <c r="I301" i="1"/>
  <c r="I300" i="1"/>
  <c r="J300" i="1" s="1"/>
  <c r="K300" i="1" s="1"/>
  <c r="I299" i="1"/>
  <c r="J299" i="1" s="1"/>
  <c r="K299" i="1" s="1"/>
  <c r="I298" i="1"/>
  <c r="J298" i="1" s="1"/>
  <c r="K298" i="1" s="1"/>
  <c r="I297" i="1"/>
  <c r="J297" i="1" s="1"/>
  <c r="K297" i="1" s="1"/>
  <c r="I296" i="1"/>
  <c r="J296" i="1" s="1"/>
  <c r="K296" i="1" s="1"/>
  <c r="I295" i="1"/>
  <c r="J295" i="1" s="1"/>
  <c r="K295" i="1" s="1"/>
  <c r="I294" i="1"/>
  <c r="J294" i="1" s="1"/>
  <c r="K294" i="1" s="1"/>
  <c r="I293" i="1"/>
  <c r="J293" i="1" s="1"/>
  <c r="K293" i="1" s="1"/>
  <c r="J292" i="1"/>
  <c r="K292" i="1" s="1"/>
  <c r="I292" i="1"/>
  <c r="I291" i="1"/>
  <c r="J291" i="1" s="1"/>
  <c r="K291" i="1" s="1"/>
  <c r="I290" i="1"/>
  <c r="J290" i="1" s="1"/>
  <c r="K290" i="1" s="1"/>
  <c r="I289" i="1"/>
  <c r="J289" i="1" s="1"/>
  <c r="K289" i="1" s="1"/>
  <c r="I288" i="1"/>
  <c r="J288" i="1" s="1"/>
  <c r="K288" i="1" s="1"/>
  <c r="I287" i="1"/>
  <c r="J287" i="1" s="1"/>
  <c r="K287" i="1" s="1"/>
  <c r="J286" i="1"/>
  <c r="K286" i="1" s="1"/>
  <c r="I286" i="1"/>
  <c r="I285" i="1"/>
  <c r="J285" i="1" s="1"/>
  <c r="K285" i="1" s="1"/>
  <c r="I284" i="1"/>
  <c r="J284" i="1" s="1"/>
  <c r="K284" i="1" s="1"/>
  <c r="J283" i="1"/>
  <c r="K283" i="1" s="1"/>
  <c r="I283" i="1"/>
  <c r="J282" i="1"/>
  <c r="K282" i="1" s="1"/>
  <c r="I282" i="1"/>
  <c r="J281" i="1"/>
  <c r="K281" i="1" s="1"/>
  <c r="I281" i="1"/>
  <c r="I280" i="1"/>
  <c r="J280" i="1" s="1"/>
  <c r="K280" i="1" s="1"/>
  <c r="I279" i="1"/>
  <c r="J279" i="1" s="1"/>
  <c r="K279" i="1" s="1"/>
  <c r="I278" i="1"/>
  <c r="J278" i="1" s="1"/>
  <c r="K278" i="1" s="1"/>
  <c r="I277" i="1"/>
  <c r="J277" i="1" s="1"/>
  <c r="K277" i="1" s="1"/>
  <c r="I276" i="1"/>
  <c r="J276" i="1" s="1"/>
  <c r="K276" i="1" s="1"/>
  <c r="I275" i="1"/>
  <c r="J275" i="1" s="1"/>
  <c r="K275" i="1" s="1"/>
  <c r="I274" i="1"/>
  <c r="J274" i="1" s="1"/>
  <c r="K274" i="1" s="1"/>
  <c r="I273" i="1"/>
  <c r="J273" i="1" s="1"/>
  <c r="K273" i="1" s="1"/>
  <c r="J272" i="1"/>
  <c r="K272" i="1" s="1"/>
  <c r="I272" i="1"/>
  <c r="I271" i="1"/>
  <c r="J271" i="1" s="1"/>
  <c r="K271" i="1" s="1"/>
  <c r="J270" i="1"/>
  <c r="K270" i="1" s="1"/>
  <c r="I270" i="1"/>
  <c r="I269" i="1"/>
  <c r="J269" i="1" s="1"/>
  <c r="K269" i="1" s="1"/>
  <c r="I268" i="1"/>
  <c r="J268" i="1" s="1"/>
  <c r="K268" i="1" s="1"/>
  <c r="I267" i="1"/>
  <c r="J267" i="1" s="1"/>
  <c r="K267" i="1" s="1"/>
  <c r="J266" i="1"/>
  <c r="K266" i="1" s="1"/>
  <c r="I266" i="1"/>
  <c r="I265" i="1"/>
  <c r="J265" i="1" s="1"/>
  <c r="K265" i="1" s="1"/>
  <c r="I264" i="1"/>
  <c r="J264" i="1" s="1"/>
  <c r="K264" i="1" s="1"/>
  <c r="K263" i="1"/>
  <c r="J263" i="1"/>
  <c r="I263" i="1"/>
  <c r="J262" i="1"/>
  <c r="K262" i="1" s="1"/>
  <c r="I262" i="1"/>
  <c r="J261" i="1"/>
  <c r="K261" i="1" s="1"/>
  <c r="I261" i="1"/>
  <c r="I260" i="1"/>
  <c r="J260" i="1" s="1"/>
  <c r="K260" i="1" s="1"/>
  <c r="I259" i="1"/>
  <c r="J259" i="1" s="1"/>
  <c r="K259" i="1" s="1"/>
  <c r="I258" i="1"/>
  <c r="J258" i="1" s="1"/>
  <c r="K258" i="1" s="1"/>
  <c r="I257" i="1"/>
  <c r="J257" i="1" s="1"/>
  <c r="K257" i="1" s="1"/>
  <c r="K256" i="1"/>
  <c r="I256" i="1"/>
  <c r="J256" i="1" s="1"/>
  <c r="I255" i="1"/>
  <c r="J255" i="1" s="1"/>
  <c r="K255" i="1" s="1"/>
  <c r="I254" i="1"/>
  <c r="J254" i="1" s="1"/>
  <c r="K254" i="1" s="1"/>
  <c r="I253" i="1"/>
  <c r="J253" i="1" s="1"/>
  <c r="K253" i="1" s="1"/>
  <c r="J252" i="1"/>
  <c r="K252" i="1" s="1"/>
  <c r="I252" i="1"/>
  <c r="I251" i="1"/>
  <c r="J251" i="1" s="1"/>
  <c r="K251" i="1" s="1"/>
  <c r="I250" i="1"/>
  <c r="J250" i="1" s="1"/>
  <c r="K250" i="1" s="1"/>
  <c r="I249" i="1"/>
  <c r="J249" i="1" s="1"/>
  <c r="K249" i="1" s="1"/>
  <c r="I248" i="1"/>
  <c r="J248" i="1" s="1"/>
  <c r="K248" i="1" s="1"/>
  <c r="I247" i="1"/>
  <c r="J247" i="1" s="1"/>
  <c r="K247" i="1" s="1"/>
  <c r="J246" i="1"/>
  <c r="K246" i="1" s="1"/>
  <c r="I246" i="1"/>
  <c r="I245" i="1"/>
  <c r="J245" i="1" s="1"/>
  <c r="K245" i="1" s="1"/>
  <c r="I244" i="1"/>
  <c r="J244" i="1" s="1"/>
  <c r="K244" i="1" s="1"/>
  <c r="K243" i="1"/>
  <c r="J243" i="1"/>
  <c r="I243" i="1"/>
  <c r="J242" i="1"/>
  <c r="K242" i="1" s="1"/>
  <c r="I242" i="1"/>
  <c r="J241" i="1"/>
  <c r="K241" i="1" s="1"/>
  <c r="I241" i="1"/>
  <c r="I240" i="1"/>
  <c r="J240" i="1" s="1"/>
  <c r="K240" i="1" s="1"/>
  <c r="I239" i="1"/>
  <c r="J239" i="1" s="1"/>
  <c r="K239" i="1" s="1"/>
  <c r="I238" i="1"/>
  <c r="J238" i="1" s="1"/>
  <c r="K238" i="1" s="1"/>
  <c r="I237" i="1"/>
  <c r="J237" i="1" s="1"/>
  <c r="K237" i="1" s="1"/>
  <c r="K236" i="1"/>
  <c r="I236" i="1"/>
  <c r="J236" i="1" s="1"/>
  <c r="I235" i="1"/>
  <c r="J235" i="1" s="1"/>
  <c r="K235" i="1" s="1"/>
  <c r="I234" i="1"/>
  <c r="J234" i="1" s="1"/>
  <c r="K234" i="1" s="1"/>
  <c r="I233" i="1"/>
  <c r="J233" i="1" s="1"/>
  <c r="K233" i="1" s="1"/>
  <c r="J232" i="1"/>
  <c r="K232" i="1" s="1"/>
  <c r="I232" i="1"/>
  <c r="I231" i="1"/>
  <c r="J231" i="1" s="1"/>
  <c r="K231" i="1" s="1"/>
  <c r="I230" i="1"/>
  <c r="J230" i="1" s="1"/>
  <c r="K230" i="1" s="1"/>
  <c r="I229" i="1"/>
  <c r="J229" i="1" s="1"/>
  <c r="K229" i="1" s="1"/>
  <c r="I228" i="1"/>
  <c r="J228" i="1" s="1"/>
  <c r="K228" i="1" s="1"/>
  <c r="I227" i="1"/>
  <c r="J227" i="1" s="1"/>
  <c r="K227" i="1" s="1"/>
  <c r="J226" i="1"/>
  <c r="K226" i="1" s="1"/>
  <c r="I226" i="1"/>
  <c r="I225" i="1"/>
  <c r="J225" i="1" s="1"/>
  <c r="K225" i="1" s="1"/>
  <c r="I224" i="1"/>
  <c r="J224" i="1" s="1"/>
  <c r="K224" i="1" s="1"/>
  <c r="J223" i="1"/>
  <c r="K223" i="1" s="1"/>
  <c r="I223" i="1"/>
  <c r="J222" i="1"/>
  <c r="K222" i="1" s="1"/>
  <c r="I222" i="1"/>
  <c r="J221" i="1"/>
  <c r="K221" i="1" s="1"/>
  <c r="I221" i="1"/>
  <c r="I220" i="1"/>
  <c r="J220" i="1" s="1"/>
  <c r="K220" i="1" s="1"/>
  <c r="I219" i="1"/>
  <c r="J219" i="1" s="1"/>
  <c r="K219" i="1" s="1"/>
  <c r="I218" i="1"/>
  <c r="J218" i="1" s="1"/>
  <c r="K218" i="1" s="1"/>
  <c r="J217" i="1"/>
  <c r="K217" i="1" s="1"/>
  <c r="I217" i="1"/>
  <c r="I216" i="1"/>
  <c r="J216" i="1" s="1"/>
  <c r="K216" i="1" s="1"/>
  <c r="I215" i="1"/>
  <c r="J215" i="1" s="1"/>
  <c r="K215" i="1" s="1"/>
  <c r="I214" i="1"/>
  <c r="J214" i="1" s="1"/>
  <c r="K214" i="1" s="1"/>
  <c r="I213" i="1"/>
  <c r="J213" i="1" s="1"/>
  <c r="K213" i="1" s="1"/>
  <c r="J212" i="1"/>
  <c r="K212" i="1" s="1"/>
  <c r="I212" i="1"/>
  <c r="I211" i="1"/>
  <c r="J211" i="1" s="1"/>
  <c r="K211" i="1" s="1"/>
  <c r="I210" i="1"/>
  <c r="J210" i="1" s="1"/>
  <c r="K210" i="1" s="1"/>
  <c r="I209" i="1"/>
  <c r="J209" i="1" s="1"/>
  <c r="K209" i="1" s="1"/>
  <c r="I208" i="1"/>
  <c r="J208" i="1" s="1"/>
  <c r="K208" i="1" s="1"/>
  <c r="I207" i="1"/>
  <c r="J207" i="1" s="1"/>
  <c r="K207" i="1" s="1"/>
  <c r="J206" i="1"/>
  <c r="K206" i="1" s="1"/>
  <c r="I206" i="1"/>
  <c r="I205" i="1"/>
  <c r="J205" i="1" s="1"/>
  <c r="K205" i="1" s="1"/>
  <c r="I204" i="1"/>
  <c r="J204" i="1" s="1"/>
  <c r="K204" i="1" s="1"/>
  <c r="K203" i="1"/>
  <c r="J203" i="1"/>
  <c r="I203" i="1"/>
  <c r="J202" i="1"/>
  <c r="K202" i="1" s="1"/>
  <c r="I202" i="1"/>
  <c r="J201" i="1"/>
  <c r="K201" i="1" s="1"/>
  <c r="I201" i="1"/>
  <c r="I200" i="1"/>
  <c r="J200" i="1" s="1"/>
  <c r="K200" i="1" s="1"/>
  <c r="I199" i="1"/>
  <c r="J199" i="1" s="1"/>
  <c r="K199" i="1" s="1"/>
  <c r="I198" i="1"/>
  <c r="J198" i="1" s="1"/>
  <c r="K198" i="1" s="1"/>
  <c r="I197" i="1"/>
  <c r="J197" i="1" s="1"/>
  <c r="K197" i="1" s="1"/>
  <c r="K196" i="1"/>
  <c r="I196" i="1"/>
  <c r="J196" i="1" s="1"/>
  <c r="K195" i="1"/>
  <c r="I195" i="1"/>
  <c r="J195" i="1" s="1"/>
  <c r="I194" i="1"/>
  <c r="J194" i="1" s="1"/>
  <c r="K194" i="1" s="1"/>
  <c r="I193" i="1"/>
  <c r="J193" i="1" s="1"/>
  <c r="K193" i="1" s="1"/>
  <c r="J192" i="1"/>
  <c r="K192" i="1" s="1"/>
  <c r="I192" i="1"/>
  <c r="I191" i="1"/>
  <c r="J191" i="1" s="1"/>
  <c r="K191" i="1" s="1"/>
  <c r="I190" i="1"/>
  <c r="J190" i="1" s="1"/>
  <c r="K190" i="1" s="1"/>
  <c r="I189" i="1"/>
  <c r="J189" i="1" s="1"/>
  <c r="K189" i="1" s="1"/>
  <c r="I188" i="1"/>
  <c r="J188" i="1" s="1"/>
  <c r="K188" i="1" s="1"/>
  <c r="I187" i="1"/>
  <c r="J187" i="1" s="1"/>
  <c r="K187" i="1" s="1"/>
  <c r="J186" i="1"/>
  <c r="K186" i="1" s="1"/>
  <c r="I186" i="1"/>
  <c r="I185" i="1"/>
  <c r="J185" i="1" s="1"/>
  <c r="K185" i="1" s="1"/>
  <c r="I184" i="1"/>
  <c r="J184" i="1" s="1"/>
  <c r="K184" i="1" s="1"/>
  <c r="J183" i="1"/>
  <c r="K183" i="1" s="1"/>
  <c r="I183" i="1"/>
  <c r="J182" i="1"/>
  <c r="K182" i="1" s="1"/>
  <c r="I182" i="1"/>
  <c r="J181" i="1"/>
  <c r="K181" i="1" s="1"/>
  <c r="I181" i="1"/>
  <c r="I180" i="1"/>
  <c r="J180" i="1" s="1"/>
  <c r="K180" i="1" s="1"/>
  <c r="I179" i="1"/>
  <c r="J179" i="1" s="1"/>
  <c r="K179" i="1" s="1"/>
  <c r="I178" i="1"/>
  <c r="J178" i="1" s="1"/>
  <c r="K178" i="1" s="1"/>
  <c r="I177" i="1"/>
  <c r="J177" i="1" s="1"/>
  <c r="K177" i="1" s="1"/>
  <c r="K176" i="1"/>
  <c r="I176" i="1"/>
  <c r="J176" i="1" s="1"/>
  <c r="K175" i="1"/>
  <c r="I175" i="1"/>
  <c r="J175" i="1" s="1"/>
  <c r="I174" i="1"/>
  <c r="J174" i="1" s="1"/>
  <c r="K174" i="1" s="1"/>
  <c r="I173" i="1"/>
  <c r="J173" i="1" s="1"/>
  <c r="K173" i="1" s="1"/>
  <c r="J172" i="1"/>
  <c r="K172" i="1" s="1"/>
  <c r="I172" i="1"/>
  <c r="I171" i="1"/>
  <c r="J171" i="1" s="1"/>
  <c r="K171" i="1" s="1"/>
  <c r="J170" i="1"/>
  <c r="K170" i="1" s="1"/>
  <c r="I170" i="1"/>
  <c r="I169" i="1"/>
  <c r="J169" i="1" s="1"/>
  <c r="K169" i="1" s="1"/>
  <c r="I168" i="1"/>
  <c r="J168" i="1" s="1"/>
  <c r="K168" i="1" s="1"/>
  <c r="I167" i="1"/>
  <c r="J167" i="1" s="1"/>
  <c r="K167" i="1" s="1"/>
  <c r="J166" i="1"/>
  <c r="K166" i="1" s="1"/>
  <c r="I166" i="1"/>
  <c r="I165" i="1"/>
  <c r="J165" i="1" s="1"/>
  <c r="K165" i="1" s="1"/>
  <c r="I164" i="1"/>
  <c r="J164" i="1" s="1"/>
  <c r="K164" i="1" s="1"/>
  <c r="K163" i="1"/>
  <c r="J163" i="1"/>
  <c r="I163" i="1"/>
  <c r="J162" i="1"/>
  <c r="K162" i="1" s="1"/>
  <c r="I162" i="1"/>
  <c r="J161" i="1"/>
  <c r="K161" i="1" s="1"/>
  <c r="I161" i="1"/>
  <c r="I160" i="1"/>
  <c r="J160" i="1" s="1"/>
  <c r="K160" i="1" s="1"/>
  <c r="I159" i="1"/>
  <c r="J159" i="1" s="1"/>
  <c r="K159" i="1" s="1"/>
  <c r="I158" i="1"/>
  <c r="J158" i="1" s="1"/>
  <c r="K158" i="1" s="1"/>
  <c r="I157" i="1"/>
  <c r="J157" i="1" s="1"/>
  <c r="K157" i="1" s="1"/>
  <c r="I156" i="1"/>
  <c r="J156" i="1" s="1"/>
  <c r="K156" i="1" s="1"/>
  <c r="K155" i="1"/>
  <c r="I155" i="1"/>
  <c r="J155" i="1" s="1"/>
  <c r="K154" i="1"/>
  <c r="I154" i="1"/>
  <c r="J154" i="1" s="1"/>
  <c r="I153" i="1"/>
  <c r="J153" i="1" s="1"/>
  <c r="K153" i="1" s="1"/>
  <c r="J152" i="1"/>
  <c r="K152" i="1" s="1"/>
  <c r="I152" i="1"/>
  <c r="I151" i="1"/>
  <c r="J151" i="1" s="1"/>
  <c r="K151" i="1" s="1"/>
  <c r="I150" i="1"/>
  <c r="J150" i="1" s="1"/>
  <c r="K150" i="1" s="1"/>
  <c r="I149" i="1"/>
  <c r="J149" i="1" s="1"/>
  <c r="K149" i="1" s="1"/>
  <c r="I148" i="1"/>
  <c r="J148" i="1" s="1"/>
  <c r="K148" i="1" s="1"/>
  <c r="I147" i="1"/>
  <c r="J147" i="1" s="1"/>
  <c r="K147" i="1" s="1"/>
  <c r="J146" i="1"/>
  <c r="K146" i="1" s="1"/>
  <c r="I146" i="1"/>
  <c r="I145" i="1"/>
  <c r="J145" i="1" s="1"/>
  <c r="K145" i="1" s="1"/>
  <c r="I144" i="1"/>
  <c r="J144" i="1" s="1"/>
  <c r="K144" i="1" s="1"/>
  <c r="J143" i="1"/>
  <c r="K143" i="1" s="1"/>
  <c r="I143" i="1"/>
  <c r="J142" i="1"/>
  <c r="K142" i="1" s="1"/>
  <c r="I142" i="1"/>
  <c r="J141" i="1"/>
  <c r="K141" i="1" s="1"/>
  <c r="I141" i="1"/>
  <c r="I140" i="1"/>
  <c r="J140" i="1" s="1"/>
  <c r="K140" i="1" s="1"/>
  <c r="I139" i="1"/>
  <c r="J139" i="1" s="1"/>
  <c r="K139" i="1" s="1"/>
  <c r="I138" i="1"/>
  <c r="J138" i="1" s="1"/>
  <c r="K138" i="1" s="1"/>
  <c r="J137" i="1"/>
  <c r="K137" i="1" s="1"/>
  <c r="I137" i="1"/>
  <c r="I136" i="1"/>
  <c r="J136" i="1" s="1"/>
  <c r="K136" i="1" s="1"/>
  <c r="K135" i="1"/>
  <c r="I135" i="1"/>
  <c r="J135" i="1" s="1"/>
  <c r="I134" i="1"/>
  <c r="J134" i="1" s="1"/>
  <c r="K134" i="1" s="1"/>
  <c r="I133" i="1"/>
  <c r="J133" i="1" s="1"/>
  <c r="K133" i="1" s="1"/>
  <c r="J132" i="1"/>
  <c r="K132" i="1" s="1"/>
  <c r="I132" i="1"/>
  <c r="I131" i="1"/>
  <c r="J131" i="1" s="1"/>
  <c r="K131" i="1" s="1"/>
  <c r="I130" i="1"/>
  <c r="J130" i="1" s="1"/>
  <c r="K130" i="1" s="1"/>
  <c r="I129" i="1"/>
  <c r="J129" i="1" s="1"/>
  <c r="K129" i="1" s="1"/>
  <c r="I128" i="1"/>
  <c r="J128" i="1" s="1"/>
  <c r="K128" i="1" s="1"/>
  <c r="I127" i="1"/>
  <c r="J127" i="1" s="1"/>
  <c r="K127" i="1" s="1"/>
  <c r="J126" i="1"/>
  <c r="K126" i="1" s="1"/>
  <c r="I126" i="1"/>
  <c r="I125" i="1"/>
  <c r="J125" i="1" s="1"/>
  <c r="K125" i="1" s="1"/>
  <c r="I124" i="1"/>
  <c r="J124" i="1" s="1"/>
  <c r="K124" i="1" s="1"/>
  <c r="J123" i="1"/>
  <c r="K123" i="1" s="1"/>
  <c r="I123" i="1"/>
  <c r="J122" i="1"/>
  <c r="K122" i="1" s="1"/>
  <c r="I122" i="1"/>
  <c r="J121" i="1"/>
  <c r="K121" i="1" s="1"/>
  <c r="I121" i="1"/>
  <c r="I120" i="1"/>
  <c r="J120" i="1" s="1"/>
  <c r="K120" i="1" s="1"/>
  <c r="I119" i="1"/>
  <c r="J119" i="1" s="1"/>
  <c r="K119" i="1" s="1"/>
  <c r="I118" i="1"/>
  <c r="J118" i="1" s="1"/>
  <c r="K118" i="1" s="1"/>
  <c r="J117" i="1"/>
  <c r="K117" i="1" s="1"/>
  <c r="I117" i="1"/>
  <c r="K116" i="1"/>
  <c r="I116" i="1"/>
  <c r="J116" i="1" s="1"/>
  <c r="I115" i="1"/>
  <c r="J115" i="1" s="1"/>
  <c r="K115" i="1" s="1"/>
  <c r="K114" i="1"/>
  <c r="I114" i="1"/>
  <c r="J114" i="1" s="1"/>
  <c r="I113" i="1"/>
  <c r="J113" i="1" s="1"/>
  <c r="K113" i="1" s="1"/>
  <c r="J112" i="1"/>
  <c r="K112" i="1" s="1"/>
  <c r="I112" i="1"/>
  <c r="I111" i="1"/>
  <c r="J111" i="1" s="1"/>
  <c r="K111" i="1" s="1"/>
  <c r="I110" i="1"/>
  <c r="J110" i="1" s="1"/>
  <c r="K110" i="1" s="1"/>
  <c r="I109" i="1"/>
  <c r="J109" i="1" s="1"/>
  <c r="K109" i="1" s="1"/>
  <c r="I108" i="1"/>
  <c r="J108" i="1" s="1"/>
  <c r="K108" i="1" s="1"/>
  <c r="I107" i="1"/>
  <c r="J107" i="1" s="1"/>
  <c r="K107" i="1" s="1"/>
  <c r="J106" i="1"/>
  <c r="K106" i="1" s="1"/>
  <c r="I106" i="1"/>
  <c r="I105" i="1"/>
  <c r="J105" i="1" s="1"/>
  <c r="K105" i="1" s="1"/>
  <c r="I104" i="1"/>
  <c r="J104" i="1" s="1"/>
  <c r="K104" i="1" s="1"/>
  <c r="K103" i="1"/>
  <c r="J103" i="1"/>
  <c r="I103" i="1"/>
  <c r="J102" i="1"/>
  <c r="K102" i="1" s="1"/>
  <c r="I102" i="1"/>
  <c r="J101" i="1"/>
  <c r="K101" i="1" s="1"/>
  <c r="I101" i="1"/>
  <c r="I100" i="1"/>
  <c r="J100" i="1" s="1"/>
  <c r="K100" i="1" s="1"/>
  <c r="I99" i="1"/>
  <c r="J99" i="1" s="1"/>
  <c r="K99" i="1" s="1"/>
  <c r="I98" i="1"/>
  <c r="J98" i="1" s="1"/>
  <c r="K98" i="1" s="1"/>
  <c r="J97" i="1"/>
  <c r="K97" i="1" s="1"/>
  <c r="I97" i="1"/>
  <c r="I96" i="1"/>
  <c r="J96" i="1" s="1"/>
  <c r="K96" i="1" s="1"/>
  <c r="I95" i="1"/>
  <c r="J95" i="1" s="1"/>
  <c r="K95" i="1" s="1"/>
  <c r="I94" i="1"/>
  <c r="J94" i="1" s="1"/>
  <c r="K94" i="1" s="1"/>
  <c r="I93" i="1"/>
  <c r="J93" i="1" s="1"/>
  <c r="K93" i="1" s="1"/>
  <c r="J92" i="1"/>
  <c r="K92" i="1" s="1"/>
  <c r="I92" i="1"/>
  <c r="I91" i="1"/>
  <c r="J91" i="1" s="1"/>
  <c r="K91" i="1" s="1"/>
  <c r="I90" i="1"/>
  <c r="J90" i="1" s="1"/>
  <c r="K90" i="1" s="1"/>
  <c r="I89" i="1"/>
  <c r="J89" i="1" s="1"/>
  <c r="K89" i="1" s="1"/>
  <c r="I88" i="1"/>
  <c r="J88" i="1" s="1"/>
  <c r="K88" i="1" s="1"/>
  <c r="I87" i="1"/>
  <c r="J87" i="1" s="1"/>
  <c r="K87" i="1" s="1"/>
  <c r="J86" i="1"/>
  <c r="K86" i="1" s="1"/>
  <c r="I86" i="1"/>
  <c r="I85" i="1"/>
  <c r="J85" i="1" s="1"/>
  <c r="K85" i="1" s="1"/>
  <c r="I84" i="1"/>
  <c r="J84" i="1" s="1"/>
  <c r="K84" i="1" s="1"/>
  <c r="J83" i="1"/>
  <c r="K83" i="1" s="1"/>
  <c r="I83" i="1"/>
  <c r="J82" i="1"/>
  <c r="K82" i="1" s="1"/>
  <c r="I82" i="1"/>
  <c r="J81" i="1"/>
  <c r="K81" i="1" s="1"/>
  <c r="I81" i="1"/>
  <c r="I80" i="1"/>
  <c r="J80" i="1" s="1"/>
  <c r="K80" i="1" s="1"/>
  <c r="I79" i="1"/>
  <c r="J79" i="1" s="1"/>
  <c r="K79" i="1" s="1"/>
  <c r="I78" i="1"/>
  <c r="J78" i="1" s="1"/>
  <c r="K78" i="1" s="1"/>
  <c r="I77" i="1"/>
  <c r="J77" i="1" s="1"/>
  <c r="K77" i="1" s="1"/>
  <c r="K76" i="1"/>
  <c r="I76" i="1"/>
  <c r="J76" i="1" s="1"/>
  <c r="K75" i="1"/>
  <c r="I75" i="1"/>
  <c r="J75" i="1" s="1"/>
  <c r="I74" i="1"/>
  <c r="J74" i="1" s="1"/>
  <c r="K74" i="1" s="1"/>
  <c r="I73" i="1"/>
  <c r="J73" i="1" s="1"/>
  <c r="K73" i="1" s="1"/>
  <c r="J72" i="1"/>
  <c r="K72" i="1" s="1"/>
  <c r="I72" i="1"/>
  <c r="I71" i="1"/>
  <c r="J71" i="1" s="1"/>
  <c r="K71" i="1" s="1"/>
  <c r="J70" i="1"/>
  <c r="K70" i="1" s="1"/>
  <c r="I70" i="1"/>
  <c r="I69" i="1"/>
  <c r="J69" i="1" s="1"/>
  <c r="K69" i="1" s="1"/>
  <c r="I68" i="1"/>
  <c r="J68" i="1" s="1"/>
  <c r="K68" i="1" s="1"/>
  <c r="I67" i="1"/>
  <c r="J67" i="1" s="1"/>
  <c r="K67" i="1" s="1"/>
  <c r="J66" i="1"/>
  <c r="K66" i="1" s="1"/>
  <c r="I66" i="1"/>
  <c r="I65" i="1"/>
  <c r="J65" i="1" s="1"/>
  <c r="K65" i="1" s="1"/>
  <c r="I64" i="1"/>
  <c r="J64" i="1" s="1"/>
  <c r="K64" i="1" s="1"/>
  <c r="K63" i="1"/>
  <c r="J63" i="1"/>
  <c r="I63" i="1"/>
  <c r="J62" i="1"/>
  <c r="K62" i="1" s="1"/>
  <c r="I62" i="1"/>
  <c r="J61" i="1"/>
  <c r="K61" i="1" s="1"/>
  <c r="I61" i="1"/>
  <c r="I60" i="1"/>
  <c r="J60" i="1" s="1"/>
  <c r="K60" i="1" s="1"/>
  <c r="I59" i="1"/>
  <c r="J59" i="1" s="1"/>
  <c r="K59" i="1" s="1"/>
  <c r="I58" i="1"/>
  <c r="J58" i="1" s="1"/>
  <c r="K58" i="1" s="1"/>
  <c r="I57" i="1"/>
  <c r="J57" i="1" s="1"/>
  <c r="K57" i="1" s="1"/>
  <c r="I56" i="1"/>
  <c r="J56" i="1" s="1"/>
  <c r="K56" i="1" s="1"/>
  <c r="K55" i="1"/>
  <c r="I55" i="1"/>
  <c r="J55" i="1" s="1"/>
  <c r="K54" i="1"/>
  <c r="I54" i="1"/>
  <c r="J54" i="1" s="1"/>
  <c r="I53" i="1"/>
  <c r="J53" i="1" s="1"/>
  <c r="K53" i="1" s="1"/>
  <c r="J52" i="1"/>
  <c r="K52" i="1" s="1"/>
  <c r="I52" i="1"/>
  <c r="I51" i="1"/>
  <c r="J51" i="1" s="1"/>
  <c r="K51" i="1" s="1"/>
  <c r="I50" i="1"/>
  <c r="J50" i="1" s="1"/>
  <c r="K50" i="1" s="1"/>
  <c r="I49" i="1"/>
  <c r="J49" i="1" s="1"/>
  <c r="K49" i="1" s="1"/>
  <c r="I48" i="1"/>
  <c r="J48" i="1" s="1"/>
  <c r="K48" i="1" s="1"/>
  <c r="I47" i="1"/>
  <c r="J47" i="1" s="1"/>
  <c r="K47" i="1" s="1"/>
  <c r="J46" i="1"/>
  <c r="K46" i="1" s="1"/>
  <c r="I46" i="1"/>
  <c r="I45" i="1"/>
  <c r="J45" i="1" s="1"/>
  <c r="K45" i="1" s="1"/>
  <c r="I44" i="1"/>
  <c r="J44" i="1" s="1"/>
  <c r="K44" i="1" s="1"/>
  <c r="J43" i="1"/>
  <c r="K43" i="1" s="1"/>
  <c r="I43" i="1"/>
  <c r="J42" i="1"/>
  <c r="K42" i="1" s="1"/>
  <c r="I42" i="1"/>
  <c r="J41" i="1"/>
  <c r="K41" i="1" s="1"/>
  <c r="I41" i="1"/>
  <c r="I40" i="1"/>
  <c r="J40" i="1" s="1"/>
  <c r="K40" i="1" s="1"/>
  <c r="I39" i="1"/>
  <c r="J39" i="1" s="1"/>
  <c r="K39" i="1" s="1"/>
  <c r="I38" i="1"/>
  <c r="J38" i="1" s="1"/>
  <c r="K38" i="1" s="1"/>
  <c r="J37" i="1"/>
  <c r="K37" i="1" s="1"/>
  <c r="I37" i="1"/>
  <c r="I36" i="1"/>
  <c r="J36" i="1" s="1"/>
  <c r="K36" i="1" s="1"/>
  <c r="K35" i="1"/>
  <c r="I35" i="1"/>
  <c r="J35" i="1" s="1"/>
  <c r="I34" i="1"/>
  <c r="J34" i="1" s="1"/>
  <c r="K34" i="1" s="1"/>
  <c r="I33" i="1"/>
  <c r="J33" i="1" s="1"/>
  <c r="K33" i="1" s="1"/>
  <c r="J32" i="1"/>
  <c r="K32" i="1" s="1"/>
  <c r="I32" i="1"/>
  <c r="I31" i="1"/>
  <c r="J31" i="1" s="1"/>
  <c r="K31" i="1" s="1"/>
  <c r="I30" i="1"/>
  <c r="J30" i="1" s="1"/>
  <c r="K30" i="1" s="1"/>
  <c r="I29" i="1"/>
  <c r="J29" i="1" s="1"/>
  <c r="K29" i="1" s="1"/>
  <c r="I28" i="1"/>
  <c r="J28" i="1" s="1"/>
  <c r="K28" i="1" s="1"/>
  <c r="I27" i="1"/>
  <c r="J27" i="1" s="1"/>
  <c r="K27" i="1" s="1"/>
  <c r="J26" i="1"/>
  <c r="K26" i="1" s="1"/>
  <c r="I26" i="1"/>
  <c r="I25" i="1"/>
  <c r="J25" i="1" s="1"/>
  <c r="K25" i="1" s="1"/>
  <c r="I24" i="1"/>
  <c r="J24" i="1" s="1"/>
  <c r="K24" i="1" s="1"/>
  <c r="J23" i="1"/>
  <c r="K23" i="1" s="1"/>
  <c r="I23" i="1"/>
  <c r="J22" i="1"/>
  <c r="K22" i="1" s="1"/>
  <c r="I22" i="1"/>
  <c r="J21" i="1"/>
  <c r="K21" i="1" s="1"/>
  <c r="I21" i="1"/>
  <c r="I20" i="1"/>
  <c r="J20" i="1" s="1"/>
  <c r="K20" i="1" s="1"/>
  <c r="I19" i="1"/>
  <c r="J19" i="1" s="1"/>
  <c r="K19" i="1" s="1"/>
  <c r="J18" i="1"/>
  <c r="K18" i="1" s="1"/>
  <c r="J17" i="1"/>
  <c r="K17" i="1" s="1"/>
  <c r="J16" i="1"/>
  <c r="K16" i="1" s="1"/>
  <c r="K15" i="1"/>
  <c r="J15" i="1"/>
  <c r="J14" i="1"/>
  <c r="K14" i="1" s="1"/>
  <c r="J13" i="1"/>
  <c r="K13" i="1" s="1"/>
  <c r="K12" i="1"/>
  <c r="J12" i="1"/>
  <c r="J11" i="1"/>
  <c r="K11" i="1" s="1"/>
  <c r="J10" i="1"/>
  <c r="K10" i="1" s="1"/>
  <c r="R9" i="1"/>
  <c r="Q9" i="1"/>
  <c r="P9" i="1"/>
  <c r="O9" i="1"/>
  <c r="N9" i="1"/>
  <c r="J9" i="1"/>
  <c r="K9" i="1" s="1"/>
  <c r="R8" i="1"/>
  <c r="Q8" i="1"/>
  <c r="P8" i="1"/>
  <c r="O8" i="1"/>
  <c r="N8" i="1"/>
  <c r="J8" i="1"/>
  <c r="K8" i="1" s="1"/>
  <c r="K7" i="1"/>
  <c r="J7" i="1"/>
  <c r="J6" i="1"/>
  <c r="K6" i="1" s="1"/>
  <c r="K4" i="1" l="1"/>
  <c r="I4" i="1"/>
  <c r="J4" i="1"/>
</calcChain>
</file>

<file path=xl/sharedStrings.xml><?xml version="1.0" encoding="utf-8"?>
<sst xmlns="http://schemas.openxmlformats.org/spreadsheetml/2006/main" count="1947" uniqueCount="559">
  <si>
    <t>A exclure</t>
  </si>
  <si>
    <t>(Tous)</t>
  </si>
  <si>
    <t xml:space="preserve"> </t>
  </si>
  <si>
    <t>DISTRIBUTION - hors remise</t>
  </si>
  <si>
    <t>Mutiple lot &gt;= 2 machines</t>
  </si>
  <si>
    <t>(Plusieurs éléments)</t>
  </si>
  <si>
    <t>0-30 Kg</t>
  </si>
  <si>
    <t>31-150 Kg</t>
  </si>
  <si>
    <t>151-300 Kg</t>
  </si>
  <si>
    <t>301-600 Kg</t>
  </si>
  <si>
    <t>601-850 Kg</t>
  </si>
  <si>
    <t>Distribution2</t>
  </si>
  <si>
    <t>Province</t>
  </si>
  <si>
    <t>IDF</t>
  </si>
  <si>
    <t>Mois</t>
  </si>
  <si>
    <t>No ordre</t>
  </si>
  <si>
    <t>Localisation -</t>
  </si>
  <si>
    <t>Numéro série</t>
  </si>
  <si>
    <t>Date de réalisation</t>
  </si>
  <si>
    <t>Remise à appliquer 8%</t>
  </si>
  <si>
    <t>Poids Total</t>
  </si>
  <si>
    <t>Somme de Distribution</t>
  </si>
  <si>
    <t>Tarification attendue</t>
  </si>
  <si>
    <t>Ecart de prix constaté</t>
  </si>
  <si>
    <t>A reclamer</t>
  </si>
  <si>
    <t>Janvier</t>
  </si>
  <si>
    <t>0041125965</t>
  </si>
  <si>
    <t>PROVINCE</t>
  </si>
  <si>
    <t>1162042</t>
  </si>
  <si>
    <t>non</t>
  </si>
  <si>
    <t>DISTRIBUTION - avec remise 30%</t>
  </si>
  <si>
    <t>1162043</t>
  </si>
  <si>
    <t>1162044</t>
  </si>
  <si>
    <t>0041126744</t>
  </si>
  <si>
    <t>1169119</t>
  </si>
  <si>
    <t>0041126744 REGUL MAUVAIS SERIE LIE 2411257350</t>
  </si>
  <si>
    <t>1169106</t>
  </si>
  <si>
    <t>0041126960</t>
  </si>
  <si>
    <t>1050054</t>
  </si>
  <si>
    <t>1091313</t>
  </si>
  <si>
    <t>1091317</t>
  </si>
  <si>
    <t>1113798</t>
  </si>
  <si>
    <t>0041126962</t>
  </si>
  <si>
    <t>1094809</t>
  </si>
  <si>
    <t>1113988</t>
  </si>
  <si>
    <t>0041126964</t>
  </si>
  <si>
    <t>1050050</t>
  </si>
  <si>
    <t>1057526</t>
  </si>
  <si>
    <t>1057539</t>
  </si>
  <si>
    <t>1091322</t>
  </si>
  <si>
    <t>1113816</t>
  </si>
  <si>
    <t>1250131</t>
  </si>
  <si>
    <t>1250135</t>
  </si>
  <si>
    <t>0041127028</t>
  </si>
  <si>
    <t>1055155</t>
  </si>
  <si>
    <t>oui</t>
  </si>
  <si>
    <t>0041127328</t>
  </si>
  <si>
    <t>1000482</t>
  </si>
  <si>
    <t>1185654</t>
  </si>
  <si>
    <t xml:space="preserve">0041127328 REGUL LIE AU 2412281959 </t>
  </si>
  <si>
    <t>1186028</t>
  </si>
  <si>
    <t>0041127334</t>
  </si>
  <si>
    <t>1359358</t>
  </si>
  <si>
    <t>0041127335</t>
  </si>
  <si>
    <t>1016153</t>
  </si>
  <si>
    <t>0041127336</t>
  </si>
  <si>
    <t>1016154</t>
  </si>
  <si>
    <t>0041127337</t>
  </si>
  <si>
    <t>1048595</t>
  </si>
  <si>
    <t>1057013</t>
  </si>
  <si>
    <t>0041127338</t>
  </si>
  <si>
    <t>1006584</t>
  </si>
  <si>
    <t>1051444</t>
  </si>
  <si>
    <t>1056535</t>
  </si>
  <si>
    <t>1100006</t>
  </si>
  <si>
    <t>0041127339</t>
  </si>
  <si>
    <t>1045579</t>
  </si>
  <si>
    <t>1047697</t>
  </si>
  <si>
    <t>1057572</t>
  </si>
  <si>
    <t>1057723</t>
  </si>
  <si>
    <t>1100004</t>
  </si>
  <si>
    <t>1100007</t>
  </si>
  <si>
    <t>0041127340</t>
  </si>
  <si>
    <t>1048597</t>
  </si>
  <si>
    <t>1100005</t>
  </si>
  <si>
    <t>0041127342</t>
  </si>
  <si>
    <t>1015770</t>
  </si>
  <si>
    <t>1050772</t>
  </si>
  <si>
    <t>1058115</t>
  </si>
  <si>
    <t>1250128</t>
  </si>
  <si>
    <t>0041127358</t>
  </si>
  <si>
    <t>1030224</t>
  </si>
  <si>
    <t>1308782</t>
  </si>
  <si>
    <t>0041127359</t>
  </si>
  <si>
    <t>1053072</t>
  </si>
  <si>
    <t>0041127389</t>
  </si>
  <si>
    <t>1000141</t>
  </si>
  <si>
    <t>1302763</t>
  </si>
  <si>
    <t>1303970</t>
  </si>
  <si>
    <t>0041127390</t>
  </si>
  <si>
    <t>1040861</t>
  </si>
  <si>
    <t>0041127416</t>
  </si>
  <si>
    <t>1347410</t>
  </si>
  <si>
    <t>1352684</t>
  </si>
  <si>
    <t>0041127439</t>
  </si>
  <si>
    <t>1390289</t>
  </si>
  <si>
    <t>0041127440</t>
  </si>
  <si>
    <t>1185959</t>
  </si>
  <si>
    <t>1185967</t>
  </si>
  <si>
    <t>0041127443</t>
  </si>
  <si>
    <t>1091034</t>
  </si>
  <si>
    <t>1091035</t>
  </si>
  <si>
    <t>0041127460</t>
  </si>
  <si>
    <t>1174037</t>
  </si>
  <si>
    <t>0041127489</t>
  </si>
  <si>
    <t>1351044</t>
  </si>
  <si>
    <t>1352622</t>
  </si>
  <si>
    <t>0041127493</t>
  </si>
  <si>
    <t>1186162</t>
  </si>
  <si>
    <t>1369659</t>
  </si>
  <si>
    <t>1369665</t>
  </si>
  <si>
    <t>0041127494</t>
  </si>
  <si>
    <t>1187259</t>
  </si>
  <si>
    <t>0041127525</t>
  </si>
  <si>
    <t>1124592</t>
  </si>
  <si>
    <t>1124674</t>
  </si>
  <si>
    <t>1166360</t>
  </si>
  <si>
    <t>1171629</t>
  </si>
  <si>
    <t>1182761</t>
  </si>
  <si>
    <t>1182762</t>
  </si>
  <si>
    <t>1185331</t>
  </si>
  <si>
    <t>1185656</t>
  </si>
  <si>
    <t>1185657</t>
  </si>
  <si>
    <t>1185660</t>
  </si>
  <si>
    <t>1186078</t>
  </si>
  <si>
    <t>1345434</t>
  </si>
  <si>
    <t>1352696</t>
  </si>
  <si>
    <t>1369657</t>
  </si>
  <si>
    <t>1369660</t>
  </si>
  <si>
    <t>1369662</t>
  </si>
  <si>
    <t>1369663</t>
  </si>
  <si>
    <t>1369664</t>
  </si>
  <si>
    <t>1369666</t>
  </si>
  <si>
    <t>1369667</t>
  </si>
  <si>
    <t>1369668</t>
  </si>
  <si>
    <t>0041127527</t>
  </si>
  <si>
    <t>1187345</t>
  </si>
  <si>
    <t>0041127534</t>
  </si>
  <si>
    <t>1087991</t>
  </si>
  <si>
    <t>0041127538</t>
  </si>
  <si>
    <t>1169635</t>
  </si>
  <si>
    <t>1183655</t>
  </si>
  <si>
    <t>0041127548</t>
  </si>
  <si>
    <t>1124637</t>
  </si>
  <si>
    <t>0041127552</t>
  </si>
  <si>
    <t>1186031</t>
  </si>
  <si>
    <t>0041127562</t>
  </si>
  <si>
    <t>1048071</t>
  </si>
  <si>
    <t>1095506</t>
  </si>
  <si>
    <t>0041127564</t>
  </si>
  <si>
    <t>1170856</t>
  </si>
  <si>
    <t>0041127566</t>
  </si>
  <si>
    <t>1186343</t>
  </si>
  <si>
    <t>1186348</t>
  </si>
  <si>
    <t>0041127568</t>
  </si>
  <si>
    <t>1046750</t>
  </si>
  <si>
    <t>0041127570</t>
  </si>
  <si>
    <t>1045502</t>
  </si>
  <si>
    <t>1048409</t>
  </si>
  <si>
    <t>1342171</t>
  </si>
  <si>
    <t>0041127575</t>
  </si>
  <si>
    <t>1186015</t>
  </si>
  <si>
    <t>1186020</t>
  </si>
  <si>
    <t>0041127578</t>
  </si>
  <si>
    <t>1041239</t>
  </si>
  <si>
    <t>1096550</t>
  </si>
  <si>
    <t>1096600</t>
  </si>
  <si>
    <t>1185674</t>
  </si>
  <si>
    <t>0041127586</t>
  </si>
  <si>
    <t>1173275</t>
  </si>
  <si>
    <t>1173332</t>
  </si>
  <si>
    <t>1174980</t>
  </si>
  <si>
    <t>0041127588</t>
  </si>
  <si>
    <t>1087071</t>
  </si>
  <si>
    <t>1087073</t>
  </si>
  <si>
    <t>1087074</t>
  </si>
  <si>
    <t>0041127593</t>
  </si>
  <si>
    <t>1091510</t>
  </si>
  <si>
    <t>0041127605</t>
  </si>
  <si>
    <t>1057966</t>
  </si>
  <si>
    <t>1057967</t>
  </si>
  <si>
    <t>0041127610</t>
  </si>
  <si>
    <t>1040697</t>
  </si>
  <si>
    <t>1114163</t>
  </si>
  <si>
    <t>0041127614</t>
  </si>
  <si>
    <t>1301737</t>
  </si>
  <si>
    <t>0041127615</t>
  </si>
  <si>
    <t>1048646</t>
  </si>
  <si>
    <t>0041127616</t>
  </si>
  <si>
    <t>1307243</t>
  </si>
  <si>
    <t>0041127620</t>
  </si>
  <si>
    <t>1171579</t>
  </si>
  <si>
    <t>0041127640</t>
  </si>
  <si>
    <t>1057559</t>
  </si>
  <si>
    <t>1057854</t>
  </si>
  <si>
    <t>1058121</t>
  </si>
  <si>
    <t>1339320</t>
  </si>
  <si>
    <t>0041127641</t>
  </si>
  <si>
    <t>1016035</t>
  </si>
  <si>
    <t>0041127643</t>
  </si>
  <si>
    <t>1019094</t>
  </si>
  <si>
    <t>1088784</t>
  </si>
  <si>
    <t>0041127644</t>
  </si>
  <si>
    <t>1092511</t>
  </si>
  <si>
    <t>1093252</t>
  </si>
  <si>
    <t>1185392</t>
  </si>
  <si>
    <t>0041127650</t>
  </si>
  <si>
    <t>1089952</t>
  </si>
  <si>
    <t>1094491</t>
  </si>
  <si>
    <t>0041127652</t>
  </si>
  <si>
    <t>1089956</t>
  </si>
  <si>
    <t>1089958</t>
  </si>
  <si>
    <t>0041127653</t>
  </si>
  <si>
    <t>1096252</t>
  </si>
  <si>
    <t>1344908</t>
  </si>
  <si>
    <t>0041127668</t>
  </si>
  <si>
    <t>1088933</t>
  </si>
  <si>
    <t>1088934</t>
  </si>
  <si>
    <t>0041127673</t>
  </si>
  <si>
    <t>1349784</t>
  </si>
  <si>
    <t>0041127676</t>
  </si>
  <si>
    <t>1088419</t>
  </si>
  <si>
    <t>0041127689</t>
  </si>
  <si>
    <t>1251799</t>
  </si>
  <si>
    <t>0041127708</t>
  </si>
  <si>
    <t>1254690</t>
  </si>
  <si>
    <t>1254692</t>
  </si>
  <si>
    <t>1254693</t>
  </si>
  <si>
    <t>0041127709</t>
  </si>
  <si>
    <t>1083095</t>
  </si>
  <si>
    <t>1253042</t>
  </si>
  <si>
    <t>0041127713</t>
  </si>
  <si>
    <t>1359637</t>
  </si>
  <si>
    <t>0041127728</t>
  </si>
  <si>
    <t>1005199</t>
  </si>
  <si>
    <t>1055012</t>
  </si>
  <si>
    <t>1055195</t>
  </si>
  <si>
    <t>1056080</t>
  </si>
  <si>
    <t>1056085</t>
  </si>
  <si>
    <t>1091815</t>
  </si>
  <si>
    <t>1185255</t>
  </si>
  <si>
    <t>1185797</t>
  </si>
  <si>
    <t>1346885</t>
  </si>
  <si>
    <t>1347067</t>
  </si>
  <si>
    <t>1347068</t>
  </si>
  <si>
    <t>0041127729</t>
  </si>
  <si>
    <t>1126821</t>
  </si>
  <si>
    <t>1126822</t>
  </si>
  <si>
    <t>1167298</t>
  </si>
  <si>
    <t>0041127730</t>
  </si>
  <si>
    <t>1197896</t>
  </si>
  <si>
    <t>1197897</t>
  </si>
  <si>
    <t>0041127732</t>
  </si>
  <si>
    <t>1341764</t>
  </si>
  <si>
    <t>0041127736</t>
  </si>
  <si>
    <t>1089464</t>
  </si>
  <si>
    <t>1089465</t>
  </si>
  <si>
    <t>1089468</t>
  </si>
  <si>
    <t>0041127738</t>
  </si>
  <si>
    <t>1082458</t>
  </si>
  <si>
    <t>1083134</t>
  </si>
  <si>
    <t>0041127741</t>
  </si>
  <si>
    <t>1084951</t>
  </si>
  <si>
    <t>0041127744</t>
  </si>
  <si>
    <t>1084865</t>
  </si>
  <si>
    <t>0041127746</t>
  </si>
  <si>
    <t>1093958</t>
  </si>
  <si>
    <t>1094561</t>
  </si>
  <si>
    <t>1094590</t>
  </si>
  <si>
    <t>1094611</t>
  </si>
  <si>
    <t>1170743</t>
  </si>
  <si>
    <t>1170874</t>
  </si>
  <si>
    <t>1171707</t>
  </si>
  <si>
    <t>1300795</t>
  </si>
  <si>
    <t>1359606</t>
  </si>
  <si>
    <t>0041127746 REGUL MAUVAIS SERIE</t>
  </si>
  <si>
    <t>1305797</t>
  </si>
  <si>
    <t>0041127747</t>
  </si>
  <si>
    <t>1094580</t>
  </si>
  <si>
    <t>1094581</t>
  </si>
  <si>
    <t>1094584</t>
  </si>
  <si>
    <t>1180349</t>
  </si>
  <si>
    <t>1180350</t>
  </si>
  <si>
    <t>1184447</t>
  </si>
  <si>
    <t>0041127747 REGUL REPRIS UN AUTRE SERIE</t>
  </si>
  <si>
    <t>1094567</t>
  </si>
  <si>
    <t>0041127789</t>
  </si>
  <si>
    <t>1169913</t>
  </si>
  <si>
    <t>0041127798</t>
  </si>
  <si>
    <t>1169597</t>
  </si>
  <si>
    <t>0041127822</t>
  </si>
  <si>
    <t>1182509</t>
  </si>
  <si>
    <t>0041127829</t>
  </si>
  <si>
    <t>1168407</t>
  </si>
  <si>
    <t>0041127838</t>
  </si>
  <si>
    <t>1170321</t>
  </si>
  <si>
    <t>0041127870</t>
  </si>
  <si>
    <t>1095378</t>
  </si>
  <si>
    <t>0041127872</t>
  </si>
  <si>
    <t>1165710</t>
  </si>
  <si>
    <t>0041127902</t>
  </si>
  <si>
    <t>1055015</t>
  </si>
  <si>
    <t>1055982</t>
  </si>
  <si>
    <t>1056039</t>
  </si>
  <si>
    <t>1056555</t>
  </si>
  <si>
    <t>1057109</t>
  </si>
  <si>
    <t>1057142</t>
  </si>
  <si>
    <t>1082820</t>
  </si>
  <si>
    <t>1094364</t>
  </si>
  <si>
    <t>1251106</t>
  </si>
  <si>
    <t>1306206</t>
  </si>
  <si>
    <t>1308032</t>
  </si>
  <si>
    <t>1359392</t>
  </si>
  <si>
    <t>0041127904</t>
  </si>
  <si>
    <t>1160275</t>
  </si>
  <si>
    <t>1160276</t>
  </si>
  <si>
    <t>1160288</t>
  </si>
  <si>
    <t>1161165</t>
  </si>
  <si>
    <t>0041127905</t>
  </si>
  <si>
    <t>1124652</t>
  </si>
  <si>
    <t>1166951</t>
  </si>
  <si>
    <t>1166962</t>
  </si>
  <si>
    <t>1166967</t>
  </si>
  <si>
    <t>1169237</t>
  </si>
  <si>
    <t>1169238</t>
  </si>
  <si>
    <t>1176893</t>
  </si>
  <si>
    <t>1176900</t>
  </si>
  <si>
    <t>1176904</t>
  </si>
  <si>
    <t>1187467</t>
  </si>
  <si>
    <t>1187477</t>
  </si>
  <si>
    <t>0041127907</t>
  </si>
  <si>
    <t>1166377</t>
  </si>
  <si>
    <t>1166403</t>
  </si>
  <si>
    <t>1166413</t>
  </si>
  <si>
    <t>1177389</t>
  </si>
  <si>
    <t>1177390</t>
  </si>
  <si>
    <t>0041127910</t>
  </si>
  <si>
    <t>1123358</t>
  </si>
  <si>
    <t>0041127911</t>
  </si>
  <si>
    <t>1088672</t>
  </si>
  <si>
    <t>0041127912</t>
  </si>
  <si>
    <t>1167828</t>
  </si>
  <si>
    <t>0041127914</t>
  </si>
  <si>
    <t>1178359</t>
  </si>
  <si>
    <t>1390659</t>
  </si>
  <si>
    <t>0041127915</t>
  </si>
  <si>
    <t>1047493</t>
  </si>
  <si>
    <t>1093062</t>
  </si>
  <si>
    <t>0041127916</t>
  </si>
  <si>
    <t>1045621</t>
  </si>
  <si>
    <t>0041127917</t>
  </si>
  <si>
    <t>1301954</t>
  </si>
  <si>
    <t>0041127918</t>
  </si>
  <si>
    <t>1052844</t>
  </si>
  <si>
    <t>1303512</t>
  </si>
  <si>
    <t>1332380</t>
  </si>
  <si>
    <t>0041127919</t>
  </si>
  <si>
    <t>1187305</t>
  </si>
  <si>
    <t>0041127920</t>
  </si>
  <si>
    <t>1304657</t>
  </si>
  <si>
    <t>0041127922</t>
  </si>
  <si>
    <t>1161734</t>
  </si>
  <si>
    <t>1187300</t>
  </si>
  <si>
    <t>0041127923</t>
  </si>
  <si>
    <t>1342544</t>
  </si>
  <si>
    <t>0041127925</t>
  </si>
  <si>
    <t>1180484</t>
  </si>
  <si>
    <t>0041127936</t>
  </si>
  <si>
    <t>1391756</t>
  </si>
  <si>
    <t>0041127941</t>
  </si>
  <si>
    <t>1185675</t>
  </si>
  <si>
    <t>1347398</t>
  </si>
  <si>
    <t>0041127942</t>
  </si>
  <si>
    <t>1183082</t>
  </si>
  <si>
    <t>0041127943</t>
  </si>
  <si>
    <t>1183080</t>
  </si>
  <si>
    <t>0041127947</t>
  </si>
  <si>
    <t>1350531</t>
  </si>
  <si>
    <t>1359141</t>
  </si>
  <si>
    <t>0041127949</t>
  </si>
  <si>
    <t>1045958</t>
  </si>
  <si>
    <t>1306682</t>
  </si>
  <si>
    <t>0041127950</t>
  </si>
  <si>
    <t>1096370</t>
  </si>
  <si>
    <t>0041127951</t>
  </si>
  <si>
    <t>1095508</t>
  </si>
  <si>
    <t>1095509</t>
  </si>
  <si>
    <t>0041127952</t>
  </si>
  <si>
    <t>1095511</t>
  </si>
  <si>
    <t>0041127953</t>
  </si>
  <si>
    <t>1080533</t>
  </si>
  <si>
    <t>1166564</t>
  </si>
  <si>
    <t>1359748</t>
  </si>
  <si>
    <t>0041127954</t>
  </si>
  <si>
    <t>1184805</t>
  </si>
  <si>
    <t>1362623</t>
  </si>
  <si>
    <t>0041127955</t>
  </si>
  <si>
    <t>1180444</t>
  </si>
  <si>
    <t>1186239</t>
  </si>
  <si>
    <t>0041127961</t>
  </si>
  <si>
    <t>1187399</t>
  </si>
  <si>
    <t>0041127962</t>
  </si>
  <si>
    <t>1187380</t>
  </si>
  <si>
    <t>0041127962 MEUBLE REPRIS EN PLUS LIE 2501004227</t>
  </si>
  <si>
    <t>1187380-1</t>
  </si>
  <si>
    <t>0041127972</t>
  </si>
  <si>
    <t>1180721</t>
  </si>
  <si>
    <t>0041127973</t>
  </si>
  <si>
    <t>1000254</t>
  </si>
  <si>
    <t>1114046</t>
  </si>
  <si>
    <t>0041127974</t>
  </si>
  <si>
    <t>1113822</t>
  </si>
  <si>
    <t>0041127977</t>
  </si>
  <si>
    <t>1049032</t>
  </si>
  <si>
    <t>1049033</t>
  </si>
  <si>
    <t>0041127978</t>
  </si>
  <si>
    <t>1049035</t>
  </si>
  <si>
    <t>1049039</t>
  </si>
  <si>
    <t>0041127980</t>
  </si>
  <si>
    <t>1161162</t>
  </si>
  <si>
    <t>1165767</t>
  </si>
  <si>
    <t>1369957</t>
  </si>
  <si>
    <t>0041127983</t>
  </si>
  <si>
    <t>1370218</t>
  </si>
  <si>
    <t>1370219</t>
  </si>
  <si>
    <t>0041127984</t>
  </si>
  <si>
    <t>1088149</t>
  </si>
  <si>
    <t>1088150</t>
  </si>
  <si>
    <t>0041127986</t>
  </si>
  <si>
    <t>1304624</t>
  </si>
  <si>
    <t>1304954</t>
  </si>
  <si>
    <t>1304955</t>
  </si>
  <si>
    <t>1304957</t>
  </si>
  <si>
    <t>1304958</t>
  </si>
  <si>
    <t>1304959</t>
  </si>
  <si>
    <t>1304960</t>
  </si>
  <si>
    <t>1304964</t>
  </si>
  <si>
    <t>1304987</t>
  </si>
  <si>
    <t>1304990</t>
  </si>
  <si>
    <t>1304994</t>
  </si>
  <si>
    <t>1304996</t>
  </si>
  <si>
    <t>1304997</t>
  </si>
  <si>
    <t>1305000</t>
  </si>
  <si>
    <t>1305002</t>
  </si>
  <si>
    <t>1305006</t>
  </si>
  <si>
    <t>1305014</t>
  </si>
  <si>
    <t>1305017</t>
  </si>
  <si>
    <t>1305024</t>
  </si>
  <si>
    <t>1305025</t>
  </si>
  <si>
    <t>1341160</t>
  </si>
  <si>
    <t>1341162</t>
  </si>
  <si>
    <t>1350308</t>
  </si>
  <si>
    <t>1359778</t>
  </si>
  <si>
    <t>1361644</t>
  </si>
  <si>
    <t>0041127997</t>
  </si>
  <si>
    <t>1162121</t>
  </si>
  <si>
    <t>1162122</t>
  </si>
  <si>
    <t>1162123</t>
  </si>
  <si>
    <t>1162124</t>
  </si>
  <si>
    <t>1162125</t>
  </si>
  <si>
    <t>1162126</t>
  </si>
  <si>
    <t>1178458</t>
  </si>
  <si>
    <t>0041128001</t>
  </si>
  <si>
    <t>1259217</t>
  </si>
  <si>
    <t>1259218</t>
  </si>
  <si>
    <t>1259219</t>
  </si>
  <si>
    <t>1259220</t>
  </si>
  <si>
    <t>1259221</t>
  </si>
  <si>
    <t>0041128008</t>
  </si>
  <si>
    <t>1176154</t>
  </si>
  <si>
    <t>1188683</t>
  </si>
  <si>
    <t>0041128010</t>
  </si>
  <si>
    <t>1164845</t>
  </si>
  <si>
    <t>0041128011</t>
  </si>
  <si>
    <t>1164858</t>
  </si>
  <si>
    <t>0041128014</t>
  </si>
  <si>
    <t>1171915</t>
  </si>
  <si>
    <t>1176133</t>
  </si>
  <si>
    <t>0041128015</t>
  </si>
  <si>
    <t>1187599</t>
  </si>
  <si>
    <t>0041128016</t>
  </si>
  <si>
    <t>1169165</t>
  </si>
  <si>
    <t>1182590</t>
  </si>
  <si>
    <t>0041128017</t>
  </si>
  <si>
    <t>1389110</t>
  </si>
  <si>
    <t>0041128036</t>
  </si>
  <si>
    <t>1165619</t>
  </si>
  <si>
    <t>0041128038</t>
  </si>
  <si>
    <t>1053494</t>
  </si>
  <si>
    <t>0041128040</t>
  </si>
  <si>
    <t>1382260</t>
  </si>
  <si>
    <t>0041128041</t>
  </si>
  <si>
    <t>1185676</t>
  </si>
  <si>
    <t>1302582</t>
  </si>
  <si>
    <t>0041128042</t>
  </si>
  <si>
    <t>1054866</t>
  </si>
  <si>
    <t>1304172</t>
  </si>
  <si>
    <t>0041128050</t>
  </si>
  <si>
    <t>1058231</t>
  </si>
  <si>
    <t>1091461</t>
  </si>
  <si>
    <t>1166366</t>
  </si>
  <si>
    <t>1180440</t>
  </si>
  <si>
    <t>0041128084</t>
  </si>
  <si>
    <t>1094583</t>
  </si>
  <si>
    <t>0041128085</t>
  </si>
  <si>
    <t>1045746</t>
  </si>
  <si>
    <t>0041128087</t>
  </si>
  <si>
    <t>1126702</t>
  </si>
  <si>
    <t>1126703</t>
  </si>
  <si>
    <t>1126704</t>
  </si>
  <si>
    <t>1127719</t>
  </si>
  <si>
    <t>1127743</t>
  </si>
  <si>
    <t>1359352</t>
  </si>
  <si>
    <t>1359367</t>
  </si>
  <si>
    <t>0041128111</t>
  </si>
  <si>
    <t>1045886</t>
  </si>
  <si>
    <t>0041128112</t>
  </si>
  <si>
    <t>1092957</t>
  </si>
  <si>
    <t>1338487</t>
  </si>
  <si>
    <t>0041128113</t>
  </si>
  <si>
    <t>1176659</t>
  </si>
  <si>
    <t>1176661</t>
  </si>
  <si>
    <t>1176662</t>
  </si>
  <si>
    <t>1176665</t>
  </si>
  <si>
    <t>1176666</t>
  </si>
  <si>
    <t>1176669</t>
  </si>
  <si>
    <t>1176670</t>
  </si>
  <si>
    <t>1179824</t>
  </si>
  <si>
    <t>1179825</t>
  </si>
  <si>
    <t>1179880</t>
  </si>
  <si>
    <t>1184450</t>
  </si>
  <si>
    <t>0041128114</t>
  </si>
  <si>
    <t>1171379</t>
  </si>
  <si>
    <t>1171382</t>
  </si>
  <si>
    <t>1171436</t>
  </si>
  <si>
    <t>1171448</t>
  </si>
  <si>
    <t>0041128133</t>
  </si>
  <si>
    <t>1176894</t>
  </si>
  <si>
    <t>0041128144</t>
  </si>
  <si>
    <t>1187243</t>
  </si>
  <si>
    <t>0041128146</t>
  </si>
  <si>
    <t>1371577</t>
  </si>
  <si>
    <t>0041128147</t>
  </si>
  <si>
    <t>1371660</t>
  </si>
  <si>
    <t>1371661</t>
  </si>
  <si>
    <t>1371663</t>
  </si>
  <si>
    <t>1371664</t>
  </si>
  <si>
    <t>1371665</t>
  </si>
  <si>
    <t>1371667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</si>
</sst>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color rgb="FFC00000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u/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8C8B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44" fontId="4" fillId="0" borderId="2" xfId="2" applyFont="1" applyBorder="1" applyAlignment="1">
      <alignment horizontal="right" vertical="center"/>
    </xf>
    <xf numFmtId="43" fontId="5" fillId="0" borderId="0" xfId="0" applyNumberFormat="1" applyFont="1" applyAlignment="1">
      <alignment horizontal="left"/>
    </xf>
    <xf numFmtId="43" fontId="5" fillId="4" borderId="0" xfId="0" applyNumberFormat="1" applyFont="1" applyFill="1" applyAlignment="1">
      <alignment horizontal="left"/>
    </xf>
    <xf numFmtId="43" fontId="2" fillId="0" borderId="0" xfId="1" applyFont="1" applyAlignment="1">
      <alignment horizontal="left"/>
    </xf>
    <xf numFmtId="0" fontId="3" fillId="5" borderId="2" xfId="0" applyFont="1" applyFill="1" applyBorder="1" applyAlignment="1">
      <alignment horizontal="center"/>
    </xf>
    <xf numFmtId="164" fontId="4" fillId="0" borderId="2" xfId="2" applyNumberFormat="1" applyFont="1" applyBorder="1" applyAlignment="1">
      <alignment horizontal="right" vertical="center"/>
    </xf>
    <xf numFmtId="0" fontId="5" fillId="6" borderId="0" xfId="0" applyFont="1" applyFill="1" applyAlignment="1">
      <alignment horizontal="center"/>
    </xf>
    <xf numFmtId="43" fontId="5" fillId="6" borderId="0" xfId="1" applyFont="1" applyFill="1"/>
    <xf numFmtId="0" fontId="5" fillId="0" borderId="0" xfId="0" applyFont="1"/>
    <xf numFmtId="0" fontId="2" fillId="0" borderId="0" xfId="0" applyFont="1" applyAlignment="1">
      <alignment horizontal="center"/>
    </xf>
    <xf numFmtId="14" fontId="0" fillId="0" borderId="0" xfId="0" applyNumberFormat="1"/>
    <xf numFmtId="43" fontId="0" fillId="0" borderId="0" xfId="1" applyFont="1" applyAlignment="1">
      <alignment horizontal="center"/>
    </xf>
    <xf numFmtId="43" fontId="0" fillId="0" borderId="0" xfId="1" applyFont="1" applyAlignment="1">
      <alignment horizontal="center" wrapText="1"/>
    </xf>
    <xf numFmtId="0" fontId="2" fillId="6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6" fillId="0" borderId="0" xfId="0" applyFont="1"/>
  </cellXfs>
  <cellStyles count="3">
    <cellStyle name="Milliers" xfId="1" builtinId="3"/>
    <cellStyle name="Monétaire" xfId="2" builtinId="4"/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333C3-48FF-4F95-9D29-063248612FBB}">
  <dimension ref="A1:R385"/>
  <sheetViews>
    <sheetView showGridLines="0" tabSelected="1" workbookViewId="0">
      <selection activeCell="G3" sqref="G3"/>
    </sheetView>
  </sheetViews>
  <sheetFormatPr baseColWidth="10" defaultRowHeight="14.4" x14ac:dyDescent="0.3"/>
  <cols>
    <col min="1" max="1" width="21.33203125" bestFit="1" customWidth="1"/>
    <col min="2" max="2" width="45" bestFit="1" customWidth="1"/>
    <col min="3" max="3" width="12.109375" bestFit="1" customWidth="1"/>
    <col min="4" max="4" width="11.88671875" bestFit="1" customWidth="1"/>
    <col min="5" max="5" width="15.88671875" bestFit="1" customWidth="1"/>
    <col min="6" max="6" width="19.21875" bestFit="1" customWidth="1"/>
    <col min="7" max="7" width="9.6640625" bestFit="1" customWidth="1"/>
    <col min="8" max="8" width="19.109375" bestFit="1" customWidth="1"/>
    <col min="9" max="9" width="18.6640625" bestFit="1" customWidth="1"/>
    <col min="10" max="10" width="19.44140625" bestFit="1" customWidth="1"/>
    <col min="11" max="11" width="11.88671875" bestFit="1" customWidth="1"/>
    <col min="12" max="12" width="1.33203125" bestFit="1" customWidth="1"/>
    <col min="13" max="13" width="9.109375" bestFit="1" customWidth="1"/>
    <col min="14" max="14" width="8.88671875" bestFit="1" customWidth="1"/>
    <col min="15" max="15" width="9.88671875" bestFit="1" customWidth="1"/>
    <col min="16" max="18" width="11" bestFit="1" customWidth="1"/>
  </cols>
  <sheetData>
    <row r="1" spans="1:18" x14ac:dyDescent="0.3">
      <c r="A1" t="s">
        <v>0</v>
      </c>
      <c r="B1" t="s">
        <v>1</v>
      </c>
      <c r="F1" s="1"/>
      <c r="G1" s="1"/>
      <c r="H1" s="1"/>
      <c r="I1" s="1"/>
      <c r="J1" s="1" t="s">
        <v>2</v>
      </c>
      <c r="K1" s="2"/>
      <c r="M1" s="3"/>
      <c r="N1" s="4" t="s">
        <v>3</v>
      </c>
      <c r="O1" s="4"/>
      <c r="P1" s="4"/>
      <c r="Q1" s="4"/>
      <c r="R1" s="4"/>
    </row>
    <row r="2" spans="1:18" ht="15.6" x14ac:dyDescent="0.3">
      <c r="A2" t="s">
        <v>4</v>
      </c>
      <c r="B2" t="s">
        <v>5</v>
      </c>
      <c r="F2" s="1"/>
      <c r="G2" s="1"/>
      <c r="H2" s="1"/>
      <c r="I2" s="1"/>
      <c r="J2" s="1" t="s">
        <v>2</v>
      </c>
      <c r="K2" s="2"/>
      <c r="M2" s="3"/>
      <c r="N2" s="5" t="s">
        <v>6</v>
      </c>
      <c r="O2" s="5" t="s">
        <v>7</v>
      </c>
      <c r="P2" s="5" t="s">
        <v>8</v>
      </c>
      <c r="Q2" s="5" t="s">
        <v>9</v>
      </c>
      <c r="R2" s="5" t="s">
        <v>10</v>
      </c>
    </row>
    <row r="3" spans="1:18" ht="15.6" x14ac:dyDescent="0.3">
      <c r="A3" t="s">
        <v>11</v>
      </c>
      <c r="B3" t="s">
        <v>5</v>
      </c>
      <c r="F3" s="1"/>
      <c r="G3" s="1"/>
      <c r="H3" s="1"/>
      <c r="I3" s="1"/>
      <c r="J3" s="1"/>
      <c r="K3" s="2"/>
      <c r="M3" s="6" t="s">
        <v>12</v>
      </c>
      <c r="N3" s="7">
        <v>62.976671722252483</v>
      </c>
      <c r="O3" s="7">
        <v>75.440804667281725</v>
      </c>
      <c r="P3" s="7">
        <v>113.43454324971621</v>
      </c>
      <c r="Q3" s="7">
        <v>124.7779975746886</v>
      </c>
      <c r="R3" s="7">
        <v>158.80836054960358</v>
      </c>
    </row>
    <row r="4" spans="1:18" ht="15.6" x14ac:dyDescent="0.3">
      <c r="F4" s="8" t="s">
        <v>2</v>
      </c>
      <c r="G4" s="8"/>
      <c r="H4" s="8"/>
      <c r="I4" s="8">
        <f>+SUM(I6:I5720)</f>
        <v>0</v>
      </c>
      <c r="J4" s="9">
        <f>+SUM(J6:J5720)</f>
        <v>0</v>
      </c>
      <c r="K4" s="10">
        <f>+SUM(K6:K5685)</f>
        <v>0</v>
      </c>
      <c r="M4" s="11" t="s">
        <v>13</v>
      </c>
      <c r="N4" s="12">
        <v>51.526367772752089</v>
      </c>
      <c r="O4" s="12">
        <v>61.724294727775927</v>
      </c>
      <c r="P4" s="12">
        <v>94.489943303894009</v>
      </c>
      <c r="Q4" s="12">
        <v>106.73159296677929</v>
      </c>
      <c r="R4" s="12">
        <v>148.49612934508403</v>
      </c>
    </row>
    <row r="5" spans="1:18" x14ac:dyDescent="0.3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s="1" t="s">
        <v>21</v>
      </c>
      <c r="I5" s="13" t="s">
        <v>22</v>
      </c>
      <c r="J5" s="13" t="s">
        <v>23</v>
      </c>
      <c r="K5" s="14" t="s">
        <v>24</v>
      </c>
      <c r="L5" s="15"/>
      <c r="M5" s="16"/>
    </row>
    <row r="6" spans="1:18" x14ac:dyDescent="0.3">
      <c r="A6" t="s">
        <v>25</v>
      </c>
      <c r="B6" t="s">
        <v>26</v>
      </c>
      <c r="C6" t="s">
        <v>27</v>
      </c>
      <c r="D6" t="s">
        <v>28</v>
      </c>
      <c r="E6" s="17">
        <v>45664</v>
      </c>
      <c r="F6" t="s">
        <v>29</v>
      </c>
      <c r="G6">
        <v>190</v>
      </c>
      <c r="H6" s="1">
        <v>113.43</v>
      </c>
      <c r="I6" s="18"/>
      <c r="J6" s="19">
        <f>+IFERROR(I6-F6,0)</f>
        <v>0</v>
      </c>
      <c r="K6" s="2">
        <f t="shared" ref="K6:K69" si="0">IF(J6="","",MAX(0,J6))</f>
        <v>0</v>
      </c>
      <c r="L6" t="s">
        <v>2</v>
      </c>
      <c r="M6" s="16"/>
      <c r="N6" s="20" t="s">
        <v>30</v>
      </c>
      <c r="O6" s="20"/>
      <c r="P6" s="20"/>
      <c r="Q6" s="20"/>
      <c r="R6" s="20"/>
    </row>
    <row r="7" spans="1:18" ht="15.6" x14ac:dyDescent="0.3">
      <c r="A7" t="s">
        <v>25</v>
      </c>
      <c r="B7" t="s">
        <v>26</v>
      </c>
      <c r="C7" t="s">
        <v>27</v>
      </c>
      <c r="D7" t="s">
        <v>31</v>
      </c>
      <c r="E7" s="17">
        <v>45664</v>
      </c>
      <c r="F7" t="s">
        <v>29</v>
      </c>
      <c r="G7">
        <v>190</v>
      </c>
      <c r="H7" s="1">
        <v>79.400000000000006</v>
      </c>
      <c r="I7" s="18"/>
      <c r="J7" s="19">
        <f t="shared" ref="J7:J70" si="1">+IFERROR(I7-F7,0)</f>
        <v>0</v>
      </c>
      <c r="K7" s="2">
        <f t="shared" si="0"/>
        <v>0</v>
      </c>
      <c r="M7" s="16"/>
      <c r="N7" s="5" t="s">
        <v>6</v>
      </c>
      <c r="O7" s="5" t="s">
        <v>7</v>
      </c>
      <c r="P7" s="5" t="s">
        <v>8</v>
      </c>
      <c r="Q7" s="5" t="s">
        <v>9</v>
      </c>
      <c r="R7" s="5" t="s">
        <v>10</v>
      </c>
    </row>
    <row r="8" spans="1:18" ht="15.6" x14ac:dyDescent="0.3">
      <c r="A8" t="s">
        <v>25</v>
      </c>
      <c r="B8" t="s">
        <v>26</v>
      </c>
      <c r="C8" t="s">
        <v>27</v>
      </c>
      <c r="D8" t="s">
        <v>32</v>
      </c>
      <c r="E8" s="17">
        <v>45664</v>
      </c>
      <c r="F8" t="s">
        <v>29</v>
      </c>
      <c r="G8">
        <v>190</v>
      </c>
      <c r="H8" s="1">
        <v>79.400000000000006</v>
      </c>
      <c r="I8" s="18"/>
      <c r="J8" s="19">
        <f t="shared" si="1"/>
        <v>0</v>
      </c>
      <c r="K8" s="2">
        <f t="shared" si="0"/>
        <v>0</v>
      </c>
      <c r="M8" s="6" t="s">
        <v>12</v>
      </c>
      <c r="N8" s="7">
        <f>+N3*0.7</f>
        <v>44.083670205576738</v>
      </c>
      <c r="O8" s="7">
        <f t="shared" ref="O8:R8" si="2">+O3*0.7</f>
        <v>52.808563267097206</v>
      </c>
      <c r="P8" s="7">
        <f t="shared" si="2"/>
        <v>79.404180274801348</v>
      </c>
      <c r="Q8" s="7">
        <f t="shared" si="2"/>
        <v>87.344598302282009</v>
      </c>
      <c r="R8" s="7">
        <f t="shared" si="2"/>
        <v>111.1658523847225</v>
      </c>
    </row>
    <row r="9" spans="1:18" ht="15.6" x14ac:dyDescent="0.3">
      <c r="A9" t="s">
        <v>25</v>
      </c>
      <c r="B9" t="s">
        <v>33</v>
      </c>
      <c r="C9" t="s">
        <v>27</v>
      </c>
      <c r="D9" t="s">
        <v>34</v>
      </c>
      <c r="E9" s="17">
        <v>45680</v>
      </c>
      <c r="F9" t="s">
        <v>29</v>
      </c>
      <c r="G9">
        <v>49</v>
      </c>
      <c r="H9" s="1">
        <v>75.44</v>
      </c>
      <c r="I9" s="18"/>
      <c r="J9" s="19">
        <f t="shared" si="1"/>
        <v>0</v>
      </c>
      <c r="K9" s="2">
        <f t="shared" si="0"/>
        <v>0</v>
      </c>
      <c r="M9" s="11" t="s">
        <v>13</v>
      </c>
      <c r="N9" s="7">
        <f t="shared" ref="N9:R9" si="3">+N4*0.7</f>
        <v>36.068457440926458</v>
      </c>
      <c r="O9" s="7">
        <f t="shared" si="3"/>
        <v>43.207006309443145</v>
      </c>
      <c r="P9" s="7">
        <f t="shared" si="3"/>
        <v>66.142960312725805</v>
      </c>
      <c r="Q9" s="7">
        <f t="shared" si="3"/>
        <v>74.712115076745491</v>
      </c>
      <c r="R9" s="7">
        <f t="shared" si="3"/>
        <v>103.94729054155881</v>
      </c>
    </row>
    <row r="10" spans="1:18" x14ac:dyDescent="0.3">
      <c r="A10" t="s">
        <v>25</v>
      </c>
      <c r="B10" t="s">
        <v>35</v>
      </c>
      <c r="C10" t="s">
        <v>27</v>
      </c>
      <c r="D10" t="s">
        <v>36</v>
      </c>
      <c r="E10" s="17">
        <v>45680</v>
      </c>
      <c r="F10" t="s">
        <v>29</v>
      </c>
      <c r="G10">
        <v>49</v>
      </c>
      <c r="H10" s="1">
        <v>75.44</v>
      </c>
      <c r="I10" s="18"/>
      <c r="J10" s="19">
        <f t="shared" si="1"/>
        <v>0</v>
      </c>
      <c r="K10" s="2">
        <f t="shared" si="0"/>
        <v>0</v>
      </c>
      <c r="M10" s="3"/>
    </row>
    <row r="11" spans="1:18" x14ac:dyDescent="0.3">
      <c r="A11" t="s">
        <v>25</v>
      </c>
      <c r="B11" t="s">
        <v>37</v>
      </c>
      <c r="C11" t="s">
        <v>27</v>
      </c>
      <c r="D11" t="s">
        <v>38</v>
      </c>
      <c r="E11" s="17">
        <v>45665</v>
      </c>
      <c r="F11" t="s">
        <v>29</v>
      </c>
      <c r="G11">
        <v>170</v>
      </c>
      <c r="H11" s="1">
        <v>75.44</v>
      </c>
      <c r="I11" s="18"/>
      <c r="J11" s="19">
        <f t="shared" si="1"/>
        <v>0</v>
      </c>
      <c r="K11" s="2">
        <f t="shared" si="0"/>
        <v>0</v>
      </c>
      <c r="M11" s="3"/>
    </row>
    <row r="12" spans="1:18" x14ac:dyDescent="0.3">
      <c r="A12" t="s">
        <v>25</v>
      </c>
      <c r="B12" t="s">
        <v>37</v>
      </c>
      <c r="C12" t="s">
        <v>27</v>
      </c>
      <c r="D12" t="s">
        <v>39</v>
      </c>
      <c r="E12" s="17">
        <v>45665</v>
      </c>
      <c r="F12" t="s">
        <v>29</v>
      </c>
      <c r="G12">
        <v>290</v>
      </c>
      <c r="H12" s="1">
        <v>75.44</v>
      </c>
      <c r="I12" s="18"/>
      <c r="J12" s="19">
        <f t="shared" si="1"/>
        <v>0</v>
      </c>
      <c r="K12" s="2">
        <f t="shared" si="0"/>
        <v>0</v>
      </c>
      <c r="M12" s="3"/>
    </row>
    <row r="13" spans="1:18" x14ac:dyDescent="0.3">
      <c r="A13" t="s">
        <v>25</v>
      </c>
      <c r="B13" t="s">
        <v>37</v>
      </c>
      <c r="C13" t="s">
        <v>27</v>
      </c>
      <c r="D13" t="s">
        <v>40</v>
      </c>
      <c r="E13" s="17">
        <v>45665</v>
      </c>
      <c r="F13" t="s">
        <v>29</v>
      </c>
      <c r="G13">
        <v>126</v>
      </c>
      <c r="H13" s="1">
        <v>75.44</v>
      </c>
      <c r="I13" s="18"/>
      <c r="J13" s="19">
        <f t="shared" si="1"/>
        <v>0</v>
      </c>
      <c r="K13" s="2">
        <f t="shared" si="0"/>
        <v>0</v>
      </c>
      <c r="M13" s="3"/>
    </row>
    <row r="14" spans="1:18" x14ac:dyDescent="0.3">
      <c r="A14" t="s">
        <v>25</v>
      </c>
      <c r="B14" t="s">
        <v>37</v>
      </c>
      <c r="C14" t="s">
        <v>27</v>
      </c>
      <c r="D14" t="s">
        <v>41</v>
      </c>
      <c r="E14" s="17">
        <v>45665</v>
      </c>
      <c r="F14" t="s">
        <v>29</v>
      </c>
      <c r="G14">
        <v>170</v>
      </c>
      <c r="H14" s="1">
        <v>75.44</v>
      </c>
      <c r="I14" s="18"/>
      <c r="J14" s="19">
        <f t="shared" si="1"/>
        <v>0</v>
      </c>
      <c r="K14" s="2">
        <f t="shared" si="0"/>
        <v>0</v>
      </c>
      <c r="M14" s="3"/>
    </row>
    <row r="15" spans="1:18" x14ac:dyDescent="0.3">
      <c r="A15" t="s">
        <v>25</v>
      </c>
      <c r="B15" t="s">
        <v>42</v>
      </c>
      <c r="C15" t="s">
        <v>27</v>
      </c>
      <c r="D15" t="s">
        <v>43</v>
      </c>
      <c r="E15" s="17">
        <v>45663</v>
      </c>
      <c r="F15" t="s">
        <v>29</v>
      </c>
      <c r="G15">
        <v>170</v>
      </c>
      <c r="H15" s="1">
        <v>75.44</v>
      </c>
      <c r="I15" s="18"/>
      <c r="J15" s="19">
        <f t="shared" si="1"/>
        <v>0</v>
      </c>
      <c r="K15" s="2">
        <f t="shared" si="0"/>
        <v>0</v>
      </c>
      <c r="M15" s="3"/>
    </row>
    <row r="16" spans="1:18" x14ac:dyDescent="0.3">
      <c r="A16" t="s">
        <v>25</v>
      </c>
      <c r="B16" t="s">
        <v>42</v>
      </c>
      <c r="C16" t="s">
        <v>27</v>
      </c>
      <c r="D16" t="s">
        <v>44</v>
      </c>
      <c r="E16" s="17">
        <v>45665</v>
      </c>
      <c r="F16" t="s">
        <v>29</v>
      </c>
      <c r="G16">
        <v>275</v>
      </c>
      <c r="H16" s="1">
        <v>75.44</v>
      </c>
      <c r="I16" s="18"/>
      <c r="J16" s="19">
        <f t="shared" si="1"/>
        <v>0</v>
      </c>
      <c r="K16" s="2">
        <f t="shared" si="0"/>
        <v>0</v>
      </c>
      <c r="M16" s="3"/>
    </row>
    <row r="17" spans="1:16" x14ac:dyDescent="0.3">
      <c r="A17" t="s">
        <v>25</v>
      </c>
      <c r="B17" t="s">
        <v>45</v>
      </c>
      <c r="C17" t="s">
        <v>27</v>
      </c>
      <c r="D17" t="s">
        <v>46</v>
      </c>
      <c r="E17" s="17">
        <v>45663</v>
      </c>
      <c r="F17" t="s">
        <v>29</v>
      </c>
      <c r="G17">
        <v>170</v>
      </c>
      <c r="H17" s="1">
        <v>75.44</v>
      </c>
      <c r="I17" s="18"/>
      <c r="J17" s="19">
        <f t="shared" si="1"/>
        <v>0</v>
      </c>
      <c r="K17" s="2">
        <f t="shared" si="0"/>
        <v>0</v>
      </c>
      <c r="L17" t="s">
        <v>2</v>
      </c>
      <c r="M17" s="3"/>
      <c r="O17" s="15"/>
    </row>
    <row r="18" spans="1:16" x14ac:dyDescent="0.3">
      <c r="A18" t="s">
        <v>25</v>
      </c>
      <c r="B18" t="s">
        <v>45</v>
      </c>
      <c r="C18" t="s">
        <v>27</v>
      </c>
      <c r="D18" t="s">
        <v>47</v>
      </c>
      <c r="E18" s="17">
        <v>45663</v>
      </c>
      <c r="F18" t="s">
        <v>29</v>
      </c>
      <c r="G18">
        <v>275</v>
      </c>
      <c r="H18" s="1">
        <v>75.44</v>
      </c>
      <c r="I18" s="18"/>
      <c r="J18" s="19">
        <f t="shared" si="1"/>
        <v>0</v>
      </c>
      <c r="K18" s="2">
        <f t="shared" si="0"/>
        <v>0</v>
      </c>
      <c r="M18" s="3"/>
      <c r="O18" s="3"/>
    </row>
    <row r="19" spans="1:16" x14ac:dyDescent="0.3">
      <c r="A19" t="s">
        <v>25</v>
      </c>
      <c r="B19" t="s">
        <v>45</v>
      </c>
      <c r="C19" t="s">
        <v>27</v>
      </c>
      <c r="D19" t="s">
        <v>48</v>
      </c>
      <c r="E19" s="17">
        <v>45663</v>
      </c>
      <c r="F19" t="s">
        <v>29</v>
      </c>
      <c r="G19">
        <v>275</v>
      </c>
      <c r="H19" s="1">
        <v>75.44</v>
      </c>
      <c r="I19" s="18" t="str">
        <f>IFERROR(
_xlfn.LET(
_xlpm.poids,$E19,
_xlpm.loc,UPPER($C19),
_xlpm.ordre,$B19,
_xlpm.occ,COUNTIF($B$6:B19,_xlpm.ordre),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" s="19">
        <f t="shared" si="1"/>
        <v>0</v>
      </c>
      <c r="K19" s="2">
        <f t="shared" si="0"/>
        <v>0</v>
      </c>
      <c r="M19" s="3"/>
    </row>
    <row r="20" spans="1:16" x14ac:dyDescent="0.3">
      <c r="A20" t="s">
        <v>25</v>
      </c>
      <c r="B20" t="s">
        <v>45</v>
      </c>
      <c r="C20" t="s">
        <v>27</v>
      </c>
      <c r="D20" t="s">
        <v>49</v>
      </c>
      <c r="E20" s="17">
        <v>45663</v>
      </c>
      <c r="F20" t="s">
        <v>29</v>
      </c>
      <c r="G20">
        <v>290</v>
      </c>
      <c r="H20" s="1">
        <v>75.44</v>
      </c>
      <c r="I20" s="18" t="str">
        <f>IFERROR(
_xlfn.LET(
_xlpm.poids,$E20,
_xlpm.loc,UPPER($C20),
_xlpm.ordre,$B20,
_xlpm.occ,COUNTIF($B$6:B20,_xlpm.ordre),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" s="19">
        <f t="shared" si="1"/>
        <v>0</v>
      </c>
      <c r="K20" s="2">
        <f t="shared" si="0"/>
        <v>0</v>
      </c>
      <c r="M20" s="3"/>
    </row>
    <row r="21" spans="1:16" x14ac:dyDescent="0.3">
      <c r="A21" t="s">
        <v>25</v>
      </c>
      <c r="B21" t="s">
        <v>45</v>
      </c>
      <c r="C21" t="s">
        <v>27</v>
      </c>
      <c r="D21" t="s">
        <v>50</v>
      </c>
      <c r="E21" s="17">
        <v>45663</v>
      </c>
      <c r="F21" t="s">
        <v>29</v>
      </c>
      <c r="G21">
        <v>170</v>
      </c>
      <c r="H21" s="1">
        <v>75.44</v>
      </c>
      <c r="I21" s="18" t="str">
        <f>IFERROR(
_xlfn.LET(
_xlpm.poids,$E21,
_xlpm.loc,UPPER($C21),
_xlpm.ordre,$B21,
_xlpm.occ,COUNTIF($B$6:B21,_xlpm.ordre),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" s="19">
        <f t="shared" si="1"/>
        <v>0</v>
      </c>
      <c r="K21" s="2">
        <f t="shared" si="0"/>
        <v>0</v>
      </c>
      <c r="M21" s="21"/>
    </row>
    <row r="22" spans="1:16" x14ac:dyDescent="0.3">
      <c r="A22" t="s">
        <v>25</v>
      </c>
      <c r="B22" t="s">
        <v>45</v>
      </c>
      <c r="C22" t="s">
        <v>27</v>
      </c>
      <c r="D22" t="s">
        <v>51</v>
      </c>
      <c r="E22" s="17">
        <v>45663</v>
      </c>
      <c r="F22" t="s">
        <v>29</v>
      </c>
      <c r="G22">
        <v>135</v>
      </c>
      <c r="H22" s="1">
        <v>75.44</v>
      </c>
      <c r="I22" s="18" t="str">
        <f>IFERROR(
_xlfn.LET(
_xlpm.poids,$E22,
_xlpm.loc,UPPER($C22),
_xlpm.ordre,$B22,
_xlpm.occ,COUNTIF($B$6:B22,_xlpm.ordre),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" s="19">
        <f t="shared" si="1"/>
        <v>0</v>
      </c>
      <c r="K22" s="2">
        <f t="shared" si="0"/>
        <v>0</v>
      </c>
      <c r="M22" s="3"/>
    </row>
    <row r="23" spans="1:16" x14ac:dyDescent="0.3">
      <c r="A23" t="s">
        <v>25</v>
      </c>
      <c r="B23" t="s">
        <v>45</v>
      </c>
      <c r="C23" t="s">
        <v>27</v>
      </c>
      <c r="D23" t="s">
        <v>52</v>
      </c>
      <c r="E23" s="17">
        <v>45663</v>
      </c>
      <c r="F23" t="s">
        <v>29</v>
      </c>
      <c r="G23">
        <v>135</v>
      </c>
      <c r="H23" s="1">
        <v>75.44</v>
      </c>
      <c r="I23" s="18" t="str">
        <f>IFERROR(
_xlfn.LET(
_xlpm.poids,$E23,
_xlpm.loc,UPPER($C23),
_xlpm.ordre,$B23,
_xlpm.occ,COUNTIF($B$6:B23,_xlpm.ordre),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" s="19">
        <f t="shared" si="1"/>
        <v>0</v>
      </c>
      <c r="K23" s="2">
        <f t="shared" si="0"/>
        <v>0</v>
      </c>
      <c r="M23" s="22" t="s">
        <v>2</v>
      </c>
      <c r="N23" s="21"/>
      <c r="O23" s="21"/>
      <c r="P23" s="21"/>
    </row>
    <row r="24" spans="1:16" x14ac:dyDescent="0.3">
      <c r="A24" t="s">
        <v>25</v>
      </c>
      <c r="B24" t="s">
        <v>53</v>
      </c>
      <c r="C24" t="s">
        <v>27</v>
      </c>
      <c r="D24" t="s">
        <v>54</v>
      </c>
      <c r="E24" s="17">
        <v>45670</v>
      </c>
      <c r="F24" t="s">
        <v>55</v>
      </c>
      <c r="G24">
        <v>225</v>
      </c>
      <c r="H24" s="1">
        <v>104.36</v>
      </c>
      <c r="I24" s="18" t="str">
        <f>IFERROR(
_xlfn.LET(
_xlpm.poids,$E24,
_xlpm.loc,UPPER($C24),
_xlpm.ordre,$B24,
_xlpm.occ,COUNTIF($B$6:B24,_xlpm.ordre),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" s="19">
        <f t="shared" si="1"/>
        <v>0</v>
      </c>
      <c r="K24" s="2">
        <f t="shared" si="0"/>
        <v>0</v>
      </c>
      <c r="L24" t="s">
        <v>2</v>
      </c>
      <c r="M24" s="21"/>
      <c r="N24" s="21"/>
      <c r="O24" s="21"/>
      <c r="P24" s="21"/>
    </row>
    <row r="25" spans="1:16" x14ac:dyDescent="0.3">
      <c r="A25" t="s">
        <v>25</v>
      </c>
      <c r="B25" t="s">
        <v>56</v>
      </c>
      <c r="C25" t="s">
        <v>27</v>
      </c>
      <c r="D25" t="s">
        <v>57</v>
      </c>
      <c r="E25" s="17">
        <v>45663</v>
      </c>
      <c r="F25" t="s">
        <v>55</v>
      </c>
      <c r="G25">
        <v>225</v>
      </c>
      <c r="H25" s="1">
        <v>79.400000000000006</v>
      </c>
      <c r="I25" s="18" t="str">
        <f>IFERROR(
_xlfn.LET(
_xlpm.poids,$E25,
_xlpm.loc,UPPER($C25),
_xlpm.ordre,$B25,
_xlpm.occ,COUNTIF($B$6:B25,_xlpm.ordre),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" s="19">
        <f t="shared" si="1"/>
        <v>0</v>
      </c>
      <c r="K25" s="2">
        <f t="shared" si="0"/>
        <v>0</v>
      </c>
      <c r="L25" t="s">
        <v>2</v>
      </c>
      <c r="M25" s="21"/>
      <c r="N25" s="21"/>
      <c r="O25" s="21" t="s">
        <v>2</v>
      </c>
      <c r="P25" s="21"/>
    </row>
    <row r="26" spans="1:16" x14ac:dyDescent="0.3">
      <c r="A26" t="s">
        <v>25</v>
      </c>
      <c r="B26" t="s">
        <v>56</v>
      </c>
      <c r="C26" t="s">
        <v>27</v>
      </c>
      <c r="D26" t="s">
        <v>58</v>
      </c>
      <c r="E26" s="17">
        <v>45663</v>
      </c>
      <c r="F26" t="s">
        <v>55</v>
      </c>
      <c r="G26">
        <v>250</v>
      </c>
      <c r="H26" s="1">
        <v>79.400000000000006</v>
      </c>
      <c r="I26" s="18" t="str">
        <f>IFERROR(
_xlfn.LET(
_xlpm.poids,$E26,
_xlpm.loc,UPPER($C26),
_xlpm.ordre,$B26,
_xlpm.occ,COUNTIF($B$6:B26,_xlpm.ordre),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" s="19">
        <f t="shared" si="1"/>
        <v>0</v>
      </c>
      <c r="K26" s="2">
        <f t="shared" si="0"/>
        <v>0</v>
      </c>
      <c r="L26" t="s">
        <v>2</v>
      </c>
      <c r="M26" s="3"/>
    </row>
    <row r="27" spans="1:16" x14ac:dyDescent="0.3">
      <c r="A27" t="s">
        <v>25</v>
      </c>
      <c r="B27" t="s">
        <v>59</v>
      </c>
      <c r="C27" t="s">
        <v>27</v>
      </c>
      <c r="D27" t="s">
        <v>60</v>
      </c>
      <c r="E27" s="17">
        <v>45646</v>
      </c>
      <c r="F27" t="s">
        <v>55</v>
      </c>
      <c r="G27">
        <v>320</v>
      </c>
      <c r="H27" s="1">
        <v>80.36</v>
      </c>
      <c r="I27" s="18" t="str">
        <f>IFERROR(
_xlfn.LET(
_xlpm.poids,$E27,
_xlpm.loc,UPPER($C27),
_xlpm.ordre,$B27,
_xlpm.occ,COUNTIF($B$6:B27,_xlpm.ordre),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" s="19">
        <f t="shared" si="1"/>
        <v>0</v>
      </c>
      <c r="K27" s="2">
        <f t="shared" si="0"/>
        <v>0</v>
      </c>
      <c r="L27" t="s">
        <v>2</v>
      </c>
      <c r="M27" s="3"/>
    </row>
    <row r="28" spans="1:16" x14ac:dyDescent="0.3">
      <c r="A28" t="s">
        <v>25</v>
      </c>
      <c r="B28" t="s">
        <v>61</v>
      </c>
      <c r="C28" t="s">
        <v>27</v>
      </c>
      <c r="D28" t="s">
        <v>62</v>
      </c>
      <c r="E28" s="17">
        <v>45664</v>
      </c>
      <c r="F28" t="s">
        <v>29</v>
      </c>
      <c r="G28">
        <v>135</v>
      </c>
      <c r="H28" s="1">
        <v>69.41</v>
      </c>
      <c r="I28" s="18" t="str">
        <f>IFERROR(
_xlfn.LET(
_xlpm.poids,$E28,
_xlpm.loc,UPPER($C28),
_xlpm.ordre,$B28,
_xlpm.occ,COUNTIF($B$6:B28,_xlpm.ordre),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" s="19">
        <f t="shared" si="1"/>
        <v>0</v>
      </c>
      <c r="K28" s="2">
        <f t="shared" si="0"/>
        <v>0</v>
      </c>
      <c r="M28" s="3"/>
    </row>
    <row r="29" spans="1:16" x14ac:dyDescent="0.3">
      <c r="A29" t="s">
        <v>25</v>
      </c>
      <c r="B29" t="s">
        <v>63</v>
      </c>
      <c r="C29" t="s">
        <v>27</v>
      </c>
      <c r="D29" t="s">
        <v>64</v>
      </c>
      <c r="E29" s="17">
        <v>45665</v>
      </c>
      <c r="F29" t="s">
        <v>55</v>
      </c>
      <c r="G29">
        <v>170</v>
      </c>
      <c r="H29" s="1">
        <v>73.05</v>
      </c>
      <c r="I29" s="18" t="str">
        <f>IFERROR(
_xlfn.LET(
_xlpm.poids,$E29,
_xlpm.loc,UPPER($C29),
_xlpm.ordre,$B29,
_xlpm.occ,COUNTIF($B$6:B29,_xlpm.ordre),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" s="19">
        <f t="shared" si="1"/>
        <v>0</v>
      </c>
      <c r="K29" s="2">
        <f t="shared" si="0"/>
        <v>0</v>
      </c>
      <c r="M29" s="3"/>
    </row>
    <row r="30" spans="1:16" x14ac:dyDescent="0.3">
      <c r="A30" t="s">
        <v>25</v>
      </c>
      <c r="B30" t="s">
        <v>65</v>
      </c>
      <c r="C30" t="s">
        <v>27</v>
      </c>
      <c r="D30" t="s">
        <v>66</v>
      </c>
      <c r="E30" s="17">
        <v>45665</v>
      </c>
      <c r="F30" t="s">
        <v>55</v>
      </c>
      <c r="G30">
        <v>250</v>
      </c>
      <c r="H30" s="1">
        <v>104.36</v>
      </c>
      <c r="I30" s="18" t="str">
        <f>IFERROR(
_xlfn.LET(
_xlpm.poids,$E30,
_xlpm.loc,UPPER($C30),
_xlpm.ordre,$B30,
_xlpm.occ,COUNTIF($B$6:B30,_xlpm.ordre),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" s="19">
        <f t="shared" si="1"/>
        <v>0</v>
      </c>
      <c r="K30" s="2">
        <f t="shared" si="0"/>
        <v>0</v>
      </c>
      <c r="M30" s="3"/>
    </row>
    <row r="31" spans="1:16" x14ac:dyDescent="0.3">
      <c r="A31" t="s">
        <v>25</v>
      </c>
      <c r="B31" t="s">
        <v>67</v>
      </c>
      <c r="C31" t="s">
        <v>27</v>
      </c>
      <c r="D31" t="s">
        <v>68</v>
      </c>
      <c r="E31" s="17">
        <v>45665</v>
      </c>
      <c r="F31" t="s">
        <v>55</v>
      </c>
      <c r="G31">
        <v>290</v>
      </c>
      <c r="H31" s="1">
        <v>104.36</v>
      </c>
      <c r="I31" s="18" t="str">
        <f>IFERROR(
_xlfn.LET(
_xlpm.poids,$E31,
_xlpm.loc,UPPER($C31),
_xlpm.ordre,$B31,
_xlpm.occ,COUNTIF($B$6:B31,_xlpm.ordre),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" s="19">
        <f t="shared" si="1"/>
        <v>0</v>
      </c>
      <c r="K31" s="2">
        <f t="shared" si="0"/>
        <v>0</v>
      </c>
      <c r="M31" s="3"/>
    </row>
    <row r="32" spans="1:16" x14ac:dyDescent="0.3">
      <c r="A32" t="s">
        <v>25</v>
      </c>
      <c r="B32" t="s">
        <v>67</v>
      </c>
      <c r="C32" t="s">
        <v>27</v>
      </c>
      <c r="D32" t="s">
        <v>69</v>
      </c>
      <c r="E32" s="17">
        <v>45665</v>
      </c>
      <c r="F32" t="s">
        <v>55</v>
      </c>
      <c r="G32">
        <v>135</v>
      </c>
      <c r="H32" s="1">
        <v>48.59</v>
      </c>
      <c r="I32" s="18" t="str">
        <f>IFERROR(
_xlfn.LET(
_xlpm.poids,$E32,
_xlpm.loc,UPPER($C32),
_xlpm.ordre,$B32,
_xlpm.occ,COUNTIF($B$6:B32,_xlpm.ordre),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" s="19">
        <f t="shared" si="1"/>
        <v>0</v>
      </c>
      <c r="K32" s="2">
        <f t="shared" si="0"/>
        <v>0</v>
      </c>
      <c r="M32" s="3"/>
    </row>
    <row r="33" spans="1:13" x14ac:dyDescent="0.3">
      <c r="A33" t="s">
        <v>25</v>
      </c>
      <c r="B33" t="s">
        <v>70</v>
      </c>
      <c r="C33" t="s">
        <v>27</v>
      </c>
      <c r="D33" t="s">
        <v>71</v>
      </c>
      <c r="E33" s="17">
        <v>45665</v>
      </c>
      <c r="F33" t="s">
        <v>55</v>
      </c>
      <c r="G33">
        <v>225</v>
      </c>
      <c r="H33" s="1">
        <v>73.05</v>
      </c>
      <c r="I33" s="18" t="str">
        <f>IFERROR(
_xlfn.LET(
_xlpm.poids,$E33,
_xlpm.loc,UPPER($C33),
_xlpm.ordre,$B33,
_xlpm.occ,COUNTIF($B$6:B33,_xlpm.ordre),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" s="19">
        <f t="shared" si="1"/>
        <v>0</v>
      </c>
      <c r="K33" s="2">
        <f t="shared" si="0"/>
        <v>0</v>
      </c>
      <c r="M33" s="3"/>
    </row>
    <row r="34" spans="1:13" x14ac:dyDescent="0.3">
      <c r="A34" t="s">
        <v>25</v>
      </c>
      <c r="B34" t="s">
        <v>70</v>
      </c>
      <c r="C34" t="s">
        <v>27</v>
      </c>
      <c r="D34" t="s">
        <v>72</v>
      </c>
      <c r="E34" s="17">
        <v>45674</v>
      </c>
      <c r="F34" t="s">
        <v>55</v>
      </c>
      <c r="G34">
        <v>290</v>
      </c>
      <c r="H34" s="1">
        <v>104.36</v>
      </c>
      <c r="I34" s="18" t="str">
        <f>IFERROR(
_xlfn.LET(
_xlpm.poids,$E34,
_xlpm.loc,UPPER($C34),
_xlpm.ordre,$B34,
_xlpm.occ,COUNTIF($B$6:B34,_xlpm.ordre),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" s="19">
        <f t="shared" si="1"/>
        <v>0</v>
      </c>
      <c r="K34" s="2">
        <f t="shared" si="0"/>
        <v>0</v>
      </c>
      <c r="L34" t="s">
        <v>2</v>
      </c>
      <c r="M34" s="3"/>
    </row>
    <row r="35" spans="1:13" x14ac:dyDescent="0.3">
      <c r="A35" t="s">
        <v>25</v>
      </c>
      <c r="B35" t="s">
        <v>70</v>
      </c>
      <c r="C35" t="s">
        <v>27</v>
      </c>
      <c r="D35" t="s">
        <v>73</v>
      </c>
      <c r="E35" s="17">
        <v>45665</v>
      </c>
      <c r="F35" t="s">
        <v>55</v>
      </c>
      <c r="G35">
        <v>135</v>
      </c>
      <c r="H35" s="1">
        <v>48.59</v>
      </c>
      <c r="I35" s="18" t="str">
        <f>IFERROR(
_xlfn.LET(
_xlpm.poids,$E35,
_xlpm.loc,UPPER($C35),
_xlpm.ordre,$B35,
_xlpm.occ,COUNTIF($B$6:B35,_xlpm.ordre),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" s="19">
        <f t="shared" si="1"/>
        <v>0</v>
      </c>
      <c r="K35" s="2">
        <f t="shared" si="0"/>
        <v>0</v>
      </c>
      <c r="M35" s="3"/>
    </row>
    <row r="36" spans="1:13" x14ac:dyDescent="0.3">
      <c r="A36" t="s">
        <v>25</v>
      </c>
      <c r="B36" t="s">
        <v>70</v>
      </c>
      <c r="C36" t="s">
        <v>27</v>
      </c>
      <c r="D36" t="s">
        <v>74</v>
      </c>
      <c r="E36" s="17">
        <v>45665</v>
      </c>
      <c r="F36" t="s">
        <v>55</v>
      </c>
      <c r="G36">
        <v>135</v>
      </c>
      <c r="H36" s="1">
        <v>48.59</v>
      </c>
      <c r="I36" s="18" t="str">
        <f>IFERROR(
_xlfn.LET(
_xlpm.poids,$E36,
_xlpm.loc,UPPER($C36),
_xlpm.ordre,$B36,
_xlpm.occ,COUNTIF($B$6:B36,_xlpm.ordre),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" s="19">
        <f t="shared" si="1"/>
        <v>0</v>
      </c>
      <c r="K36" s="2">
        <f t="shared" si="0"/>
        <v>0</v>
      </c>
      <c r="L36" t="s">
        <v>2</v>
      </c>
      <c r="M36" s="3"/>
    </row>
    <row r="37" spans="1:13" x14ac:dyDescent="0.3">
      <c r="A37" t="s">
        <v>25</v>
      </c>
      <c r="B37" t="s">
        <v>75</v>
      </c>
      <c r="C37" t="s">
        <v>27</v>
      </c>
      <c r="D37" t="s">
        <v>76</v>
      </c>
      <c r="E37" s="17">
        <v>45665</v>
      </c>
      <c r="F37" t="s">
        <v>55</v>
      </c>
      <c r="G37">
        <v>290</v>
      </c>
      <c r="H37" s="1">
        <v>104.36</v>
      </c>
      <c r="I37" s="18" t="str">
        <f>IFERROR(
_xlfn.LET(
_xlpm.poids,$E37,
_xlpm.loc,UPPER($C37),
_xlpm.ordre,$B37,
_xlpm.occ,COUNTIF($B$6:B37,_xlpm.ordre),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" s="19">
        <f t="shared" si="1"/>
        <v>0</v>
      </c>
      <c r="K37" s="2">
        <f t="shared" si="0"/>
        <v>0</v>
      </c>
      <c r="M37" s="3"/>
    </row>
    <row r="38" spans="1:13" x14ac:dyDescent="0.3">
      <c r="A38" t="s">
        <v>25</v>
      </c>
      <c r="B38" t="s">
        <v>75</v>
      </c>
      <c r="C38" t="s">
        <v>27</v>
      </c>
      <c r="D38" t="s">
        <v>77</v>
      </c>
      <c r="E38" s="17">
        <v>45665</v>
      </c>
      <c r="F38" t="s">
        <v>55</v>
      </c>
      <c r="G38">
        <v>225</v>
      </c>
      <c r="H38" s="1">
        <v>73.05</v>
      </c>
      <c r="I38" s="18" t="str">
        <f>IFERROR(
_xlfn.LET(
_xlpm.poids,$E38,
_xlpm.loc,UPPER($C38),
_xlpm.ordre,$B38,
_xlpm.occ,COUNTIF($B$6:B38,_xlpm.ordre),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8" s="19">
        <f t="shared" si="1"/>
        <v>0</v>
      </c>
      <c r="K38" s="2">
        <f t="shared" si="0"/>
        <v>0</v>
      </c>
      <c r="M38" s="3"/>
    </row>
    <row r="39" spans="1:13" x14ac:dyDescent="0.3">
      <c r="A39" t="s">
        <v>25</v>
      </c>
      <c r="B39" t="s">
        <v>75</v>
      </c>
      <c r="C39" t="s">
        <v>27</v>
      </c>
      <c r="D39" t="s">
        <v>78</v>
      </c>
      <c r="E39" s="17">
        <v>45665</v>
      </c>
      <c r="F39" t="s">
        <v>55</v>
      </c>
      <c r="G39">
        <v>225</v>
      </c>
      <c r="H39" s="1">
        <v>73.05</v>
      </c>
      <c r="I39" s="18" t="str">
        <f>IFERROR(
_xlfn.LET(
_xlpm.poids,$E39,
_xlpm.loc,UPPER($C39),
_xlpm.ordre,$B39,
_xlpm.occ,COUNTIF($B$6:B39,_xlpm.ordre),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9" s="19">
        <f t="shared" si="1"/>
        <v>0</v>
      </c>
      <c r="K39" s="2">
        <f t="shared" si="0"/>
        <v>0</v>
      </c>
      <c r="M39" s="3"/>
    </row>
    <row r="40" spans="1:13" x14ac:dyDescent="0.3">
      <c r="A40" t="s">
        <v>25</v>
      </c>
      <c r="B40" t="s">
        <v>75</v>
      </c>
      <c r="C40" t="s">
        <v>27</v>
      </c>
      <c r="D40" t="s">
        <v>79</v>
      </c>
      <c r="E40" s="17">
        <v>45665</v>
      </c>
      <c r="F40" t="s">
        <v>55</v>
      </c>
      <c r="G40">
        <v>140</v>
      </c>
      <c r="H40" s="1">
        <v>48.59</v>
      </c>
      <c r="I40" s="18" t="str">
        <f>IFERROR(
_xlfn.LET(
_xlpm.poids,$E40,
_xlpm.loc,UPPER($C40),
_xlpm.ordre,$B40,
_xlpm.occ,COUNTIF($B$6:B40,_xlpm.ordre),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0" s="19">
        <f t="shared" si="1"/>
        <v>0</v>
      </c>
      <c r="K40" s="2">
        <f t="shared" si="0"/>
        <v>0</v>
      </c>
      <c r="M40" s="3"/>
    </row>
    <row r="41" spans="1:13" x14ac:dyDescent="0.3">
      <c r="A41" t="s">
        <v>25</v>
      </c>
      <c r="B41" t="s">
        <v>75</v>
      </c>
      <c r="C41" t="s">
        <v>27</v>
      </c>
      <c r="D41" t="s">
        <v>80</v>
      </c>
      <c r="E41" s="17">
        <v>45665</v>
      </c>
      <c r="F41" t="s">
        <v>55</v>
      </c>
      <c r="G41">
        <v>135</v>
      </c>
      <c r="H41" s="1">
        <v>48.59</v>
      </c>
      <c r="I41" s="18" t="str">
        <f>IFERROR(
_xlfn.LET(
_xlpm.poids,$E41,
_xlpm.loc,UPPER($C41),
_xlpm.ordre,$B41,
_xlpm.occ,COUNTIF($B$6:B41,_xlpm.ordre),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1" s="19">
        <f t="shared" si="1"/>
        <v>0</v>
      </c>
      <c r="K41" s="2">
        <f t="shared" si="0"/>
        <v>0</v>
      </c>
      <c r="M41" s="3"/>
    </row>
    <row r="42" spans="1:13" x14ac:dyDescent="0.3">
      <c r="A42" t="s">
        <v>25</v>
      </c>
      <c r="B42" t="s">
        <v>75</v>
      </c>
      <c r="C42" t="s">
        <v>27</v>
      </c>
      <c r="D42" t="s">
        <v>81</v>
      </c>
      <c r="E42" s="17">
        <v>45665</v>
      </c>
      <c r="F42" t="s">
        <v>55</v>
      </c>
      <c r="G42">
        <v>135</v>
      </c>
      <c r="H42" s="1">
        <v>48.59</v>
      </c>
      <c r="I42" s="18" t="str">
        <f>IFERROR(
_xlfn.LET(
_xlpm.poids,$E42,
_xlpm.loc,UPPER($C42),
_xlpm.ordre,$B42,
_xlpm.occ,COUNTIF($B$6:B42,_xlpm.ordre),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2" s="19">
        <f t="shared" si="1"/>
        <v>0</v>
      </c>
      <c r="K42" s="2">
        <f t="shared" si="0"/>
        <v>0</v>
      </c>
      <c r="M42" s="3"/>
    </row>
    <row r="43" spans="1:13" x14ac:dyDescent="0.3">
      <c r="A43" t="s">
        <v>25</v>
      </c>
      <c r="B43" t="s">
        <v>82</v>
      </c>
      <c r="C43" t="s">
        <v>27</v>
      </c>
      <c r="D43" t="s">
        <v>83</v>
      </c>
      <c r="E43" s="17">
        <v>45665</v>
      </c>
      <c r="F43" t="s">
        <v>55</v>
      </c>
      <c r="G43">
        <v>290</v>
      </c>
      <c r="H43" s="1">
        <v>104.36</v>
      </c>
      <c r="I43" s="18" t="str">
        <f>IFERROR(
_xlfn.LET(
_xlpm.poids,$E43,
_xlpm.loc,UPPER($C43),
_xlpm.ordre,$B43,
_xlpm.occ,COUNTIF($B$6:B43,_xlpm.ordre),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3" s="19">
        <f t="shared" si="1"/>
        <v>0</v>
      </c>
      <c r="K43" s="2">
        <f t="shared" si="0"/>
        <v>0</v>
      </c>
      <c r="M43" s="3"/>
    </row>
    <row r="44" spans="1:13" x14ac:dyDescent="0.3">
      <c r="A44" t="s">
        <v>25</v>
      </c>
      <c r="B44" t="s">
        <v>82</v>
      </c>
      <c r="C44" t="s">
        <v>27</v>
      </c>
      <c r="D44" t="s">
        <v>84</v>
      </c>
      <c r="E44" s="17">
        <v>45665</v>
      </c>
      <c r="F44" t="s">
        <v>55</v>
      </c>
      <c r="G44">
        <v>135</v>
      </c>
      <c r="H44" s="1">
        <v>48.59</v>
      </c>
      <c r="I44" s="18" t="str">
        <f>IFERROR(
_xlfn.LET(
_xlpm.poids,$E44,
_xlpm.loc,UPPER($C44),
_xlpm.ordre,$B44,
_xlpm.occ,COUNTIF($B$6:B44,_xlpm.ordre),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4" s="19">
        <f t="shared" si="1"/>
        <v>0</v>
      </c>
      <c r="K44" s="2">
        <f t="shared" si="0"/>
        <v>0</v>
      </c>
      <c r="M44" s="3"/>
    </row>
    <row r="45" spans="1:13" x14ac:dyDescent="0.3">
      <c r="A45" t="s">
        <v>25</v>
      </c>
      <c r="B45" t="s">
        <v>85</v>
      </c>
      <c r="C45" t="s">
        <v>27</v>
      </c>
      <c r="D45" t="s">
        <v>86</v>
      </c>
      <c r="E45" s="17">
        <v>45665</v>
      </c>
      <c r="F45" t="s">
        <v>55</v>
      </c>
      <c r="G45">
        <v>225</v>
      </c>
      <c r="H45" s="1">
        <v>104.36</v>
      </c>
      <c r="I45" s="18" t="str">
        <f>IFERROR(
_xlfn.LET(
_xlpm.poids,$E45,
_xlpm.loc,UPPER($C45),
_xlpm.ordre,$B45,
_xlpm.occ,COUNTIF($B$6:B45,_xlpm.ordre),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5" s="19">
        <f t="shared" si="1"/>
        <v>0</v>
      </c>
      <c r="K45" s="2">
        <f t="shared" si="0"/>
        <v>0</v>
      </c>
      <c r="M45" s="3"/>
    </row>
    <row r="46" spans="1:13" x14ac:dyDescent="0.3">
      <c r="A46" t="s">
        <v>25</v>
      </c>
      <c r="B46" t="s">
        <v>85</v>
      </c>
      <c r="C46" t="s">
        <v>27</v>
      </c>
      <c r="D46" t="s">
        <v>87</v>
      </c>
      <c r="E46" s="17">
        <v>45665</v>
      </c>
      <c r="F46" t="s">
        <v>55</v>
      </c>
      <c r="G46">
        <v>190</v>
      </c>
      <c r="H46" s="1">
        <v>73.05</v>
      </c>
      <c r="I46" s="18" t="str">
        <f>IFERROR(
_xlfn.LET(
_xlpm.poids,$E46,
_xlpm.loc,UPPER($C46),
_xlpm.ordre,$B46,
_xlpm.occ,COUNTIF($B$6:B46,_xlpm.ordre),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6" s="19">
        <f t="shared" si="1"/>
        <v>0</v>
      </c>
      <c r="K46" s="2">
        <f t="shared" si="0"/>
        <v>0</v>
      </c>
      <c r="M46" s="3"/>
    </row>
    <row r="47" spans="1:13" x14ac:dyDescent="0.3">
      <c r="A47" t="s">
        <v>25</v>
      </c>
      <c r="B47" t="s">
        <v>85</v>
      </c>
      <c r="C47" t="s">
        <v>27</v>
      </c>
      <c r="D47" t="s">
        <v>88</v>
      </c>
      <c r="E47" s="17">
        <v>45665</v>
      </c>
      <c r="F47" t="s">
        <v>55</v>
      </c>
      <c r="G47">
        <v>140</v>
      </c>
      <c r="H47" s="1">
        <v>48.59</v>
      </c>
      <c r="I47" s="18" t="str">
        <f>IFERROR(
_xlfn.LET(
_xlpm.poids,$E47,
_xlpm.loc,UPPER($C47),
_xlpm.ordre,$B47,
_xlpm.occ,COUNTIF($B$6:B47,_xlpm.ordre),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7" s="19">
        <f t="shared" si="1"/>
        <v>0</v>
      </c>
      <c r="K47" s="2">
        <f t="shared" si="0"/>
        <v>0</v>
      </c>
      <c r="M47" s="3"/>
    </row>
    <row r="48" spans="1:13" x14ac:dyDescent="0.3">
      <c r="A48" t="s">
        <v>25</v>
      </c>
      <c r="B48" t="s">
        <v>85</v>
      </c>
      <c r="C48" t="s">
        <v>27</v>
      </c>
      <c r="D48" t="s">
        <v>89</v>
      </c>
      <c r="E48" s="17">
        <v>45665</v>
      </c>
      <c r="F48" t="s">
        <v>55</v>
      </c>
      <c r="G48">
        <v>135</v>
      </c>
      <c r="H48" s="1">
        <v>48.59</v>
      </c>
      <c r="I48" s="18" t="str">
        <f>IFERROR(
_xlfn.LET(
_xlpm.poids,$E48,
_xlpm.loc,UPPER($C48),
_xlpm.ordre,$B48,
_xlpm.occ,COUNTIF($B$6:B48,_xlpm.ordre),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8" s="19">
        <f t="shared" si="1"/>
        <v>0</v>
      </c>
      <c r="K48" s="2">
        <f t="shared" si="0"/>
        <v>0</v>
      </c>
      <c r="M48" s="3"/>
    </row>
    <row r="49" spans="1:13" x14ac:dyDescent="0.3">
      <c r="A49" t="s">
        <v>25</v>
      </c>
      <c r="B49" t="s">
        <v>90</v>
      </c>
      <c r="C49" t="s">
        <v>27</v>
      </c>
      <c r="D49" t="s">
        <v>91</v>
      </c>
      <c r="E49" s="17">
        <v>45671</v>
      </c>
      <c r="F49" t="s">
        <v>55</v>
      </c>
      <c r="G49">
        <v>359</v>
      </c>
      <c r="H49" s="1">
        <v>80.36</v>
      </c>
      <c r="I49" s="18" t="str">
        <f>IFERROR(
_xlfn.LET(
_xlpm.poids,$E49,
_xlpm.loc,UPPER($C49),
_xlpm.ordre,$B49,
_xlpm.occ,COUNTIF($B$6:B49,_xlpm.ordre),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49" s="19">
        <f t="shared" si="1"/>
        <v>0</v>
      </c>
      <c r="K49" s="2">
        <f t="shared" si="0"/>
        <v>0</v>
      </c>
      <c r="M49" s="3"/>
    </row>
    <row r="50" spans="1:13" x14ac:dyDescent="0.3">
      <c r="A50" t="s">
        <v>25</v>
      </c>
      <c r="B50" t="s">
        <v>90</v>
      </c>
      <c r="C50" t="s">
        <v>27</v>
      </c>
      <c r="D50" t="s">
        <v>92</v>
      </c>
      <c r="E50" s="17">
        <v>45671</v>
      </c>
      <c r="F50" t="s">
        <v>55</v>
      </c>
      <c r="G50">
        <v>265</v>
      </c>
      <c r="H50" s="1">
        <v>73.05</v>
      </c>
      <c r="I50" s="18" t="str">
        <f>IFERROR(
_xlfn.LET(
_xlpm.poids,$E50,
_xlpm.loc,UPPER($C50),
_xlpm.ordre,$B50,
_xlpm.occ,COUNTIF($B$6:B50,_xlpm.ordre),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0" s="19">
        <f t="shared" si="1"/>
        <v>0</v>
      </c>
      <c r="K50" s="2">
        <f t="shared" si="0"/>
        <v>0</v>
      </c>
      <c r="M50" s="3"/>
    </row>
    <row r="51" spans="1:13" x14ac:dyDescent="0.3">
      <c r="A51" t="s">
        <v>25</v>
      </c>
      <c r="B51" t="s">
        <v>93</v>
      </c>
      <c r="C51" t="s">
        <v>27</v>
      </c>
      <c r="D51" t="s">
        <v>94</v>
      </c>
      <c r="E51" s="17">
        <v>45671</v>
      </c>
      <c r="F51" t="s">
        <v>55</v>
      </c>
      <c r="G51">
        <v>254</v>
      </c>
      <c r="H51" s="1">
        <v>73.05</v>
      </c>
      <c r="I51" s="18" t="str">
        <f>IFERROR(
_xlfn.LET(
_xlpm.poids,$E51,
_xlpm.loc,UPPER($C51),
_xlpm.ordre,$B51,
_xlpm.occ,COUNTIF($B$6:B51,_xlpm.ordre),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1" s="19">
        <f t="shared" si="1"/>
        <v>0</v>
      </c>
      <c r="K51" s="2">
        <f t="shared" si="0"/>
        <v>0</v>
      </c>
      <c r="M51" s="3"/>
    </row>
    <row r="52" spans="1:13" x14ac:dyDescent="0.3">
      <c r="A52" t="s">
        <v>25</v>
      </c>
      <c r="B52" t="s">
        <v>95</v>
      </c>
      <c r="C52" t="s">
        <v>27</v>
      </c>
      <c r="D52" t="s">
        <v>96</v>
      </c>
      <c r="E52" s="17">
        <v>45663</v>
      </c>
      <c r="F52" t="s">
        <v>55</v>
      </c>
      <c r="G52">
        <v>170</v>
      </c>
      <c r="H52" s="1">
        <v>73.05</v>
      </c>
      <c r="I52" s="18" t="str">
        <f>IFERROR(
_xlfn.LET(
_xlpm.poids,$E52,
_xlpm.loc,UPPER($C52),
_xlpm.ordre,$B52,
_xlpm.occ,COUNTIF($B$6:B52,_xlpm.ordre),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2" s="19">
        <f t="shared" si="1"/>
        <v>0</v>
      </c>
      <c r="K52" s="2">
        <f t="shared" si="0"/>
        <v>0</v>
      </c>
      <c r="M52" s="3"/>
    </row>
    <row r="53" spans="1:13" x14ac:dyDescent="0.3">
      <c r="A53" t="s">
        <v>25</v>
      </c>
      <c r="B53" t="s">
        <v>95</v>
      </c>
      <c r="C53" t="s">
        <v>27</v>
      </c>
      <c r="D53" t="s">
        <v>97</v>
      </c>
      <c r="E53" s="17">
        <v>45663</v>
      </c>
      <c r="F53" t="s">
        <v>55</v>
      </c>
      <c r="G53">
        <v>250</v>
      </c>
      <c r="H53" s="1">
        <v>104.36</v>
      </c>
      <c r="I53" s="18" t="str">
        <f>IFERROR(
_xlfn.LET(
_xlpm.poids,$E53,
_xlpm.loc,UPPER($C53),
_xlpm.ordre,$B53,
_xlpm.occ,COUNTIF($B$6:B53,_xlpm.ordre),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3" s="19">
        <f t="shared" si="1"/>
        <v>0</v>
      </c>
      <c r="K53" s="2">
        <f t="shared" si="0"/>
        <v>0</v>
      </c>
      <c r="M53" s="3"/>
    </row>
    <row r="54" spans="1:13" x14ac:dyDescent="0.3">
      <c r="A54" t="s">
        <v>25</v>
      </c>
      <c r="B54" t="s">
        <v>95</v>
      </c>
      <c r="C54" t="s">
        <v>27</v>
      </c>
      <c r="D54" t="s">
        <v>98</v>
      </c>
      <c r="E54" s="17">
        <v>45663</v>
      </c>
      <c r="F54" t="s">
        <v>55</v>
      </c>
      <c r="G54">
        <v>170</v>
      </c>
      <c r="H54" s="1">
        <v>73.05</v>
      </c>
      <c r="I54" s="18" t="str">
        <f>IFERROR(
_xlfn.LET(
_xlpm.poids,$E54,
_xlpm.loc,UPPER($C54),
_xlpm.ordre,$B54,
_xlpm.occ,COUNTIF($B$6:B54,_xlpm.ordre),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4" s="19">
        <f t="shared" si="1"/>
        <v>0</v>
      </c>
      <c r="K54" s="2">
        <f t="shared" si="0"/>
        <v>0</v>
      </c>
      <c r="M54" s="3"/>
    </row>
    <row r="55" spans="1:13" x14ac:dyDescent="0.3">
      <c r="A55" t="s">
        <v>25</v>
      </c>
      <c r="B55" t="s">
        <v>99</v>
      </c>
      <c r="C55" t="s">
        <v>27</v>
      </c>
      <c r="D55" t="s">
        <v>100</v>
      </c>
      <c r="E55" s="17">
        <v>45663</v>
      </c>
      <c r="F55" t="s">
        <v>55</v>
      </c>
      <c r="G55">
        <v>170</v>
      </c>
      <c r="H55" s="1">
        <v>73.05</v>
      </c>
      <c r="I55" s="18" t="str">
        <f>IFERROR(
_xlfn.LET(
_xlpm.poids,$E55,
_xlpm.loc,UPPER($C55),
_xlpm.ordre,$B55,
_xlpm.occ,COUNTIF($B$6:B55,_xlpm.ordre),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5" s="19">
        <f t="shared" si="1"/>
        <v>0</v>
      </c>
      <c r="K55" s="2">
        <f t="shared" si="0"/>
        <v>0</v>
      </c>
      <c r="M55" s="3"/>
    </row>
    <row r="56" spans="1:13" x14ac:dyDescent="0.3">
      <c r="A56" t="s">
        <v>25</v>
      </c>
      <c r="B56" t="s">
        <v>101</v>
      </c>
      <c r="C56" t="s">
        <v>27</v>
      </c>
      <c r="D56" t="s">
        <v>102</v>
      </c>
      <c r="E56" s="17">
        <v>45664</v>
      </c>
      <c r="F56" t="s">
        <v>55</v>
      </c>
      <c r="G56">
        <v>176</v>
      </c>
      <c r="H56" s="1">
        <v>79.400000000000006</v>
      </c>
      <c r="I56" s="18" t="str">
        <f>IFERROR(
_xlfn.LET(
_xlpm.poids,$E56,
_xlpm.loc,UPPER($C56),
_xlpm.ordre,$B56,
_xlpm.occ,COUNTIF($B$6:B56,_xlpm.ordre),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6" s="19">
        <f t="shared" si="1"/>
        <v>0</v>
      </c>
      <c r="K56" s="2">
        <f t="shared" si="0"/>
        <v>0</v>
      </c>
      <c r="L56" t="s">
        <v>2</v>
      </c>
      <c r="M56" s="3"/>
    </row>
    <row r="57" spans="1:13" x14ac:dyDescent="0.3">
      <c r="A57" t="s">
        <v>25</v>
      </c>
      <c r="B57" t="s">
        <v>101</v>
      </c>
      <c r="C57" t="s">
        <v>27</v>
      </c>
      <c r="D57" t="s">
        <v>103</v>
      </c>
      <c r="E57" s="17">
        <v>45664</v>
      </c>
      <c r="F57" t="s">
        <v>55</v>
      </c>
      <c r="G57">
        <v>250</v>
      </c>
      <c r="H57" s="1">
        <v>113.43</v>
      </c>
      <c r="I57" s="18" t="str">
        <f>IFERROR(
_xlfn.LET(
_xlpm.poids,$E57,
_xlpm.loc,UPPER($C57),
_xlpm.ordre,$B57,
_xlpm.occ,COUNTIF($B$6:B57,_xlpm.ordre),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7" s="19">
        <f t="shared" si="1"/>
        <v>0</v>
      </c>
      <c r="K57" s="2">
        <f t="shared" si="0"/>
        <v>0</v>
      </c>
      <c r="M57" s="3"/>
    </row>
    <row r="58" spans="1:13" x14ac:dyDescent="0.3">
      <c r="A58" t="s">
        <v>25</v>
      </c>
      <c r="B58" t="s">
        <v>104</v>
      </c>
      <c r="C58" t="s">
        <v>27</v>
      </c>
      <c r="D58" t="s">
        <v>105</v>
      </c>
      <c r="E58" s="17">
        <v>45664</v>
      </c>
      <c r="F58" t="s">
        <v>29</v>
      </c>
      <c r="G58">
        <v>115</v>
      </c>
      <c r="H58" s="1">
        <v>75.44</v>
      </c>
      <c r="I58" s="18" t="str">
        <f>IFERROR(
_xlfn.LET(
_xlpm.poids,$E58,
_xlpm.loc,UPPER($C58),
_xlpm.ordre,$B58,
_xlpm.occ,COUNTIF($B$6:B58,_xlpm.ordre),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8" s="19">
        <f t="shared" si="1"/>
        <v>0</v>
      </c>
      <c r="K58" s="2">
        <f t="shared" si="0"/>
        <v>0</v>
      </c>
      <c r="M58" s="3"/>
    </row>
    <row r="59" spans="1:13" x14ac:dyDescent="0.3">
      <c r="A59" t="s">
        <v>25</v>
      </c>
      <c r="B59" t="s">
        <v>106</v>
      </c>
      <c r="C59" t="s">
        <v>27</v>
      </c>
      <c r="D59" t="s">
        <v>107</v>
      </c>
      <c r="E59" s="17">
        <v>45663</v>
      </c>
      <c r="F59" t="s">
        <v>55</v>
      </c>
      <c r="G59">
        <v>280</v>
      </c>
      <c r="H59" s="1">
        <v>73.05</v>
      </c>
      <c r="I59" s="18" t="str">
        <f>IFERROR(
_xlfn.LET(
_xlpm.poids,$E59,
_xlpm.loc,UPPER($C59),
_xlpm.ordre,$B59,
_xlpm.occ,COUNTIF($B$6:B59,_xlpm.ordre),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59" s="19">
        <f t="shared" si="1"/>
        <v>0</v>
      </c>
      <c r="K59" s="2">
        <f t="shared" si="0"/>
        <v>0</v>
      </c>
      <c r="M59" s="3"/>
    </row>
    <row r="60" spans="1:13" x14ac:dyDescent="0.3">
      <c r="A60" t="s">
        <v>25</v>
      </c>
      <c r="B60" t="s">
        <v>106</v>
      </c>
      <c r="C60" t="s">
        <v>27</v>
      </c>
      <c r="D60" t="s">
        <v>108</v>
      </c>
      <c r="E60" s="17">
        <v>45663</v>
      </c>
      <c r="F60" t="s">
        <v>55</v>
      </c>
      <c r="G60">
        <v>280</v>
      </c>
      <c r="H60" s="1">
        <v>73.05</v>
      </c>
      <c r="I60" s="18" t="str">
        <f>IFERROR(
_xlfn.LET(
_xlpm.poids,$E60,
_xlpm.loc,UPPER($C60),
_xlpm.ordre,$B60,
_xlpm.occ,COUNTIF($B$6:B60,_xlpm.ordre),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0" s="19">
        <f t="shared" si="1"/>
        <v>0</v>
      </c>
      <c r="K60" s="2">
        <f t="shared" si="0"/>
        <v>0</v>
      </c>
      <c r="M60" s="3"/>
    </row>
    <row r="61" spans="1:13" x14ac:dyDescent="0.3">
      <c r="A61" t="s">
        <v>25</v>
      </c>
      <c r="B61" t="s">
        <v>109</v>
      </c>
      <c r="C61" t="s">
        <v>27</v>
      </c>
      <c r="D61" t="s">
        <v>110</v>
      </c>
      <c r="E61" s="17">
        <v>45664</v>
      </c>
      <c r="F61" t="s">
        <v>55</v>
      </c>
      <c r="G61">
        <v>350</v>
      </c>
      <c r="H61" s="1">
        <v>114.8</v>
      </c>
      <c r="I61" s="18" t="str">
        <f>IFERROR(
_xlfn.LET(
_xlpm.poids,$E61,
_xlpm.loc,UPPER($C61),
_xlpm.ordre,$B61,
_xlpm.occ,COUNTIF($B$6:B61,_xlpm.ordre),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1" s="19">
        <f t="shared" si="1"/>
        <v>0</v>
      </c>
      <c r="K61" s="2">
        <f t="shared" si="0"/>
        <v>0</v>
      </c>
      <c r="M61" s="3"/>
    </row>
    <row r="62" spans="1:13" x14ac:dyDescent="0.3">
      <c r="A62" t="s">
        <v>25</v>
      </c>
      <c r="B62" t="s">
        <v>109</v>
      </c>
      <c r="C62" t="s">
        <v>27</v>
      </c>
      <c r="D62" t="s">
        <v>111</v>
      </c>
      <c r="E62" s="17">
        <v>45664</v>
      </c>
      <c r="F62" t="s">
        <v>55</v>
      </c>
      <c r="G62">
        <v>126</v>
      </c>
      <c r="H62" s="1">
        <v>48.59</v>
      </c>
      <c r="I62" s="18" t="str">
        <f>IFERROR(
_xlfn.LET(
_xlpm.poids,$E62,
_xlpm.loc,UPPER($C62),
_xlpm.ordre,$B62,
_xlpm.occ,COUNTIF($B$6:B62,_xlpm.ordre),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2" s="19">
        <f t="shared" si="1"/>
        <v>0</v>
      </c>
      <c r="K62" s="2">
        <f t="shared" si="0"/>
        <v>0</v>
      </c>
      <c r="M62" s="3"/>
    </row>
    <row r="63" spans="1:13" x14ac:dyDescent="0.3">
      <c r="A63" t="s">
        <v>25</v>
      </c>
      <c r="B63" t="s">
        <v>112</v>
      </c>
      <c r="C63" t="s">
        <v>27</v>
      </c>
      <c r="D63" t="s">
        <v>113</v>
      </c>
      <c r="E63" s="17">
        <v>45664</v>
      </c>
      <c r="F63" t="s">
        <v>55</v>
      </c>
      <c r="G63">
        <v>180</v>
      </c>
      <c r="H63" s="1">
        <v>113.43</v>
      </c>
      <c r="I63" s="18" t="str">
        <f>IFERROR(
_xlfn.LET(
_xlpm.poids,$E63,
_xlpm.loc,UPPER($C63),
_xlpm.ordre,$B63,
_xlpm.occ,COUNTIF($B$6:B63,_xlpm.ordre),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3" s="19">
        <f t="shared" si="1"/>
        <v>0</v>
      </c>
      <c r="K63" s="2">
        <f t="shared" si="0"/>
        <v>0</v>
      </c>
      <c r="M63" s="3"/>
    </row>
    <row r="64" spans="1:13" x14ac:dyDescent="0.3">
      <c r="A64" t="s">
        <v>25</v>
      </c>
      <c r="B64" t="s">
        <v>114</v>
      </c>
      <c r="C64" t="s">
        <v>27</v>
      </c>
      <c r="D64" t="s">
        <v>115</v>
      </c>
      <c r="E64" s="17">
        <v>45660</v>
      </c>
      <c r="F64" t="s">
        <v>55</v>
      </c>
      <c r="G64">
        <v>135</v>
      </c>
      <c r="H64" s="1">
        <v>69.41</v>
      </c>
      <c r="I64" s="18" t="str">
        <f>IFERROR(
_xlfn.LET(
_xlpm.poids,$E64,
_xlpm.loc,UPPER($C64),
_xlpm.ordre,$B64,
_xlpm.occ,COUNTIF($B$6:B64,_xlpm.ordre),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4" s="19">
        <f t="shared" si="1"/>
        <v>0</v>
      </c>
      <c r="K64" s="2">
        <f t="shared" si="0"/>
        <v>0</v>
      </c>
      <c r="M64" s="3"/>
    </row>
    <row r="65" spans="1:13" x14ac:dyDescent="0.3">
      <c r="A65" t="s">
        <v>25</v>
      </c>
      <c r="B65" t="s">
        <v>114</v>
      </c>
      <c r="C65" t="s">
        <v>27</v>
      </c>
      <c r="D65" t="s">
        <v>116</v>
      </c>
      <c r="E65" s="17">
        <v>45660</v>
      </c>
      <c r="F65" t="s">
        <v>55</v>
      </c>
      <c r="G65">
        <v>135</v>
      </c>
      <c r="H65" s="1">
        <v>48.59</v>
      </c>
      <c r="I65" s="18" t="str">
        <f>IFERROR(
_xlfn.LET(
_xlpm.poids,$E65,
_xlpm.loc,UPPER($C65),
_xlpm.ordre,$B65,
_xlpm.occ,COUNTIF($B$6:B65,_xlpm.ordre),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5" s="19">
        <f t="shared" si="1"/>
        <v>0</v>
      </c>
      <c r="K65" s="2">
        <f t="shared" si="0"/>
        <v>0</v>
      </c>
      <c r="M65" s="3"/>
    </row>
    <row r="66" spans="1:13" x14ac:dyDescent="0.3">
      <c r="A66" t="s">
        <v>25</v>
      </c>
      <c r="B66" t="s">
        <v>117</v>
      </c>
      <c r="C66" t="s">
        <v>27</v>
      </c>
      <c r="D66" t="s">
        <v>118</v>
      </c>
      <c r="E66" s="17">
        <v>45663</v>
      </c>
      <c r="F66" t="s">
        <v>55</v>
      </c>
      <c r="G66">
        <v>225</v>
      </c>
      <c r="H66" s="1">
        <v>104.36</v>
      </c>
      <c r="I66" s="18" t="str">
        <f>IFERROR(
_xlfn.LET(
_xlpm.poids,$E66,
_xlpm.loc,UPPER($C66),
_xlpm.ordre,$B66,
_xlpm.occ,COUNTIF($B$6:B66,_xlpm.ordre),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6" s="19">
        <f t="shared" si="1"/>
        <v>0</v>
      </c>
      <c r="K66" s="2">
        <f t="shared" si="0"/>
        <v>0</v>
      </c>
      <c r="M66" s="3"/>
    </row>
    <row r="67" spans="1:13" x14ac:dyDescent="0.3">
      <c r="A67" t="s">
        <v>25</v>
      </c>
      <c r="B67" t="s">
        <v>117</v>
      </c>
      <c r="C67" t="s">
        <v>27</v>
      </c>
      <c r="D67" t="s">
        <v>119</v>
      </c>
      <c r="E67" s="17">
        <v>45663</v>
      </c>
      <c r="F67" t="s">
        <v>55</v>
      </c>
      <c r="G67">
        <v>176</v>
      </c>
      <c r="H67" s="1">
        <v>73.05</v>
      </c>
      <c r="I67" s="18" t="str">
        <f>IFERROR(
_xlfn.LET(
_xlpm.poids,$E67,
_xlpm.loc,UPPER($C67),
_xlpm.ordre,$B67,
_xlpm.occ,COUNTIF($B$6:B67,_xlpm.ordre),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7" s="19">
        <f t="shared" si="1"/>
        <v>0</v>
      </c>
      <c r="K67" s="2">
        <f t="shared" si="0"/>
        <v>0</v>
      </c>
      <c r="M67" s="3"/>
    </row>
    <row r="68" spans="1:13" x14ac:dyDescent="0.3">
      <c r="A68" t="s">
        <v>25</v>
      </c>
      <c r="B68" t="s">
        <v>117</v>
      </c>
      <c r="C68" t="s">
        <v>27</v>
      </c>
      <c r="D68" t="s">
        <v>120</v>
      </c>
      <c r="E68" s="17">
        <v>45663</v>
      </c>
      <c r="F68" t="s">
        <v>55</v>
      </c>
      <c r="G68">
        <v>176</v>
      </c>
      <c r="H68" s="1">
        <v>73.05</v>
      </c>
      <c r="I68" s="18" t="str">
        <f>IFERROR(
_xlfn.LET(
_xlpm.poids,$E68,
_xlpm.loc,UPPER($C68),
_xlpm.ordre,$B68,
_xlpm.occ,COUNTIF($B$6:B68,_xlpm.ordre),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8" s="19">
        <f t="shared" si="1"/>
        <v>0</v>
      </c>
      <c r="K68" s="2">
        <f t="shared" si="0"/>
        <v>0</v>
      </c>
      <c r="M68" s="3"/>
    </row>
    <row r="69" spans="1:13" x14ac:dyDescent="0.3">
      <c r="A69" t="s">
        <v>25</v>
      </c>
      <c r="B69" t="s">
        <v>121</v>
      </c>
      <c r="C69" t="s">
        <v>27</v>
      </c>
      <c r="D69" t="s">
        <v>122</v>
      </c>
      <c r="E69" s="17">
        <v>45663</v>
      </c>
      <c r="F69" t="s">
        <v>55</v>
      </c>
      <c r="G69">
        <v>78</v>
      </c>
      <c r="H69" s="1">
        <v>48.59</v>
      </c>
      <c r="I69" s="18" t="str">
        <f>IFERROR(
_xlfn.LET(
_xlpm.poids,$E69,
_xlpm.loc,UPPER($C69),
_xlpm.ordre,$B69,
_xlpm.occ,COUNTIF($B$6:B69,_xlpm.ordre),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69" s="19">
        <f t="shared" si="1"/>
        <v>0</v>
      </c>
      <c r="K69" s="2">
        <f t="shared" si="0"/>
        <v>0</v>
      </c>
      <c r="M69" s="3"/>
    </row>
    <row r="70" spans="1:13" x14ac:dyDescent="0.3">
      <c r="A70" t="s">
        <v>25</v>
      </c>
      <c r="B70" t="s">
        <v>123</v>
      </c>
      <c r="C70" t="s">
        <v>27</v>
      </c>
      <c r="D70" t="s">
        <v>124</v>
      </c>
      <c r="E70" s="17">
        <v>45663</v>
      </c>
      <c r="F70" t="s">
        <v>55</v>
      </c>
      <c r="G70">
        <v>78</v>
      </c>
      <c r="H70" s="1">
        <v>48.59</v>
      </c>
      <c r="I70" s="18" t="str">
        <f>IFERROR(
_xlfn.LET(
_xlpm.poids,$E70,
_xlpm.loc,UPPER($C70),
_xlpm.ordre,$B70,
_xlpm.occ,COUNTIF($B$6:B70,_xlpm.ordre),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0" s="19">
        <f t="shared" si="1"/>
        <v>0</v>
      </c>
      <c r="K70" s="2">
        <f t="shared" ref="K70:K133" si="4">IF(J70="","",MAX(0,J70))</f>
        <v>0</v>
      </c>
      <c r="M70" s="3"/>
    </row>
    <row r="71" spans="1:13" x14ac:dyDescent="0.3">
      <c r="A71" t="s">
        <v>25</v>
      </c>
      <c r="B71" t="s">
        <v>123</v>
      </c>
      <c r="C71" t="s">
        <v>27</v>
      </c>
      <c r="D71" t="s">
        <v>125</v>
      </c>
      <c r="E71" s="17">
        <v>45663</v>
      </c>
      <c r="F71" t="s">
        <v>55</v>
      </c>
      <c r="G71">
        <v>78</v>
      </c>
      <c r="H71" s="1">
        <v>48.59</v>
      </c>
      <c r="I71" s="18" t="str">
        <f>IFERROR(
_xlfn.LET(
_xlpm.poids,$E71,
_xlpm.loc,UPPER($C71),
_xlpm.ordre,$B71,
_xlpm.occ,COUNTIF($B$6:B71,_xlpm.ordre),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1" s="19">
        <f t="shared" ref="J71:J134" si="5">+IFERROR(I71-F71,0)</f>
        <v>0</v>
      </c>
      <c r="K71" s="2">
        <f t="shared" si="4"/>
        <v>0</v>
      </c>
      <c r="M71" s="3"/>
    </row>
    <row r="72" spans="1:13" x14ac:dyDescent="0.3">
      <c r="A72" t="s">
        <v>25</v>
      </c>
      <c r="B72" t="s">
        <v>123</v>
      </c>
      <c r="C72" t="s">
        <v>27</v>
      </c>
      <c r="D72" t="s">
        <v>126</v>
      </c>
      <c r="E72" s="17">
        <v>45663</v>
      </c>
      <c r="F72" t="s">
        <v>55</v>
      </c>
      <c r="G72">
        <v>358</v>
      </c>
      <c r="H72" s="1">
        <v>80.36</v>
      </c>
      <c r="I72" s="18" t="str">
        <f>IFERROR(
_xlfn.LET(
_xlpm.poids,$E72,
_xlpm.loc,UPPER($C72),
_xlpm.ordre,$B72,
_xlpm.occ,COUNTIF($B$6:B72,_xlpm.ordre),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2" s="19">
        <f t="shared" si="5"/>
        <v>0</v>
      </c>
      <c r="K72" s="2">
        <f t="shared" si="4"/>
        <v>0</v>
      </c>
      <c r="M72" s="3"/>
    </row>
    <row r="73" spans="1:13" x14ac:dyDescent="0.3">
      <c r="A73" t="s">
        <v>25</v>
      </c>
      <c r="B73" t="s">
        <v>123</v>
      </c>
      <c r="C73" t="s">
        <v>27</v>
      </c>
      <c r="D73" t="s">
        <v>127</v>
      </c>
      <c r="E73" s="17">
        <v>45663</v>
      </c>
      <c r="F73" t="s">
        <v>55</v>
      </c>
      <c r="G73">
        <v>290</v>
      </c>
      <c r="H73" s="1">
        <v>73.05</v>
      </c>
      <c r="I73" s="18" t="str">
        <f>IFERROR(
_xlfn.LET(
_xlpm.poids,$E73,
_xlpm.loc,UPPER($C73),
_xlpm.ordre,$B73,
_xlpm.occ,COUNTIF($B$6:B73,_xlpm.ordre),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3" s="19">
        <f t="shared" si="5"/>
        <v>0</v>
      </c>
      <c r="K73" s="2">
        <f t="shared" si="4"/>
        <v>0</v>
      </c>
      <c r="M73" s="3"/>
    </row>
    <row r="74" spans="1:13" x14ac:dyDescent="0.3">
      <c r="A74" t="s">
        <v>25</v>
      </c>
      <c r="B74" t="s">
        <v>123</v>
      </c>
      <c r="C74" t="s">
        <v>27</v>
      </c>
      <c r="D74" t="s">
        <v>128</v>
      </c>
      <c r="E74" s="17">
        <v>45663</v>
      </c>
      <c r="F74" t="s">
        <v>55</v>
      </c>
      <c r="G74">
        <v>480</v>
      </c>
      <c r="H74" s="1">
        <v>114.8</v>
      </c>
      <c r="I74" s="18" t="str">
        <f>IFERROR(
_xlfn.LET(
_xlpm.poids,$E74,
_xlpm.loc,UPPER($C74),
_xlpm.ordre,$B74,
_xlpm.occ,COUNTIF($B$6:B74,_xlpm.ordre),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4" s="19">
        <f t="shared" si="5"/>
        <v>0</v>
      </c>
      <c r="K74" s="2">
        <f t="shared" si="4"/>
        <v>0</v>
      </c>
      <c r="M74" s="3"/>
    </row>
    <row r="75" spans="1:13" x14ac:dyDescent="0.3">
      <c r="A75" t="s">
        <v>25</v>
      </c>
      <c r="B75" t="s">
        <v>123</v>
      </c>
      <c r="C75" t="s">
        <v>27</v>
      </c>
      <c r="D75" t="s">
        <v>129</v>
      </c>
      <c r="E75" s="17">
        <v>45663</v>
      </c>
      <c r="F75" t="s">
        <v>55</v>
      </c>
      <c r="G75">
        <v>480</v>
      </c>
      <c r="H75" s="1">
        <v>80.36</v>
      </c>
      <c r="I75" s="18" t="str">
        <f>IFERROR(
_xlfn.LET(
_xlpm.poids,$E75,
_xlpm.loc,UPPER($C75),
_xlpm.ordre,$B75,
_xlpm.occ,COUNTIF($B$6:B75,_xlpm.ordre),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5" s="19">
        <f t="shared" si="5"/>
        <v>0</v>
      </c>
      <c r="K75" s="2">
        <f t="shared" si="4"/>
        <v>0</v>
      </c>
      <c r="M75" s="3"/>
    </row>
    <row r="76" spans="1:13" x14ac:dyDescent="0.3">
      <c r="A76" t="s">
        <v>25</v>
      </c>
      <c r="B76" t="s">
        <v>123</v>
      </c>
      <c r="C76" t="s">
        <v>27</v>
      </c>
      <c r="D76" t="s">
        <v>130</v>
      </c>
      <c r="E76" s="17">
        <v>45663</v>
      </c>
      <c r="F76" t="s">
        <v>55</v>
      </c>
      <c r="G76">
        <v>225</v>
      </c>
      <c r="H76" s="1">
        <v>73.05</v>
      </c>
      <c r="I76" s="18" t="str">
        <f>IFERROR(
_xlfn.LET(
_xlpm.poids,$E76,
_xlpm.loc,UPPER($C76),
_xlpm.ordre,$B76,
_xlpm.occ,COUNTIF($B$6:B76,_xlpm.ordre),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6" s="19">
        <f t="shared" si="5"/>
        <v>0</v>
      </c>
      <c r="K76" s="2">
        <f t="shared" si="4"/>
        <v>0</v>
      </c>
      <c r="M76" s="3"/>
    </row>
    <row r="77" spans="1:13" x14ac:dyDescent="0.3">
      <c r="A77" t="s">
        <v>25</v>
      </c>
      <c r="B77" t="s">
        <v>123</v>
      </c>
      <c r="C77" t="s">
        <v>27</v>
      </c>
      <c r="D77" t="s">
        <v>131</v>
      </c>
      <c r="E77" s="17">
        <v>45663</v>
      </c>
      <c r="F77" t="s">
        <v>55</v>
      </c>
      <c r="G77">
        <v>250</v>
      </c>
      <c r="H77" s="1">
        <v>73.05</v>
      </c>
      <c r="I77" s="18" t="str">
        <f>IFERROR(
_xlfn.LET(
_xlpm.poids,$E77,
_xlpm.loc,UPPER($C77),
_xlpm.ordre,$B77,
_xlpm.occ,COUNTIF($B$6:B77,_xlpm.ordre),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7" s="19">
        <f t="shared" si="5"/>
        <v>0</v>
      </c>
      <c r="K77" s="2">
        <f t="shared" si="4"/>
        <v>0</v>
      </c>
      <c r="M77" s="3"/>
    </row>
    <row r="78" spans="1:13" x14ac:dyDescent="0.3">
      <c r="A78" t="s">
        <v>25</v>
      </c>
      <c r="B78" t="s">
        <v>123</v>
      </c>
      <c r="C78" t="s">
        <v>27</v>
      </c>
      <c r="D78" t="s">
        <v>132</v>
      </c>
      <c r="E78" s="17">
        <v>45663</v>
      </c>
      <c r="F78" t="s">
        <v>55</v>
      </c>
      <c r="G78">
        <v>250</v>
      </c>
      <c r="H78" s="1">
        <v>73.05</v>
      </c>
      <c r="I78" s="18" t="str">
        <f>IFERROR(
_xlfn.LET(
_xlpm.poids,$E78,
_xlpm.loc,UPPER($C78),
_xlpm.ordre,$B78,
_xlpm.occ,COUNTIF($B$6:B78,_xlpm.ordre),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8" s="19">
        <f t="shared" si="5"/>
        <v>0</v>
      </c>
      <c r="K78" s="2">
        <f t="shared" si="4"/>
        <v>0</v>
      </c>
      <c r="M78" s="3"/>
    </row>
    <row r="79" spans="1:13" x14ac:dyDescent="0.3">
      <c r="A79" t="s">
        <v>25</v>
      </c>
      <c r="B79" t="s">
        <v>123</v>
      </c>
      <c r="C79" t="s">
        <v>27</v>
      </c>
      <c r="D79" t="s">
        <v>133</v>
      </c>
      <c r="E79" s="17">
        <v>45663</v>
      </c>
      <c r="F79" t="s">
        <v>55</v>
      </c>
      <c r="G79">
        <v>250</v>
      </c>
      <c r="H79" s="1">
        <v>73.05</v>
      </c>
      <c r="I79" s="18" t="str">
        <f>IFERROR(
_xlfn.LET(
_xlpm.poids,$E79,
_xlpm.loc,UPPER($C79),
_xlpm.ordre,$B79,
_xlpm.occ,COUNTIF($B$6:B79,_xlpm.ordre),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79" s="19">
        <f t="shared" si="5"/>
        <v>0</v>
      </c>
      <c r="K79" s="2">
        <f t="shared" si="4"/>
        <v>0</v>
      </c>
      <c r="M79" s="3"/>
    </row>
    <row r="80" spans="1:13" x14ac:dyDescent="0.3">
      <c r="A80" t="s">
        <v>25</v>
      </c>
      <c r="B80" t="s">
        <v>123</v>
      </c>
      <c r="C80" t="s">
        <v>27</v>
      </c>
      <c r="D80" t="s">
        <v>134</v>
      </c>
      <c r="E80" s="17">
        <v>45663</v>
      </c>
      <c r="F80" t="s">
        <v>55</v>
      </c>
      <c r="G80">
        <v>225</v>
      </c>
      <c r="H80" s="1">
        <v>73.05</v>
      </c>
      <c r="I80" s="18" t="str">
        <f>IFERROR(
_xlfn.LET(
_xlpm.poids,$E80,
_xlpm.loc,UPPER($C80),
_xlpm.ordre,$B80,
_xlpm.occ,COUNTIF($B$6:B80,_xlpm.ordre),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0" s="19">
        <f t="shared" si="5"/>
        <v>0</v>
      </c>
      <c r="K80" s="2">
        <f t="shared" si="4"/>
        <v>0</v>
      </c>
      <c r="M80" s="3"/>
    </row>
    <row r="81" spans="1:13" x14ac:dyDescent="0.3">
      <c r="A81" t="s">
        <v>25</v>
      </c>
      <c r="B81" t="s">
        <v>123</v>
      </c>
      <c r="C81" t="s">
        <v>27</v>
      </c>
      <c r="D81" t="s">
        <v>135</v>
      </c>
      <c r="E81" s="17">
        <v>45663</v>
      </c>
      <c r="F81" t="s">
        <v>55</v>
      </c>
      <c r="G81">
        <v>176</v>
      </c>
      <c r="H81" s="1">
        <v>73.05</v>
      </c>
      <c r="I81" s="18" t="str">
        <f>IFERROR(
_xlfn.LET(
_xlpm.poids,$E81,
_xlpm.loc,UPPER($C81),
_xlpm.ordre,$B81,
_xlpm.occ,COUNTIF($B$6:B81,_xlpm.ordre),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1" s="19">
        <f t="shared" si="5"/>
        <v>0</v>
      </c>
      <c r="K81" s="2">
        <f t="shared" si="4"/>
        <v>0</v>
      </c>
      <c r="M81" s="3"/>
    </row>
    <row r="82" spans="1:13" x14ac:dyDescent="0.3">
      <c r="A82" t="s">
        <v>25</v>
      </c>
      <c r="B82" t="s">
        <v>123</v>
      </c>
      <c r="C82" t="s">
        <v>27</v>
      </c>
      <c r="D82" t="s">
        <v>136</v>
      </c>
      <c r="E82" s="17">
        <v>45663</v>
      </c>
      <c r="F82" t="s">
        <v>55</v>
      </c>
      <c r="G82">
        <v>176</v>
      </c>
      <c r="H82" s="1">
        <v>73.05</v>
      </c>
      <c r="I82" s="18" t="str">
        <f>IFERROR(
_xlfn.LET(
_xlpm.poids,$E82,
_xlpm.loc,UPPER($C82),
_xlpm.ordre,$B82,
_xlpm.occ,COUNTIF($B$6:B82,_xlpm.ordre),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2" s="19">
        <f t="shared" si="5"/>
        <v>0</v>
      </c>
      <c r="K82" s="2">
        <f t="shared" si="4"/>
        <v>0</v>
      </c>
      <c r="M82" s="3"/>
    </row>
    <row r="83" spans="1:13" x14ac:dyDescent="0.3">
      <c r="A83" t="s">
        <v>25</v>
      </c>
      <c r="B83" t="s">
        <v>123</v>
      </c>
      <c r="C83" t="s">
        <v>27</v>
      </c>
      <c r="D83" t="s">
        <v>137</v>
      </c>
      <c r="E83" s="17">
        <v>45663</v>
      </c>
      <c r="F83" t="s">
        <v>55</v>
      </c>
      <c r="G83">
        <v>176</v>
      </c>
      <c r="H83" s="1">
        <v>73.05</v>
      </c>
      <c r="I83" s="18" t="str">
        <f>IFERROR(
_xlfn.LET(
_xlpm.poids,$E83,
_xlpm.loc,UPPER($C83),
_xlpm.ordre,$B83,
_xlpm.occ,COUNTIF($B$6:B83,_xlpm.ordre),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3" s="19">
        <f t="shared" si="5"/>
        <v>0</v>
      </c>
      <c r="K83" s="2">
        <f t="shared" si="4"/>
        <v>0</v>
      </c>
      <c r="M83" s="3"/>
    </row>
    <row r="84" spans="1:13" x14ac:dyDescent="0.3">
      <c r="A84" t="s">
        <v>25</v>
      </c>
      <c r="B84" t="s">
        <v>123</v>
      </c>
      <c r="C84" t="s">
        <v>27</v>
      </c>
      <c r="D84" t="s">
        <v>138</v>
      </c>
      <c r="E84" s="17">
        <v>45663</v>
      </c>
      <c r="F84" t="s">
        <v>55</v>
      </c>
      <c r="G84">
        <v>176</v>
      </c>
      <c r="H84" s="1">
        <v>73.05</v>
      </c>
      <c r="I84" s="18" t="str">
        <f>IFERROR(
_xlfn.LET(
_xlpm.poids,$E84,
_xlpm.loc,UPPER($C84),
_xlpm.ordre,$B84,
_xlpm.occ,COUNTIF($B$6:B84,_xlpm.ordre),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4" s="19">
        <f t="shared" si="5"/>
        <v>0</v>
      </c>
      <c r="K84" s="2">
        <f t="shared" si="4"/>
        <v>0</v>
      </c>
      <c r="M84" s="3"/>
    </row>
    <row r="85" spans="1:13" x14ac:dyDescent="0.3">
      <c r="A85" t="s">
        <v>25</v>
      </c>
      <c r="B85" t="s">
        <v>123</v>
      </c>
      <c r="C85" t="s">
        <v>27</v>
      </c>
      <c r="D85" t="s">
        <v>139</v>
      </c>
      <c r="E85" s="17">
        <v>45663</v>
      </c>
      <c r="F85" t="s">
        <v>55</v>
      </c>
      <c r="G85">
        <v>176</v>
      </c>
      <c r="H85" s="1">
        <v>73.05</v>
      </c>
      <c r="I85" s="18" t="str">
        <f>IFERROR(
_xlfn.LET(
_xlpm.poids,$E85,
_xlpm.loc,UPPER($C85),
_xlpm.ordre,$B85,
_xlpm.occ,COUNTIF($B$6:B85,_xlpm.ordre),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5" s="19">
        <f t="shared" si="5"/>
        <v>0</v>
      </c>
      <c r="K85" s="2">
        <f t="shared" si="4"/>
        <v>0</v>
      </c>
      <c r="M85" s="3"/>
    </row>
    <row r="86" spans="1:13" x14ac:dyDescent="0.3">
      <c r="A86" t="s">
        <v>25</v>
      </c>
      <c r="B86" t="s">
        <v>123</v>
      </c>
      <c r="C86" t="s">
        <v>27</v>
      </c>
      <c r="D86" t="s">
        <v>140</v>
      </c>
      <c r="E86" s="17">
        <v>45663</v>
      </c>
      <c r="F86" t="s">
        <v>55</v>
      </c>
      <c r="G86">
        <v>176</v>
      </c>
      <c r="H86" s="1">
        <v>73.05</v>
      </c>
      <c r="I86" s="18" t="str">
        <f>IFERROR(
_xlfn.LET(
_xlpm.poids,$E86,
_xlpm.loc,UPPER($C86),
_xlpm.ordre,$B86,
_xlpm.occ,COUNTIF($B$6:B86,_xlpm.ordre),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6" s="19">
        <f t="shared" si="5"/>
        <v>0</v>
      </c>
      <c r="K86" s="2">
        <f t="shared" si="4"/>
        <v>0</v>
      </c>
      <c r="M86" s="3"/>
    </row>
    <row r="87" spans="1:13" x14ac:dyDescent="0.3">
      <c r="A87" t="s">
        <v>25</v>
      </c>
      <c r="B87" t="s">
        <v>123</v>
      </c>
      <c r="C87" t="s">
        <v>27</v>
      </c>
      <c r="D87" t="s">
        <v>141</v>
      </c>
      <c r="E87" s="17">
        <v>45663</v>
      </c>
      <c r="F87" t="s">
        <v>55</v>
      </c>
      <c r="G87">
        <v>176</v>
      </c>
      <c r="H87" s="1">
        <v>73.05</v>
      </c>
      <c r="I87" s="18" t="str">
        <f>IFERROR(
_xlfn.LET(
_xlpm.poids,$E87,
_xlpm.loc,UPPER($C87),
_xlpm.ordre,$B87,
_xlpm.occ,COUNTIF($B$6:B87,_xlpm.ordre),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7" s="19">
        <f t="shared" si="5"/>
        <v>0</v>
      </c>
      <c r="K87" s="2">
        <f t="shared" si="4"/>
        <v>0</v>
      </c>
      <c r="M87" s="3"/>
    </row>
    <row r="88" spans="1:13" x14ac:dyDescent="0.3">
      <c r="A88" t="s">
        <v>25</v>
      </c>
      <c r="B88" t="s">
        <v>123</v>
      </c>
      <c r="C88" t="s">
        <v>27</v>
      </c>
      <c r="D88" t="s">
        <v>142</v>
      </c>
      <c r="E88" s="17">
        <v>45663</v>
      </c>
      <c r="F88" t="s">
        <v>55</v>
      </c>
      <c r="G88">
        <v>176</v>
      </c>
      <c r="H88" s="1">
        <v>73.05</v>
      </c>
      <c r="I88" s="18" t="str">
        <f>IFERROR(
_xlfn.LET(
_xlpm.poids,$E88,
_xlpm.loc,UPPER($C88),
_xlpm.ordre,$B88,
_xlpm.occ,COUNTIF($B$6:B88,_xlpm.ordre),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8" s="19">
        <f t="shared" si="5"/>
        <v>0</v>
      </c>
      <c r="K88" s="2">
        <f t="shared" si="4"/>
        <v>0</v>
      </c>
      <c r="M88" s="3"/>
    </row>
    <row r="89" spans="1:13" x14ac:dyDescent="0.3">
      <c r="A89" t="s">
        <v>25</v>
      </c>
      <c r="B89" t="s">
        <v>123</v>
      </c>
      <c r="C89" t="s">
        <v>27</v>
      </c>
      <c r="D89" t="s">
        <v>143</v>
      </c>
      <c r="E89" s="17">
        <v>45663</v>
      </c>
      <c r="F89" t="s">
        <v>55</v>
      </c>
      <c r="G89">
        <v>176</v>
      </c>
      <c r="H89" s="1">
        <v>73.05</v>
      </c>
      <c r="I89" s="18" t="str">
        <f>IFERROR(
_xlfn.LET(
_xlpm.poids,$E89,
_xlpm.loc,UPPER($C89),
_xlpm.ordre,$B89,
_xlpm.occ,COUNTIF($B$6:B89,_xlpm.ordre),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89" s="19">
        <f t="shared" si="5"/>
        <v>0</v>
      </c>
      <c r="K89" s="2">
        <f t="shared" si="4"/>
        <v>0</v>
      </c>
      <c r="M89" s="3"/>
    </row>
    <row r="90" spans="1:13" x14ac:dyDescent="0.3">
      <c r="A90" t="s">
        <v>25</v>
      </c>
      <c r="B90" t="s">
        <v>123</v>
      </c>
      <c r="C90" t="s">
        <v>27</v>
      </c>
      <c r="D90" t="s">
        <v>144</v>
      </c>
      <c r="E90" s="17">
        <v>45663</v>
      </c>
      <c r="F90" t="s">
        <v>55</v>
      </c>
      <c r="G90">
        <v>176</v>
      </c>
      <c r="H90" s="1">
        <v>73.05</v>
      </c>
      <c r="I90" s="18" t="str">
        <f>IFERROR(
_xlfn.LET(
_xlpm.poids,$E90,
_xlpm.loc,UPPER($C90),
_xlpm.ordre,$B90,
_xlpm.occ,COUNTIF($B$6:B90,_xlpm.ordre),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0" s="19">
        <f t="shared" si="5"/>
        <v>0</v>
      </c>
      <c r="K90" s="2">
        <f t="shared" si="4"/>
        <v>0</v>
      </c>
      <c r="M90" s="3"/>
    </row>
    <row r="91" spans="1:13" x14ac:dyDescent="0.3">
      <c r="A91" t="s">
        <v>25</v>
      </c>
      <c r="B91" t="s">
        <v>145</v>
      </c>
      <c r="C91" t="s">
        <v>27</v>
      </c>
      <c r="D91" t="s">
        <v>146</v>
      </c>
      <c r="E91" s="17">
        <v>45663</v>
      </c>
      <c r="F91" t="s">
        <v>55</v>
      </c>
      <c r="G91">
        <v>78</v>
      </c>
      <c r="H91" s="1">
        <v>48.59</v>
      </c>
      <c r="I91" s="18" t="str">
        <f>IFERROR(
_xlfn.LET(
_xlpm.poids,$E91,
_xlpm.loc,UPPER($C91),
_xlpm.ordre,$B91,
_xlpm.occ,COUNTIF($B$6:B91,_xlpm.ordre),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1" s="19">
        <f t="shared" si="5"/>
        <v>0</v>
      </c>
      <c r="K91" s="2">
        <f t="shared" si="4"/>
        <v>0</v>
      </c>
      <c r="M91" s="3"/>
    </row>
    <row r="92" spans="1:13" x14ac:dyDescent="0.3">
      <c r="A92" t="s">
        <v>25</v>
      </c>
      <c r="B92" t="s">
        <v>147</v>
      </c>
      <c r="C92" t="s">
        <v>27</v>
      </c>
      <c r="D92" t="s">
        <v>148</v>
      </c>
      <c r="E92" s="17">
        <v>45659</v>
      </c>
      <c r="F92" t="s">
        <v>55</v>
      </c>
      <c r="G92">
        <v>170</v>
      </c>
      <c r="H92" s="1">
        <v>104.36</v>
      </c>
      <c r="I92" s="18" t="str">
        <f>IFERROR(
_xlfn.LET(
_xlpm.poids,$E92,
_xlpm.loc,UPPER($C92),
_xlpm.ordre,$B92,
_xlpm.occ,COUNTIF($B$6:B92,_xlpm.ordre),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2" s="19">
        <f t="shared" si="5"/>
        <v>0</v>
      </c>
      <c r="K92" s="2">
        <f t="shared" si="4"/>
        <v>0</v>
      </c>
      <c r="M92" s="3"/>
    </row>
    <row r="93" spans="1:13" x14ac:dyDescent="0.3">
      <c r="A93" t="s">
        <v>25</v>
      </c>
      <c r="B93" t="s">
        <v>149</v>
      </c>
      <c r="C93" t="s">
        <v>27</v>
      </c>
      <c r="D93" t="s">
        <v>150</v>
      </c>
      <c r="E93" s="17">
        <v>45664</v>
      </c>
      <c r="F93" t="s">
        <v>55</v>
      </c>
      <c r="G93">
        <v>240</v>
      </c>
      <c r="H93" s="1">
        <v>73.05</v>
      </c>
      <c r="I93" s="18" t="str">
        <f>IFERROR(
_xlfn.LET(
_xlpm.poids,$E93,
_xlpm.loc,UPPER($C93),
_xlpm.ordre,$B93,
_xlpm.occ,COUNTIF($B$6:B93,_xlpm.ordre),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3" s="19">
        <f t="shared" si="5"/>
        <v>0</v>
      </c>
      <c r="K93" s="2">
        <f t="shared" si="4"/>
        <v>0</v>
      </c>
      <c r="M93" s="3"/>
    </row>
    <row r="94" spans="1:13" x14ac:dyDescent="0.3">
      <c r="A94" t="s">
        <v>25</v>
      </c>
      <c r="B94" t="s">
        <v>149</v>
      </c>
      <c r="C94" t="s">
        <v>27</v>
      </c>
      <c r="D94" t="s">
        <v>151</v>
      </c>
      <c r="E94" s="17">
        <v>45664</v>
      </c>
      <c r="F94" t="s">
        <v>55</v>
      </c>
      <c r="G94">
        <v>750</v>
      </c>
      <c r="H94" s="1">
        <v>146.1</v>
      </c>
      <c r="I94" s="18" t="str">
        <f>IFERROR(
_xlfn.LET(
_xlpm.poids,$E94,
_xlpm.loc,UPPER($C94),
_xlpm.ordre,$B94,
_xlpm.occ,COUNTIF($B$6:B94,_xlpm.ordre),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4" s="19">
        <f t="shared" si="5"/>
        <v>0</v>
      </c>
      <c r="K94" s="2">
        <f t="shared" si="4"/>
        <v>0</v>
      </c>
      <c r="M94" s="3"/>
    </row>
    <row r="95" spans="1:13" x14ac:dyDescent="0.3">
      <c r="A95" t="s">
        <v>25</v>
      </c>
      <c r="B95" t="s">
        <v>152</v>
      </c>
      <c r="C95" t="s">
        <v>27</v>
      </c>
      <c r="D95" t="s">
        <v>153</v>
      </c>
      <c r="E95" s="17">
        <v>45663</v>
      </c>
      <c r="F95" t="s">
        <v>29</v>
      </c>
      <c r="G95">
        <v>78</v>
      </c>
      <c r="H95" s="1">
        <v>48.59</v>
      </c>
      <c r="I95" s="18" t="str">
        <f>IFERROR(
_xlfn.LET(
_xlpm.poids,$E95,
_xlpm.loc,UPPER($C95),
_xlpm.ordre,$B95,
_xlpm.occ,COUNTIF($B$6:B95,_xlpm.ordre),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5" s="19">
        <f t="shared" si="5"/>
        <v>0</v>
      </c>
      <c r="K95" s="2">
        <f t="shared" si="4"/>
        <v>0</v>
      </c>
      <c r="M95" s="3"/>
    </row>
    <row r="96" spans="1:13" x14ac:dyDescent="0.3">
      <c r="A96" t="s">
        <v>25</v>
      </c>
      <c r="B96" t="s">
        <v>154</v>
      </c>
      <c r="C96" t="s">
        <v>27</v>
      </c>
      <c r="D96" t="s">
        <v>155</v>
      </c>
      <c r="E96" s="17">
        <v>45672</v>
      </c>
      <c r="F96" t="s">
        <v>55</v>
      </c>
      <c r="G96">
        <v>320</v>
      </c>
      <c r="H96" s="1">
        <v>80.36</v>
      </c>
      <c r="I96" s="18" t="str">
        <f>IFERROR(
_xlfn.LET(
_xlpm.poids,$E96,
_xlpm.loc,UPPER($C96),
_xlpm.ordre,$B96,
_xlpm.occ,COUNTIF($B$6:B96,_xlpm.ordre),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6" s="19">
        <f t="shared" si="5"/>
        <v>0</v>
      </c>
      <c r="K96" s="2">
        <f t="shared" si="4"/>
        <v>0</v>
      </c>
      <c r="M96" s="3"/>
    </row>
    <row r="97" spans="1:13" x14ac:dyDescent="0.3">
      <c r="A97" t="s">
        <v>25</v>
      </c>
      <c r="B97" t="s">
        <v>156</v>
      </c>
      <c r="C97" t="s">
        <v>27</v>
      </c>
      <c r="D97" t="s">
        <v>157</v>
      </c>
      <c r="E97" s="17">
        <v>45664</v>
      </c>
      <c r="F97" t="s">
        <v>55</v>
      </c>
      <c r="G97">
        <v>170</v>
      </c>
      <c r="H97" s="1">
        <v>73.05</v>
      </c>
      <c r="I97" s="18" t="str">
        <f>IFERROR(
_xlfn.LET(
_xlpm.poids,$E97,
_xlpm.loc,UPPER($C97),
_xlpm.ordre,$B97,
_xlpm.occ,COUNTIF($B$6:B97,_xlpm.ordre),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7" s="19">
        <f t="shared" si="5"/>
        <v>0</v>
      </c>
      <c r="K97" s="2">
        <f t="shared" si="4"/>
        <v>0</v>
      </c>
      <c r="M97" s="3"/>
    </row>
    <row r="98" spans="1:13" x14ac:dyDescent="0.3">
      <c r="A98" t="s">
        <v>25</v>
      </c>
      <c r="B98" t="s">
        <v>156</v>
      </c>
      <c r="C98" t="s">
        <v>27</v>
      </c>
      <c r="D98" t="s">
        <v>158</v>
      </c>
      <c r="E98" s="17">
        <v>45664</v>
      </c>
      <c r="F98" t="s">
        <v>55</v>
      </c>
      <c r="G98">
        <v>225</v>
      </c>
      <c r="H98" s="1">
        <v>104.36</v>
      </c>
      <c r="I98" s="18" t="str">
        <f>IFERROR(
_xlfn.LET(
_xlpm.poids,$E98,
_xlpm.loc,UPPER($C98),
_xlpm.ordre,$B98,
_xlpm.occ,COUNTIF($B$6:B98,_xlpm.ordre),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8" s="19">
        <f t="shared" si="5"/>
        <v>0</v>
      </c>
      <c r="K98" s="2">
        <f t="shared" si="4"/>
        <v>0</v>
      </c>
      <c r="M98" s="3"/>
    </row>
    <row r="99" spans="1:13" x14ac:dyDescent="0.3">
      <c r="A99" t="s">
        <v>25</v>
      </c>
      <c r="B99" t="s">
        <v>159</v>
      </c>
      <c r="C99" t="s">
        <v>13</v>
      </c>
      <c r="D99" t="s">
        <v>160</v>
      </c>
      <c r="E99" s="17">
        <v>45663</v>
      </c>
      <c r="F99" t="s">
        <v>55</v>
      </c>
      <c r="G99">
        <v>261.39999999999998</v>
      </c>
      <c r="H99" s="1">
        <v>86.93</v>
      </c>
      <c r="I99" s="18" t="str">
        <f>IFERROR(
_xlfn.LET(
_xlpm.poids,$E99,
_xlpm.loc,UPPER($C99),
_xlpm.ordre,$B99,
_xlpm.occ,COUNTIF($B$6:B99,_xlpm.ordre),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99" s="19">
        <f t="shared" si="5"/>
        <v>0</v>
      </c>
      <c r="K99" s="2">
        <f t="shared" si="4"/>
        <v>0</v>
      </c>
      <c r="M99" s="3"/>
    </row>
    <row r="100" spans="1:13" x14ac:dyDescent="0.3">
      <c r="A100" t="s">
        <v>25</v>
      </c>
      <c r="B100" t="s">
        <v>161</v>
      </c>
      <c r="C100" t="s">
        <v>13</v>
      </c>
      <c r="D100" t="s">
        <v>162</v>
      </c>
      <c r="E100" s="17">
        <v>45663</v>
      </c>
      <c r="F100" t="s">
        <v>55</v>
      </c>
      <c r="G100">
        <v>61</v>
      </c>
      <c r="H100" s="1">
        <v>56.79</v>
      </c>
      <c r="I100" s="18" t="str">
        <f>IFERROR(
_xlfn.LET(
_xlpm.poids,$E100,
_xlpm.loc,UPPER($C100),
_xlpm.ordre,$B100,
_xlpm.occ,COUNTIF($B$6:B100,_xlpm.ordre),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0" s="19">
        <f t="shared" si="5"/>
        <v>0</v>
      </c>
      <c r="K100" s="2">
        <f t="shared" si="4"/>
        <v>0</v>
      </c>
      <c r="M100" s="3"/>
    </row>
    <row r="101" spans="1:13" x14ac:dyDescent="0.3">
      <c r="A101" t="s">
        <v>25</v>
      </c>
      <c r="B101" t="s">
        <v>161</v>
      </c>
      <c r="C101" t="s">
        <v>13</v>
      </c>
      <c r="D101" t="s">
        <v>163</v>
      </c>
      <c r="E101" s="17">
        <v>45663</v>
      </c>
      <c r="F101" t="s">
        <v>55</v>
      </c>
      <c r="G101">
        <v>61</v>
      </c>
      <c r="H101" s="1">
        <v>39.75</v>
      </c>
      <c r="I101" s="18" t="str">
        <f>IFERROR(
_xlfn.LET(
_xlpm.poids,$E101,
_xlpm.loc,UPPER($C101),
_xlpm.ordre,$B101,
_xlpm.occ,COUNTIF($B$6:B101,_xlpm.ordre),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1" s="19">
        <f t="shared" si="5"/>
        <v>0</v>
      </c>
      <c r="K101" s="2">
        <f t="shared" si="4"/>
        <v>0</v>
      </c>
      <c r="M101" s="3"/>
    </row>
    <row r="102" spans="1:13" x14ac:dyDescent="0.3">
      <c r="A102" t="s">
        <v>25</v>
      </c>
      <c r="B102" t="s">
        <v>164</v>
      </c>
      <c r="C102" t="s">
        <v>13</v>
      </c>
      <c r="D102" t="s">
        <v>165</v>
      </c>
      <c r="E102" s="17">
        <v>45664</v>
      </c>
      <c r="F102" t="s">
        <v>55</v>
      </c>
      <c r="G102">
        <v>254</v>
      </c>
      <c r="H102" s="1">
        <v>86.93</v>
      </c>
      <c r="I102" s="18" t="str">
        <f>IFERROR(
_xlfn.LET(
_xlpm.poids,$E102,
_xlpm.loc,UPPER($C102),
_xlpm.ordre,$B102,
_xlpm.occ,COUNTIF($B$6:B102,_xlpm.ordre),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2" s="19">
        <f t="shared" si="5"/>
        <v>0</v>
      </c>
      <c r="K102" s="2">
        <f t="shared" si="4"/>
        <v>0</v>
      </c>
      <c r="M102" s="3"/>
    </row>
    <row r="103" spans="1:13" x14ac:dyDescent="0.3">
      <c r="A103" t="s">
        <v>25</v>
      </c>
      <c r="B103" t="s">
        <v>166</v>
      </c>
      <c r="C103" t="s">
        <v>13</v>
      </c>
      <c r="D103" t="s">
        <v>167</v>
      </c>
      <c r="E103" s="17">
        <v>45664</v>
      </c>
      <c r="F103" t="s">
        <v>55</v>
      </c>
      <c r="G103">
        <v>170</v>
      </c>
      <c r="H103" s="1">
        <v>60.85</v>
      </c>
      <c r="I103" s="18" t="str">
        <f>IFERROR(
_xlfn.LET(
_xlpm.poids,$E103,
_xlpm.loc,UPPER($C103),
_xlpm.ordre,$B103,
_xlpm.occ,COUNTIF($B$6:B103,_xlpm.ordre),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3" s="19">
        <f t="shared" si="5"/>
        <v>0</v>
      </c>
      <c r="K103" s="2">
        <f t="shared" si="4"/>
        <v>0</v>
      </c>
      <c r="M103" s="3"/>
    </row>
    <row r="104" spans="1:13" x14ac:dyDescent="0.3">
      <c r="A104" t="s">
        <v>25</v>
      </c>
      <c r="B104" t="s">
        <v>166</v>
      </c>
      <c r="C104" t="s">
        <v>13</v>
      </c>
      <c r="D104" t="s">
        <v>168</v>
      </c>
      <c r="E104" s="17">
        <v>45664</v>
      </c>
      <c r="F104" t="s">
        <v>55</v>
      </c>
      <c r="G104">
        <v>170</v>
      </c>
      <c r="H104" s="1">
        <v>60.85</v>
      </c>
      <c r="I104" s="18" t="str">
        <f>IFERROR(
_xlfn.LET(
_xlpm.poids,$E104,
_xlpm.loc,UPPER($C104),
_xlpm.ordre,$B104,
_xlpm.occ,COUNTIF($B$6:B104,_xlpm.ordre),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4" s="19">
        <f t="shared" si="5"/>
        <v>0</v>
      </c>
      <c r="K104" s="2">
        <f t="shared" si="4"/>
        <v>0</v>
      </c>
      <c r="M104" s="3"/>
    </row>
    <row r="105" spans="1:13" x14ac:dyDescent="0.3">
      <c r="A105" t="s">
        <v>25</v>
      </c>
      <c r="B105" t="s">
        <v>166</v>
      </c>
      <c r="C105" t="s">
        <v>13</v>
      </c>
      <c r="D105" t="s">
        <v>169</v>
      </c>
      <c r="E105" s="17">
        <v>45664</v>
      </c>
      <c r="F105" t="s">
        <v>55</v>
      </c>
      <c r="G105">
        <v>254</v>
      </c>
      <c r="H105" s="1">
        <v>86.93</v>
      </c>
      <c r="I105" s="18" t="str">
        <f>IFERROR(
_xlfn.LET(
_xlpm.poids,$E105,
_xlpm.loc,UPPER($C105),
_xlpm.ordre,$B105,
_xlpm.occ,COUNTIF($B$6:B105,_xlpm.ordre),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5" s="19">
        <f t="shared" si="5"/>
        <v>0</v>
      </c>
      <c r="K105" s="2">
        <f t="shared" si="4"/>
        <v>0</v>
      </c>
      <c r="M105" s="3"/>
    </row>
    <row r="106" spans="1:13" x14ac:dyDescent="0.3">
      <c r="A106" t="s">
        <v>25</v>
      </c>
      <c r="B106" t="s">
        <v>170</v>
      </c>
      <c r="C106" t="s">
        <v>27</v>
      </c>
      <c r="D106" t="s">
        <v>171</v>
      </c>
      <c r="E106" s="17">
        <v>45664</v>
      </c>
      <c r="F106" t="s">
        <v>55</v>
      </c>
      <c r="G106">
        <v>320</v>
      </c>
      <c r="H106" s="1">
        <v>114.8</v>
      </c>
      <c r="I106" s="18" t="str">
        <f>IFERROR(
_xlfn.LET(
_xlpm.poids,$E106,
_xlpm.loc,UPPER($C106),
_xlpm.ordre,$B106,
_xlpm.occ,COUNTIF($B$6:B106,_xlpm.ordre),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6" s="19">
        <f t="shared" si="5"/>
        <v>0</v>
      </c>
      <c r="K106" s="2">
        <f t="shared" si="4"/>
        <v>0</v>
      </c>
      <c r="M106" s="3"/>
    </row>
    <row r="107" spans="1:13" x14ac:dyDescent="0.3">
      <c r="A107" t="s">
        <v>25</v>
      </c>
      <c r="B107" t="s">
        <v>170</v>
      </c>
      <c r="C107" t="s">
        <v>27</v>
      </c>
      <c r="D107" t="s">
        <v>172</v>
      </c>
      <c r="E107" s="17">
        <v>45664</v>
      </c>
      <c r="F107" t="s">
        <v>55</v>
      </c>
      <c r="G107">
        <v>320</v>
      </c>
      <c r="H107" s="1">
        <v>80.36</v>
      </c>
      <c r="I107" s="18" t="str">
        <f>IFERROR(
_xlfn.LET(
_xlpm.poids,$E107,
_xlpm.loc,UPPER($C107),
_xlpm.ordre,$B107,
_xlpm.occ,COUNTIF($B$6:B107,_xlpm.ordre),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7" s="19">
        <f t="shared" si="5"/>
        <v>0</v>
      </c>
      <c r="K107" s="2">
        <f t="shared" si="4"/>
        <v>0</v>
      </c>
      <c r="M107" s="3"/>
    </row>
    <row r="108" spans="1:13" x14ac:dyDescent="0.3">
      <c r="A108" t="s">
        <v>25</v>
      </c>
      <c r="B108" t="s">
        <v>173</v>
      </c>
      <c r="C108" t="s">
        <v>13</v>
      </c>
      <c r="D108" t="s">
        <v>174</v>
      </c>
      <c r="E108" s="17">
        <v>45666</v>
      </c>
      <c r="F108" t="s">
        <v>55</v>
      </c>
      <c r="G108">
        <v>359</v>
      </c>
      <c r="H108" s="1">
        <v>98.19</v>
      </c>
      <c r="I108" s="18" t="str">
        <f>IFERROR(
_xlfn.LET(
_xlpm.poids,$E108,
_xlpm.loc,UPPER($C108),
_xlpm.ordre,$B108,
_xlpm.occ,COUNTIF($B$6:B108,_xlpm.ordre),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8" s="19">
        <f t="shared" si="5"/>
        <v>0</v>
      </c>
      <c r="K108" s="2">
        <f t="shared" si="4"/>
        <v>0</v>
      </c>
      <c r="M108" s="3"/>
    </row>
    <row r="109" spans="1:13" x14ac:dyDescent="0.3">
      <c r="A109" t="s">
        <v>25</v>
      </c>
      <c r="B109" t="s">
        <v>173</v>
      </c>
      <c r="C109" t="s">
        <v>13</v>
      </c>
      <c r="D109" t="s">
        <v>175</v>
      </c>
      <c r="E109" s="17">
        <v>45666</v>
      </c>
      <c r="F109" t="s">
        <v>55</v>
      </c>
      <c r="G109">
        <v>126</v>
      </c>
      <c r="H109" s="1">
        <v>39.75</v>
      </c>
      <c r="I109" s="18" t="str">
        <f>IFERROR(
_xlfn.LET(
_xlpm.poids,$E109,
_xlpm.loc,UPPER($C109),
_xlpm.ordre,$B109,
_xlpm.occ,COUNTIF($B$6:B109,_xlpm.ordre),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09" s="19">
        <f t="shared" si="5"/>
        <v>0</v>
      </c>
      <c r="K109" s="2">
        <f t="shared" si="4"/>
        <v>0</v>
      </c>
      <c r="M109" s="3"/>
    </row>
    <row r="110" spans="1:13" x14ac:dyDescent="0.3">
      <c r="A110" t="s">
        <v>25</v>
      </c>
      <c r="B110" t="s">
        <v>173</v>
      </c>
      <c r="C110" t="s">
        <v>13</v>
      </c>
      <c r="D110" t="s">
        <v>176</v>
      </c>
      <c r="E110" s="17">
        <v>45666</v>
      </c>
      <c r="F110" t="s">
        <v>55</v>
      </c>
      <c r="G110">
        <v>126</v>
      </c>
      <c r="H110" s="1">
        <v>39.75</v>
      </c>
      <c r="I110" s="18" t="str">
        <f>IFERROR(
_xlfn.LET(
_xlpm.poids,$E110,
_xlpm.loc,UPPER($C110),
_xlpm.ordre,$B110,
_xlpm.occ,COUNTIF($B$6:B110,_xlpm.ordre),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0" s="19">
        <f t="shared" si="5"/>
        <v>0</v>
      </c>
      <c r="K110" s="2">
        <f t="shared" si="4"/>
        <v>0</v>
      </c>
      <c r="M110" s="3"/>
    </row>
    <row r="111" spans="1:13" x14ac:dyDescent="0.3">
      <c r="A111" t="s">
        <v>25</v>
      </c>
      <c r="B111" t="s">
        <v>173</v>
      </c>
      <c r="C111" t="s">
        <v>13</v>
      </c>
      <c r="D111" t="s">
        <v>177</v>
      </c>
      <c r="E111" s="17">
        <v>45666</v>
      </c>
      <c r="F111" t="s">
        <v>55</v>
      </c>
      <c r="G111">
        <v>250</v>
      </c>
      <c r="H111" s="1">
        <v>60.85</v>
      </c>
      <c r="I111" s="18" t="str">
        <f>IFERROR(
_xlfn.LET(
_xlpm.poids,$E111,
_xlpm.loc,UPPER($C111),
_xlpm.ordre,$B111,
_xlpm.occ,COUNTIF($B$6:B111,_xlpm.ordre),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1" s="19">
        <f t="shared" si="5"/>
        <v>0</v>
      </c>
      <c r="K111" s="2">
        <f t="shared" si="4"/>
        <v>0</v>
      </c>
      <c r="M111" s="3"/>
    </row>
    <row r="112" spans="1:13" x14ac:dyDescent="0.3">
      <c r="A112" t="s">
        <v>25</v>
      </c>
      <c r="B112" t="s">
        <v>178</v>
      </c>
      <c r="C112" t="s">
        <v>27</v>
      </c>
      <c r="D112" t="s">
        <v>179</v>
      </c>
      <c r="E112" s="17">
        <v>45663</v>
      </c>
      <c r="F112" t="s">
        <v>55</v>
      </c>
      <c r="G112">
        <v>180</v>
      </c>
      <c r="H112" s="1">
        <v>104.36</v>
      </c>
      <c r="I112" s="18" t="str">
        <f>IFERROR(
_xlfn.LET(
_xlpm.poids,$E112,
_xlpm.loc,UPPER($C112),
_xlpm.ordre,$B112,
_xlpm.occ,COUNTIF($B$6:B112,_xlpm.ordre),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2" s="19">
        <f t="shared" si="5"/>
        <v>0</v>
      </c>
      <c r="K112" s="2">
        <f t="shared" si="4"/>
        <v>0</v>
      </c>
      <c r="M112" s="3"/>
    </row>
    <row r="113" spans="1:13" x14ac:dyDescent="0.3">
      <c r="A113" t="s">
        <v>25</v>
      </c>
      <c r="B113" t="s">
        <v>178</v>
      </c>
      <c r="C113" t="s">
        <v>27</v>
      </c>
      <c r="D113" t="s">
        <v>180</v>
      </c>
      <c r="E113" s="17">
        <v>45663</v>
      </c>
      <c r="F113" t="s">
        <v>55</v>
      </c>
      <c r="G113">
        <v>180</v>
      </c>
      <c r="H113" s="1">
        <v>73.05</v>
      </c>
      <c r="I113" s="18" t="str">
        <f>IFERROR(
_xlfn.LET(
_xlpm.poids,$E113,
_xlpm.loc,UPPER($C113),
_xlpm.ordre,$B113,
_xlpm.occ,COUNTIF($B$6:B113,_xlpm.ordre),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3" s="19">
        <f t="shared" si="5"/>
        <v>0</v>
      </c>
      <c r="K113" s="2">
        <f t="shared" si="4"/>
        <v>0</v>
      </c>
      <c r="M113" s="3"/>
    </row>
    <row r="114" spans="1:13" x14ac:dyDescent="0.3">
      <c r="A114" t="s">
        <v>25</v>
      </c>
      <c r="B114" t="s">
        <v>178</v>
      </c>
      <c r="C114" t="s">
        <v>27</v>
      </c>
      <c r="D114" t="s">
        <v>181</v>
      </c>
      <c r="E114" s="17">
        <v>45663</v>
      </c>
      <c r="F114" t="s">
        <v>55</v>
      </c>
      <c r="G114">
        <v>180</v>
      </c>
      <c r="H114" s="1">
        <v>73.05</v>
      </c>
      <c r="I114" s="18" t="str">
        <f>IFERROR(
_xlfn.LET(
_xlpm.poids,$E114,
_xlpm.loc,UPPER($C114),
_xlpm.ordre,$B114,
_xlpm.occ,COUNTIF($B$6:B114,_xlpm.ordre),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4" s="19">
        <f t="shared" si="5"/>
        <v>0</v>
      </c>
      <c r="K114" s="2">
        <f t="shared" si="4"/>
        <v>0</v>
      </c>
      <c r="M114" s="3"/>
    </row>
    <row r="115" spans="1:13" x14ac:dyDescent="0.3">
      <c r="A115" t="s">
        <v>25</v>
      </c>
      <c r="B115" t="s">
        <v>182</v>
      </c>
      <c r="C115" t="s">
        <v>27</v>
      </c>
      <c r="D115" t="s">
        <v>183</v>
      </c>
      <c r="E115" s="17">
        <v>45664</v>
      </c>
      <c r="F115" t="s">
        <v>55</v>
      </c>
      <c r="G115">
        <v>261.39999999999998</v>
      </c>
      <c r="H115" s="1">
        <v>104.36</v>
      </c>
      <c r="I115" s="18" t="str">
        <f>IFERROR(
_xlfn.LET(
_xlpm.poids,$E115,
_xlpm.loc,UPPER($C115),
_xlpm.ordre,$B115,
_xlpm.occ,COUNTIF($B$6:B115,_xlpm.ordre),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5" s="19">
        <f t="shared" si="5"/>
        <v>0</v>
      </c>
      <c r="K115" s="2">
        <f t="shared" si="4"/>
        <v>0</v>
      </c>
      <c r="M115" s="3"/>
    </row>
    <row r="116" spans="1:13" x14ac:dyDescent="0.3">
      <c r="A116" t="s">
        <v>25</v>
      </c>
      <c r="B116" t="s">
        <v>182</v>
      </c>
      <c r="C116" t="s">
        <v>27</v>
      </c>
      <c r="D116" t="s">
        <v>184</v>
      </c>
      <c r="E116" s="17">
        <v>45664</v>
      </c>
      <c r="F116" t="s">
        <v>55</v>
      </c>
      <c r="G116">
        <v>170</v>
      </c>
      <c r="H116" s="1">
        <v>73.05</v>
      </c>
      <c r="I116" s="18" t="str">
        <f>IFERROR(
_xlfn.LET(
_xlpm.poids,$E116,
_xlpm.loc,UPPER($C116),
_xlpm.ordre,$B116,
_xlpm.occ,COUNTIF($B$6:B116,_xlpm.ordre),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6" s="19">
        <f t="shared" si="5"/>
        <v>0</v>
      </c>
      <c r="K116" s="2">
        <f t="shared" si="4"/>
        <v>0</v>
      </c>
      <c r="M116" s="3"/>
    </row>
    <row r="117" spans="1:13" x14ac:dyDescent="0.3">
      <c r="A117" t="s">
        <v>25</v>
      </c>
      <c r="B117" t="s">
        <v>182</v>
      </c>
      <c r="C117" t="s">
        <v>27</v>
      </c>
      <c r="D117" t="s">
        <v>185</v>
      </c>
      <c r="E117" s="17">
        <v>45664</v>
      </c>
      <c r="F117" t="s">
        <v>55</v>
      </c>
      <c r="G117">
        <v>170</v>
      </c>
      <c r="H117" s="1">
        <v>73.05</v>
      </c>
      <c r="I117" s="18" t="str">
        <f>IFERROR(
_xlfn.LET(
_xlpm.poids,$E117,
_xlpm.loc,UPPER($C117),
_xlpm.ordre,$B117,
_xlpm.occ,COUNTIF($B$6:B117,_xlpm.ordre),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7" s="19">
        <f t="shared" si="5"/>
        <v>0</v>
      </c>
      <c r="K117" s="2">
        <f t="shared" si="4"/>
        <v>0</v>
      </c>
      <c r="M117" s="3"/>
    </row>
    <row r="118" spans="1:13" x14ac:dyDescent="0.3">
      <c r="A118" t="s">
        <v>25</v>
      </c>
      <c r="B118" t="s">
        <v>186</v>
      </c>
      <c r="C118" t="s">
        <v>27</v>
      </c>
      <c r="D118" t="s">
        <v>187</v>
      </c>
      <c r="E118" s="17">
        <v>45664</v>
      </c>
      <c r="F118" t="s">
        <v>55</v>
      </c>
      <c r="G118">
        <v>225</v>
      </c>
      <c r="H118" s="1">
        <v>73.05</v>
      </c>
      <c r="I118" s="18" t="str">
        <f>IFERROR(
_xlfn.LET(
_xlpm.poids,$E118,
_xlpm.loc,UPPER($C118),
_xlpm.ordre,$B118,
_xlpm.occ,COUNTIF($B$6:B118,_xlpm.ordre),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8" s="19">
        <f t="shared" si="5"/>
        <v>0</v>
      </c>
      <c r="K118" s="2">
        <f t="shared" si="4"/>
        <v>0</v>
      </c>
      <c r="M118" s="3"/>
    </row>
    <row r="119" spans="1:13" x14ac:dyDescent="0.3">
      <c r="A119" t="s">
        <v>25</v>
      </c>
      <c r="B119" t="s">
        <v>188</v>
      </c>
      <c r="C119" t="s">
        <v>27</v>
      </c>
      <c r="D119" t="s">
        <v>189</v>
      </c>
      <c r="E119" s="17">
        <v>45672</v>
      </c>
      <c r="F119" t="s">
        <v>55</v>
      </c>
      <c r="G119">
        <v>130</v>
      </c>
      <c r="H119" s="1">
        <v>48.59</v>
      </c>
      <c r="I119" s="18" t="str">
        <f>IFERROR(
_xlfn.LET(
_xlpm.poids,$E119,
_xlpm.loc,UPPER($C119),
_xlpm.ordre,$B119,
_xlpm.occ,COUNTIF($B$6:B119,_xlpm.ordre),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19" s="19">
        <f t="shared" si="5"/>
        <v>0</v>
      </c>
      <c r="K119" s="2">
        <f t="shared" si="4"/>
        <v>0</v>
      </c>
      <c r="M119" s="3"/>
    </row>
    <row r="120" spans="1:13" x14ac:dyDescent="0.3">
      <c r="A120" t="s">
        <v>25</v>
      </c>
      <c r="B120" t="s">
        <v>188</v>
      </c>
      <c r="C120" t="s">
        <v>27</v>
      </c>
      <c r="D120" t="s">
        <v>190</v>
      </c>
      <c r="E120" s="17">
        <v>45672</v>
      </c>
      <c r="F120" t="s">
        <v>55</v>
      </c>
      <c r="G120">
        <v>70</v>
      </c>
      <c r="H120" s="1">
        <v>48.59</v>
      </c>
      <c r="I120" s="18" t="str">
        <f>IFERROR(
_xlfn.LET(
_xlpm.poids,$E120,
_xlpm.loc,UPPER($C120),
_xlpm.ordre,$B120,
_xlpm.occ,COUNTIF($B$6:B120,_xlpm.ordre),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0" s="19">
        <f t="shared" si="5"/>
        <v>0</v>
      </c>
      <c r="K120" s="2">
        <f t="shared" si="4"/>
        <v>0</v>
      </c>
      <c r="M120" s="3"/>
    </row>
    <row r="121" spans="1:13" x14ac:dyDescent="0.3">
      <c r="A121" t="s">
        <v>25</v>
      </c>
      <c r="B121" t="s">
        <v>191</v>
      </c>
      <c r="C121" t="s">
        <v>27</v>
      </c>
      <c r="D121" t="s">
        <v>192</v>
      </c>
      <c r="E121" s="17">
        <v>45664</v>
      </c>
      <c r="F121" t="s">
        <v>55</v>
      </c>
      <c r="G121">
        <v>170</v>
      </c>
      <c r="H121" s="1">
        <v>73.05</v>
      </c>
      <c r="I121" s="18" t="str">
        <f>IFERROR(
_xlfn.LET(
_xlpm.poids,$E121,
_xlpm.loc,UPPER($C121),
_xlpm.ordre,$B121,
_xlpm.occ,COUNTIF($B$6:B121,_xlpm.ordre),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1" s="19">
        <f t="shared" si="5"/>
        <v>0</v>
      </c>
      <c r="K121" s="2">
        <f t="shared" si="4"/>
        <v>0</v>
      </c>
      <c r="M121" s="3"/>
    </row>
    <row r="122" spans="1:13" x14ac:dyDescent="0.3">
      <c r="A122" t="s">
        <v>25</v>
      </c>
      <c r="B122" t="s">
        <v>191</v>
      </c>
      <c r="C122" t="s">
        <v>27</v>
      </c>
      <c r="D122" t="s">
        <v>193</v>
      </c>
      <c r="E122" s="17">
        <v>45664</v>
      </c>
      <c r="F122" t="s">
        <v>55</v>
      </c>
      <c r="G122">
        <v>350</v>
      </c>
      <c r="H122" s="1">
        <v>114.8</v>
      </c>
      <c r="I122" s="18" t="str">
        <f>IFERROR(
_xlfn.LET(
_xlpm.poids,$E122,
_xlpm.loc,UPPER($C122),
_xlpm.ordre,$B122,
_xlpm.occ,COUNTIF($B$6:B122,_xlpm.ordre),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2" s="19">
        <f t="shared" si="5"/>
        <v>0</v>
      </c>
      <c r="K122" s="2">
        <f t="shared" si="4"/>
        <v>0</v>
      </c>
      <c r="M122" s="3"/>
    </row>
    <row r="123" spans="1:13" x14ac:dyDescent="0.3">
      <c r="A123" t="s">
        <v>25</v>
      </c>
      <c r="B123" t="s">
        <v>194</v>
      </c>
      <c r="C123" t="s">
        <v>27</v>
      </c>
      <c r="D123" t="s">
        <v>195</v>
      </c>
      <c r="E123" s="17">
        <v>45670</v>
      </c>
      <c r="F123" t="s">
        <v>55</v>
      </c>
      <c r="G123">
        <v>114</v>
      </c>
      <c r="H123" s="1">
        <v>69.41</v>
      </c>
      <c r="I123" s="18" t="str">
        <f>IFERROR(
_xlfn.LET(
_xlpm.poids,$E123,
_xlpm.loc,UPPER($C123),
_xlpm.ordre,$B123,
_xlpm.occ,COUNTIF($B$6:B123,_xlpm.ordre),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3" s="19">
        <f t="shared" si="5"/>
        <v>0</v>
      </c>
      <c r="K123" s="2">
        <f t="shared" si="4"/>
        <v>0</v>
      </c>
      <c r="M123" s="3"/>
    </row>
    <row r="124" spans="1:13" x14ac:dyDescent="0.3">
      <c r="A124" t="s">
        <v>25</v>
      </c>
      <c r="B124" t="s">
        <v>196</v>
      </c>
      <c r="C124" t="s">
        <v>27</v>
      </c>
      <c r="D124" t="s">
        <v>197</v>
      </c>
      <c r="E124" s="17">
        <v>45664</v>
      </c>
      <c r="F124" t="s">
        <v>55</v>
      </c>
      <c r="G124">
        <v>170</v>
      </c>
      <c r="H124" s="1">
        <v>104.36</v>
      </c>
      <c r="I124" s="18" t="str">
        <f>IFERROR(
_xlfn.LET(
_xlpm.poids,$E124,
_xlpm.loc,UPPER($C124),
_xlpm.ordre,$B124,
_xlpm.occ,COUNTIF($B$6:B124,_xlpm.ordre),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4" s="19">
        <f t="shared" si="5"/>
        <v>0</v>
      </c>
      <c r="K124" s="2">
        <f t="shared" si="4"/>
        <v>0</v>
      </c>
      <c r="M124" s="3"/>
    </row>
    <row r="125" spans="1:13" x14ac:dyDescent="0.3">
      <c r="A125" t="s">
        <v>25</v>
      </c>
      <c r="B125" t="s">
        <v>198</v>
      </c>
      <c r="C125" t="s">
        <v>27</v>
      </c>
      <c r="D125" t="s">
        <v>199</v>
      </c>
      <c r="E125" s="17">
        <v>45664</v>
      </c>
      <c r="F125" t="s">
        <v>55</v>
      </c>
      <c r="G125">
        <v>135</v>
      </c>
      <c r="H125" s="1">
        <v>69.41</v>
      </c>
      <c r="I125" s="18" t="str">
        <f>IFERROR(
_xlfn.LET(
_xlpm.poids,$E125,
_xlpm.loc,UPPER($C125),
_xlpm.ordre,$B125,
_xlpm.occ,COUNTIF($B$6:B125,_xlpm.ordre),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5" s="19">
        <f t="shared" si="5"/>
        <v>0</v>
      </c>
      <c r="K125" s="2">
        <f t="shared" si="4"/>
        <v>0</v>
      </c>
      <c r="M125" s="3"/>
    </row>
    <row r="126" spans="1:13" x14ac:dyDescent="0.3">
      <c r="A126" t="s">
        <v>25</v>
      </c>
      <c r="B126" t="s">
        <v>200</v>
      </c>
      <c r="C126" t="s">
        <v>27</v>
      </c>
      <c r="D126" t="s">
        <v>201</v>
      </c>
      <c r="E126" s="17">
        <v>45664</v>
      </c>
      <c r="F126" t="s">
        <v>55</v>
      </c>
      <c r="G126">
        <v>261.39999999999998</v>
      </c>
      <c r="H126" s="1">
        <v>104.36</v>
      </c>
      <c r="I126" s="18" t="str">
        <f>IFERROR(
_xlfn.LET(
_xlpm.poids,$E126,
_xlpm.loc,UPPER($C126),
_xlpm.ordre,$B126,
_xlpm.occ,COUNTIF($B$6:B126,_xlpm.ordre),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6" s="19">
        <f t="shared" si="5"/>
        <v>0</v>
      </c>
      <c r="K126" s="2">
        <f t="shared" si="4"/>
        <v>0</v>
      </c>
      <c r="M126" s="3"/>
    </row>
    <row r="127" spans="1:13" x14ac:dyDescent="0.3">
      <c r="A127" t="s">
        <v>25</v>
      </c>
      <c r="B127" t="s">
        <v>202</v>
      </c>
      <c r="C127" t="s">
        <v>27</v>
      </c>
      <c r="D127" t="s">
        <v>203</v>
      </c>
      <c r="E127" s="17">
        <v>45664</v>
      </c>
      <c r="F127" t="s">
        <v>55</v>
      </c>
      <c r="G127">
        <v>170</v>
      </c>
      <c r="H127" s="1">
        <v>73.05</v>
      </c>
      <c r="I127" s="18" t="str">
        <f>IFERROR(
_xlfn.LET(
_xlpm.poids,$E127,
_xlpm.loc,UPPER($C127),
_xlpm.ordre,$B127,
_xlpm.occ,COUNTIF($B$6:B127,_xlpm.ordre),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7" s="19">
        <f t="shared" si="5"/>
        <v>0</v>
      </c>
      <c r="K127" s="2">
        <f t="shared" si="4"/>
        <v>0</v>
      </c>
      <c r="M127" s="3"/>
    </row>
    <row r="128" spans="1:13" x14ac:dyDescent="0.3">
      <c r="A128" t="s">
        <v>25</v>
      </c>
      <c r="B128" t="s">
        <v>202</v>
      </c>
      <c r="C128" t="s">
        <v>27</v>
      </c>
      <c r="D128" t="s">
        <v>204</v>
      </c>
      <c r="E128" s="17">
        <v>45664</v>
      </c>
      <c r="F128" t="s">
        <v>55</v>
      </c>
      <c r="G128">
        <v>170</v>
      </c>
      <c r="H128" s="1">
        <v>73.05</v>
      </c>
      <c r="I128" s="18" t="str">
        <f>IFERROR(
_xlfn.LET(
_xlpm.poids,$E128,
_xlpm.loc,UPPER($C128),
_xlpm.ordre,$B128,
_xlpm.occ,COUNTIF($B$6:B128,_xlpm.ordre),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8" s="19">
        <f t="shared" si="5"/>
        <v>0</v>
      </c>
      <c r="K128" s="2">
        <f t="shared" si="4"/>
        <v>0</v>
      </c>
      <c r="M128" s="3"/>
    </row>
    <row r="129" spans="1:13" x14ac:dyDescent="0.3">
      <c r="A129" t="s">
        <v>25</v>
      </c>
      <c r="B129" t="s">
        <v>202</v>
      </c>
      <c r="C129" t="s">
        <v>27</v>
      </c>
      <c r="D129" t="s">
        <v>205</v>
      </c>
      <c r="E129" s="17">
        <v>45664</v>
      </c>
      <c r="F129" t="s">
        <v>55</v>
      </c>
      <c r="G129">
        <v>359</v>
      </c>
      <c r="H129" s="1">
        <v>114.8</v>
      </c>
      <c r="I129" s="18" t="str">
        <f>IFERROR(
_xlfn.LET(
_xlpm.poids,$E129,
_xlpm.loc,UPPER($C129),
_xlpm.ordre,$B129,
_xlpm.occ,COUNTIF($B$6:B129,_xlpm.ordre),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29" s="19">
        <f t="shared" si="5"/>
        <v>0</v>
      </c>
      <c r="K129" s="2">
        <f t="shared" si="4"/>
        <v>0</v>
      </c>
      <c r="M129" s="3"/>
    </row>
    <row r="130" spans="1:13" x14ac:dyDescent="0.3">
      <c r="A130" t="s">
        <v>25</v>
      </c>
      <c r="B130" t="s">
        <v>202</v>
      </c>
      <c r="C130" t="s">
        <v>27</v>
      </c>
      <c r="D130" t="s">
        <v>206</v>
      </c>
      <c r="E130" s="17">
        <v>45664</v>
      </c>
      <c r="F130" t="s">
        <v>55</v>
      </c>
      <c r="G130">
        <v>254</v>
      </c>
      <c r="H130" s="1">
        <v>73.05</v>
      </c>
      <c r="I130" s="18" t="str">
        <f>IFERROR(
_xlfn.LET(
_xlpm.poids,$E130,
_xlpm.loc,UPPER($C130),
_xlpm.ordre,$B130,
_xlpm.occ,COUNTIF($B$6:B130,_xlpm.ordre),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0" s="19">
        <f t="shared" si="5"/>
        <v>0</v>
      </c>
      <c r="K130" s="2">
        <f t="shared" si="4"/>
        <v>0</v>
      </c>
      <c r="M130" s="3"/>
    </row>
    <row r="131" spans="1:13" x14ac:dyDescent="0.3">
      <c r="A131" t="s">
        <v>25</v>
      </c>
      <c r="B131" t="s">
        <v>207</v>
      </c>
      <c r="C131" t="s">
        <v>27</v>
      </c>
      <c r="D131" t="s">
        <v>208</v>
      </c>
      <c r="E131" s="17">
        <v>45664</v>
      </c>
      <c r="F131" t="s">
        <v>55</v>
      </c>
      <c r="G131">
        <v>254</v>
      </c>
      <c r="H131" s="1">
        <v>73.05</v>
      </c>
      <c r="I131" s="18" t="str">
        <f>IFERROR(
_xlfn.LET(
_xlpm.poids,$E131,
_xlpm.loc,UPPER($C131),
_xlpm.ordre,$B131,
_xlpm.occ,COUNTIF($B$6:B131,_xlpm.ordre),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1" s="19">
        <f t="shared" si="5"/>
        <v>0</v>
      </c>
      <c r="K131" s="2">
        <f t="shared" si="4"/>
        <v>0</v>
      </c>
      <c r="M131" s="3"/>
    </row>
    <row r="132" spans="1:13" x14ac:dyDescent="0.3">
      <c r="A132" t="s">
        <v>25</v>
      </c>
      <c r="B132" t="s">
        <v>209</v>
      </c>
      <c r="C132" t="s">
        <v>27</v>
      </c>
      <c r="D132" t="s">
        <v>210</v>
      </c>
      <c r="E132" s="17">
        <v>45667</v>
      </c>
      <c r="F132" t="s">
        <v>55</v>
      </c>
      <c r="G132">
        <v>170</v>
      </c>
      <c r="H132" s="1">
        <v>73.05</v>
      </c>
      <c r="I132" s="18" t="str">
        <f>IFERROR(
_xlfn.LET(
_xlpm.poids,$E132,
_xlpm.loc,UPPER($C132),
_xlpm.ordre,$B132,
_xlpm.occ,COUNTIF($B$6:B132,_xlpm.ordre),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2" s="19">
        <f t="shared" si="5"/>
        <v>0</v>
      </c>
      <c r="K132" s="2">
        <f t="shared" si="4"/>
        <v>0</v>
      </c>
      <c r="M132" s="3"/>
    </row>
    <row r="133" spans="1:13" x14ac:dyDescent="0.3">
      <c r="A133" t="s">
        <v>25</v>
      </c>
      <c r="B133" t="s">
        <v>209</v>
      </c>
      <c r="C133" t="s">
        <v>27</v>
      </c>
      <c r="D133" t="s">
        <v>211</v>
      </c>
      <c r="E133" s="17">
        <v>45667</v>
      </c>
      <c r="F133" t="s">
        <v>55</v>
      </c>
      <c r="G133">
        <v>250</v>
      </c>
      <c r="H133" s="1">
        <v>73.05</v>
      </c>
      <c r="I133" s="18" t="str">
        <f>IFERROR(
_xlfn.LET(
_xlpm.poids,$E133,
_xlpm.loc,UPPER($C133),
_xlpm.ordre,$B133,
_xlpm.occ,COUNTIF($B$6:B133,_xlpm.ordre),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3" s="19">
        <f t="shared" si="5"/>
        <v>0</v>
      </c>
      <c r="K133" s="2">
        <f t="shared" si="4"/>
        <v>0</v>
      </c>
      <c r="M133" s="3"/>
    </row>
    <row r="134" spans="1:13" x14ac:dyDescent="0.3">
      <c r="A134" t="s">
        <v>25</v>
      </c>
      <c r="B134" t="s">
        <v>212</v>
      </c>
      <c r="C134" t="s">
        <v>27</v>
      </c>
      <c r="D134" t="s">
        <v>213</v>
      </c>
      <c r="E134" s="17">
        <v>45664</v>
      </c>
      <c r="F134" t="s">
        <v>55</v>
      </c>
      <c r="G134">
        <v>170</v>
      </c>
      <c r="H134" s="1">
        <v>73.05</v>
      </c>
      <c r="I134" s="18" t="str">
        <f>IFERROR(
_xlfn.LET(
_xlpm.poids,$E134,
_xlpm.loc,UPPER($C134),
_xlpm.ordre,$B134,
_xlpm.occ,COUNTIF($B$6:B134,_xlpm.ordre),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4" s="19">
        <f t="shared" si="5"/>
        <v>0</v>
      </c>
      <c r="K134" s="2">
        <f t="shared" ref="K134:K197" si="6">IF(J134="","",MAX(0,J134))</f>
        <v>0</v>
      </c>
      <c r="M134" s="3"/>
    </row>
    <row r="135" spans="1:13" x14ac:dyDescent="0.3">
      <c r="A135" t="s">
        <v>25</v>
      </c>
      <c r="B135" t="s">
        <v>212</v>
      </c>
      <c r="C135" t="s">
        <v>27</v>
      </c>
      <c r="D135" t="s">
        <v>214</v>
      </c>
      <c r="E135" s="17">
        <v>45664</v>
      </c>
      <c r="F135" t="s">
        <v>55</v>
      </c>
      <c r="G135">
        <v>170</v>
      </c>
      <c r="H135" s="1">
        <v>73.05</v>
      </c>
      <c r="I135" s="18" t="str">
        <f>IFERROR(
_xlfn.LET(
_xlpm.poids,$E135,
_xlpm.loc,UPPER($C135),
_xlpm.ordre,$B135,
_xlpm.occ,COUNTIF($B$6:B135,_xlpm.ordre),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5" s="19">
        <f t="shared" ref="J135:J198" si="7">+IFERROR(I135-F135,0)</f>
        <v>0</v>
      </c>
      <c r="K135" s="2">
        <f t="shared" si="6"/>
        <v>0</v>
      </c>
      <c r="M135" s="3"/>
    </row>
    <row r="136" spans="1:13" x14ac:dyDescent="0.3">
      <c r="A136" t="s">
        <v>25</v>
      </c>
      <c r="B136" t="s">
        <v>212</v>
      </c>
      <c r="C136" t="s">
        <v>27</v>
      </c>
      <c r="D136" t="s">
        <v>215</v>
      </c>
      <c r="E136" s="17">
        <v>45664</v>
      </c>
      <c r="F136" t="s">
        <v>55</v>
      </c>
      <c r="G136">
        <v>250</v>
      </c>
      <c r="H136" s="1">
        <v>104.36</v>
      </c>
      <c r="I136" s="18" t="str">
        <f>IFERROR(
_xlfn.LET(
_xlpm.poids,$E136,
_xlpm.loc,UPPER($C136),
_xlpm.ordre,$B136,
_xlpm.occ,COUNTIF($B$6:B136,_xlpm.ordre),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6" s="19">
        <f t="shared" si="7"/>
        <v>0</v>
      </c>
      <c r="K136" s="2">
        <f t="shared" si="6"/>
        <v>0</v>
      </c>
      <c r="M136" s="3"/>
    </row>
    <row r="137" spans="1:13" x14ac:dyDescent="0.3">
      <c r="A137" t="s">
        <v>25</v>
      </c>
      <c r="B137" t="s">
        <v>216</v>
      </c>
      <c r="C137" t="s">
        <v>27</v>
      </c>
      <c r="D137" t="s">
        <v>217</v>
      </c>
      <c r="E137" s="17">
        <v>45665</v>
      </c>
      <c r="F137" t="s">
        <v>55</v>
      </c>
      <c r="G137">
        <v>170</v>
      </c>
      <c r="H137" s="1">
        <v>104.36</v>
      </c>
      <c r="I137" s="18" t="str">
        <f>IFERROR(
_xlfn.LET(
_xlpm.poids,$E137,
_xlpm.loc,UPPER($C137),
_xlpm.ordre,$B137,
_xlpm.occ,COUNTIF($B$6:B137,_xlpm.ordre),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7" s="19">
        <f t="shared" si="7"/>
        <v>0</v>
      </c>
      <c r="K137" s="2">
        <f t="shared" si="6"/>
        <v>0</v>
      </c>
      <c r="M137" s="3"/>
    </row>
    <row r="138" spans="1:13" x14ac:dyDescent="0.3">
      <c r="A138" t="s">
        <v>25</v>
      </c>
      <c r="B138" t="s">
        <v>216</v>
      </c>
      <c r="C138" t="s">
        <v>27</v>
      </c>
      <c r="D138" t="s">
        <v>218</v>
      </c>
      <c r="E138" s="17">
        <v>45665</v>
      </c>
      <c r="F138" t="s">
        <v>55</v>
      </c>
      <c r="G138">
        <v>126</v>
      </c>
      <c r="H138" s="1">
        <v>48.59</v>
      </c>
      <c r="I138" s="18" t="str">
        <f>IFERROR(
_xlfn.LET(
_xlpm.poids,$E138,
_xlpm.loc,UPPER($C138),
_xlpm.ordre,$B138,
_xlpm.occ,COUNTIF($B$6:B138,_xlpm.ordre),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8" s="19">
        <f t="shared" si="7"/>
        <v>0</v>
      </c>
      <c r="K138" s="2">
        <f t="shared" si="6"/>
        <v>0</v>
      </c>
      <c r="M138" s="3"/>
    </row>
    <row r="139" spans="1:13" x14ac:dyDescent="0.3">
      <c r="A139" t="s">
        <v>25</v>
      </c>
      <c r="B139" t="s">
        <v>219</v>
      </c>
      <c r="C139" t="s">
        <v>27</v>
      </c>
      <c r="D139" t="s">
        <v>220</v>
      </c>
      <c r="E139" s="17">
        <v>45665</v>
      </c>
      <c r="F139" t="s">
        <v>55</v>
      </c>
      <c r="G139">
        <v>170</v>
      </c>
      <c r="H139" s="1">
        <v>104.36</v>
      </c>
      <c r="I139" s="18" t="str">
        <f>IFERROR(
_xlfn.LET(
_xlpm.poids,$E139,
_xlpm.loc,UPPER($C139),
_xlpm.ordre,$B139,
_xlpm.occ,COUNTIF($B$6:B139,_xlpm.ordre),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39" s="19">
        <f t="shared" si="7"/>
        <v>0</v>
      </c>
      <c r="K139" s="2">
        <f t="shared" si="6"/>
        <v>0</v>
      </c>
      <c r="M139" s="3"/>
    </row>
    <row r="140" spans="1:13" x14ac:dyDescent="0.3">
      <c r="A140" t="s">
        <v>25</v>
      </c>
      <c r="B140" t="s">
        <v>219</v>
      </c>
      <c r="C140" t="s">
        <v>27</v>
      </c>
      <c r="D140" t="s">
        <v>221</v>
      </c>
      <c r="E140" s="17">
        <v>45665</v>
      </c>
      <c r="F140" t="s">
        <v>55</v>
      </c>
      <c r="G140">
        <v>170</v>
      </c>
      <c r="H140" s="1">
        <v>73.05</v>
      </c>
      <c r="I140" s="18" t="str">
        <f>IFERROR(
_xlfn.LET(
_xlpm.poids,$E140,
_xlpm.loc,UPPER($C140),
_xlpm.ordre,$B140,
_xlpm.occ,COUNTIF($B$6:B140,_xlpm.ordre),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0" s="19">
        <f t="shared" si="7"/>
        <v>0</v>
      </c>
      <c r="K140" s="2">
        <f t="shared" si="6"/>
        <v>0</v>
      </c>
      <c r="M140" s="3"/>
    </row>
    <row r="141" spans="1:13" x14ac:dyDescent="0.3">
      <c r="A141" t="s">
        <v>25</v>
      </c>
      <c r="B141" t="s">
        <v>222</v>
      </c>
      <c r="C141" t="s">
        <v>13</v>
      </c>
      <c r="D141" t="s">
        <v>223</v>
      </c>
      <c r="E141" s="17">
        <v>45671</v>
      </c>
      <c r="F141" t="s">
        <v>55</v>
      </c>
      <c r="G141">
        <v>225</v>
      </c>
      <c r="H141" s="1">
        <v>60.85</v>
      </c>
      <c r="I141" s="18" t="str">
        <f>IFERROR(
_xlfn.LET(
_xlpm.poids,$E141,
_xlpm.loc,UPPER($C141),
_xlpm.ordre,$B141,
_xlpm.occ,COUNTIF($B$6:B141,_xlpm.ordre),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1" s="19">
        <f t="shared" si="7"/>
        <v>0</v>
      </c>
      <c r="K141" s="2">
        <f t="shared" si="6"/>
        <v>0</v>
      </c>
      <c r="M141" s="3"/>
    </row>
    <row r="142" spans="1:13" x14ac:dyDescent="0.3">
      <c r="A142" t="s">
        <v>25</v>
      </c>
      <c r="B142" t="s">
        <v>222</v>
      </c>
      <c r="C142" t="s">
        <v>13</v>
      </c>
      <c r="D142" t="s">
        <v>224</v>
      </c>
      <c r="E142" s="17">
        <v>45671</v>
      </c>
      <c r="F142" t="s">
        <v>55</v>
      </c>
      <c r="G142">
        <v>135</v>
      </c>
      <c r="H142" s="1">
        <v>39.75</v>
      </c>
      <c r="I142" s="18" t="str">
        <f>IFERROR(
_xlfn.LET(
_xlpm.poids,$E142,
_xlpm.loc,UPPER($C142),
_xlpm.ordre,$B142,
_xlpm.occ,COUNTIF($B$6:B142,_xlpm.ordre),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2" s="19">
        <f t="shared" si="7"/>
        <v>0</v>
      </c>
      <c r="K142" s="2">
        <f t="shared" si="6"/>
        <v>0</v>
      </c>
      <c r="M142" s="3"/>
    </row>
    <row r="143" spans="1:13" x14ac:dyDescent="0.3">
      <c r="A143" t="s">
        <v>25</v>
      </c>
      <c r="B143" t="s">
        <v>225</v>
      </c>
      <c r="C143" t="s">
        <v>27</v>
      </c>
      <c r="D143" t="s">
        <v>226</v>
      </c>
      <c r="E143" s="17">
        <v>45674</v>
      </c>
      <c r="F143" t="s">
        <v>55</v>
      </c>
      <c r="G143">
        <v>200</v>
      </c>
      <c r="H143" s="1">
        <v>73.05</v>
      </c>
      <c r="I143" s="18" t="str">
        <f>IFERROR(
_xlfn.LET(
_xlpm.poids,$E143,
_xlpm.loc,UPPER($C143),
_xlpm.ordre,$B143,
_xlpm.occ,COUNTIF($B$6:B143,_xlpm.ordre),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3" s="19">
        <f t="shared" si="7"/>
        <v>0</v>
      </c>
      <c r="K143" s="2">
        <f t="shared" si="6"/>
        <v>0</v>
      </c>
      <c r="M143" s="3"/>
    </row>
    <row r="144" spans="1:13" x14ac:dyDescent="0.3">
      <c r="A144" t="s">
        <v>25</v>
      </c>
      <c r="B144" t="s">
        <v>225</v>
      </c>
      <c r="C144" t="s">
        <v>27</v>
      </c>
      <c r="D144" t="s">
        <v>227</v>
      </c>
      <c r="E144" s="17">
        <v>45674</v>
      </c>
      <c r="F144" t="s">
        <v>55</v>
      </c>
      <c r="G144">
        <v>250</v>
      </c>
      <c r="H144" s="1">
        <v>104.36</v>
      </c>
      <c r="I144" s="18" t="str">
        <f>IFERROR(
_xlfn.LET(
_xlpm.poids,$E144,
_xlpm.loc,UPPER($C144),
_xlpm.ordre,$B144,
_xlpm.occ,COUNTIF($B$6:B144,_xlpm.ordre),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4" s="19">
        <f t="shared" si="7"/>
        <v>0</v>
      </c>
      <c r="K144" s="2">
        <f t="shared" si="6"/>
        <v>0</v>
      </c>
      <c r="M144" s="3"/>
    </row>
    <row r="145" spans="1:13" x14ac:dyDescent="0.3">
      <c r="A145" t="s">
        <v>25</v>
      </c>
      <c r="B145" t="s">
        <v>228</v>
      </c>
      <c r="C145" t="s">
        <v>27</v>
      </c>
      <c r="D145" t="s">
        <v>229</v>
      </c>
      <c r="E145" s="17">
        <v>45667</v>
      </c>
      <c r="F145" t="s">
        <v>55</v>
      </c>
      <c r="G145">
        <v>250</v>
      </c>
      <c r="H145" s="1">
        <v>104.36</v>
      </c>
      <c r="I145" s="18" t="str">
        <f>IFERROR(
_xlfn.LET(
_xlpm.poids,$E145,
_xlpm.loc,UPPER($C145),
_xlpm.ordre,$B145,
_xlpm.occ,COUNTIF($B$6:B145,_xlpm.ordre),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5" s="19">
        <f t="shared" si="7"/>
        <v>0</v>
      </c>
      <c r="K145" s="2">
        <f t="shared" si="6"/>
        <v>0</v>
      </c>
      <c r="M145" s="3"/>
    </row>
    <row r="146" spans="1:13" x14ac:dyDescent="0.3">
      <c r="A146" t="s">
        <v>25</v>
      </c>
      <c r="B146" t="s">
        <v>230</v>
      </c>
      <c r="C146" t="s">
        <v>27</v>
      </c>
      <c r="D146" t="s">
        <v>231</v>
      </c>
      <c r="E146" s="17">
        <v>45667</v>
      </c>
      <c r="F146" t="s">
        <v>55</v>
      </c>
      <c r="G146">
        <v>158</v>
      </c>
      <c r="H146" s="1">
        <v>104.36</v>
      </c>
      <c r="I146" s="18" t="str">
        <f>IFERROR(
_xlfn.LET(
_xlpm.poids,$E146,
_xlpm.loc,UPPER($C146),
_xlpm.ordre,$B146,
_xlpm.occ,COUNTIF($B$6:B146,_xlpm.ordre),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6" s="19">
        <f t="shared" si="7"/>
        <v>0</v>
      </c>
      <c r="K146" s="2">
        <f t="shared" si="6"/>
        <v>0</v>
      </c>
      <c r="M146" s="3"/>
    </row>
    <row r="147" spans="1:13" x14ac:dyDescent="0.3">
      <c r="A147" t="s">
        <v>25</v>
      </c>
      <c r="B147" t="s">
        <v>232</v>
      </c>
      <c r="C147" t="s">
        <v>27</v>
      </c>
      <c r="D147" t="s">
        <v>233</v>
      </c>
      <c r="E147" s="17">
        <v>45665</v>
      </c>
      <c r="F147" t="s">
        <v>55</v>
      </c>
      <c r="G147">
        <v>200</v>
      </c>
      <c r="H147" s="1">
        <v>104.36</v>
      </c>
      <c r="I147" s="18" t="str">
        <f>IFERROR(
_xlfn.LET(
_xlpm.poids,$E147,
_xlpm.loc,UPPER($C147),
_xlpm.ordre,$B147,
_xlpm.occ,COUNTIF($B$6:B147,_xlpm.ordre),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7" s="19">
        <f t="shared" si="7"/>
        <v>0</v>
      </c>
      <c r="K147" s="2">
        <f t="shared" si="6"/>
        <v>0</v>
      </c>
      <c r="M147" s="3"/>
    </row>
    <row r="148" spans="1:13" x14ac:dyDescent="0.3">
      <c r="A148" t="s">
        <v>25</v>
      </c>
      <c r="B148" t="s">
        <v>234</v>
      </c>
      <c r="C148" t="s">
        <v>27</v>
      </c>
      <c r="D148" t="s">
        <v>235</v>
      </c>
      <c r="E148" s="17">
        <v>45672</v>
      </c>
      <c r="F148" t="s">
        <v>55</v>
      </c>
      <c r="G148">
        <v>80</v>
      </c>
      <c r="H148" s="1">
        <v>69.41</v>
      </c>
      <c r="I148" s="18" t="str">
        <f>IFERROR(
_xlfn.LET(
_xlpm.poids,$E148,
_xlpm.loc,UPPER($C148),
_xlpm.ordre,$B148,
_xlpm.occ,COUNTIF($B$6:B148,_xlpm.ordre),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8" s="19">
        <f t="shared" si="7"/>
        <v>0</v>
      </c>
      <c r="K148" s="2">
        <f t="shared" si="6"/>
        <v>0</v>
      </c>
      <c r="M148" s="3"/>
    </row>
    <row r="149" spans="1:13" x14ac:dyDescent="0.3">
      <c r="A149" t="s">
        <v>25</v>
      </c>
      <c r="B149" t="s">
        <v>234</v>
      </c>
      <c r="C149" t="s">
        <v>27</v>
      </c>
      <c r="D149" t="s">
        <v>236</v>
      </c>
      <c r="E149" s="17">
        <v>45672</v>
      </c>
      <c r="F149" t="s">
        <v>55</v>
      </c>
      <c r="G149">
        <v>80</v>
      </c>
      <c r="H149" s="1">
        <v>48.59</v>
      </c>
      <c r="I149" s="18" t="str">
        <f>IFERROR(
_xlfn.LET(
_xlpm.poids,$E149,
_xlpm.loc,UPPER($C149),
_xlpm.ordre,$B149,
_xlpm.occ,COUNTIF($B$6:B149,_xlpm.ordre),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49" s="19">
        <f t="shared" si="7"/>
        <v>0</v>
      </c>
      <c r="K149" s="2">
        <f t="shared" si="6"/>
        <v>0</v>
      </c>
      <c r="M149" s="3"/>
    </row>
    <row r="150" spans="1:13" x14ac:dyDescent="0.3">
      <c r="A150" t="s">
        <v>25</v>
      </c>
      <c r="B150" t="s">
        <v>234</v>
      </c>
      <c r="C150" t="s">
        <v>27</v>
      </c>
      <c r="D150" t="s">
        <v>237</v>
      </c>
      <c r="E150" s="17">
        <v>45672</v>
      </c>
      <c r="F150" t="s">
        <v>55</v>
      </c>
      <c r="G150">
        <v>80</v>
      </c>
      <c r="H150" s="1">
        <v>48.59</v>
      </c>
      <c r="I150" s="18" t="str">
        <f>IFERROR(
_xlfn.LET(
_xlpm.poids,$E150,
_xlpm.loc,UPPER($C150),
_xlpm.ordre,$B150,
_xlpm.occ,COUNTIF($B$6:B150,_xlpm.ordre),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0" s="19">
        <f t="shared" si="7"/>
        <v>0</v>
      </c>
      <c r="K150" s="2">
        <f t="shared" si="6"/>
        <v>0</v>
      </c>
      <c r="M150" s="3"/>
    </row>
    <row r="151" spans="1:13" x14ac:dyDescent="0.3">
      <c r="A151" t="s">
        <v>25</v>
      </c>
      <c r="B151" t="s">
        <v>238</v>
      </c>
      <c r="C151" t="s">
        <v>27</v>
      </c>
      <c r="D151" t="s">
        <v>239</v>
      </c>
      <c r="E151" s="17">
        <v>45672</v>
      </c>
      <c r="F151" t="s">
        <v>55</v>
      </c>
      <c r="G151">
        <v>80</v>
      </c>
      <c r="H151" s="1">
        <v>48.59</v>
      </c>
      <c r="I151" s="18" t="str">
        <f>IFERROR(
_xlfn.LET(
_xlpm.poids,$E151,
_xlpm.loc,UPPER($C151),
_xlpm.ordre,$B151,
_xlpm.occ,COUNTIF($B$6:B151,_xlpm.ordre),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1" s="19">
        <f t="shared" si="7"/>
        <v>0</v>
      </c>
      <c r="K151" s="2">
        <f t="shared" si="6"/>
        <v>0</v>
      </c>
      <c r="M151" s="3"/>
    </row>
    <row r="152" spans="1:13" x14ac:dyDescent="0.3">
      <c r="A152" t="s">
        <v>25</v>
      </c>
      <c r="B152" t="s">
        <v>238</v>
      </c>
      <c r="C152" t="s">
        <v>27</v>
      </c>
      <c r="D152" t="s">
        <v>240</v>
      </c>
      <c r="E152" s="17">
        <v>45672</v>
      </c>
      <c r="F152" t="s">
        <v>55</v>
      </c>
      <c r="G152">
        <v>80</v>
      </c>
      <c r="H152" s="1">
        <v>48.59</v>
      </c>
      <c r="I152" s="18" t="str">
        <f>IFERROR(
_xlfn.LET(
_xlpm.poids,$E152,
_xlpm.loc,UPPER($C152),
_xlpm.ordre,$B152,
_xlpm.occ,COUNTIF($B$6:B152,_xlpm.ordre),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2" s="19">
        <f t="shared" si="7"/>
        <v>0</v>
      </c>
      <c r="K152" s="2">
        <f t="shared" si="6"/>
        <v>0</v>
      </c>
      <c r="M152" s="3"/>
    </row>
    <row r="153" spans="1:13" x14ac:dyDescent="0.3">
      <c r="A153" t="s">
        <v>25</v>
      </c>
      <c r="B153" t="s">
        <v>241</v>
      </c>
      <c r="C153" t="s">
        <v>27</v>
      </c>
      <c r="D153" t="s">
        <v>242</v>
      </c>
      <c r="E153" s="17">
        <v>45672</v>
      </c>
      <c r="F153" t="s">
        <v>29</v>
      </c>
      <c r="G153">
        <v>205.4</v>
      </c>
      <c r="H153" s="1">
        <v>113.43</v>
      </c>
      <c r="I153" s="18" t="str">
        <f>IFERROR(
_xlfn.LET(
_xlpm.poids,$E153,
_xlpm.loc,UPPER($C153),
_xlpm.ordre,$B153,
_xlpm.occ,COUNTIF($B$6:B153,_xlpm.ordre),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3" s="19">
        <f t="shared" si="7"/>
        <v>0</v>
      </c>
      <c r="K153" s="2">
        <f t="shared" si="6"/>
        <v>0</v>
      </c>
      <c r="M153" s="3"/>
    </row>
    <row r="154" spans="1:13" x14ac:dyDescent="0.3">
      <c r="A154" t="s">
        <v>25</v>
      </c>
      <c r="B154" t="s">
        <v>243</v>
      </c>
      <c r="C154" t="s">
        <v>27</v>
      </c>
      <c r="D154" t="s">
        <v>244</v>
      </c>
      <c r="E154" s="17">
        <v>45672</v>
      </c>
      <c r="F154" t="s">
        <v>55</v>
      </c>
      <c r="G154">
        <v>135</v>
      </c>
      <c r="H154" s="1">
        <v>48.59</v>
      </c>
      <c r="I154" s="18" t="str">
        <f>IFERROR(
_xlfn.LET(
_xlpm.poids,$E154,
_xlpm.loc,UPPER($C154),
_xlpm.ordre,$B154,
_xlpm.occ,COUNTIF($B$6:B154,_xlpm.ordre),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4" s="19">
        <f t="shared" si="7"/>
        <v>0</v>
      </c>
      <c r="K154" s="2">
        <f t="shared" si="6"/>
        <v>0</v>
      </c>
      <c r="M154" s="3"/>
    </row>
    <row r="155" spans="1:13" x14ac:dyDescent="0.3">
      <c r="A155" t="s">
        <v>25</v>
      </c>
      <c r="B155" t="s">
        <v>243</v>
      </c>
      <c r="C155" t="s">
        <v>27</v>
      </c>
      <c r="D155" t="s">
        <v>245</v>
      </c>
      <c r="E155" s="17">
        <v>45672</v>
      </c>
      <c r="F155" t="s">
        <v>55</v>
      </c>
      <c r="G155">
        <v>135</v>
      </c>
      <c r="H155" s="1">
        <v>48.59</v>
      </c>
      <c r="I155" s="18" t="str">
        <f>IFERROR(
_xlfn.LET(
_xlpm.poids,$E155,
_xlpm.loc,UPPER($C155),
_xlpm.ordre,$B155,
_xlpm.occ,COUNTIF($B$6:B155,_xlpm.ordre),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5" s="19">
        <f t="shared" si="7"/>
        <v>0</v>
      </c>
      <c r="K155" s="2">
        <f t="shared" si="6"/>
        <v>0</v>
      </c>
      <c r="M155" s="3"/>
    </row>
    <row r="156" spans="1:13" x14ac:dyDescent="0.3">
      <c r="A156" t="s">
        <v>25</v>
      </c>
      <c r="B156" t="s">
        <v>243</v>
      </c>
      <c r="C156" t="s">
        <v>27</v>
      </c>
      <c r="D156" t="s">
        <v>246</v>
      </c>
      <c r="E156" s="17">
        <v>45672</v>
      </c>
      <c r="F156" t="s">
        <v>55</v>
      </c>
      <c r="G156">
        <v>135</v>
      </c>
      <c r="H156" s="1">
        <v>48.59</v>
      </c>
      <c r="I156" s="18" t="str">
        <f>IFERROR(
_xlfn.LET(
_xlpm.poids,$E156,
_xlpm.loc,UPPER($C156),
_xlpm.ordre,$B156,
_xlpm.occ,COUNTIF($B$6:B156,_xlpm.ordre),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6" s="19">
        <f t="shared" si="7"/>
        <v>0</v>
      </c>
      <c r="K156" s="2">
        <f t="shared" si="6"/>
        <v>0</v>
      </c>
      <c r="M156" s="3"/>
    </row>
    <row r="157" spans="1:13" x14ac:dyDescent="0.3">
      <c r="A157" t="s">
        <v>25</v>
      </c>
      <c r="B157" t="s">
        <v>243</v>
      </c>
      <c r="C157" t="s">
        <v>27</v>
      </c>
      <c r="D157" t="s">
        <v>247</v>
      </c>
      <c r="E157" s="17">
        <v>45672</v>
      </c>
      <c r="F157" t="s">
        <v>55</v>
      </c>
      <c r="G157">
        <v>135</v>
      </c>
      <c r="H157" s="1">
        <v>48.59</v>
      </c>
      <c r="I157" s="18" t="str">
        <f>IFERROR(
_xlfn.LET(
_xlpm.poids,$E157,
_xlpm.loc,UPPER($C157),
_xlpm.ordre,$B157,
_xlpm.occ,COUNTIF($B$6:B157,_xlpm.ordre),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7" s="19">
        <f t="shared" si="7"/>
        <v>0</v>
      </c>
      <c r="K157" s="2">
        <f t="shared" si="6"/>
        <v>0</v>
      </c>
      <c r="M157" s="3"/>
    </row>
    <row r="158" spans="1:13" x14ac:dyDescent="0.3">
      <c r="A158" t="s">
        <v>25</v>
      </c>
      <c r="B158" t="s">
        <v>243</v>
      </c>
      <c r="C158" t="s">
        <v>27</v>
      </c>
      <c r="D158" t="s">
        <v>248</v>
      </c>
      <c r="E158" s="17">
        <v>45672</v>
      </c>
      <c r="F158" t="s">
        <v>55</v>
      </c>
      <c r="G158">
        <v>135</v>
      </c>
      <c r="H158" s="1">
        <v>48.59</v>
      </c>
      <c r="I158" s="18" t="str">
        <f>IFERROR(
_xlfn.LET(
_xlpm.poids,$E158,
_xlpm.loc,UPPER($C158),
_xlpm.ordre,$B158,
_xlpm.occ,COUNTIF($B$6:B158,_xlpm.ordre),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8" s="19">
        <f t="shared" si="7"/>
        <v>0</v>
      </c>
      <c r="K158" s="2">
        <f t="shared" si="6"/>
        <v>0</v>
      </c>
      <c r="M158" s="3"/>
    </row>
    <row r="159" spans="1:13" x14ac:dyDescent="0.3">
      <c r="A159" t="s">
        <v>25</v>
      </c>
      <c r="B159" t="s">
        <v>243</v>
      </c>
      <c r="C159" t="s">
        <v>27</v>
      </c>
      <c r="D159" t="s">
        <v>249</v>
      </c>
      <c r="E159" s="17">
        <v>45672</v>
      </c>
      <c r="F159" t="s">
        <v>55</v>
      </c>
      <c r="G159">
        <v>115</v>
      </c>
      <c r="H159" s="1">
        <v>48.59</v>
      </c>
      <c r="I159" s="18" t="str">
        <f>IFERROR(
_xlfn.LET(
_xlpm.poids,$E159,
_xlpm.loc,UPPER($C159),
_xlpm.ordre,$B159,
_xlpm.occ,COUNTIF($B$6:B159,_xlpm.ordre),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59" s="19">
        <f t="shared" si="7"/>
        <v>0</v>
      </c>
      <c r="K159" s="2">
        <f t="shared" si="6"/>
        <v>0</v>
      </c>
      <c r="M159" s="3"/>
    </row>
    <row r="160" spans="1:13" x14ac:dyDescent="0.3">
      <c r="A160" t="s">
        <v>25</v>
      </c>
      <c r="B160" t="s">
        <v>243</v>
      </c>
      <c r="C160" t="s">
        <v>27</v>
      </c>
      <c r="D160" t="s">
        <v>250</v>
      </c>
      <c r="E160" s="17">
        <v>45672</v>
      </c>
      <c r="F160" t="s">
        <v>55</v>
      </c>
      <c r="G160">
        <v>225</v>
      </c>
      <c r="H160" s="1">
        <v>73.05</v>
      </c>
      <c r="I160" s="18" t="str">
        <f>IFERROR(
_xlfn.LET(
_xlpm.poids,$E160,
_xlpm.loc,UPPER($C160),
_xlpm.ordre,$B160,
_xlpm.occ,COUNTIF($B$6:B160,_xlpm.ordre),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0" s="19">
        <f t="shared" si="7"/>
        <v>0</v>
      </c>
      <c r="K160" s="2">
        <f t="shared" si="6"/>
        <v>0</v>
      </c>
      <c r="M160" s="3"/>
    </row>
    <row r="161" spans="1:13" x14ac:dyDescent="0.3">
      <c r="A161" t="s">
        <v>25</v>
      </c>
      <c r="B161" t="s">
        <v>243</v>
      </c>
      <c r="C161" t="s">
        <v>27</v>
      </c>
      <c r="D161" t="s">
        <v>251</v>
      </c>
      <c r="E161" s="17">
        <v>45672</v>
      </c>
      <c r="F161" t="s">
        <v>55</v>
      </c>
      <c r="G161">
        <v>250</v>
      </c>
      <c r="H161" s="1">
        <v>73.05</v>
      </c>
      <c r="I161" s="18" t="str">
        <f>IFERROR(
_xlfn.LET(
_xlpm.poids,$E161,
_xlpm.loc,UPPER($C161),
_xlpm.ordre,$B161,
_xlpm.occ,COUNTIF($B$6:B161,_xlpm.ordre),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1" s="19">
        <f t="shared" si="7"/>
        <v>0</v>
      </c>
      <c r="K161" s="2">
        <f t="shared" si="6"/>
        <v>0</v>
      </c>
      <c r="M161" s="3"/>
    </row>
    <row r="162" spans="1:13" x14ac:dyDescent="0.3">
      <c r="A162" t="s">
        <v>25</v>
      </c>
      <c r="B162" t="s">
        <v>243</v>
      </c>
      <c r="C162" t="s">
        <v>27</v>
      </c>
      <c r="D162" t="s">
        <v>252</v>
      </c>
      <c r="E162" s="17">
        <v>45672</v>
      </c>
      <c r="F162" t="s">
        <v>55</v>
      </c>
      <c r="G162">
        <v>320</v>
      </c>
      <c r="H162" s="1">
        <v>114.8</v>
      </c>
      <c r="I162" s="18" t="str">
        <f>IFERROR(
_xlfn.LET(
_xlpm.poids,$E162,
_xlpm.loc,UPPER($C162),
_xlpm.ordre,$B162,
_xlpm.occ,COUNTIF($B$6:B162,_xlpm.ordre),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2" s="19">
        <f t="shared" si="7"/>
        <v>0</v>
      </c>
      <c r="K162" s="2">
        <f t="shared" si="6"/>
        <v>0</v>
      </c>
      <c r="M162" s="3"/>
    </row>
    <row r="163" spans="1:13" x14ac:dyDescent="0.3">
      <c r="A163" t="s">
        <v>25</v>
      </c>
      <c r="B163" t="s">
        <v>243</v>
      </c>
      <c r="C163" t="s">
        <v>27</v>
      </c>
      <c r="D163" t="s">
        <v>253</v>
      </c>
      <c r="E163" s="17">
        <v>45672</v>
      </c>
      <c r="F163" t="s">
        <v>55</v>
      </c>
      <c r="G163">
        <v>250</v>
      </c>
      <c r="H163" s="1">
        <v>73.05</v>
      </c>
      <c r="I163" s="18" t="str">
        <f>IFERROR(
_xlfn.LET(
_xlpm.poids,$E163,
_xlpm.loc,UPPER($C163),
_xlpm.ordre,$B163,
_xlpm.occ,COUNTIF($B$6:B163,_xlpm.ordre),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3" s="19">
        <f t="shared" si="7"/>
        <v>0</v>
      </c>
      <c r="K163" s="2">
        <f t="shared" si="6"/>
        <v>0</v>
      </c>
      <c r="M163" s="3"/>
    </row>
    <row r="164" spans="1:13" x14ac:dyDescent="0.3">
      <c r="A164" t="s">
        <v>25</v>
      </c>
      <c r="B164" t="s">
        <v>243</v>
      </c>
      <c r="C164" t="s">
        <v>27</v>
      </c>
      <c r="D164" t="s">
        <v>254</v>
      </c>
      <c r="E164" s="17">
        <v>45672</v>
      </c>
      <c r="F164" t="s">
        <v>55</v>
      </c>
      <c r="G164">
        <v>250</v>
      </c>
      <c r="H164" s="1">
        <v>73.05</v>
      </c>
      <c r="I164" s="18" t="str">
        <f>IFERROR(
_xlfn.LET(
_xlpm.poids,$E164,
_xlpm.loc,UPPER($C164),
_xlpm.ordre,$B164,
_xlpm.occ,COUNTIF($B$6:B164,_xlpm.ordre),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4" s="19">
        <f t="shared" si="7"/>
        <v>0</v>
      </c>
      <c r="K164" s="2">
        <f t="shared" si="6"/>
        <v>0</v>
      </c>
      <c r="M164" s="3"/>
    </row>
    <row r="165" spans="1:13" x14ac:dyDescent="0.3">
      <c r="A165" t="s">
        <v>25</v>
      </c>
      <c r="B165" t="s">
        <v>255</v>
      </c>
      <c r="C165" t="s">
        <v>27</v>
      </c>
      <c r="D165" t="s">
        <v>256</v>
      </c>
      <c r="E165" s="17">
        <v>45672</v>
      </c>
      <c r="F165" t="s">
        <v>55</v>
      </c>
      <c r="G165">
        <v>108</v>
      </c>
      <c r="H165" s="1">
        <v>48.59</v>
      </c>
      <c r="I165" s="18" t="str">
        <f>IFERROR(
_xlfn.LET(
_xlpm.poids,$E165,
_xlpm.loc,UPPER($C165),
_xlpm.ordre,$B165,
_xlpm.occ,COUNTIF($B$6:B165,_xlpm.ordre),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5" s="19">
        <f t="shared" si="7"/>
        <v>0</v>
      </c>
      <c r="K165" s="2">
        <f t="shared" si="6"/>
        <v>0</v>
      </c>
      <c r="M165" s="3"/>
    </row>
    <row r="166" spans="1:13" x14ac:dyDescent="0.3">
      <c r="A166" t="s">
        <v>25</v>
      </c>
      <c r="B166" t="s">
        <v>255</v>
      </c>
      <c r="C166" t="s">
        <v>27</v>
      </c>
      <c r="D166" t="s">
        <v>257</v>
      </c>
      <c r="E166" s="17">
        <v>45672</v>
      </c>
      <c r="F166" t="s">
        <v>55</v>
      </c>
      <c r="G166">
        <v>108</v>
      </c>
      <c r="H166" s="1">
        <v>48.59</v>
      </c>
      <c r="I166" s="18" t="str">
        <f>IFERROR(
_xlfn.LET(
_xlpm.poids,$E166,
_xlpm.loc,UPPER($C166),
_xlpm.ordre,$B166,
_xlpm.occ,COUNTIF($B$6:B166,_xlpm.ordre),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6" s="19">
        <f t="shared" si="7"/>
        <v>0</v>
      </c>
      <c r="K166" s="2">
        <f t="shared" si="6"/>
        <v>0</v>
      </c>
      <c r="M166" s="3"/>
    </row>
    <row r="167" spans="1:13" x14ac:dyDescent="0.3">
      <c r="A167" t="s">
        <v>25</v>
      </c>
      <c r="B167" t="s">
        <v>255</v>
      </c>
      <c r="C167" t="s">
        <v>27</v>
      </c>
      <c r="D167" t="s">
        <v>258</v>
      </c>
      <c r="E167" s="17">
        <v>45672</v>
      </c>
      <c r="F167" t="s">
        <v>55</v>
      </c>
      <c r="G167">
        <v>390</v>
      </c>
      <c r="H167" s="1">
        <v>114.8</v>
      </c>
      <c r="I167" s="18" t="str">
        <f>IFERROR(
_xlfn.LET(
_xlpm.poids,$E167,
_xlpm.loc,UPPER($C167),
_xlpm.ordre,$B167,
_xlpm.occ,COUNTIF($B$6:B167,_xlpm.ordre),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7" s="19">
        <f t="shared" si="7"/>
        <v>0</v>
      </c>
      <c r="K167" s="2">
        <f t="shared" si="6"/>
        <v>0</v>
      </c>
      <c r="M167" s="3"/>
    </row>
    <row r="168" spans="1:13" x14ac:dyDescent="0.3">
      <c r="A168" t="s">
        <v>25</v>
      </c>
      <c r="B168" t="s">
        <v>259</v>
      </c>
      <c r="C168" t="s">
        <v>27</v>
      </c>
      <c r="D168" t="s">
        <v>260</v>
      </c>
      <c r="E168" s="17">
        <v>45667</v>
      </c>
      <c r="F168" t="s">
        <v>55</v>
      </c>
      <c r="G168">
        <v>80</v>
      </c>
      <c r="H168" s="1">
        <v>48.59</v>
      </c>
      <c r="I168" s="18" t="str">
        <f>IFERROR(
_xlfn.LET(
_xlpm.poids,$E168,
_xlpm.loc,UPPER($C168),
_xlpm.ordre,$B168,
_xlpm.occ,COUNTIF($B$6:B168,_xlpm.ordre),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8" s="19">
        <f t="shared" si="7"/>
        <v>0</v>
      </c>
      <c r="K168" s="2">
        <f t="shared" si="6"/>
        <v>0</v>
      </c>
      <c r="M168" s="3"/>
    </row>
    <row r="169" spans="1:13" x14ac:dyDescent="0.3">
      <c r="A169" t="s">
        <v>25</v>
      </c>
      <c r="B169" t="s">
        <v>259</v>
      </c>
      <c r="C169" t="s">
        <v>27</v>
      </c>
      <c r="D169" t="s">
        <v>261</v>
      </c>
      <c r="E169" s="17">
        <v>45667</v>
      </c>
      <c r="F169" t="s">
        <v>55</v>
      </c>
      <c r="G169">
        <v>80</v>
      </c>
      <c r="H169" s="1">
        <v>48.59</v>
      </c>
      <c r="I169" s="18" t="str">
        <f>IFERROR(
_xlfn.LET(
_xlpm.poids,$E169,
_xlpm.loc,UPPER($C169),
_xlpm.ordre,$B169,
_xlpm.occ,COUNTIF($B$6:B169,_xlpm.ordre),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69" s="19">
        <f t="shared" si="7"/>
        <v>0</v>
      </c>
      <c r="K169" s="2">
        <f t="shared" si="6"/>
        <v>0</v>
      </c>
      <c r="M169" s="3"/>
    </row>
    <row r="170" spans="1:13" x14ac:dyDescent="0.3">
      <c r="A170" t="s">
        <v>25</v>
      </c>
      <c r="B170" t="s">
        <v>262</v>
      </c>
      <c r="C170" t="s">
        <v>27</v>
      </c>
      <c r="D170" t="s">
        <v>263</v>
      </c>
      <c r="E170" s="17">
        <v>45667</v>
      </c>
      <c r="F170" t="s">
        <v>55</v>
      </c>
      <c r="G170">
        <v>94</v>
      </c>
      <c r="H170" s="1">
        <v>48.59</v>
      </c>
      <c r="I170" s="18" t="str">
        <f>IFERROR(
_xlfn.LET(
_xlpm.poids,$E170,
_xlpm.loc,UPPER($C170),
_xlpm.ordre,$B170,
_xlpm.occ,COUNTIF($B$6:B170,_xlpm.ordre),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0" s="19">
        <f t="shared" si="7"/>
        <v>0</v>
      </c>
      <c r="K170" s="2">
        <f t="shared" si="6"/>
        <v>0</v>
      </c>
      <c r="M170" s="3"/>
    </row>
    <row r="171" spans="1:13" x14ac:dyDescent="0.3">
      <c r="A171" t="s">
        <v>25</v>
      </c>
      <c r="B171" t="s">
        <v>264</v>
      </c>
      <c r="C171" t="s">
        <v>27</v>
      </c>
      <c r="D171" t="s">
        <v>265</v>
      </c>
      <c r="E171" s="17">
        <v>45666</v>
      </c>
      <c r="F171" t="s">
        <v>55</v>
      </c>
      <c r="G171">
        <v>126</v>
      </c>
      <c r="H171" s="1">
        <v>48.59</v>
      </c>
      <c r="I171" s="18" t="str">
        <f>IFERROR(
_xlfn.LET(
_xlpm.poids,$E171,
_xlpm.loc,UPPER($C171),
_xlpm.ordre,$B171,
_xlpm.occ,COUNTIF($B$6:B171,_xlpm.ordre),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1" s="19">
        <f t="shared" si="7"/>
        <v>0</v>
      </c>
      <c r="K171" s="2">
        <f t="shared" si="6"/>
        <v>0</v>
      </c>
      <c r="M171" s="3"/>
    </row>
    <row r="172" spans="1:13" x14ac:dyDescent="0.3">
      <c r="A172" t="s">
        <v>25</v>
      </c>
      <c r="B172" t="s">
        <v>264</v>
      </c>
      <c r="C172" t="s">
        <v>27</v>
      </c>
      <c r="D172" t="s">
        <v>266</v>
      </c>
      <c r="E172" s="17">
        <v>45666</v>
      </c>
      <c r="F172" t="s">
        <v>55</v>
      </c>
      <c r="G172">
        <v>190</v>
      </c>
      <c r="H172" s="1">
        <v>104.36</v>
      </c>
      <c r="I172" s="18" t="str">
        <f>IFERROR(
_xlfn.LET(
_xlpm.poids,$E172,
_xlpm.loc,UPPER($C172),
_xlpm.ordre,$B172,
_xlpm.occ,COUNTIF($B$6:B172,_xlpm.ordre),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2" s="19">
        <f t="shared" si="7"/>
        <v>0</v>
      </c>
      <c r="K172" s="2">
        <f t="shared" si="6"/>
        <v>0</v>
      </c>
      <c r="M172" s="3"/>
    </row>
    <row r="173" spans="1:13" x14ac:dyDescent="0.3">
      <c r="A173" t="s">
        <v>25</v>
      </c>
      <c r="B173" t="s">
        <v>264</v>
      </c>
      <c r="C173" t="s">
        <v>27</v>
      </c>
      <c r="D173" t="s">
        <v>267</v>
      </c>
      <c r="E173" s="17">
        <v>45666</v>
      </c>
      <c r="F173" t="s">
        <v>55</v>
      </c>
      <c r="G173">
        <v>126</v>
      </c>
      <c r="H173" s="1">
        <v>48.59</v>
      </c>
      <c r="I173" s="18" t="str">
        <f>IFERROR(
_xlfn.LET(
_xlpm.poids,$E173,
_xlpm.loc,UPPER($C173),
_xlpm.ordre,$B173,
_xlpm.occ,COUNTIF($B$6:B173,_xlpm.ordre),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3" s="19">
        <f t="shared" si="7"/>
        <v>0</v>
      </c>
      <c r="K173" s="2">
        <f t="shared" si="6"/>
        <v>0</v>
      </c>
      <c r="M173" s="3"/>
    </row>
    <row r="174" spans="1:13" x14ac:dyDescent="0.3">
      <c r="A174" t="s">
        <v>25</v>
      </c>
      <c r="B174" t="s">
        <v>268</v>
      </c>
      <c r="C174" t="s">
        <v>27</v>
      </c>
      <c r="D174" t="s">
        <v>269</v>
      </c>
      <c r="E174" s="17">
        <v>45670</v>
      </c>
      <c r="F174" t="s">
        <v>55</v>
      </c>
      <c r="G174">
        <v>80</v>
      </c>
      <c r="H174" s="1">
        <v>69.41</v>
      </c>
      <c r="I174" s="18" t="str">
        <f>IFERROR(
_xlfn.LET(
_xlpm.poids,$E174,
_xlpm.loc,UPPER($C174),
_xlpm.ordre,$B174,
_xlpm.occ,COUNTIF($B$6:B174,_xlpm.ordre),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4" s="19">
        <f t="shared" si="7"/>
        <v>0</v>
      </c>
      <c r="K174" s="2">
        <f t="shared" si="6"/>
        <v>0</v>
      </c>
      <c r="M174" s="3"/>
    </row>
    <row r="175" spans="1:13" x14ac:dyDescent="0.3">
      <c r="A175" t="s">
        <v>25</v>
      </c>
      <c r="B175" t="s">
        <v>268</v>
      </c>
      <c r="C175" t="s">
        <v>27</v>
      </c>
      <c r="D175" t="s">
        <v>270</v>
      </c>
      <c r="E175" s="17">
        <v>45670</v>
      </c>
      <c r="F175" t="s">
        <v>55</v>
      </c>
      <c r="G175">
        <v>80</v>
      </c>
      <c r="H175" s="1">
        <v>48.59</v>
      </c>
      <c r="I175" s="18" t="str">
        <f>IFERROR(
_xlfn.LET(
_xlpm.poids,$E175,
_xlpm.loc,UPPER($C175),
_xlpm.ordre,$B175,
_xlpm.occ,COUNTIF($B$6:B175,_xlpm.ordre),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5" s="19">
        <f t="shared" si="7"/>
        <v>0</v>
      </c>
      <c r="K175" s="2">
        <f t="shared" si="6"/>
        <v>0</v>
      </c>
      <c r="M175" s="3"/>
    </row>
    <row r="176" spans="1:13" x14ac:dyDescent="0.3">
      <c r="A176" t="s">
        <v>25</v>
      </c>
      <c r="B176" t="s">
        <v>271</v>
      </c>
      <c r="C176" t="s">
        <v>27</v>
      </c>
      <c r="D176" t="s">
        <v>272</v>
      </c>
      <c r="E176" s="17">
        <v>45667</v>
      </c>
      <c r="F176" t="s">
        <v>55</v>
      </c>
      <c r="G176">
        <v>250</v>
      </c>
      <c r="H176" s="1">
        <v>73.05</v>
      </c>
      <c r="I176" s="18" t="str">
        <f>IFERROR(
_xlfn.LET(
_xlpm.poids,$E176,
_xlpm.loc,UPPER($C176),
_xlpm.ordre,$B176,
_xlpm.occ,COUNTIF($B$6:B176,_xlpm.ordre),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6" s="19">
        <f t="shared" si="7"/>
        <v>0</v>
      </c>
      <c r="K176" s="2">
        <f t="shared" si="6"/>
        <v>0</v>
      </c>
      <c r="M176" s="3"/>
    </row>
    <row r="177" spans="1:13" x14ac:dyDescent="0.3">
      <c r="A177" t="s">
        <v>25</v>
      </c>
      <c r="B177" t="s">
        <v>273</v>
      </c>
      <c r="C177" t="s">
        <v>27</v>
      </c>
      <c r="D177" t="s">
        <v>274</v>
      </c>
      <c r="E177" s="17">
        <v>45667</v>
      </c>
      <c r="F177" t="s">
        <v>55</v>
      </c>
      <c r="G177">
        <v>250</v>
      </c>
      <c r="H177" s="1">
        <v>104.36</v>
      </c>
      <c r="I177" s="18" t="str">
        <f>IFERROR(
_xlfn.LET(
_xlpm.poids,$E177,
_xlpm.loc,UPPER($C177),
_xlpm.ordre,$B177,
_xlpm.occ,COUNTIF($B$6:B177,_xlpm.ordre),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7" s="19">
        <f t="shared" si="7"/>
        <v>0</v>
      </c>
      <c r="K177" s="2">
        <f t="shared" si="6"/>
        <v>0</v>
      </c>
      <c r="M177" s="3"/>
    </row>
    <row r="178" spans="1:13" x14ac:dyDescent="0.3">
      <c r="A178" t="s">
        <v>25</v>
      </c>
      <c r="B178" t="s">
        <v>275</v>
      </c>
      <c r="C178" t="s">
        <v>27</v>
      </c>
      <c r="D178" t="s">
        <v>276</v>
      </c>
      <c r="E178" s="17">
        <v>45672</v>
      </c>
      <c r="F178" t="s">
        <v>29</v>
      </c>
      <c r="G178">
        <v>254</v>
      </c>
      <c r="H178" s="1">
        <v>79.400000000000006</v>
      </c>
      <c r="I178" s="18" t="str">
        <f>IFERROR(
_xlfn.LET(
_xlpm.poids,$E178,
_xlpm.loc,UPPER($C178),
_xlpm.ordre,$B178,
_xlpm.occ,COUNTIF($B$6:B178,_xlpm.ordre),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8" s="19">
        <f t="shared" si="7"/>
        <v>0</v>
      </c>
      <c r="K178" s="2">
        <f t="shared" si="6"/>
        <v>0</v>
      </c>
      <c r="M178" s="3"/>
    </row>
    <row r="179" spans="1:13" x14ac:dyDescent="0.3">
      <c r="A179" t="s">
        <v>25</v>
      </c>
      <c r="B179" t="s">
        <v>275</v>
      </c>
      <c r="C179" t="s">
        <v>27</v>
      </c>
      <c r="D179" t="s">
        <v>277</v>
      </c>
      <c r="E179" s="17">
        <v>45673</v>
      </c>
      <c r="F179" t="s">
        <v>29</v>
      </c>
      <c r="G179">
        <v>200</v>
      </c>
      <c r="H179" s="1">
        <v>113.43</v>
      </c>
      <c r="I179" s="18" t="str">
        <f>IFERROR(
_xlfn.LET(
_xlpm.poids,$E179,
_xlpm.loc,UPPER($C179),
_xlpm.ordre,$B179,
_xlpm.occ,COUNTIF($B$6:B179,_xlpm.ordre),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79" s="19">
        <f t="shared" si="7"/>
        <v>0</v>
      </c>
      <c r="K179" s="2">
        <f t="shared" si="6"/>
        <v>0</v>
      </c>
      <c r="M179" s="3"/>
    </row>
    <row r="180" spans="1:13" x14ac:dyDescent="0.3">
      <c r="A180" t="s">
        <v>25</v>
      </c>
      <c r="B180" t="s">
        <v>275</v>
      </c>
      <c r="C180" t="s">
        <v>27</v>
      </c>
      <c r="D180" t="s">
        <v>278</v>
      </c>
      <c r="E180" s="17">
        <v>45672</v>
      </c>
      <c r="F180" t="s">
        <v>29</v>
      </c>
      <c r="G180">
        <v>300</v>
      </c>
      <c r="H180" s="1">
        <v>113.43</v>
      </c>
      <c r="I180" s="18" t="str">
        <f>IFERROR(
_xlfn.LET(
_xlpm.poids,$E180,
_xlpm.loc,UPPER($C180),
_xlpm.ordre,$B180,
_xlpm.occ,COUNTIF($B$6:B180,_xlpm.ordre),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0" s="19">
        <f t="shared" si="7"/>
        <v>0</v>
      </c>
      <c r="K180" s="2">
        <f t="shared" si="6"/>
        <v>0</v>
      </c>
      <c r="M180" s="3"/>
    </row>
    <row r="181" spans="1:13" x14ac:dyDescent="0.3">
      <c r="A181" t="s">
        <v>25</v>
      </c>
      <c r="B181" t="s">
        <v>275</v>
      </c>
      <c r="C181" t="s">
        <v>27</v>
      </c>
      <c r="D181" t="s">
        <v>279</v>
      </c>
      <c r="E181" s="17">
        <v>45673</v>
      </c>
      <c r="F181" t="s">
        <v>29</v>
      </c>
      <c r="G181">
        <v>300</v>
      </c>
      <c r="H181" s="1">
        <v>113.43</v>
      </c>
      <c r="I181" s="18" t="str">
        <f>IFERROR(
_xlfn.LET(
_xlpm.poids,$E181,
_xlpm.loc,UPPER($C181),
_xlpm.ordre,$B181,
_xlpm.occ,COUNTIF($B$6:B181,_xlpm.ordre),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1" s="19">
        <f t="shared" si="7"/>
        <v>0</v>
      </c>
      <c r="K181" s="2">
        <f t="shared" si="6"/>
        <v>0</v>
      </c>
      <c r="M181" s="3"/>
    </row>
    <row r="182" spans="1:13" x14ac:dyDescent="0.3">
      <c r="A182" t="s">
        <v>25</v>
      </c>
      <c r="B182" t="s">
        <v>275</v>
      </c>
      <c r="C182" t="s">
        <v>27</v>
      </c>
      <c r="D182" t="s">
        <v>280</v>
      </c>
      <c r="E182" s="17">
        <v>45671</v>
      </c>
      <c r="F182" t="s">
        <v>29</v>
      </c>
      <c r="G182">
        <v>261.39999999999998</v>
      </c>
      <c r="H182" s="1">
        <v>79.400000000000006</v>
      </c>
      <c r="I182" s="18" t="str">
        <f>IFERROR(
_xlfn.LET(
_xlpm.poids,$E182,
_xlpm.loc,UPPER($C182),
_xlpm.ordre,$B182,
_xlpm.occ,COUNTIF($B$6:B182,_xlpm.ordre),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2" s="19">
        <f t="shared" si="7"/>
        <v>0</v>
      </c>
      <c r="K182" s="2">
        <f t="shared" si="6"/>
        <v>0</v>
      </c>
      <c r="M182" s="3"/>
    </row>
    <row r="183" spans="1:13" x14ac:dyDescent="0.3">
      <c r="A183" t="s">
        <v>25</v>
      </c>
      <c r="B183" t="s">
        <v>275</v>
      </c>
      <c r="C183" t="s">
        <v>27</v>
      </c>
      <c r="D183" t="s">
        <v>281</v>
      </c>
      <c r="E183" s="17">
        <v>45671</v>
      </c>
      <c r="F183" t="s">
        <v>29</v>
      </c>
      <c r="G183">
        <v>261.39999999999998</v>
      </c>
      <c r="H183" s="1">
        <v>79.400000000000006</v>
      </c>
      <c r="I183" s="18" t="str">
        <f>IFERROR(
_xlfn.LET(
_xlpm.poids,$E183,
_xlpm.loc,UPPER($C183),
_xlpm.ordre,$B183,
_xlpm.occ,COUNTIF($B$6:B183,_xlpm.ordre),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3" s="19">
        <f t="shared" si="7"/>
        <v>0</v>
      </c>
      <c r="K183" s="2">
        <f t="shared" si="6"/>
        <v>0</v>
      </c>
      <c r="M183" s="3"/>
    </row>
    <row r="184" spans="1:13" x14ac:dyDescent="0.3">
      <c r="A184" t="s">
        <v>25</v>
      </c>
      <c r="B184" t="s">
        <v>275</v>
      </c>
      <c r="C184" t="s">
        <v>27</v>
      </c>
      <c r="D184" t="s">
        <v>282</v>
      </c>
      <c r="E184" s="17">
        <v>45671</v>
      </c>
      <c r="F184" t="s">
        <v>29</v>
      </c>
      <c r="G184">
        <v>290</v>
      </c>
      <c r="H184" s="1">
        <v>79.400000000000006</v>
      </c>
      <c r="I184" s="18" t="str">
        <f>IFERROR(
_xlfn.LET(
_xlpm.poids,$E184,
_xlpm.loc,UPPER($C184),
_xlpm.ordre,$B184,
_xlpm.occ,COUNTIF($B$6:B184,_xlpm.ordre),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4" s="19">
        <f t="shared" si="7"/>
        <v>0</v>
      </c>
      <c r="K184" s="2">
        <f t="shared" si="6"/>
        <v>0</v>
      </c>
      <c r="M184" s="3"/>
    </row>
    <row r="185" spans="1:13" x14ac:dyDescent="0.3">
      <c r="A185" t="s">
        <v>25</v>
      </c>
      <c r="B185" t="s">
        <v>275</v>
      </c>
      <c r="C185" t="s">
        <v>27</v>
      </c>
      <c r="D185" t="s">
        <v>283</v>
      </c>
      <c r="E185" s="17">
        <v>45671</v>
      </c>
      <c r="F185" t="s">
        <v>29</v>
      </c>
      <c r="G185">
        <v>290</v>
      </c>
      <c r="H185" s="1">
        <v>113.43</v>
      </c>
      <c r="I185" s="18" t="str">
        <f>IFERROR(
_xlfn.LET(
_xlpm.poids,$E185,
_xlpm.loc,UPPER($C185),
_xlpm.ordre,$B185,
_xlpm.occ,COUNTIF($B$6:B185,_xlpm.ordre),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5" s="19">
        <f t="shared" si="7"/>
        <v>0</v>
      </c>
      <c r="K185" s="2">
        <f t="shared" si="6"/>
        <v>0</v>
      </c>
      <c r="M185" s="3"/>
    </row>
    <row r="186" spans="1:13" x14ac:dyDescent="0.3">
      <c r="A186" t="s">
        <v>25</v>
      </c>
      <c r="B186" t="s">
        <v>275</v>
      </c>
      <c r="C186" t="s">
        <v>27</v>
      </c>
      <c r="D186" t="s">
        <v>284</v>
      </c>
      <c r="E186" s="17">
        <v>45673</v>
      </c>
      <c r="F186" t="s">
        <v>29</v>
      </c>
      <c r="G186">
        <v>310</v>
      </c>
      <c r="H186" s="1">
        <v>124.78</v>
      </c>
      <c r="I186" s="18" t="str">
        <f>IFERROR(
_xlfn.LET(
_xlpm.poids,$E186,
_xlpm.loc,UPPER($C186),
_xlpm.ordre,$B186,
_xlpm.occ,COUNTIF($B$6:B186,_xlpm.ordre),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6" s="19">
        <f t="shared" si="7"/>
        <v>0</v>
      </c>
      <c r="K186" s="2">
        <f t="shared" si="6"/>
        <v>0</v>
      </c>
      <c r="M186" s="3"/>
    </row>
    <row r="187" spans="1:13" x14ac:dyDescent="0.3">
      <c r="A187" t="s">
        <v>25</v>
      </c>
      <c r="B187" t="s">
        <v>285</v>
      </c>
      <c r="C187" t="s">
        <v>27</v>
      </c>
      <c r="D187" t="s">
        <v>286</v>
      </c>
      <c r="E187" s="17">
        <v>45672</v>
      </c>
      <c r="F187" t="s">
        <v>29</v>
      </c>
      <c r="G187">
        <v>290</v>
      </c>
      <c r="H187" s="1">
        <v>113.43</v>
      </c>
      <c r="I187" s="18" t="str">
        <f>IFERROR(
_xlfn.LET(
_xlpm.poids,$E187,
_xlpm.loc,UPPER($C187),
_xlpm.ordre,$B187,
_xlpm.occ,COUNTIF($B$6:B187,_xlpm.ordre),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7" s="19">
        <f t="shared" si="7"/>
        <v>0</v>
      </c>
      <c r="K187" s="2">
        <f t="shared" si="6"/>
        <v>0</v>
      </c>
      <c r="M187" s="3"/>
    </row>
    <row r="188" spans="1:13" x14ac:dyDescent="0.3">
      <c r="A188" t="s">
        <v>25</v>
      </c>
      <c r="B188" t="s">
        <v>287</v>
      </c>
      <c r="C188" t="s">
        <v>27</v>
      </c>
      <c r="D188" t="s">
        <v>288</v>
      </c>
      <c r="E188" s="17">
        <v>45671</v>
      </c>
      <c r="F188" t="s">
        <v>29</v>
      </c>
      <c r="G188">
        <v>170</v>
      </c>
      <c r="H188" s="1">
        <v>79.400000000000006</v>
      </c>
      <c r="I188" s="18" t="str">
        <f>IFERROR(
_xlfn.LET(
_xlpm.poids,$E188,
_xlpm.loc,UPPER($C188),
_xlpm.ordre,$B188,
_xlpm.occ,COUNTIF($B$6:B188,_xlpm.ordre),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8" s="19">
        <f t="shared" si="7"/>
        <v>0</v>
      </c>
      <c r="K188" s="2">
        <f t="shared" si="6"/>
        <v>0</v>
      </c>
      <c r="M188" s="3"/>
    </row>
    <row r="189" spans="1:13" x14ac:dyDescent="0.3">
      <c r="A189" t="s">
        <v>25</v>
      </c>
      <c r="B189" t="s">
        <v>287</v>
      </c>
      <c r="C189" t="s">
        <v>27</v>
      </c>
      <c r="D189" t="s">
        <v>289</v>
      </c>
      <c r="E189" s="17">
        <v>45671</v>
      </c>
      <c r="F189" t="s">
        <v>29</v>
      </c>
      <c r="G189">
        <v>170</v>
      </c>
      <c r="H189" s="1">
        <v>79.400000000000006</v>
      </c>
      <c r="I189" s="18" t="str">
        <f>IFERROR(
_xlfn.LET(
_xlpm.poids,$E189,
_xlpm.loc,UPPER($C189),
_xlpm.ordre,$B189,
_xlpm.occ,COUNTIF($B$6:B189,_xlpm.ordre),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89" s="19">
        <f t="shared" si="7"/>
        <v>0</v>
      </c>
      <c r="K189" s="2">
        <f t="shared" si="6"/>
        <v>0</v>
      </c>
      <c r="M189" s="3"/>
    </row>
    <row r="190" spans="1:13" x14ac:dyDescent="0.3">
      <c r="A190" t="s">
        <v>25</v>
      </c>
      <c r="B190" t="s">
        <v>287</v>
      </c>
      <c r="C190" t="s">
        <v>27</v>
      </c>
      <c r="D190" t="s">
        <v>290</v>
      </c>
      <c r="E190" s="17">
        <v>45671</v>
      </c>
      <c r="F190" t="s">
        <v>29</v>
      </c>
      <c r="G190">
        <v>170</v>
      </c>
      <c r="H190" s="1">
        <v>79.400000000000006</v>
      </c>
      <c r="I190" s="18" t="str">
        <f>IFERROR(
_xlfn.LET(
_xlpm.poids,$E190,
_xlpm.loc,UPPER($C190),
_xlpm.ordre,$B190,
_xlpm.occ,COUNTIF($B$6:B190,_xlpm.ordre),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0" s="19">
        <f t="shared" si="7"/>
        <v>0</v>
      </c>
      <c r="K190" s="2">
        <f t="shared" si="6"/>
        <v>0</v>
      </c>
      <c r="M190" s="3"/>
    </row>
    <row r="191" spans="1:13" x14ac:dyDescent="0.3">
      <c r="A191" t="s">
        <v>25</v>
      </c>
      <c r="B191" t="s">
        <v>287</v>
      </c>
      <c r="C191" t="s">
        <v>27</v>
      </c>
      <c r="D191" t="s">
        <v>291</v>
      </c>
      <c r="E191" s="17">
        <v>45672</v>
      </c>
      <c r="F191" t="s">
        <v>29</v>
      </c>
      <c r="G191">
        <v>270</v>
      </c>
      <c r="H191" s="1">
        <v>113.43</v>
      </c>
      <c r="I191" s="18" t="str">
        <f>IFERROR(
_xlfn.LET(
_xlpm.poids,$E191,
_xlpm.loc,UPPER($C191),
_xlpm.ordre,$B191,
_xlpm.occ,COUNTIF($B$6:B191,_xlpm.ordre),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1" s="19">
        <f t="shared" si="7"/>
        <v>0</v>
      </c>
      <c r="K191" s="2">
        <f t="shared" si="6"/>
        <v>0</v>
      </c>
      <c r="M191" s="3"/>
    </row>
    <row r="192" spans="1:13" x14ac:dyDescent="0.3">
      <c r="A192" t="s">
        <v>25</v>
      </c>
      <c r="B192" t="s">
        <v>287</v>
      </c>
      <c r="C192" t="s">
        <v>27</v>
      </c>
      <c r="D192" t="s">
        <v>292</v>
      </c>
      <c r="E192" s="17">
        <v>45673</v>
      </c>
      <c r="F192" t="s">
        <v>29</v>
      </c>
      <c r="G192">
        <v>270</v>
      </c>
      <c r="H192" s="1">
        <v>79.400000000000006</v>
      </c>
      <c r="I192" s="18" t="str">
        <f>IFERROR(
_xlfn.LET(
_xlpm.poids,$E192,
_xlpm.loc,UPPER($C192),
_xlpm.ordre,$B192,
_xlpm.occ,COUNTIF($B$6:B192,_xlpm.ordre),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2" s="19">
        <f t="shared" si="7"/>
        <v>0</v>
      </c>
      <c r="K192" s="2">
        <f t="shared" si="6"/>
        <v>0</v>
      </c>
      <c r="M192" s="3"/>
    </row>
    <row r="193" spans="1:13" x14ac:dyDescent="0.3">
      <c r="A193" t="s">
        <v>25</v>
      </c>
      <c r="B193" t="s">
        <v>287</v>
      </c>
      <c r="C193" t="s">
        <v>27</v>
      </c>
      <c r="D193" t="s">
        <v>293</v>
      </c>
      <c r="E193" s="17">
        <v>45672</v>
      </c>
      <c r="F193" t="s">
        <v>29</v>
      </c>
      <c r="G193">
        <v>254</v>
      </c>
      <c r="H193" s="1">
        <v>79.400000000000006</v>
      </c>
      <c r="I193" s="18" t="str">
        <f>IFERROR(
_xlfn.LET(
_xlpm.poids,$E193,
_xlpm.loc,UPPER($C193),
_xlpm.ordre,$B193,
_xlpm.occ,COUNTIF($B$6:B193,_xlpm.ordre),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3" s="19">
        <f t="shared" si="7"/>
        <v>0</v>
      </c>
      <c r="K193" s="2">
        <f t="shared" si="6"/>
        <v>0</v>
      </c>
      <c r="M193" s="3"/>
    </row>
    <row r="194" spans="1:13" x14ac:dyDescent="0.3">
      <c r="A194" t="s">
        <v>25</v>
      </c>
      <c r="B194" t="s">
        <v>294</v>
      </c>
      <c r="C194" t="s">
        <v>27</v>
      </c>
      <c r="D194" t="s">
        <v>295</v>
      </c>
      <c r="E194" s="17">
        <v>45673</v>
      </c>
      <c r="F194" t="s">
        <v>29</v>
      </c>
      <c r="G194">
        <v>170</v>
      </c>
      <c r="H194" s="1">
        <v>113.43</v>
      </c>
      <c r="I194" s="18" t="str">
        <f>IFERROR(
_xlfn.LET(
_xlpm.poids,$E194,
_xlpm.loc,UPPER($C194),
_xlpm.ordre,$B194,
_xlpm.occ,COUNTIF($B$6:B194,_xlpm.ordre),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4" s="19">
        <f t="shared" si="7"/>
        <v>0</v>
      </c>
      <c r="K194" s="2">
        <f t="shared" si="6"/>
        <v>0</v>
      </c>
      <c r="M194" s="3"/>
    </row>
    <row r="195" spans="1:13" x14ac:dyDescent="0.3">
      <c r="A195" t="s">
        <v>25</v>
      </c>
      <c r="B195" t="s">
        <v>296</v>
      </c>
      <c r="C195" t="s">
        <v>13</v>
      </c>
      <c r="D195" t="s">
        <v>297</v>
      </c>
      <c r="E195" s="17">
        <v>45673</v>
      </c>
      <c r="F195" t="s">
        <v>29</v>
      </c>
      <c r="G195">
        <v>180</v>
      </c>
      <c r="H195" s="1">
        <v>94.49</v>
      </c>
      <c r="I195" s="18" t="str">
        <f>IFERROR(
_xlfn.LET(
_xlpm.poids,$E195,
_xlpm.loc,UPPER($C195),
_xlpm.ordre,$B195,
_xlpm.occ,COUNTIF($B$6:B195,_xlpm.ordre),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5" s="19">
        <f t="shared" si="7"/>
        <v>0</v>
      </c>
      <c r="K195" s="2">
        <f t="shared" si="6"/>
        <v>0</v>
      </c>
      <c r="M195" s="3"/>
    </row>
    <row r="196" spans="1:13" x14ac:dyDescent="0.3">
      <c r="A196" t="s">
        <v>25</v>
      </c>
      <c r="B196" t="s">
        <v>298</v>
      </c>
      <c r="C196" t="s">
        <v>27</v>
      </c>
      <c r="D196" t="s">
        <v>299</v>
      </c>
      <c r="E196" s="17">
        <v>45663</v>
      </c>
      <c r="F196" t="s">
        <v>29</v>
      </c>
      <c r="G196">
        <v>240</v>
      </c>
      <c r="H196" s="1">
        <v>79.400000000000006</v>
      </c>
      <c r="I196" s="18" t="str">
        <f>IFERROR(
_xlfn.LET(
_xlpm.poids,$E196,
_xlpm.loc,UPPER($C196),
_xlpm.ordre,$B196,
_xlpm.occ,COUNTIF($B$6:B196,_xlpm.ordre),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6" s="19">
        <f t="shared" si="7"/>
        <v>0</v>
      </c>
      <c r="K196" s="2">
        <f t="shared" si="6"/>
        <v>0</v>
      </c>
      <c r="M196" s="3"/>
    </row>
    <row r="197" spans="1:13" x14ac:dyDescent="0.3">
      <c r="A197" t="s">
        <v>25</v>
      </c>
      <c r="B197" t="s">
        <v>300</v>
      </c>
      <c r="C197" t="s">
        <v>27</v>
      </c>
      <c r="D197" t="s">
        <v>301</v>
      </c>
      <c r="E197" s="17">
        <v>45663</v>
      </c>
      <c r="F197" t="s">
        <v>29</v>
      </c>
      <c r="G197">
        <v>480</v>
      </c>
      <c r="H197" s="1">
        <v>124.78</v>
      </c>
      <c r="I197" s="18" t="str">
        <f>IFERROR(
_xlfn.LET(
_xlpm.poids,$E197,
_xlpm.loc,UPPER($C197),
_xlpm.ordre,$B197,
_xlpm.occ,COUNTIF($B$6:B197,_xlpm.ordre),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7" s="19">
        <f t="shared" si="7"/>
        <v>0</v>
      </c>
      <c r="K197" s="2">
        <f t="shared" si="6"/>
        <v>0</v>
      </c>
      <c r="M197" s="3"/>
    </row>
    <row r="198" spans="1:13" x14ac:dyDescent="0.3">
      <c r="A198" t="s">
        <v>25</v>
      </c>
      <c r="B198" t="s">
        <v>302</v>
      </c>
      <c r="C198" t="s">
        <v>13</v>
      </c>
      <c r="D198" t="s">
        <v>303</v>
      </c>
      <c r="E198" s="17">
        <v>45678</v>
      </c>
      <c r="F198" t="s">
        <v>55</v>
      </c>
      <c r="G198">
        <v>130</v>
      </c>
      <c r="H198" s="1">
        <v>56.79</v>
      </c>
      <c r="I198" s="18" t="str">
        <f>IFERROR(
_xlfn.LET(
_xlpm.poids,$E198,
_xlpm.loc,UPPER($C198),
_xlpm.ordre,$B198,
_xlpm.occ,COUNTIF($B$6:B198,_xlpm.ordre),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8" s="19">
        <f t="shared" si="7"/>
        <v>0</v>
      </c>
      <c r="K198" s="2">
        <f t="shared" ref="K198:K261" si="8">IF(J198="","",MAX(0,J198))</f>
        <v>0</v>
      </c>
      <c r="M198" s="3"/>
    </row>
    <row r="199" spans="1:13" x14ac:dyDescent="0.3">
      <c r="A199" t="s">
        <v>25</v>
      </c>
      <c r="B199" t="s">
        <v>304</v>
      </c>
      <c r="C199" t="s">
        <v>27</v>
      </c>
      <c r="D199" t="s">
        <v>305</v>
      </c>
      <c r="E199" s="17">
        <v>45672</v>
      </c>
      <c r="F199" t="s">
        <v>29</v>
      </c>
      <c r="G199">
        <v>252</v>
      </c>
      <c r="H199" s="1">
        <v>113.43</v>
      </c>
      <c r="I199" s="18" t="str">
        <f>IFERROR(
_xlfn.LET(
_xlpm.poids,$E199,
_xlpm.loc,UPPER($C199),
_xlpm.ordre,$B199,
_xlpm.occ,COUNTIF($B$6:B199,_xlpm.ordre),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199" s="19">
        <f t="shared" ref="J199:J262" si="9">+IFERROR(I199-F199,0)</f>
        <v>0</v>
      </c>
      <c r="K199" s="2">
        <f t="shared" si="8"/>
        <v>0</v>
      </c>
      <c r="M199" s="3"/>
    </row>
    <row r="200" spans="1:13" x14ac:dyDescent="0.3">
      <c r="A200" t="s">
        <v>25</v>
      </c>
      <c r="B200" t="s">
        <v>306</v>
      </c>
      <c r="C200" t="s">
        <v>27</v>
      </c>
      <c r="D200" t="s">
        <v>307</v>
      </c>
      <c r="E200" s="17">
        <v>45678</v>
      </c>
      <c r="F200" t="s">
        <v>55</v>
      </c>
      <c r="G200">
        <v>230</v>
      </c>
      <c r="H200" s="1">
        <v>104.36</v>
      </c>
      <c r="I200" s="18" t="str">
        <f>IFERROR(
_xlfn.LET(
_xlpm.poids,$E200,
_xlpm.loc,UPPER($C200),
_xlpm.ordre,$B200,
_xlpm.occ,COUNTIF($B$6:B200,_xlpm.ordre),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0" s="19">
        <f t="shared" si="9"/>
        <v>0</v>
      </c>
      <c r="K200" s="2">
        <f t="shared" si="8"/>
        <v>0</v>
      </c>
      <c r="M200" s="3"/>
    </row>
    <row r="201" spans="1:13" x14ac:dyDescent="0.3">
      <c r="A201" t="s">
        <v>25</v>
      </c>
      <c r="B201" t="s">
        <v>308</v>
      </c>
      <c r="C201" t="s">
        <v>27</v>
      </c>
      <c r="D201" t="s">
        <v>309</v>
      </c>
      <c r="E201" s="17">
        <v>45667</v>
      </c>
      <c r="F201" t="s">
        <v>55</v>
      </c>
      <c r="G201">
        <v>261</v>
      </c>
      <c r="H201" s="1">
        <v>113.43</v>
      </c>
      <c r="I201" s="18" t="str">
        <f>IFERROR(
_xlfn.LET(
_xlpm.poids,$E201,
_xlpm.loc,UPPER($C201),
_xlpm.ordre,$B201,
_xlpm.occ,COUNTIF($B$6:B201,_xlpm.ordre),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1" s="19">
        <f t="shared" si="9"/>
        <v>0</v>
      </c>
      <c r="K201" s="2">
        <f t="shared" si="8"/>
        <v>0</v>
      </c>
      <c r="M201" s="3"/>
    </row>
    <row r="202" spans="1:13" x14ac:dyDescent="0.3">
      <c r="A202" t="s">
        <v>25</v>
      </c>
      <c r="B202" t="s">
        <v>310</v>
      </c>
      <c r="C202" t="s">
        <v>27</v>
      </c>
      <c r="D202" t="s">
        <v>311</v>
      </c>
      <c r="E202" s="17">
        <v>45666</v>
      </c>
      <c r="F202" t="s">
        <v>29</v>
      </c>
      <c r="G202">
        <v>135</v>
      </c>
      <c r="H202" s="1">
        <v>52.81</v>
      </c>
      <c r="I202" s="18" t="str">
        <f>IFERROR(
_xlfn.LET(
_xlpm.poids,$E202,
_xlpm.loc,UPPER($C202),
_xlpm.ordre,$B202,
_xlpm.occ,COUNTIF($B$6:B202,_xlpm.ordre),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2" s="19">
        <f t="shared" si="9"/>
        <v>0</v>
      </c>
      <c r="K202" s="2">
        <f t="shared" si="8"/>
        <v>0</v>
      </c>
      <c r="M202" s="3"/>
    </row>
    <row r="203" spans="1:13" x14ac:dyDescent="0.3">
      <c r="A203" t="s">
        <v>25</v>
      </c>
      <c r="B203" t="s">
        <v>310</v>
      </c>
      <c r="C203" t="s">
        <v>27</v>
      </c>
      <c r="D203" t="s">
        <v>312</v>
      </c>
      <c r="E203" s="17">
        <v>45666</v>
      </c>
      <c r="F203" t="s">
        <v>29</v>
      </c>
      <c r="G203">
        <v>135</v>
      </c>
      <c r="H203" s="1">
        <v>52.81</v>
      </c>
      <c r="I203" s="18" t="str">
        <f>IFERROR(
_xlfn.LET(
_xlpm.poids,$E203,
_xlpm.loc,UPPER($C203),
_xlpm.ordre,$B203,
_xlpm.occ,COUNTIF($B$6:B203,_xlpm.ordre),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3" s="19">
        <f t="shared" si="9"/>
        <v>0</v>
      </c>
      <c r="K203" s="2">
        <f t="shared" si="8"/>
        <v>0</v>
      </c>
      <c r="M203" s="3"/>
    </row>
    <row r="204" spans="1:13" x14ac:dyDescent="0.3">
      <c r="A204" t="s">
        <v>25</v>
      </c>
      <c r="B204" t="s">
        <v>310</v>
      </c>
      <c r="C204" t="s">
        <v>27</v>
      </c>
      <c r="D204" t="s">
        <v>313</v>
      </c>
      <c r="E204" s="17">
        <v>45666</v>
      </c>
      <c r="F204" t="s">
        <v>29</v>
      </c>
      <c r="G204">
        <v>135</v>
      </c>
      <c r="H204" s="1">
        <v>52.81</v>
      </c>
      <c r="I204" s="18" t="str">
        <f>IFERROR(
_xlfn.LET(
_xlpm.poids,$E204,
_xlpm.loc,UPPER($C204),
_xlpm.ordre,$B204,
_xlpm.occ,COUNTIF($B$6:B204,_xlpm.ordre),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4" s="19">
        <f t="shared" si="9"/>
        <v>0</v>
      </c>
      <c r="K204" s="2">
        <f t="shared" si="8"/>
        <v>0</v>
      </c>
      <c r="M204" s="3"/>
    </row>
    <row r="205" spans="1:13" x14ac:dyDescent="0.3">
      <c r="A205" t="s">
        <v>25</v>
      </c>
      <c r="B205" t="s">
        <v>310</v>
      </c>
      <c r="C205" t="s">
        <v>27</v>
      </c>
      <c r="D205" t="s">
        <v>314</v>
      </c>
      <c r="E205" s="17">
        <v>45666</v>
      </c>
      <c r="F205" t="s">
        <v>29</v>
      </c>
      <c r="G205">
        <v>135</v>
      </c>
      <c r="H205" s="1">
        <v>52.81</v>
      </c>
      <c r="I205" s="18" t="str">
        <f>IFERROR(
_xlfn.LET(
_xlpm.poids,$E205,
_xlpm.loc,UPPER($C205),
_xlpm.ordre,$B205,
_xlpm.occ,COUNTIF($B$6:B205,_xlpm.ordre),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5" s="19">
        <f t="shared" si="9"/>
        <v>0</v>
      </c>
      <c r="K205" s="2">
        <f t="shared" si="8"/>
        <v>0</v>
      </c>
      <c r="M205" s="3"/>
    </row>
    <row r="206" spans="1:13" x14ac:dyDescent="0.3">
      <c r="A206" t="s">
        <v>25</v>
      </c>
      <c r="B206" t="s">
        <v>310</v>
      </c>
      <c r="C206" t="s">
        <v>27</v>
      </c>
      <c r="D206" t="s">
        <v>315</v>
      </c>
      <c r="E206" s="17">
        <v>45666</v>
      </c>
      <c r="F206" t="s">
        <v>29</v>
      </c>
      <c r="G206">
        <v>135</v>
      </c>
      <c r="H206" s="1">
        <v>52.81</v>
      </c>
      <c r="I206" s="18" t="str">
        <f>IFERROR(
_xlfn.LET(
_xlpm.poids,$E206,
_xlpm.loc,UPPER($C206),
_xlpm.ordre,$B206,
_xlpm.occ,COUNTIF($B$6:B206,_xlpm.ordre),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6" s="19">
        <f t="shared" si="9"/>
        <v>0</v>
      </c>
      <c r="K206" s="2">
        <f t="shared" si="8"/>
        <v>0</v>
      </c>
      <c r="M206" s="3"/>
    </row>
    <row r="207" spans="1:13" x14ac:dyDescent="0.3">
      <c r="A207" t="s">
        <v>25</v>
      </c>
      <c r="B207" t="s">
        <v>310</v>
      </c>
      <c r="C207" t="s">
        <v>27</v>
      </c>
      <c r="D207" t="s">
        <v>316</v>
      </c>
      <c r="E207" s="17">
        <v>45666</v>
      </c>
      <c r="F207" t="s">
        <v>29</v>
      </c>
      <c r="G207">
        <v>135</v>
      </c>
      <c r="H207" s="1">
        <v>52.81</v>
      </c>
      <c r="I207" s="18" t="str">
        <f>IFERROR(
_xlfn.LET(
_xlpm.poids,$E207,
_xlpm.loc,UPPER($C207),
_xlpm.ordre,$B207,
_xlpm.occ,COUNTIF($B$6:B207,_xlpm.ordre),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7" s="19">
        <f t="shared" si="9"/>
        <v>0</v>
      </c>
      <c r="K207" s="2">
        <f t="shared" si="8"/>
        <v>0</v>
      </c>
      <c r="M207" s="3"/>
    </row>
    <row r="208" spans="1:13" x14ac:dyDescent="0.3">
      <c r="A208" t="s">
        <v>25</v>
      </c>
      <c r="B208" t="s">
        <v>310</v>
      </c>
      <c r="C208" t="s">
        <v>27</v>
      </c>
      <c r="D208" t="s">
        <v>317</v>
      </c>
      <c r="E208" s="17">
        <v>45666</v>
      </c>
      <c r="F208" t="s">
        <v>29</v>
      </c>
      <c r="G208">
        <v>320</v>
      </c>
      <c r="H208" s="1">
        <v>124.78</v>
      </c>
      <c r="I208" s="18" t="str">
        <f>IFERROR(
_xlfn.LET(
_xlpm.poids,$E208,
_xlpm.loc,UPPER($C208),
_xlpm.ordre,$B208,
_xlpm.occ,COUNTIF($B$6:B208,_xlpm.ordre),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8" s="19">
        <f t="shared" si="9"/>
        <v>0</v>
      </c>
      <c r="K208" s="2">
        <f t="shared" si="8"/>
        <v>0</v>
      </c>
      <c r="M208" s="3"/>
    </row>
    <row r="209" spans="1:13" x14ac:dyDescent="0.3">
      <c r="A209" t="s">
        <v>25</v>
      </c>
      <c r="B209" t="s">
        <v>310</v>
      </c>
      <c r="C209" t="s">
        <v>27</v>
      </c>
      <c r="D209" t="s">
        <v>318</v>
      </c>
      <c r="E209" s="17">
        <v>45666</v>
      </c>
      <c r="F209" t="s">
        <v>29</v>
      </c>
      <c r="G209">
        <v>135</v>
      </c>
      <c r="H209" s="1">
        <v>52.81</v>
      </c>
      <c r="I209" s="18" t="str">
        <f>IFERROR(
_xlfn.LET(
_xlpm.poids,$E209,
_xlpm.loc,UPPER($C209),
_xlpm.ordre,$B209,
_xlpm.occ,COUNTIF($B$6:B209,_xlpm.ordre),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09" s="19">
        <f t="shared" si="9"/>
        <v>0</v>
      </c>
      <c r="K209" s="2">
        <f t="shared" si="8"/>
        <v>0</v>
      </c>
      <c r="M209" s="3"/>
    </row>
    <row r="210" spans="1:13" x14ac:dyDescent="0.3">
      <c r="A210" t="s">
        <v>25</v>
      </c>
      <c r="B210" t="s">
        <v>310</v>
      </c>
      <c r="C210" t="s">
        <v>27</v>
      </c>
      <c r="D210" t="s">
        <v>319</v>
      </c>
      <c r="E210" s="17">
        <v>45666</v>
      </c>
      <c r="F210" t="s">
        <v>29</v>
      </c>
      <c r="G210">
        <v>135</v>
      </c>
      <c r="H210" s="1">
        <v>52.81</v>
      </c>
      <c r="I210" s="18" t="str">
        <f>IFERROR(
_xlfn.LET(
_xlpm.poids,$E210,
_xlpm.loc,UPPER($C210),
_xlpm.ordre,$B210,
_xlpm.occ,COUNTIF($B$6:B210,_xlpm.ordre),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0" s="19">
        <f t="shared" si="9"/>
        <v>0</v>
      </c>
      <c r="K210" s="2">
        <f t="shared" si="8"/>
        <v>0</v>
      </c>
      <c r="M210" s="3"/>
    </row>
    <row r="211" spans="1:13" x14ac:dyDescent="0.3">
      <c r="A211" t="s">
        <v>25</v>
      </c>
      <c r="B211" t="s">
        <v>310</v>
      </c>
      <c r="C211" t="s">
        <v>27</v>
      </c>
      <c r="D211" t="s">
        <v>320</v>
      </c>
      <c r="E211" s="17">
        <v>45666</v>
      </c>
      <c r="F211" t="s">
        <v>29</v>
      </c>
      <c r="G211">
        <v>135</v>
      </c>
      <c r="H211" s="1">
        <v>52.81</v>
      </c>
      <c r="I211" s="18" t="str">
        <f>IFERROR(
_xlfn.LET(
_xlpm.poids,$E211,
_xlpm.loc,UPPER($C211),
_xlpm.ordre,$B211,
_xlpm.occ,COUNTIF($B$6:B211,_xlpm.ordre),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1" s="19">
        <f t="shared" si="9"/>
        <v>0</v>
      </c>
      <c r="K211" s="2">
        <f t="shared" si="8"/>
        <v>0</v>
      </c>
      <c r="M211" s="3"/>
    </row>
    <row r="212" spans="1:13" x14ac:dyDescent="0.3">
      <c r="A212" t="s">
        <v>25</v>
      </c>
      <c r="B212" t="s">
        <v>310</v>
      </c>
      <c r="C212" t="s">
        <v>27</v>
      </c>
      <c r="D212" t="s">
        <v>321</v>
      </c>
      <c r="E212" s="17">
        <v>45666</v>
      </c>
      <c r="F212" t="s">
        <v>29</v>
      </c>
      <c r="G212">
        <v>135</v>
      </c>
      <c r="H212" s="1">
        <v>52.81</v>
      </c>
      <c r="I212" s="18" t="str">
        <f>IFERROR(
_xlfn.LET(
_xlpm.poids,$E212,
_xlpm.loc,UPPER($C212),
_xlpm.ordre,$B212,
_xlpm.occ,COUNTIF($B$6:B212,_xlpm.ordre),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2" s="19">
        <f t="shared" si="9"/>
        <v>0</v>
      </c>
      <c r="K212" s="2">
        <f t="shared" si="8"/>
        <v>0</v>
      </c>
      <c r="M212" s="3"/>
    </row>
    <row r="213" spans="1:13" x14ac:dyDescent="0.3">
      <c r="A213" t="s">
        <v>25</v>
      </c>
      <c r="B213" t="s">
        <v>310</v>
      </c>
      <c r="C213" t="s">
        <v>27</v>
      </c>
      <c r="D213" t="s">
        <v>322</v>
      </c>
      <c r="E213" s="17">
        <v>45666</v>
      </c>
      <c r="F213" t="s">
        <v>29</v>
      </c>
      <c r="G213">
        <v>250</v>
      </c>
      <c r="H213" s="1">
        <v>79.400000000000006</v>
      </c>
      <c r="I213" s="18" t="str">
        <f>IFERROR(
_xlfn.LET(
_xlpm.poids,$E213,
_xlpm.loc,UPPER($C213),
_xlpm.ordre,$B213,
_xlpm.occ,COUNTIF($B$6:B213,_xlpm.ordre),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3" s="19">
        <f t="shared" si="9"/>
        <v>0</v>
      </c>
      <c r="K213" s="2">
        <f t="shared" si="8"/>
        <v>0</v>
      </c>
      <c r="M213" s="3"/>
    </row>
    <row r="214" spans="1:13" x14ac:dyDescent="0.3">
      <c r="A214" t="s">
        <v>25</v>
      </c>
      <c r="B214" t="s">
        <v>323</v>
      </c>
      <c r="C214" t="s">
        <v>27</v>
      </c>
      <c r="D214" t="s">
        <v>324</v>
      </c>
      <c r="E214" s="17">
        <v>45666</v>
      </c>
      <c r="F214" t="s">
        <v>29</v>
      </c>
      <c r="G214">
        <v>261.39999999999998</v>
      </c>
      <c r="H214" s="1">
        <v>79.400000000000006</v>
      </c>
      <c r="I214" s="18" t="str">
        <f>IFERROR(
_xlfn.LET(
_xlpm.poids,$E214,
_xlpm.loc,UPPER($C214),
_xlpm.ordre,$B214,
_xlpm.occ,COUNTIF($B$6:B214,_xlpm.ordre),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4" s="19">
        <f t="shared" si="9"/>
        <v>0</v>
      </c>
      <c r="K214" s="2">
        <f t="shared" si="8"/>
        <v>0</v>
      </c>
      <c r="M214" s="3"/>
    </row>
    <row r="215" spans="1:13" x14ac:dyDescent="0.3">
      <c r="A215" t="s">
        <v>25</v>
      </c>
      <c r="B215" t="s">
        <v>323</v>
      </c>
      <c r="C215" t="s">
        <v>27</v>
      </c>
      <c r="D215" t="s">
        <v>325</v>
      </c>
      <c r="E215" s="17">
        <v>45666</v>
      </c>
      <c r="F215" t="s">
        <v>29</v>
      </c>
      <c r="G215">
        <v>261.39999999999998</v>
      </c>
      <c r="H215" s="1">
        <v>79.400000000000006</v>
      </c>
      <c r="I215" s="18" t="str">
        <f>IFERROR(
_xlfn.LET(
_xlpm.poids,$E215,
_xlpm.loc,UPPER($C215),
_xlpm.ordre,$B215,
_xlpm.occ,COUNTIF($B$6:B215,_xlpm.ordre),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5" s="19">
        <f t="shared" si="9"/>
        <v>0</v>
      </c>
      <c r="K215" s="2">
        <f t="shared" si="8"/>
        <v>0</v>
      </c>
      <c r="M215" s="3"/>
    </row>
    <row r="216" spans="1:13" x14ac:dyDescent="0.3">
      <c r="A216" t="s">
        <v>25</v>
      </c>
      <c r="B216" t="s">
        <v>323</v>
      </c>
      <c r="C216" t="s">
        <v>27</v>
      </c>
      <c r="D216" t="s">
        <v>326</v>
      </c>
      <c r="E216" s="17">
        <v>45666</v>
      </c>
      <c r="F216" t="s">
        <v>29</v>
      </c>
      <c r="G216">
        <v>261.39999999999998</v>
      </c>
      <c r="H216" s="1">
        <v>79.400000000000006</v>
      </c>
      <c r="I216" s="18" t="str">
        <f>IFERROR(
_xlfn.LET(
_xlpm.poids,$E216,
_xlpm.loc,UPPER($C216),
_xlpm.ordre,$B216,
_xlpm.occ,COUNTIF($B$6:B216,_xlpm.ordre),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6" s="19">
        <f t="shared" si="9"/>
        <v>0</v>
      </c>
      <c r="K216" s="2">
        <f t="shared" si="8"/>
        <v>0</v>
      </c>
      <c r="M216" s="3"/>
    </row>
    <row r="217" spans="1:13" x14ac:dyDescent="0.3">
      <c r="A217" t="s">
        <v>25</v>
      </c>
      <c r="B217" t="s">
        <v>323</v>
      </c>
      <c r="C217" t="s">
        <v>27</v>
      </c>
      <c r="D217" t="s">
        <v>327</v>
      </c>
      <c r="E217" s="17">
        <v>45666</v>
      </c>
      <c r="F217" t="s">
        <v>29</v>
      </c>
      <c r="G217">
        <v>261.39999999999998</v>
      </c>
      <c r="H217" s="1">
        <v>79.400000000000006</v>
      </c>
      <c r="I217" s="18" t="str">
        <f>IFERROR(
_xlfn.LET(
_xlpm.poids,$E217,
_xlpm.loc,UPPER($C217),
_xlpm.ordre,$B217,
_xlpm.occ,COUNTIF($B$6:B217,_xlpm.ordre),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7" s="19">
        <f t="shared" si="9"/>
        <v>0</v>
      </c>
      <c r="K217" s="2">
        <f t="shared" si="8"/>
        <v>0</v>
      </c>
      <c r="M217" s="3"/>
    </row>
    <row r="218" spans="1:13" x14ac:dyDescent="0.3">
      <c r="A218" t="s">
        <v>25</v>
      </c>
      <c r="B218" t="s">
        <v>328</v>
      </c>
      <c r="C218" t="s">
        <v>27</v>
      </c>
      <c r="D218" t="s">
        <v>329</v>
      </c>
      <c r="E218" s="17">
        <v>45679</v>
      </c>
      <c r="F218" t="s">
        <v>55</v>
      </c>
      <c r="G218">
        <v>78</v>
      </c>
      <c r="H218" s="1">
        <v>48.59</v>
      </c>
      <c r="I218" s="18" t="str">
        <f>IFERROR(
_xlfn.LET(
_xlpm.poids,$E218,
_xlpm.loc,UPPER($C218),
_xlpm.ordre,$B218,
_xlpm.occ,COUNTIF($B$6:B218,_xlpm.ordre),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8" s="19">
        <f t="shared" si="9"/>
        <v>0</v>
      </c>
      <c r="K218" s="2">
        <f t="shared" si="8"/>
        <v>0</v>
      </c>
      <c r="M218" s="3"/>
    </row>
    <row r="219" spans="1:13" x14ac:dyDescent="0.3">
      <c r="A219" t="s">
        <v>25</v>
      </c>
      <c r="B219" t="s">
        <v>328</v>
      </c>
      <c r="C219" t="s">
        <v>27</v>
      </c>
      <c r="D219" t="s">
        <v>330</v>
      </c>
      <c r="E219" s="17">
        <v>45679</v>
      </c>
      <c r="F219" t="s">
        <v>55</v>
      </c>
      <c r="G219">
        <v>350</v>
      </c>
      <c r="H219" s="1">
        <v>80.36</v>
      </c>
      <c r="I219" s="18" t="str">
        <f>IFERROR(
_xlfn.LET(
_xlpm.poids,$E219,
_xlpm.loc,UPPER($C219),
_xlpm.ordre,$B219,
_xlpm.occ,COUNTIF($B$6:B219,_xlpm.ordre),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19" s="19">
        <f t="shared" si="9"/>
        <v>0</v>
      </c>
      <c r="K219" s="2">
        <f t="shared" si="8"/>
        <v>0</v>
      </c>
      <c r="M219" s="3"/>
    </row>
    <row r="220" spans="1:13" x14ac:dyDescent="0.3">
      <c r="A220" t="s">
        <v>25</v>
      </c>
      <c r="B220" t="s">
        <v>328</v>
      </c>
      <c r="C220" t="s">
        <v>27</v>
      </c>
      <c r="D220" t="s">
        <v>331</v>
      </c>
      <c r="E220" s="17">
        <v>45679</v>
      </c>
      <c r="F220" t="s">
        <v>55</v>
      </c>
      <c r="G220">
        <v>350</v>
      </c>
      <c r="H220" s="1">
        <v>80.36</v>
      </c>
      <c r="I220" s="18" t="str">
        <f>IFERROR(
_xlfn.LET(
_xlpm.poids,$E220,
_xlpm.loc,UPPER($C220),
_xlpm.ordre,$B220,
_xlpm.occ,COUNTIF($B$6:B220,_xlpm.ordre),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0" s="19">
        <f t="shared" si="9"/>
        <v>0</v>
      </c>
      <c r="K220" s="2">
        <f t="shared" si="8"/>
        <v>0</v>
      </c>
      <c r="M220" s="3"/>
    </row>
    <row r="221" spans="1:13" x14ac:dyDescent="0.3">
      <c r="A221" t="s">
        <v>25</v>
      </c>
      <c r="B221" t="s">
        <v>328</v>
      </c>
      <c r="C221" t="s">
        <v>27</v>
      </c>
      <c r="D221" t="s">
        <v>332</v>
      </c>
      <c r="E221" s="17">
        <v>45679</v>
      </c>
      <c r="F221" t="s">
        <v>55</v>
      </c>
      <c r="G221">
        <v>350</v>
      </c>
      <c r="H221" s="1">
        <v>80.36</v>
      </c>
      <c r="I221" s="18" t="str">
        <f>IFERROR(
_xlfn.LET(
_xlpm.poids,$E221,
_xlpm.loc,UPPER($C221),
_xlpm.ordre,$B221,
_xlpm.occ,COUNTIF($B$6:B221,_xlpm.ordre),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1" s="19">
        <f t="shared" si="9"/>
        <v>0</v>
      </c>
      <c r="K221" s="2">
        <f t="shared" si="8"/>
        <v>0</v>
      </c>
      <c r="M221" s="3"/>
    </row>
    <row r="222" spans="1:13" x14ac:dyDescent="0.3">
      <c r="A222" t="s">
        <v>25</v>
      </c>
      <c r="B222" t="s">
        <v>328</v>
      </c>
      <c r="C222" t="s">
        <v>27</v>
      </c>
      <c r="D222" t="s">
        <v>333</v>
      </c>
      <c r="E222" s="17">
        <v>45679</v>
      </c>
      <c r="F222" t="s">
        <v>55</v>
      </c>
      <c r="G222">
        <v>40</v>
      </c>
      <c r="H222" s="1">
        <v>48.59</v>
      </c>
      <c r="I222" s="18" t="str">
        <f>IFERROR(
_xlfn.LET(
_xlpm.poids,$E222,
_xlpm.loc,UPPER($C222),
_xlpm.ordre,$B222,
_xlpm.occ,COUNTIF($B$6:B222,_xlpm.ordre),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2" s="19">
        <f t="shared" si="9"/>
        <v>0</v>
      </c>
      <c r="K222" s="2">
        <f t="shared" si="8"/>
        <v>0</v>
      </c>
      <c r="M222" s="3"/>
    </row>
    <row r="223" spans="1:13" x14ac:dyDescent="0.3">
      <c r="A223" t="s">
        <v>25</v>
      </c>
      <c r="B223" t="s">
        <v>328</v>
      </c>
      <c r="C223" t="s">
        <v>27</v>
      </c>
      <c r="D223" t="s">
        <v>334</v>
      </c>
      <c r="E223" s="17">
        <v>45679</v>
      </c>
      <c r="F223" t="s">
        <v>55</v>
      </c>
      <c r="G223">
        <v>40</v>
      </c>
      <c r="H223" s="1">
        <v>48.59</v>
      </c>
      <c r="I223" s="18" t="str">
        <f>IFERROR(
_xlfn.LET(
_xlpm.poids,$E223,
_xlpm.loc,UPPER($C223),
_xlpm.ordre,$B223,
_xlpm.occ,COUNTIF($B$6:B223,_xlpm.ordre),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3" s="19">
        <f t="shared" si="9"/>
        <v>0</v>
      </c>
      <c r="K223" s="2">
        <f t="shared" si="8"/>
        <v>0</v>
      </c>
      <c r="M223" s="3"/>
    </row>
    <row r="224" spans="1:13" x14ac:dyDescent="0.3">
      <c r="A224" t="s">
        <v>25</v>
      </c>
      <c r="B224" t="s">
        <v>328</v>
      </c>
      <c r="C224" t="s">
        <v>27</v>
      </c>
      <c r="D224" t="s">
        <v>335</v>
      </c>
      <c r="E224" s="17">
        <v>45679</v>
      </c>
      <c r="F224" t="s">
        <v>55</v>
      </c>
      <c r="G224">
        <v>206.8</v>
      </c>
      <c r="H224" s="1">
        <v>73.05</v>
      </c>
      <c r="I224" s="18" t="str">
        <f>IFERROR(
_xlfn.LET(
_xlpm.poids,$E224,
_xlpm.loc,UPPER($C224),
_xlpm.ordre,$B224,
_xlpm.occ,COUNTIF($B$6:B224,_xlpm.ordre),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4" s="19">
        <f t="shared" si="9"/>
        <v>0</v>
      </c>
      <c r="K224" s="2">
        <f t="shared" si="8"/>
        <v>0</v>
      </c>
      <c r="M224" s="3"/>
    </row>
    <row r="225" spans="1:13" x14ac:dyDescent="0.3">
      <c r="A225" t="s">
        <v>25</v>
      </c>
      <c r="B225" t="s">
        <v>328</v>
      </c>
      <c r="C225" t="s">
        <v>27</v>
      </c>
      <c r="D225" t="s">
        <v>336</v>
      </c>
      <c r="E225" s="17">
        <v>45679</v>
      </c>
      <c r="F225" t="s">
        <v>55</v>
      </c>
      <c r="G225">
        <v>206.8</v>
      </c>
      <c r="H225" s="1">
        <v>73.05</v>
      </c>
      <c r="I225" s="18" t="str">
        <f>IFERROR(
_xlfn.LET(
_xlpm.poids,$E225,
_xlpm.loc,UPPER($C225),
_xlpm.ordre,$B225,
_xlpm.occ,COUNTIF($B$6:B225,_xlpm.ordre),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5" s="19">
        <f t="shared" si="9"/>
        <v>0</v>
      </c>
      <c r="K225" s="2">
        <f t="shared" si="8"/>
        <v>0</v>
      </c>
      <c r="M225" s="3"/>
    </row>
    <row r="226" spans="1:13" x14ac:dyDescent="0.3">
      <c r="A226" t="s">
        <v>25</v>
      </c>
      <c r="B226" t="s">
        <v>328</v>
      </c>
      <c r="C226" t="s">
        <v>27</v>
      </c>
      <c r="D226" t="s">
        <v>337</v>
      </c>
      <c r="E226" s="17">
        <v>45679</v>
      </c>
      <c r="F226" t="s">
        <v>55</v>
      </c>
      <c r="G226">
        <v>206.8</v>
      </c>
      <c r="H226" s="1">
        <v>73.05</v>
      </c>
      <c r="I226" s="18" t="str">
        <f>IFERROR(
_xlfn.LET(
_xlpm.poids,$E226,
_xlpm.loc,UPPER($C226),
_xlpm.ordre,$B226,
_xlpm.occ,COUNTIF($B$6:B226,_xlpm.ordre),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6" s="19">
        <f t="shared" si="9"/>
        <v>0</v>
      </c>
      <c r="K226" s="2">
        <f t="shared" si="8"/>
        <v>0</v>
      </c>
      <c r="M226" s="3"/>
    </row>
    <row r="227" spans="1:13" x14ac:dyDescent="0.3">
      <c r="A227" t="s">
        <v>25</v>
      </c>
      <c r="B227" t="s">
        <v>328</v>
      </c>
      <c r="C227" t="s">
        <v>27</v>
      </c>
      <c r="D227" t="s">
        <v>338</v>
      </c>
      <c r="E227" s="17">
        <v>45679</v>
      </c>
      <c r="F227" t="s">
        <v>55</v>
      </c>
      <c r="G227">
        <v>78</v>
      </c>
      <c r="H227" s="1">
        <v>48.59</v>
      </c>
      <c r="I227" s="18" t="str">
        <f>IFERROR(
_xlfn.LET(
_xlpm.poids,$E227,
_xlpm.loc,UPPER($C227),
_xlpm.ordre,$B227,
_xlpm.occ,COUNTIF($B$6:B227,_xlpm.ordre),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7" s="19">
        <f t="shared" si="9"/>
        <v>0</v>
      </c>
      <c r="K227" s="2">
        <f t="shared" si="8"/>
        <v>0</v>
      </c>
      <c r="M227" s="3"/>
    </row>
    <row r="228" spans="1:13" x14ac:dyDescent="0.3">
      <c r="A228" t="s">
        <v>25</v>
      </c>
      <c r="B228" t="s">
        <v>328</v>
      </c>
      <c r="C228" t="s">
        <v>27</v>
      </c>
      <c r="D228" t="s">
        <v>339</v>
      </c>
      <c r="E228" s="17">
        <v>45679</v>
      </c>
      <c r="F228" t="s">
        <v>55</v>
      </c>
      <c r="G228">
        <v>78</v>
      </c>
      <c r="H228" s="1">
        <v>48.59</v>
      </c>
      <c r="I228" s="18" t="str">
        <f>IFERROR(
_xlfn.LET(
_xlpm.poids,$E228,
_xlpm.loc,UPPER($C228),
_xlpm.ordre,$B228,
_xlpm.occ,COUNTIF($B$6:B228,_xlpm.ordre),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8" s="19">
        <f t="shared" si="9"/>
        <v>0</v>
      </c>
      <c r="K228" s="2">
        <f t="shared" si="8"/>
        <v>0</v>
      </c>
      <c r="M228" s="3"/>
    </row>
    <row r="229" spans="1:13" x14ac:dyDescent="0.3">
      <c r="A229" t="s">
        <v>25</v>
      </c>
      <c r="B229" t="s">
        <v>340</v>
      </c>
      <c r="C229" t="s">
        <v>27</v>
      </c>
      <c r="D229" t="s">
        <v>341</v>
      </c>
      <c r="E229" s="17">
        <v>45679</v>
      </c>
      <c r="F229" t="s">
        <v>55</v>
      </c>
      <c r="G229">
        <v>358</v>
      </c>
      <c r="H229" s="1">
        <v>114.8</v>
      </c>
      <c r="I229" s="18" t="str">
        <f>IFERROR(
_xlfn.LET(
_xlpm.poids,$E229,
_xlpm.loc,UPPER($C229),
_xlpm.ordre,$B229,
_xlpm.occ,COUNTIF($B$6:B229,_xlpm.ordre),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29" s="19">
        <f t="shared" si="9"/>
        <v>0</v>
      </c>
      <c r="K229" s="2">
        <f t="shared" si="8"/>
        <v>0</v>
      </c>
      <c r="M229" s="3"/>
    </row>
    <row r="230" spans="1:13" x14ac:dyDescent="0.3">
      <c r="A230" t="s">
        <v>25</v>
      </c>
      <c r="B230" t="s">
        <v>340</v>
      </c>
      <c r="C230" t="s">
        <v>27</v>
      </c>
      <c r="D230" t="s">
        <v>342</v>
      </c>
      <c r="E230" s="17">
        <v>45679</v>
      </c>
      <c r="F230" t="s">
        <v>55</v>
      </c>
      <c r="G230">
        <v>358</v>
      </c>
      <c r="H230" s="1">
        <v>80.36</v>
      </c>
      <c r="I230" s="18" t="str">
        <f>IFERROR(
_xlfn.LET(
_xlpm.poids,$E230,
_xlpm.loc,UPPER($C230),
_xlpm.ordre,$B230,
_xlpm.occ,COUNTIF($B$6:B230,_xlpm.ordre),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0" s="19">
        <f t="shared" si="9"/>
        <v>0</v>
      </c>
      <c r="K230" s="2">
        <f t="shared" si="8"/>
        <v>0</v>
      </c>
      <c r="M230" s="3"/>
    </row>
    <row r="231" spans="1:13" x14ac:dyDescent="0.3">
      <c r="A231" t="s">
        <v>25</v>
      </c>
      <c r="B231" t="s">
        <v>340</v>
      </c>
      <c r="C231" t="s">
        <v>27</v>
      </c>
      <c r="D231" t="s">
        <v>343</v>
      </c>
      <c r="E231" s="17">
        <v>45679</v>
      </c>
      <c r="F231" t="s">
        <v>55</v>
      </c>
      <c r="G231">
        <v>358</v>
      </c>
      <c r="H231" s="1">
        <v>80.36</v>
      </c>
      <c r="I231" s="18" t="str">
        <f>IFERROR(
_xlfn.LET(
_xlpm.poids,$E231,
_xlpm.loc,UPPER($C231),
_xlpm.ordre,$B231,
_xlpm.occ,COUNTIF($B$6:B231,_xlpm.ordre),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1" s="19">
        <f t="shared" si="9"/>
        <v>0</v>
      </c>
      <c r="K231" s="2">
        <f t="shared" si="8"/>
        <v>0</v>
      </c>
      <c r="M231" s="3"/>
    </row>
    <row r="232" spans="1:13" x14ac:dyDescent="0.3">
      <c r="A232" t="s">
        <v>25</v>
      </c>
      <c r="B232" t="s">
        <v>340</v>
      </c>
      <c r="C232" t="s">
        <v>27</v>
      </c>
      <c r="D232" t="s">
        <v>344</v>
      </c>
      <c r="E232" s="17">
        <v>45679</v>
      </c>
      <c r="F232" t="s">
        <v>55</v>
      </c>
      <c r="G232">
        <v>165</v>
      </c>
      <c r="H232" s="1">
        <v>73.05</v>
      </c>
      <c r="I232" s="18" t="str">
        <f>IFERROR(
_xlfn.LET(
_xlpm.poids,$E232,
_xlpm.loc,UPPER($C232),
_xlpm.ordre,$B232,
_xlpm.occ,COUNTIF($B$6:B232,_xlpm.ordre),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2" s="19">
        <f t="shared" si="9"/>
        <v>0</v>
      </c>
      <c r="K232" s="2">
        <f t="shared" si="8"/>
        <v>0</v>
      </c>
      <c r="M232" s="3"/>
    </row>
    <row r="233" spans="1:13" x14ac:dyDescent="0.3">
      <c r="A233" t="s">
        <v>25</v>
      </c>
      <c r="B233" t="s">
        <v>340</v>
      </c>
      <c r="C233" t="s">
        <v>27</v>
      </c>
      <c r="D233" t="s">
        <v>345</v>
      </c>
      <c r="E233" s="17">
        <v>45679</v>
      </c>
      <c r="F233" t="s">
        <v>55</v>
      </c>
      <c r="G233">
        <v>165</v>
      </c>
      <c r="H233" s="1">
        <v>73.05</v>
      </c>
      <c r="I233" s="18" t="str">
        <f>IFERROR(
_xlfn.LET(
_xlpm.poids,$E233,
_xlpm.loc,UPPER($C233),
_xlpm.ordre,$B233,
_xlpm.occ,COUNTIF($B$6:B233,_xlpm.ordre),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3" s="19">
        <f t="shared" si="9"/>
        <v>0</v>
      </c>
      <c r="K233" s="2">
        <f t="shared" si="8"/>
        <v>0</v>
      </c>
      <c r="M233" s="3"/>
    </row>
    <row r="234" spans="1:13" x14ac:dyDescent="0.3">
      <c r="A234" t="s">
        <v>25</v>
      </c>
      <c r="B234" t="s">
        <v>346</v>
      </c>
      <c r="C234" t="s">
        <v>27</v>
      </c>
      <c r="D234" t="s">
        <v>347</v>
      </c>
      <c r="E234" s="17">
        <v>45672</v>
      </c>
      <c r="F234" t="s">
        <v>55</v>
      </c>
      <c r="G234">
        <v>165</v>
      </c>
      <c r="H234" s="1">
        <v>104.36</v>
      </c>
      <c r="I234" s="18" t="str">
        <f>IFERROR(
_xlfn.LET(
_xlpm.poids,$E234,
_xlpm.loc,UPPER($C234),
_xlpm.ordre,$B234,
_xlpm.occ,COUNTIF($B$6:B234,_xlpm.ordre),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4" s="19">
        <f t="shared" si="9"/>
        <v>0</v>
      </c>
      <c r="K234" s="2">
        <f t="shared" si="8"/>
        <v>0</v>
      </c>
      <c r="M234" s="3"/>
    </row>
    <row r="235" spans="1:13" x14ac:dyDescent="0.3">
      <c r="A235" t="s">
        <v>25</v>
      </c>
      <c r="B235" t="s">
        <v>348</v>
      </c>
      <c r="C235" t="s">
        <v>27</v>
      </c>
      <c r="D235" t="s">
        <v>349</v>
      </c>
      <c r="E235" s="17">
        <v>45673</v>
      </c>
      <c r="F235" t="s">
        <v>55</v>
      </c>
      <c r="G235">
        <v>30</v>
      </c>
      <c r="H235" s="1">
        <v>57.94</v>
      </c>
      <c r="I235" s="18" t="str">
        <f>IFERROR(
_xlfn.LET(
_xlpm.poids,$E235,
_xlpm.loc,UPPER($C235),
_xlpm.ordre,$B235,
_xlpm.occ,COUNTIF($B$6:B235,_xlpm.ordre),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5" s="19">
        <f t="shared" si="9"/>
        <v>0</v>
      </c>
      <c r="K235" s="2">
        <f t="shared" si="8"/>
        <v>0</v>
      </c>
      <c r="M235" s="3"/>
    </row>
    <row r="236" spans="1:13" x14ac:dyDescent="0.3">
      <c r="A236" t="s">
        <v>25</v>
      </c>
      <c r="B236" t="s">
        <v>350</v>
      </c>
      <c r="C236" t="s">
        <v>13</v>
      </c>
      <c r="D236" t="s">
        <v>351</v>
      </c>
      <c r="E236" s="17">
        <v>45672</v>
      </c>
      <c r="F236" t="s">
        <v>55</v>
      </c>
      <c r="G236">
        <v>470</v>
      </c>
      <c r="H236" s="1">
        <v>106.73</v>
      </c>
      <c r="I236" s="18" t="str">
        <f>IFERROR(
_xlfn.LET(
_xlpm.poids,$E236,
_xlpm.loc,UPPER($C236),
_xlpm.ordre,$B236,
_xlpm.occ,COUNTIF($B$6:B236,_xlpm.ordre),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6" s="19">
        <f t="shared" si="9"/>
        <v>0</v>
      </c>
      <c r="K236" s="2">
        <f t="shared" si="8"/>
        <v>0</v>
      </c>
      <c r="M236" s="3"/>
    </row>
    <row r="237" spans="1:13" x14ac:dyDescent="0.3">
      <c r="A237" t="s">
        <v>25</v>
      </c>
      <c r="B237" t="s">
        <v>352</v>
      </c>
      <c r="C237" t="s">
        <v>13</v>
      </c>
      <c r="D237" t="s">
        <v>353</v>
      </c>
      <c r="E237" s="17">
        <v>45670</v>
      </c>
      <c r="F237" t="s">
        <v>55</v>
      </c>
      <c r="G237">
        <v>180</v>
      </c>
      <c r="H237" s="1">
        <v>66.14</v>
      </c>
      <c r="I237" s="18" t="str">
        <f>IFERROR(
_xlfn.LET(
_xlpm.poids,$E237,
_xlpm.loc,UPPER($C237),
_xlpm.ordre,$B237,
_xlpm.occ,COUNTIF($B$6:B237,_xlpm.ordre),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7" s="19">
        <f t="shared" si="9"/>
        <v>0</v>
      </c>
      <c r="K237" s="2">
        <f t="shared" si="8"/>
        <v>0</v>
      </c>
      <c r="M237" s="3"/>
    </row>
    <row r="238" spans="1:13" x14ac:dyDescent="0.3">
      <c r="A238" t="s">
        <v>25</v>
      </c>
      <c r="B238" t="s">
        <v>352</v>
      </c>
      <c r="C238" t="s">
        <v>13</v>
      </c>
      <c r="D238" t="s">
        <v>354</v>
      </c>
      <c r="E238" s="17">
        <v>45670</v>
      </c>
      <c r="F238" t="s">
        <v>55</v>
      </c>
      <c r="G238">
        <v>325</v>
      </c>
      <c r="H238" s="1">
        <v>106.73</v>
      </c>
      <c r="I238" s="18" t="str">
        <f>IFERROR(
_xlfn.LET(
_xlpm.poids,$E238,
_xlpm.loc,UPPER($C238),
_xlpm.ordre,$B238,
_xlpm.occ,COUNTIF($B$6:B238,_xlpm.ordre),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8" s="19">
        <f t="shared" si="9"/>
        <v>0</v>
      </c>
      <c r="K238" s="2">
        <f t="shared" si="8"/>
        <v>0</v>
      </c>
      <c r="M238" s="3"/>
    </row>
    <row r="239" spans="1:13" x14ac:dyDescent="0.3">
      <c r="A239" t="s">
        <v>25</v>
      </c>
      <c r="B239" t="s">
        <v>355</v>
      </c>
      <c r="C239" t="s">
        <v>27</v>
      </c>
      <c r="D239" t="s">
        <v>356</v>
      </c>
      <c r="E239" s="17">
        <v>45670</v>
      </c>
      <c r="F239" t="s">
        <v>55</v>
      </c>
      <c r="G239">
        <v>225</v>
      </c>
      <c r="H239" s="1">
        <v>104.36</v>
      </c>
      <c r="I239" s="18" t="str">
        <f>IFERROR(
_xlfn.LET(
_xlpm.poids,$E239,
_xlpm.loc,UPPER($C239),
_xlpm.ordre,$B239,
_xlpm.occ,COUNTIF($B$6:B239,_xlpm.ordre),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39" s="19">
        <f t="shared" si="9"/>
        <v>0</v>
      </c>
      <c r="K239" s="2">
        <f t="shared" si="8"/>
        <v>0</v>
      </c>
      <c r="M239" s="3"/>
    </row>
    <row r="240" spans="1:13" x14ac:dyDescent="0.3">
      <c r="A240" t="s">
        <v>25</v>
      </c>
      <c r="B240" t="s">
        <v>355</v>
      </c>
      <c r="C240" t="s">
        <v>27</v>
      </c>
      <c r="D240" t="s">
        <v>357</v>
      </c>
      <c r="E240" s="17">
        <v>45670</v>
      </c>
      <c r="F240" t="s">
        <v>55</v>
      </c>
      <c r="G240">
        <v>170</v>
      </c>
      <c r="H240" s="1">
        <v>73.05</v>
      </c>
      <c r="I240" s="18" t="str">
        <f>IFERROR(
_xlfn.LET(
_xlpm.poids,$E240,
_xlpm.loc,UPPER($C240),
_xlpm.ordre,$B240,
_xlpm.occ,COUNTIF($B$6:B240,_xlpm.ordre),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0" s="19">
        <f t="shared" si="9"/>
        <v>0</v>
      </c>
      <c r="K240" s="2">
        <f t="shared" si="8"/>
        <v>0</v>
      </c>
      <c r="M240" s="3"/>
    </row>
    <row r="241" spans="1:13" x14ac:dyDescent="0.3">
      <c r="A241" t="s">
        <v>25</v>
      </c>
      <c r="B241" t="s">
        <v>358</v>
      </c>
      <c r="C241" t="s">
        <v>27</v>
      </c>
      <c r="D241" t="s">
        <v>359</v>
      </c>
      <c r="E241" s="17">
        <v>45680</v>
      </c>
      <c r="F241" t="s">
        <v>55</v>
      </c>
      <c r="G241">
        <v>126</v>
      </c>
      <c r="H241" s="1">
        <v>69.41</v>
      </c>
      <c r="I241" s="18" t="str">
        <f>IFERROR(
_xlfn.LET(
_xlpm.poids,$E241,
_xlpm.loc,UPPER($C241),
_xlpm.ordre,$B241,
_xlpm.occ,COUNTIF($B$6:B241,_xlpm.ordre),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1" s="19">
        <f t="shared" si="9"/>
        <v>0</v>
      </c>
      <c r="K241" s="2">
        <f t="shared" si="8"/>
        <v>0</v>
      </c>
      <c r="M241" s="3"/>
    </row>
    <row r="242" spans="1:13" x14ac:dyDescent="0.3">
      <c r="A242" t="s">
        <v>25</v>
      </c>
      <c r="B242" t="s">
        <v>360</v>
      </c>
      <c r="C242" t="s">
        <v>27</v>
      </c>
      <c r="D242" t="s">
        <v>361</v>
      </c>
      <c r="E242" s="17">
        <v>45672</v>
      </c>
      <c r="F242" t="s">
        <v>55</v>
      </c>
      <c r="G242">
        <v>126</v>
      </c>
      <c r="H242" s="1">
        <v>69.41</v>
      </c>
      <c r="I242" s="18" t="str">
        <f>IFERROR(
_xlfn.LET(
_xlpm.poids,$E242,
_xlpm.loc,UPPER($C242),
_xlpm.ordre,$B242,
_xlpm.occ,COUNTIF($B$6:B242,_xlpm.ordre),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2" s="19">
        <f t="shared" si="9"/>
        <v>0</v>
      </c>
      <c r="K242" s="2">
        <f t="shared" si="8"/>
        <v>0</v>
      </c>
      <c r="M242" s="3"/>
    </row>
    <row r="243" spans="1:13" x14ac:dyDescent="0.3">
      <c r="A243" t="s">
        <v>25</v>
      </c>
      <c r="B243" t="s">
        <v>362</v>
      </c>
      <c r="C243" t="s">
        <v>27</v>
      </c>
      <c r="D243" t="s">
        <v>363</v>
      </c>
      <c r="E243" s="17">
        <v>45672</v>
      </c>
      <c r="F243" t="s">
        <v>55</v>
      </c>
      <c r="G243">
        <v>225</v>
      </c>
      <c r="H243" s="1">
        <v>104.36</v>
      </c>
      <c r="I243" s="18" t="str">
        <f>IFERROR(
_xlfn.LET(
_xlpm.poids,$E243,
_xlpm.loc,UPPER($C243),
_xlpm.ordre,$B243,
_xlpm.occ,COUNTIF($B$6:B243,_xlpm.ordre),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3" s="19">
        <f t="shared" si="9"/>
        <v>0</v>
      </c>
      <c r="K243" s="2">
        <f t="shared" si="8"/>
        <v>0</v>
      </c>
      <c r="M243" s="3"/>
    </row>
    <row r="244" spans="1:13" x14ac:dyDescent="0.3">
      <c r="A244" t="s">
        <v>25</v>
      </c>
      <c r="B244" t="s">
        <v>362</v>
      </c>
      <c r="C244" t="s">
        <v>27</v>
      </c>
      <c r="D244" t="s">
        <v>364</v>
      </c>
      <c r="E244" s="17">
        <v>45672</v>
      </c>
      <c r="F244" t="s">
        <v>55</v>
      </c>
      <c r="G244">
        <v>135</v>
      </c>
      <c r="H244" s="1">
        <v>48.59</v>
      </c>
      <c r="I244" s="18" t="str">
        <f>IFERROR(
_xlfn.LET(
_xlpm.poids,$E244,
_xlpm.loc,UPPER($C244),
_xlpm.ordre,$B244,
_xlpm.occ,COUNTIF($B$6:B244,_xlpm.ordre),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4" s="19">
        <f t="shared" si="9"/>
        <v>0</v>
      </c>
      <c r="K244" s="2">
        <f t="shared" si="8"/>
        <v>0</v>
      </c>
      <c r="M244" s="3"/>
    </row>
    <row r="245" spans="1:13" x14ac:dyDescent="0.3">
      <c r="A245" t="s">
        <v>25</v>
      </c>
      <c r="B245" t="s">
        <v>362</v>
      </c>
      <c r="C245" t="s">
        <v>27</v>
      </c>
      <c r="D245" t="s">
        <v>365</v>
      </c>
      <c r="E245" s="17">
        <v>45672</v>
      </c>
      <c r="F245" t="s">
        <v>55</v>
      </c>
      <c r="G245">
        <v>135</v>
      </c>
      <c r="H245" s="1">
        <v>48.59</v>
      </c>
      <c r="I245" s="18" t="str">
        <f>IFERROR(
_xlfn.LET(
_xlpm.poids,$E245,
_xlpm.loc,UPPER($C245),
_xlpm.ordre,$B245,
_xlpm.occ,COUNTIF($B$6:B245,_xlpm.ordre),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5" s="19">
        <f t="shared" si="9"/>
        <v>0</v>
      </c>
      <c r="K245" s="2">
        <f t="shared" si="8"/>
        <v>0</v>
      </c>
      <c r="M245" s="3"/>
    </row>
    <row r="246" spans="1:13" x14ac:dyDescent="0.3">
      <c r="A246" t="s">
        <v>25</v>
      </c>
      <c r="B246" t="s">
        <v>366</v>
      </c>
      <c r="C246" t="s">
        <v>27</v>
      </c>
      <c r="D246" t="s">
        <v>367</v>
      </c>
      <c r="E246" s="17">
        <v>45685</v>
      </c>
      <c r="F246" t="s">
        <v>55</v>
      </c>
      <c r="G246">
        <v>78</v>
      </c>
      <c r="H246" s="1">
        <v>48.59</v>
      </c>
      <c r="I246" s="18" t="str">
        <f>IFERROR(
_xlfn.LET(
_xlpm.poids,$E246,
_xlpm.loc,UPPER($C246),
_xlpm.ordre,$B246,
_xlpm.occ,COUNTIF($B$6:B246,_xlpm.ordre),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6" s="19">
        <f t="shared" si="9"/>
        <v>0</v>
      </c>
      <c r="K246" s="2">
        <f t="shared" si="8"/>
        <v>0</v>
      </c>
      <c r="M246" s="3"/>
    </row>
    <row r="247" spans="1:13" x14ac:dyDescent="0.3">
      <c r="A247" t="s">
        <v>25</v>
      </c>
      <c r="B247" t="s">
        <v>368</v>
      </c>
      <c r="C247" t="s">
        <v>27</v>
      </c>
      <c r="D247" t="s">
        <v>369</v>
      </c>
      <c r="E247" s="17">
        <v>45671</v>
      </c>
      <c r="F247" t="s">
        <v>55</v>
      </c>
      <c r="G247">
        <v>170</v>
      </c>
      <c r="H247" s="1">
        <v>104.36</v>
      </c>
      <c r="I247" s="18" t="str">
        <f>IFERROR(
_xlfn.LET(
_xlpm.poids,$E247,
_xlpm.loc,UPPER($C247),
_xlpm.ordre,$B247,
_xlpm.occ,COUNTIF($B$6:B247,_xlpm.ordre),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7" s="19">
        <f t="shared" si="9"/>
        <v>0</v>
      </c>
      <c r="K247" s="2">
        <f t="shared" si="8"/>
        <v>0</v>
      </c>
      <c r="M247" s="3"/>
    </row>
    <row r="248" spans="1:13" x14ac:dyDescent="0.3">
      <c r="A248" t="s">
        <v>25</v>
      </c>
      <c r="B248" t="s">
        <v>370</v>
      </c>
      <c r="C248" t="s">
        <v>27</v>
      </c>
      <c r="D248" t="s">
        <v>371</v>
      </c>
      <c r="E248" s="17">
        <v>45684</v>
      </c>
      <c r="F248" t="s">
        <v>55</v>
      </c>
      <c r="G248">
        <v>78</v>
      </c>
      <c r="H248" s="1">
        <v>48.59</v>
      </c>
      <c r="I248" s="18" t="str">
        <f>IFERROR(
_xlfn.LET(
_xlpm.poids,$E248,
_xlpm.loc,UPPER($C248),
_xlpm.ordre,$B248,
_xlpm.occ,COUNTIF($B$6:B248,_xlpm.ordre),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8" s="19">
        <f t="shared" si="9"/>
        <v>0</v>
      </c>
      <c r="K248" s="2">
        <f t="shared" si="8"/>
        <v>0</v>
      </c>
      <c r="M248" s="3"/>
    </row>
    <row r="249" spans="1:13" x14ac:dyDescent="0.3">
      <c r="A249" t="s">
        <v>25</v>
      </c>
      <c r="B249" t="s">
        <v>370</v>
      </c>
      <c r="C249" t="s">
        <v>27</v>
      </c>
      <c r="D249" t="s">
        <v>372</v>
      </c>
      <c r="E249" s="17">
        <v>45684</v>
      </c>
      <c r="F249" t="s">
        <v>55</v>
      </c>
      <c r="G249">
        <v>78</v>
      </c>
      <c r="H249" s="1">
        <v>48.59</v>
      </c>
      <c r="I249" s="18" t="str">
        <f>IFERROR(
_xlfn.LET(
_xlpm.poids,$E249,
_xlpm.loc,UPPER($C249),
_xlpm.ordre,$B249,
_xlpm.occ,COUNTIF($B$6:B249,_xlpm.ordre),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49" s="19">
        <f t="shared" si="9"/>
        <v>0</v>
      </c>
      <c r="K249" s="2">
        <f t="shared" si="8"/>
        <v>0</v>
      </c>
      <c r="M249" s="3"/>
    </row>
    <row r="250" spans="1:13" x14ac:dyDescent="0.3">
      <c r="A250" t="s">
        <v>25</v>
      </c>
      <c r="B250" t="s">
        <v>373</v>
      </c>
      <c r="C250" t="s">
        <v>27</v>
      </c>
      <c r="D250" t="s">
        <v>374</v>
      </c>
      <c r="E250" s="17">
        <v>45684</v>
      </c>
      <c r="F250" t="s">
        <v>55</v>
      </c>
      <c r="G250">
        <v>135</v>
      </c>
      <c r="H250" s="1">
        <v>48.59</v>
      </c>
      <c r="I250" s="18" t="str">
        <f>IFERROR(
_xlfn.LET(
_xlpm.poids,$E250,
_xlpm.loc,UPPER($C250),
_xlpm.ordre,$B250,
_xlpm.occ,COUNTIF($B$6:B250,_xlpm.ordre),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0" s="19">
        <f t="shared" si="9"/>
        <v>0</v>
      </c>
      <c r="K250" s="2">
        <f t="shared" si="8"/>
        <v>0</v>
      </c>
      <c r="M250" s="3"/>
    </row>
    <row r="251" spans="1:13" x14ac:dyDescent="0.3">
      <c r="A251" t="s">
        <v>25</v>
      </c>
      <c r="B251" t="s">
        <v>375</v>
      </c>
      <c r="C251" t="s">
        <v>27</v>
      </c>
      <c r="D251" t="s">
        <v>376</v>
      </c>
      <c r="E251" s="17">
        <v>45679</v>
      </c>
      <c r="F251" t="s">
        <v>55</v>
      </c>
      <c r="G251">
        <v>261.39999999999998</v>
      </c>
      <c r="H251" s="1">
        <v>104.36</v>
      </c>
      <c r="I251" s="18" t="str">
        <f>IFERROR(
_xlfn.LET(
_xlpm.poids,$E251,
_xlpm.loc,UPPER($C251),
_xlpm.ordre,$B251,
_xlpm.occ,COUNTIF($B$6:B251,_xlpm.ordre),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1" s="19">
        <f t="shared" si="9"/>
        <v>0</v>
      </c>
      <c r="K251" s="2">
        <f t="shared" si="8"/>
        <v>0</v>
      </c>
      <c r="M251" s="3"/>
    </row>
    <row r="252" spans="1:13" x14ac:dyDescent="0.3">
      <c r="A252" t="s">
        <v>25</v>
      </c>
      <c r="B252" t="s">
        <v>377</v>
      </c>
      <c r="C252" t="s">
        <v>27</v>
      </c>
      <c r="D252" t="s">
        <v>378</v>
      </c>
      <c r="E252" s="17">
        <v>45684</v>
      </c>
      <c r="F252" t="s">
        <v>55</v>
      </c>
      <c r="G252">
        <v>39</v>
      </c>
      <c r="H252" s="1">
        <v>48.59</v>
      </c>
      <c r="I252" s="18" t="str">
        <f>IFERROR(
_xlfn.LET(
_xlpm.poids,$E252,
_xlpm.loc,UPPER($C252),
_xlpm.ordre,$B252,
_xlpm.occ,COUNTIF($B$6:B252,_xlpm.ordre),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2" s="19">
        <f t="shared" si="9"/>
        <v>0</v>
      </c>
      <c r="K252" s="2">
        <f t="shared" si="8"/>
        <v>0</v>
      </c>
      <c r="M252" s="3"/>
    </row>
    <row r="253" spans="1:13" x14ac:dyDescent="0.3">
      <c r="A253" t="s">
        <v>25</v>
      </c>
      <c r="B253" t="s">
        <v>379</v>
      </c>
      <c r="C253" t="s">
        <v>27</v>
      </c>
      <c r="D253" t="s">
        <v>380</v>
      </c>
      <c r="E253" s="17">
        <v>45673</v>
      </c>
      <c r="F253" t="s">
        <v>29</v>
      </c>
      <c r="G253">
        <v>250</v>
      </c>
      <c r="H253" s="1">
        <v>104.36</v>
      </c>
      <c r="I253" s="18" t="str">
        <f>IFERROR(
_xlfn.LET(
_xlpm.poids,$E253,
_xlpm.loc,UPPER($C253),
_xlpm.ordre,$B253,
_xlpm.occ,COUNTIF($B$6:B253,_xlpm.ordre),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3" s="19">
        <f t="shared" si="9"/>
        <v>0</v>
      </c>
      <c r="K253" s="2">
        <f t="shared" si="8"/>
        <v>0</v>
      </c>
      <c r="M253" s="3"/>
    </row>
    <row r="254" spans="1:13" x14ac:dyDescent="0.3">
      <c r="A254" t="s">
        <v>25</v>
      </c>
      <c r="B254" t="s">
        <v>379</v>
      </c>
      <c r="C254" t="s">
        <v>27</v>
      </c>
      <c r="D254" t="s">
        <v>380</v>
      </c>
      <c r="E254" s="17">
        <v>45673</v>
      </c>
      <c r="F254" t="s">
        <v>55</v>
      </c>
      <c r="G254">
        <v>250</v>
      </c>
      <c r="H254" s="1">
        <v>104.36</v>
      </c>
      <c r="I254" s="18" t="str">
        <f>IFERROR(
_xlfn.LET(
_xlpm.poids,$E254,
_xlpm.loc,UPPER($C254),
_xlpm.ordre,$B254,
_xlpm.occ,COUNTIF($B$6:B254,_xlpm.ordre),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4" s="19">
        <f t="shared" si="9"/>
        <v>0</v>
      </c>
      <c r="K254" s="2">
        <f t="shared" si="8"/>
        <v>0</v>
      </c>
      <c r="M254" s="3"/>
    </row>
    <row r="255" spans="1:13" x14ac:dyDescent="0.3">
      <c r="A255" t="s">
        <v>25</v>
      </c>
      <c r="B255" t="s">
        <v>379</v>
      </c>
      <c r="C255" t="s">
        <v>27</v>
      </c>
      <c r="D255" t="s">
        <v>381</v>
      </c>
      <c r="E255" s="17">
        <v>45673</v>
      </c>
      <c r="F255" t="s">
        <v>55</v>
      </c>
      <c r="G255">
        <v>135</v>
      </c>
      <c r="H255" s="1">
        <v>48.59</v>
      </c>
      <c r="I255" s="18" t="str">
        <f>IFERROR(
_xlfn.LET(
_xlpm.poids,$E255,
_xlpm.loc,UPPER($C255),
_xlpm.ordre,$B255,
_xlpm.occ,COUNTIF($B$6:B255,_xlpm.ordre),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5" s="19">
        <f t="shared" si="9"/>
        <v>0</v>
      </c>
      <c r="K255" s="2">
        <f t="shared" si="8"/>
        <v>0</v>
      </c>
      <c r="M255" s="3"/>
    </row>
    <row r="256" spans="1:13" x14ac:dyDescent="0.3">
      <c r="A256" t="s">
        <v>25</v>
      </c>
      <c r="B256" t="s">
        <v>382</v>
      </c>
      <c r="C256" t="s">
        <v>27</v>
      </c>
      <c r="D256" t="s">
        <v>383</v>
      </c>
      <c r="E256" s="17">
        <v>45673</v>
      </c>
      <c r="F256" t="s">
        <v>29</v>
      </c>
      <c r="G256">
        <v>750</v>
      </c>
      <c r="H256" s="1">
        <v>146.1</v>
      </c>
      <c r="I256" s="18" t="str">
        <f>IFERROR(
_xlfn.LET(
_xlpm.poids,$E256,
_xlpm.loc,UPPER($C256),
_xlpm.ordre,$B256,
_xlpm.occ,COUNTIF($B$6:B256,_xlpm.ordre),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6" s="19">
        <f t="shared" si="9"/>
        <v>0</v>
      </c>
      <c r="K256" s="2">
        <f t="shared" si="8"/>
        <v>0</v>
      </c>
      <c r="M256" s="3"/>
    </row>
    <row r="257" spans="1:13" x14ac:dyDescent="0.3">
      <c r="A257" t="s">
        <v>25</v>
      </c>
      <c r="B257" t="s">
        <v>384</v>
      </c>
      <c r="C257" t="s">
        <v>27</v>
      </c>
      <c r="D257" t="s">
        <v>385</v>
      </c>
      <c r="E257" s="17">
        <v>45673</v>
      </c>
      <c r="F257" t="s">
        <v>55</v>
      </c>
      <c r="G257">
        <v>750</v>
      </c>
      <c r="H257" s="1">
        <v>146.1</v>
      </c>
      <c r="I257" s="18" t="str">
        <f>IFERROR(
_xlfn.LET(
_xlpm.poids,$E257,
_xlpm.loc,UPPER($C257),
_xlpm.ordre,$B257,
_xlpm.occ,COUNTIF($B$6:B257,_xlpm.ordre),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7" s="19">
        <f t="shared" si="9"/>
        <v>0</v>
      </c>
      <c r="K257" s="2">
        <f t="shared" si="8"/>
        <v>0</v>
      </c>
      <c r="M257" s="3"/>
    </row>
    <row r="258" spans="1:13" x14ac:dyDescent="0.3">
      <c r="A258" t="s">
        <v>25</v>
      </c>
      <c r="B258" t="s">
        <v>386</v>
      </c>
      <c r="C258" t="s">
        <v>13</v>
      </c>
      <c r="D258" t="s">
        <v>387</v>
      </c>
      <c r="E258" s="17">
        <v>45673</v>
      </c>
      <c r="F258" t="s">
        <v>55</v>
      </c>
      <c r="G258">
        <v>135</v>
      </c>
      <c r="H258" s="1">
        <v>56.79</v>
      </c>
      <c r="I258" s="18" t="str">
        <f>IFERROR(
_xlfn.LET(
_xlpm.poids,$E258,
_xlpm.loc,UPPER($C258),
_xlpm.ordre,$B258,
_xlpm.occ,COUNTIF($B$6:B258,_xlpm.ordre),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8" s="19">
        <f t="shared" si="9"/>
        <v>0</v>
      </c>
      <c r="K258" s="2">
        <f t="shared" si="8"/>
        <v>0</v>
      </c>
      <c r="M258" s="3"/>
    </row>
    <row r="259" spans="1:13" x14ac:dyDescent="0.3">
      <c r="A259" t="s">
        <v>25</v>
      </c>
      <c r="B259" t="s">
        <v>386</v>
      </c>
      <c r="C259" t="s">
        <v>13</v>
      </c>
      <c r="D259" t="s">
        <v>388</v>
      </c>
      <c r="E259" s="17">
        <v>45673</v>
      </c>
      <c r="F259" t="s">
        <v>55</v>
      </c>
      <c r="G259">
        <v>135</v>
      </c>
      <c r="H259" s="1">
        <v>39.75</v>
      </c>
      <c r="I259" s="18" t="str">
        <f>IFERROR(
_xlfn.LET(
_xlpm.poids,$E259,
_xlpm.loc,UPPER($C259),
_xlpm.ordre,$B259,
_xlpm.occ,COUNTIF($B$6:B259,_xlpm.ordre),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59" s="19">
        <f t="shared" si="9"/>
        <v>0</v>
      </c>
      <c r="K259" s="2">
        <f t="shared" si="8"/>
        <v>0</v>
      </c>
      <c r="M259" s="3"/>
    </row>
    <row r="260" spans="1:13" x14ac:dyDescent="0.3">
      <c r="A260" t="s">
        <v>25</v>
      </c>
      <c r="B260" t="s">
        <v>389</v>
      </c>
      <c r="C260" t="s">
        <v>27</v>
      </c>
      <c r="D260" t="s">
        <v>390</v>
      </c>
      <c r="E260" s="17">
        <v>45677</v>
      </c>
      <c r="F260" t="s">
        <v>55</v>
      </c>
      <c r="G260">
        <v>170</v>
      </c>
      <c r="H260" s="1">
        <v>73.05</v>
      </c>
      <c r="I260" s="18" t="str">
        <f>IFERROR(
_xlfn.LET(
_xlpm.poids,$E260,
_xlpm.loc,UPPER($C260),
_xlpm.ordre,$B260,
_xlpm.occ,COUNTIF($B$6:B260,_xlpm.ordre),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0" s="19">
        <f t="shared" si="9"/>
        <v>0</v>
      </c>
      <c r="K260" s="2">
        <f t="shared" si="8"/>
        <v>0</v>
      </c>
      <c r="M260" s="3"/>
    </row>
    <row r="261" spans="1:13" x14ac:dyDescent="0.3">
      <c r="A261" t="s">
        <v>25</v>
      </c>
      <c r="B261" t="s">
        <v>389</v>
      </c>
      <c r="C261" t="s">
        <v>27</v>
      </c>
      <c r="D261" t="s">
        <v>391</v>
      </c>
      <c r="E261" s="17">
        <v>45677</v>
      </c>
      <c r="F261" t="s">
        <v>55</v>
      </c>
      <c r="G261">
        <v>250</v>
      </c>
      <c r="H261" s="1">
        <v>104.36</v>
      </c>
      <c r="I261" s="18" t="str">
        <f>IFERROR(
_xlfn.LET(
_xlpm.poids,$E261,
_xlpm.loc,UPPER($C261),
_xlpm.ordre,$B261,
_xlpm.occ,COUNTIF($B$6:B261,_xlpm.ordre),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1" s="19">
        <f t="shared" si="9"/>
        <v>0</v>
      </c>
      <c r="K261" s="2">
        <f t="shared" si="8"/>
        <v>0</v>
      </c>
      <c r="M261" s="3"/>
    </row>
    <row r="262" spans="1:13" x14ac:dyDescent="0.3">
      <c r="A262" t="s">
        <v>25</v>
      </c>
      <c r="B262" t="s">
        <v>392</v>
      </c>
      <c r="C262" t="s">
        <v>27</v>
      </c>
      <c r="D262" t="s">
        <v>393</v>
      </c>
      <c r="E262" s="17">
        <v>45677</v>
      </c>
      <c r="F262" t="s">
        <v>55</v>
      </c>
      <c r="G262">
        <v>170</v>
      </c>
      <c r="H262" s="1">
        <v>73.05</v>
      </c>
      <c r="I262" s="18" t="str">
        <f>IFERROR(
_xlfn.LET(
_xlpm.poids,$E262,
_xlpm.loc,UPPER($C262),
_xlpm.ordre,$B262,
_xlpm.occ,COUNTIF($B$6:B262,_xlpm.ordre),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2" s="19">
        <f t="shared" si="9"/>
        <v>0</v>
      </c>
      <c r="K262" s="2">
        <f t="shared" ref="K262:K325" si="10">IF(J262="","",MAX(0,J262))</f>
        <v>0</v>
      </c>
      <c r="M262" s="3"/>
    </row>
    <row r="263" spans="1:13" x14ac:dyDescent="0.3">
      <c r="A263" t="s">
        <v>25</v>
      </c>
      <c r="B263" t="s">
        <v>394</v>
      </c>
      <c r="C263" t="s">
        <v>27</v>
      </c>
      <c r="D263" t="s">
        <v>395</v>
      </c>
      <c r="E263" s="17">
        <v>45680</v>
      </c>
      <c r="F263" t="s">
        <v>55</v>
      </c>
      <c r="G263">
        <v>115</v>
      </c>
      <c r="H263" s="1">
        <v>48.59</v>
      </c>
      <c r="I263" s="18" t="str">
        <f>IFERROR(
_xlfn.LET(
_xlpm.poids,$E263,
_xlpm.loc,UPPER($C263),
_xlpm.ordre,$B263,
_xlpm.occ,COUNTIF($B$6:B263,_xlpm.ordre),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3" s="19">
        <f t="shared" ref="J263:J326" si="11">+IFERROR(I263-F263,0)</f>
        <v>0</v>
      </c>
      <c r="K263" s="2">
        <f t="shared" si="10"/>
        <v>0</v>
      </c>
      <c r="M263" s="3"/>
    </row>
    <row r="264" spans="1:13" x14ac:dyDescent="0.3">
      <c r="A264" t="s">
        <v>25</v>
      </c>
      <c r="B264" t="s">
        <v>394</v>
      </c>
      <c r="C264" t="s">
        <v>27</v>
      </c>
      <c r="D264" t="s">
        <v>396</v>
      </c>
      <c r="E264" s="17">
        <v>45680</v>
      </c>
      <c r="F264" t="s">
        <v>55</v>
      </c>
      <c r="G264">
        <v>115</v>
      </c>
      <c r="H264" s="1">
        <v>48.59</v>
      </c>
      <c r="I264" s="18" t="str">
        <f>IFERROR(
_xlfn.LET(
_xlpm.poids,$E264,
_xlpm.loc,UPPER($C264),
_xlpm.ordre,$B264,
_xlpm.occ,COUNTIF($B$6:B264,_xlpm.ordre),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4" s="19">
        <f t="shared" si="11"/>
        <v>0</v>
      </c>
      <c r="K264" s="2">
        <f t="shared" si="10"/>
        <v>0</v>
      </c>
      <c r="M264" s="3"/>
    </row>
    <row r="265" spans="1:13" x14ac:dyDescent="0.3">
      <c r="A265" t="s">
        <v>25</v>
      </c>
      <c r="B265" t="s">
        <v>397</v>
      </c>
      <c r="C265" t="s">
        <v>27</v>
      </c>
      <c r="D265" t="s">
        <v>398</v>
      </c>
      <c r="E265" s="17">
        <v>45680</v>
      </c>
      <c r="F265" t="s">
        <v>55</v>
      </c>
      <c r="G265">
        <v>126</v>
      </c>
      <c r="H265" s="1">
        <v>69.41</v>
      </c>
      <c r="I265" s="18" t="str">
        <f>IFERROR(
_xlfn.LET(
_xlpm.poids,$E265,
_xlpm.loc,UPPER($C265),
_xlpm.ordre,$B265,
_xlpm.occ,COUNTIF($B$6:B265,_xlpm.ordre),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5" s="19">
        <f t="shared" si="11"/>
        <v>0</v>
      </c>
      <c r="K265" s="2">
        <f t="shared" si="10"/>
        <v>0</v>
      </c>
      <c r="M265" s="3"/>
    </row>
    <row r="266" spans="1:13" x14ac:dyDescent="0.3">
      <c r="A266" t="s">
        <v>25</v>
      </c>
      <c r="B266" t="s">
        <v>399</v>
      </c>
      <c r="C266" t="s">
        <v>27</v>
      </c>
      <c r="D266" t="s">
        <v>400</v>
      </c>
      <c r="E266" s="17">
        <v>45678</v>
      </c>
      <c r="F266" t="s">
        <v>55</v>
      </c>
      <c r="G266">
        <v>135</v>
      </c>
      <c r="H266" s="1">
        <v>48.59</v>
      </c>
      <c r="I266" s="18" t="str">
        <f>IFERROR(
_xlfn.LET(
_xlpm.poids,$E266,
_xlpm.loc,UPPER($C266),
_xlpm.ordre,$B266,
_xlpm.occ,COUNTIF($B$6:B266,_xlpm.ordre),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6" s="19">
        <f t="shared" si="11"/>
        <v>0</v>
      </c>
      <c r="K266" s="2">
        <f t="shared" si="10"/>
        <v>0</v>
      </c>
      <c r="M266" s="3"/>
    </row>
    <row r="267" spans="1:13" x14ac:dyDescent="0.3">
      <c r="A267" t="s">
        <v>25</v>
      </c>
      <c r="B267" t="s">
        <v>399</v>
      </c>
      <c r="C267" t="s">
        <v>27</v>
      </c>
      <c r="D267" t="s">
        <v>401</v>
      </c>
      <c r="E267" s="17">
        <v>45678</v>
      </c>
      <c r="F267" t="s">
        <v>55</v>
      </c>
      <c r="G267">
        <v>358</v>
      </c>
      <c r="H267" s="1">
        <v>114.8</v>
      </c>
      <c r="I267" s="18" t="str">
        <f>IFERROR(
_xlfn.LET(
_xlpm.poids,$E267,
_xlpm.loc,UPPER($C267),
_xlpm.ordre,$B267,
_xlpm.occ,COUNTIF($B$6:B267,_xlpm.ordre),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7" s="19">
        <f t="shared" si="11"/>
        <v>0</v>
      </c>
      <c r="K267" s="2">
        <f t="shared" si="10"/>
        <v>0</v>
      </c>
      <c r="M267" s="3"/>
    </row>
    <row r="268" spans="1:13" x14ac:dyDescent="0.3">
      <c r="A268" t="s">
        <v>25</v>
      </c>
      <c r="B268" t="s">
        <v>399</v>
      </c>
      <c r="C268" t="s">
        <v>27</v>
      </c>
      <c r="D268" t="s">
        <v>402</v>
      </c>
      <c r="E268" s="17">
        <v>45678</v>
      </c>
      <c r="F268" t="s">
        <v>55</v>
      </c>
      <c r="G268">
        <v>250</v>
      </c>
      <c r="H268" s="1">
        <v>73.05</v>
      </c>
      <c r="I268" s="18" t="str">
        <f>IFERROR(
_xlfn.LET(
_xlpm.poids,$E268,
_xlpm.loc,UPPER($C268),
_xlpm.ordre,$B268,
_xlpm.occ,COUNTIF($B$6:B268,_xlpm.ordre),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8" s="19">
        <f t="shared" si="11"/>
        <v>0</v>
      </c>
      <c r="K268" s="2">
        <f t="shared" si="10"/>
        <v>0</v>
      </c>
      <c r="M268" s="3"/>
    </row>
    <row r="269" spans="1:13" x14ac:dyDescent="0.3">
      <c r="A269" t="s">
        <v>25</v>
      </c>
      <c r="B269" t="s">
        <v>403</v>
      </c>
      <c r="C269" t="s">
        <v>13</v>
      </c>
      <c r="D269" t="s">
        <v>404</v>
      </c>
      <c r="E269" s="17">
        <v>45674</v>
      </c>
      <c r="F269" t="s">
        <v>55</v>
      </c>
      <c r="G269">
        <v>225</v>
      </c>
      <c r="H269" s="1">
        <v>86.93</v>
      </c>
      <c r="I269" s="18" t="str">
        <f>IFERROR(
_xlfn.LET(
_xlpm.poids,$E269,
_xlpm.loc,UPPER($C269),
_xlpm.ordre,$B269,
_xlpm.occ,COUNTIF($B$6:B269,_xlpm.ordre),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69" s="19">
        <f t="shared" si="11"/>
        <v>0</v>
      </c>
      <c r="K269" s="2">
        <f t="shared" si="10"/>
        <v>0</v>
      </c>
      <c r="M269" s="3"/>
    </row>
    <row r="270" spans="1:13" x14ac:dyDescent="0.3">
      <c r="A270" t="s">
        <v>25</v>
      </c>
      <c r="B270" t="s">
        <v>403</v>
      </c>
      <c r="C270" t="s">
        <v>13</v>
      </c>
      <c r="D270" t="s">
        <v>405</v>
      </c>
      <c r="E270" s="17">
        <v>45674</v>
      </c>
      <c r="F270" t="s">
        <v>55</v>
      </c>
      <c r="G270">
        <v>176</v>
      </c>
      <c r="H270" s="1">
        <v>60.85</v>
      </c>
      <c r="I270" s="18" t="str">
        <f>IFERROR(
_xlfn.LET(
_xlpm.poids,$E270,
_xlpm.loc,UPPER($C270),
_xlpm.ordre,$B270,
_xlpm.occ,COUNTIF($B$6:B270,_xlpm.ordre),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0" s="19">
        <f t="shared" si="11"/>
        <v>0</v>
      </c>
      <c r="K270" s="2">
        <f t="shared" si="10"/>
        <v>0</v>
      </c>
      <c r="M270" s="3"/>
    </row>
    <row r="271" spans="1:13" x14ac:dyDescent="0.3">
      <c r="A271" t="s">
        <v>25</v>
      </c>
      <c r="B271" t="s">
        <v>406</v>
      </c>
      <c r="C271" t="s">
        <v>13</v>
      </c>
      <c r="D271" t="s">
        <v>407</v>
      </c>
      <c r="E271" s="17">
        <v>45681</v>
      </c>
      <c r="F271" t="s">
        <v>55</v>
      </c>
      <c r="G271">
        <v>261.39999999999998</v>
      </c>
      <c r="H271" s="1">
        <v>86.93</v>
      </c>
      <c r="I271" s="18" t="str">
        <f>IFERROR(
_xlfn.LET(
_xlpm.poids,$E271,
_xlpm.loc,UPPER($C271),
_xlpm.ordre,$B271,
_xlpm.occ,COUNTIF($B$6:B271,_xlpm.ordre),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1" s="19">
        <f t="shared" si="11"/>
        <v>0</v>
      </c>
      <c r="K271" s="2">
        <f t="shared" si="10"/>
        <v>0</v>
      </c>
      <c r="M271" s="3"/>
    </row>
    <row r="272" spans="1:13" x14ac:dyDescent="0.3">
      <c r="A272" t="s">
        <v>25</v>
      </c>
      <c r="B272" t="s">
        <v>406</v>
      </c>
      <c r="C272" t="s">
        <v>13</v>
      </c>
      <c r="D272" t="s">
        <v>408</v>
      </c>
      <c r="E272" s="17">
        <v>45674</v>
      </c>
      <c r="F272" t="s">
        <v>55</v>
      </c>
      <c r="G272">
        <v>61</v>
      </c>
      <c r="H272" s="1">
        <v>39.75</v>
      </c>
      <c r="I272" s="18" t="str">
        <f>IFERROR(
_xlfn.LET(
_xlpm.poids,$E272,
_xlpm.loc,UPPER($C272),
_xlpm.ordre,$B272,
_xlpm.occ,COUNTIF($B$6:B272,_xlpm.ordre),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2" s="19">
        <f t="shared" si="11"/>
        <v>0</v>
      </c>
      <c r="K272" s="2">
        <f t="shared" si="10"/>
        <v>0</v>
      </c>
      <c r="M272" s="3"/>
    </row>
    <row r="273" spans="1:13" x14ac:dyDescent="0.3">
      <c r="A273" t="s">
        <v>25</v>
      </c>
      <c r="B273" t="s">
        <v>409</v>
      </c>
      <c r="C273" t="s">
        <v>13</v>
      </c>
      <c r="D273" t="s">
        <v>410</v>
      </c>
      <c r="E273" s="17">
        <v>45679</v>
      </c>
      <c r="F273" t="s">
        <v>55</v>
      </c>
      <c r="G273">
        <v>78</v>
      </c>
      <c r="H273" s="1">
        <v>56.79</v>
      </c>
      <c r="I273" s="18" t="str">
        <f>IFERROR(
_xlfn.LET(
_xlpm.poids,$E273,
_xlpm.loc,UPPER($C273),
_xlpm.ordre,$B273,
_xlpm.occ,COUNTIF($B$6:B273,_xlpm.ordre),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3" s="19">
        <f t="shared" si="11"/>
        <v>0</v>
      </c>
      <c r="K273" s="2">
        <f t="shared" si="10"/>
        <v>0</v>
      </c>
      <c r="M273" s="3"/>
    </row>
    <row r="274" spans="1:13" x14ac:dyDescent="0.3">
      <c r="A274" t="s">
        <v>25</v>
      </c>
      <c r="B274" t="s">
        <v>411</v>
      </c>
      <c r="C274" t="s">
        <v>13</v>
      </c>
      <c r="D274" t="s">
        <v>412</v>
      </c>
      <c r="E274" s="17">
        <v>45687</v>
      </c>
      <c r="F274" t="s">
        <v>55</v>
      </c>
      <c r="G274">
        <v>78</v>
      </c>
      <c r="H274" s="1">
        <v>56.79</v>
      </c>
      <c r="I274" s="18" t="str">
        <f>IFERROR(
_xlfn.LET(
_xlpm.poids,$E274,
_xlpm.loc,UPPER($C274),
_xlpm.ordre,$B274,
_xlpm.occ,COUNTIF($B$6:B274,_xlpm.ordre),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4" s="19">
        <f t="shared" si="11"/>
        <v>0</v>
      </c>
      <c r="K274" s="2">
        <f t="shared" si="10"/>
        <v>0</v>
      </c>
      <c r="M274" s="3"/>
    </row>
    <row r="275" spans="1:13" x14ac:dyDescent="0.3">
      <c r="A275" t="s">
        <v>25</v>
      </c>
      <c r="B275" t="s">
        <v>413</v>
      </c>
      <c r="C275" t="s">
        <v>13</v>
      </c>
      <c r="D275" t="s">
        <v>414</v>
      </c>
      <c r="E275" s="17">
        <v>45687</v>
      </c>
      <c r="F275" t="s">
        <v>55</v>
      </c>
      <c r="G275">
        <v>150</v>
      </c>
      <c r="H275" s="1">
        <v>56.79</v>
      </c>
      <c r="I275" s="18" t="str">
        <f>IFERROR(
_xlfn.LET(
_xlpm.poids,$E275,
_xlpm.loc,UPPER($C275),
_xlpm.ordre,$B275,
_xlpm.occ,COUNTIF($B$6:B275,_xlpm.ordre),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5" s="19">
        <f t="shared" si="11"/>
        <v>0</v>
      </c>
      <c r="K275" s="2">
        <f t="shared" si="10"/>
        <v>0</v>
      </c>
      <c r="M275" s="3"/>
    </row>
    <row r="276" spans="1:13" x14ac:dyDescent="0.3">
      <c r="A276" t="s">
        <v>25</v>
      </c>
      <c r="B276" t="s">
        <v>415</v>
      </c>
      <c r="C276" t="s">
        <v>13</v>
      </c>
      <c r="D276" t="s">
        <v>416</v>
      </c>
      <c r="E276" s="17">
        <v>45678</v>
      </c>
      <c r="F276" t="s">
        <v>55</v>
      </c>
      <c r="G276">
        <v>170</v>
      </c>
      <c r="H276" s="1">
        <v>86.93</v>
      </c>
      <c r="I276" s="18" t="str">
        <f>IFERROR(
_xlfn.LET(
_xlpm.poids,$E276,
_xlpm.loc,UPPER($C276),
_xlpm.ordre,$B276,
_xlpm.occ,COUNTIF($B$6:B276,_xlpm.ordre),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6" s="19">
        <f t="shared" si="11"/>
        <v>0</v>
      </c>
      <c r="K276" s="2">
        <f t="shared" si="10"/>
        <v>0</v>
      </c>
      <c r="M276" s="3"/>
    </row>
    <row r="277" spans="1:13" x14ac:dyDescent="0.3">
      <c r="A277" t="s">
        <v>25</v>
      </c>
      <c r="B277" t="s">
        <v>417</v>
      </c>
      <c r="C277" t="s">
        <v>27</v>
      </c>
      <c r="D277" t="s">
        <v>418</v>
      </c>
      <c r="E277" s="17">
        <v>45681</v>
      </c>
      <c r="F277" t="s">
        <v>55</v>
      </c>
      <c r="G277">
        <v>170</v>
      </c>
      <c r="H277" s="1">
        <v>73.05</v>
      </c>
      <c r="I277" s="18" t="str">
        <f>IFERROR(
_xlfn.LET(
_xlpm.poids,$E277,
_xlpm.loc,UPPER($C277),
_xlpm.ordre,$B277,
_xlpm.occ,COUNTIF($B$6:B277,_xlpm.ordre),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7" s="19">
        <f t="shared" si="11"/>
        <v>0</v>
      </c>
      <c r="K277" s="2">
        <f t="shared" si="10"/>
        <v>0</v>
      </c>
      <c r="M277" s="3"/>
    </row>
    <row r="278" spans="1:13" x14ac:dyDescent="0.3">
      <c r="A278" t="s">
        <v>25</v>
      </c>
      <c r="B278" t="s">
        <v>417</v>
      </c>
      <c r="C278" t="s">
        <v>27</v>
      </c>
      <c r="D278" t="s">
        <v>419</v>
      </c>
      <c r="E278" s="17">
        <v>45681</v>
      </c>
      <c r="F278" t="s">
        <v>55</v>
      </c>
      <c r="G278">
        <v>265</v>
      </c>
      <c r="H278" s="1">
        <v>104.36</v>
      </c>
      <c r="I278" s="18" t="str">
        <f>IFERROR(
_xlfn.LET(
_xlpm.poids,$E278,
_xlpm.loc,UPPER($C278),
_xlpm.ordre,$B278,
_xlpm.occ,COUNTIF($B$6:B278,_xlpm.ordre),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8" s="19">
        <f t="shared" si="11"/>
        <v>0</v>
      </c>
      <c r="K278" s="2">
        <f t="shared" si="10"/>
        <v>0</v>
      </c>
      <c r="M278" s="3"/>
    </row>
    <row r="279" spans="1:13" x14ac:dyDescent="0.3">
      <c r="A279" t="s">
        <v>25</v>
      </c>
      <c r="B279" t="s">
        <v>420</v>
      </c>
      <c r="C279" t="s">
        <v>27</v>
      </c>
      <c r="D279" t="s">
        <v>421</v>
      </c>
      <c r="E279" s="17">
        <v>45681</v>
      </c>
      <c r="F279" t="s">
        <v>55</v>
      </c>
      <c r="G279">
        <v>158</v>
      </c>
      <c r="H279" s="1">
        <v>73.05</v>
      </c>
      <c r="I279" s="18" t="str">
        <f>IFERROR(
_xlfn.LET(
_xlpm.poids,$E279,
_xlpm.loc,UPPER($C279),
_xlpm.ordre,$B279,
_xlpm.occ,COUNTIF($B$6:B279,_xlpm.ordre),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79" s="19">
        <f t="shared" si="11"/>
        <v>0</v>
      </c>
      <c r="K279" s="2">
        <f t="shared" si="10"/>
        <v>0</v>
      </c>
      <c r="M279" s="3"/>
    </row>
    <row r="280" spans="1:13" x14ac:dyDescent="0.3">
      <c r="A280" t="s">
        <v>25</v>
      </c>
      <c r="B280" t="s">
        <v>422</v>
      </c>
      <c r="C280" t="s">
        <v>13</v>
      </c>
      <c r="D280" t="s">
        <v>423</v>
      </c>
      <c r="E280" s="17">
        <v>45674</v>
      </c>
      <c r="F280" t="s">
        <v>55</v>
      </c>
      <c r="G280">
        <v>30</v>
      </c>
      <c r="H280" s="1">
        <v>47.4</v>
      </c>
      <c r="I280" s="18" t="str">
        <f>IFERROR(
_xlfn.LET(
_xlpm.poids,$E280,
_xlpm.loc,UPPER($C280),
_xlpm.ordre,$B280,
_xlpm.occ,COUNTIF($B$6:B280,_xlpm.ordre),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0" s="19">
        <f t="shared" si="11"/>
        <v>0</v>
      </c>
      <c r="K280" s="2">
        <f t="shared" si="10"/>
        <v>0</v>
      </c>
      <c r="M280" s="3"/>
    </row>
    <row r="281" spans="1:13" x14ac:dyDescent="0.3">
      <c r="A281" t="s">
        <v>25</v>
      </c>
      <c r="B281" t="s">
        <v>422</v>
      </c>
      <c r="C281" t="s">
        <v>13</v>
      </c>
      <c r="D281" t="s">
        <v>424</v>
      </c>
      <c r="E281" s="17">
        <v>45674</v>
      </c>
      <c r="F281" t="s">
        <v>55</v>
      </c>
      <c r="G281">
        <v>30</v>
      </c>
      <c r="H281" s="1">
        <v>33.18</v>
      </c>
      <c r="I281" s="18" t="str">
        <f>IFERROR(
_xlfn.LET(
_xlpm.poids,$E281,
_xlpm.loc,UPPER($C281),
_xlpm.ordre,$B281,
_xlpm.occ,COUNTIF($B$6:B281,_xlpm.ordre),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1" s="19">
        <f t="shared" si="11"/>
        <v>0</v>
      </c>
      <c r="K281" s="2">
        <f t="shared" si="10"/>
        <v>0</v>
      </c>
      <c r="M281" s="3"/>
    </row>
    <row r="282" spans="1:13" x14ac:dyDescent="0.3">
      <c r="A282" t="s">
        <v>25</v>
      </c>
      <c r="B282" t="s">
        <v>425</v>
      </c>
      <c r="C282" t="s">
        <v>13</v>
      </c>
      <c r="D282" t="s">
        <v>426</v>
      </c>
      <c r="E282" s="17">
        <v>45674</v>
      </c>
      <c r="F282" t="s">
        <v>55</v>
      </c>
      <c r="G282">
        <v>30</v>
      </c>
      <c r="H282" s="1">
        <v>47.4</v>
      </c>
      <c r="I282" s="18" t="str">
        <f>IFERROR(
_xlfn.LET(
_xlpm.poids,$E282,
_xlpm.loc,UPPER($C282),
_xlpm.ordre,$B282,
_xlpm.occ,COUNTIF($B$6:B282,_xlpm.ordre),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2" s="19">
        <f t="shared" si="11"/>
        <v>0</v>
      </c>
      <c r="K282" s="2">
        <f t="shared" si="10"/>
        <v>0</v>
      </c>
      <c r="M282" s="3"/>
    </row>
    <row r="283" spans="1:13" x14ac:dyDescent="0.3">
      <c r="A283" t="s">
        <v>25</v>
      </c>
      <c r="B283" t="s">
        <v>425</v>
      </c>
      <c r="C283" t="s">
        <v>13</v>
      </c>
      <c r="D283" t="s">
        <v>427</v>
      </c>
      <c r="E283" s="17">
        <v>45674</v>
      </c>
      <c r="F283" t="s">
        <v>55</v>
      </c>
      <c r="G283">
        <v>30</v>
      </c>
      <c r="H283" s="1">
        <v>33.18</v>
      </c>
      <c r="I283" s="18" t="str">
        <f>IFERROR(
_xlfn.LET(
_xlpm.poids,$E283,
_xlpm.loc,UPPER($C283),
_xlpm.ordre,$B283,
_xlpm.occ,COUNTIF($B$6:B283,_xlpm.ordre),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3" s="19">
        <f t="shared" si="11"/>
        <v>0</v>
      </c>
      <c r="K283" s="2">
        <f t="shared" si="10"/>
        <v>0</v>
      </c>
      <c r="M283" s="3"/>
    </row>
    <row r="284" spans="1:13" x14ac:dyDescent="0.3">
      <c r="A284" t="s">
        <v>25</v>
      </c>
      <c r="B284" t="s">
        <v>428</v>
      </c>
      <c r="C284" t="s">
        <v>27</v>
      </c>
      <c r="D284" t="s">
        <v>429</v>
      </c>
      <c r="E284" s="17">
        <v>45674</v>
      </c>
      <c r="F284" t="s">
        <v>55</v>
      </c>
      <c r="G284">
        <v>358</v>
      </c>
      <c r="H284" s="1">
        <v>114.8</v>
      </c>
      <c r="I284" s="18" t="str">
        <f>IFERROR(
_xlfn.LET(
_xlpm.poids,$E284,
_xlpm.loc,UPPER($C284),
_xlpm.ordre,$B284,
_xlpm.occ,COUNTIF($B$6:B284,_xlpm.ordre),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4" s="19">
        <f t="shared" si="11"/>
        <v>0</v>
      </c>
      <c r="K284" s="2">
        <f t="shared" si="10"/>
        <v>0</v>
      </c>
      <c r="M284" s="3"/>
    </row>
    <row r="285" spans="1:13" x14ac:dyDescent="0.3">
      <c r="A285" t="s">
        <v>25</v>
      </c>
      <c r="B285" t="s">
        <v>428</v>
      </c>
      <c r="C285" t="s">
        <v>27</v>
      </c>
      <c r="D285" t="s">
        <v>430</v>
      </c>
      <c r="E285" s="17">
        <v>45674</v>
      </c>
      <c r="F285" t="s">
        <v>55</v>
      </c>
      <c r="G285">
        <v>250</v>
      </c>
      <c r="H285" s="1">
        <v>73.05</v>
      </c>
      <c r="I285" s="18" t="str">
        <f>IFERROR(
_xlfn.LET(
_xlpm.poids,$E285,
_xlpm.loc,UPPER($C285),
_xlpm.ordre,$B285,
_xlpm.occ,COUNTIF($B$6:B285,_xlpm.ordre),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5" s="19">
        <f t="shared" si="11"/>
        <v>0</v>
      </c>
      <c r="K285" s="2">
        <f t="shared" si="10"/>
        <v>0</v>
      </c>
      <c r="M285" s="3"/>
    </row>
    <row r="286" spans="1:13" x14ac:dyDescent="0.3">
      <c r="A286" t="s">
        <v>25</v>
      </c>
      <c r="B286" t="s">
        <v>428</v>
      </c>
      <c r="C286" t="s">
        <v>27</v>
      </c>
      <c r="D286" t="s">
        <v>431</v>
      </c>
      <c r="E286" s="17">
        <v>45674</v>
      </c>
      <c r="F286" t="s">
        <v>55</v>
      </c>
      <c r="G286">
        <v>176</v>
      </c>
      <c r="H286" s="1">
        <v>73.05</v>
      </c>
      <c r="I286" s="18" t="str">
        <f>IFERROR(
_xlfn.LET(
_xlpm.poids,$E286,
_xlpm.loc,UPPER($C286),
_xlpm.ordre,$B286,
_xlpm.occ,COUNTIF($B$6:B286,_xlpm.ordre),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6" s="19">
        <f t="shared" si="11"/>
        <v>0</v>
      </c>
      <c r="K286" s="2">
        <f t="shared" si="10"/>
        <v>0</v>
      </c>
      <c r="M286" s="3"/>
    </row>
    <row r="287" spans="1:13" x14ac:dyDescent="0.3">
      <c r="A287" t="s">
        <v>25</v>
      </c>
      <c r="B287" t="s">
        <v>432</v>
      </c>
      <c r="C287" t="s">
        <v>13</v>
      </c>
      <c r="D287" t="s">
        <v>433</v>
      </c>
      <c r="E287" s="17">
        <v>45679</v>
      </c>
      <c r="F287" t="s">
        <v>55</v>
      </c>
      <c r="G287">
        <v>70</v>
      </c>
      <c r="H287" s="1">
        <v>39.75</v>
      </c>
      <c r="I287" s="18" t="str">
        <f>IFERROR(
_xlfn.LET(
_xlpm.poids,$E287,
_xlpm.loc,UPPER($C287),
_xlpm.ordre,$B287,
_xlpm.occ,COUNTIF($B$6:B287,_xlpm.ordre),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7" s="19">
        <f t="shared" si="11"/>
        <v>0</v>
      </c>
      <c r="K287" s="2">
        <f t="shared" si="10"/>
        <v>0</v>
      </c>
      <c r="M287" s="3"/>
    </row>
    <row r="288" spans="1:13" x14ac:dyDescent="0.3">
      <c r="A288" t="s">
        <v>25</v>
      </c>
      <c r="B288" t="s">
        <v>432</v>
      </c>
      <c r="C288" t="s">
        <v>13</v>
      </c>
      <c r="D288" t="s">
        <v>434</v>
      </c>
      <c r="E288" s="17">
        <v>45679</v>
      </c>
      <c r="F288" t="s">
        <v>55</v>
      </c>
      <c r="G288">
        <v>130</v>
      </c>
      <c r="H288" s="1">
        <v>56.79</v>
      </c>
      <c r="I288" s="18" t="str">
        <f>IFERROR(
_xlfn.LET(
_xlpm.poids,$E288,
_xlpm.loc,UPPER($C288),
_xlpm.ordre,$B288,
_xlpm.occ,COUNTIF($B$6:B288,_xlpm.ordre),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8" s="19">
        <f t="shared" si="11"/>
        <v>0</v>
      </c>
      <c r="K288" s="2">
        <f t="shared" si="10"/>
        <v>0</v>
      </c>
      <c r="M288" s="3"/>
    </row>
    <row r="289" spans="1:13" x14ac:dyDescent="0.3">
      <c r="A289" t="s">
        <v>25</v>
      </c>
      <c r="B289" t="s">
        <v>435</v>
      </c>
      <c r="C289" t="s">
        <v>27</v>
      </c>
      <c r="D289" t="s">
        <v>436</v>
      </c>
      <c r="E289" s="17">
        <v>45680</v>
      </c>
      <c r="F289" t="s">
        <v>55</v>
      </c>
      <c r="G289">
        <v>250</v>
      </c>
      <c r="H289" s="1">
        <v>104.36</v>
      </c>
      <c r="I289" s="18" t="str">
        <f>IFERROR(
_xlfn.LET(
_xlpm.poids,$E289,
_xlpm.loc,UPPER($C289),
_xlpm.ordre,$B289,
_xlpm.occ,COUNTIF($B$6:B289,_xlpm.ordre),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89" s="19">
        <f t="shared" si="11"/>
        <v>0</v>
      </c>
      <c r="K289" s="2">
        <f t="shared" si="10"/>
        <v>0</v>
      </c>
      <c r="M289" s="3"/>
    </row>
    <row r="290" spans="1:13" x14ac:dyDescent="0.3">
      <c r="A290" t="s">
        <v>25</v>
      </c>
      <c r="B290" t="s">
        <v>435</v>
      </c>
      <c r="C290" t="s">
        <v>27</v>
      </c>
      <c r="D290" t="s">
        <v>437</v>
      </c>
      <c r="E290" s="17">
        <v>45680</v>
      </c>
      <c r="F290" t="s">
        <v>55</v>
      </c>
      <c r="G290">
        <v>200</v>
      </c>
      <c r="H290" s="1">
        <v>73.05</v>
      </c>
      <c r="I290" s="18" t="str">
        <f>IFERROR(
_xlfn.LET(
_xlpm.poids,$E290,
_xlpm.loc,UPPER($C290),
_xlpm.ordre,$B290,
_xlpm.occ,COUNTIF($B$6:B290,_xlpm.ordre),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0" s="19">
        <f t="shared" si="11"/>
        <v>0</v>
      </c>
      <c r="K290" s="2">
        <f t="shared" si="10"/>
        <v>0</v>
      </c>
      <c r="M290" s="3"/>
    </row>
    <row r="291" spans="1:13" x14ac:dyDescent="0.3">
      <c r="A291" t="s">
        <v>25</v>
      </c>
      <c r="B291" t="s">
        <v>438</v>
      </c>
      <c r="C291" t="s">
        <v>27</v>
      </c>
      <c r="D291" t="s">
        <v>439</v>
      </c>
      <c r="E291" s="17">
        <v>45679</v>
      </c>
      <c r="F291" t="s">
        <v>55</v>
      </c>
      <c r="G291">
        <v>30</v>
      </c>
      <c r="H291" s="1">
        <v>40.56</v>
      </c>
      <c r="I291" s="18" t="str">
        <f>IFERROR(
_xlfn.LET(
_xlpm.poids,$E291,
_xlpm.loc,UPPER($C291),
_xlpm.ordre,$B291,
_xlpm.occ,COUNTIF($B$6:B291,_xlpm.ordre),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1" s="19">
        <f t="shared" si="11"/>
        <v>0</v>
      </c>
      <c r="K291" s="2">
        <f t="shared" si="10"/>
        <v>0</v>
      </c>
      <c r="M291" s="3"/>
    </row>
    <row r="292" spans="1:13" x14ac:dyDescent="0.3">
      <c r="A292" t="s">
        <v>25</v>
      </c>
      <c r="B292" t="s">
        <v>438</v>
      </c>
      <c r="C292" t="s">
        <v>27</v>
      </c>
      <c r="D292" t="s">
        <v>440</v>
      </c>
      <c r="E292" s="17">
        <v>45679</v>
      </c>
      <c r="F292" t="s">
        <v>55</v>
      </c>
      <c r="G292">
        <v>30</v>
      </c>
      <c r="H292" s="1">
        <v>40.56</v>
      </c>
      <c r="I292" s="18" t="str">
        <f>IFERROR(
_xlfn.LET(
_xlpm.poids,$E292,
_xlpm.loc,UPPER($C292),
_xlpm.ordre,$B292,
_xlpm.occ,COUNTIF($B$6:B292,_xlpm.ordre),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2" s="19">
        <f t="shared" si="11"/>
        <v>0</v>
      </c>
      <c r="K292" s="2">
        <f t="shared" si="10"/>
        <v>0</v>
      </c>
      <c r="M292" s="3"/>
    </row>
    <row r="293" spans="1:13" x14ac:dyDescent="0.3">
      <c r="A293" t="s">
        <v>25</v>
      </c>
      <c r="B293" t="s">
        <v>438</v>
      </c>
      <c r="C293" t="s">
        <v>27</v>
      </c>
      <c r="D293" t="s">
        <v>441</v>
      </c>
      <c r="E293" s="17">
        <v>45679</v>
      </c>
      <c r="F293" t="s">
        <v>55</v>
      </c>
      <c r="G293">
        <v>30</v>
      </c>
      <c r="H293" s="1">
        <v>40.56</v>
      </c>
      <c r="I293" s="18" t="str">
        <f>IFERROR(
_xlfn.LET(
_xlpm.poids,$E293,
_xlpm.loc,UPPER($C293),
_xlpm.ordre,$B293,
_xlpm.occ,COUNTIF($B$6:B293,_xlpm.ordre),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3" s="19">
        <f t="shared" si="11"/>
        <v>0</v>
      </c>
      <c r="K293" s="2">
        <f t="shared" si="10"/>
        <v>0</v>
      </c>
      <c r="M293" s="3"/>
    </row>
    <row r="294" spans="1:13" x14ac:dyDescent="0.3">
      <c r="A294" t="s">
        <v>25</v>
      </c>
      <c r="B294" t="s">
        <v>438</v>
      </c>
      <c r="C294" t="s">
        <v>27</v>
      </c>
      <c r="D294" t="s">
        <v>442</v>
      </c>
      <c r="E294" s="17">
        <v>45679</v>
      </c>
      <c r="F294" t="s">
        <v>55</v>
      </c>
      <c r="G294">
        <v>30</v>
      </c>
      <c r="H294" s="1">
        <v>40.56</v>
      </c>
      <c r="I294" s="18" t="str">
        <f>IFERROR(
_xlfn.LET(
_xlpm.poids,$E294,
_xlpm.loc,UPPER($C294),
_xlpm.ordre,$B294,
_xlpm.occ,COUNTIF($B$6:B294,_xlpm.ordre),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4" s="19">
        <f t="shared" si="11"/>
        <v>0</v>
      </c>
      <c r="K294" s="2">
        <f t="shared" si="10"/>
        <v>0</v>
      </c>
      <c r="M294" s="3"/>
    </row>
    <row r="295" spans="1:13" x14ac:dyDescent="0.3">
      <c r="A295" t="s">
        <v>25</v>
      </c>
      <c r="B295" t="s">
        <v>438</v>
      </c>
      <c r="C295" t="s">
        <v>27</v>
      </c>
      <c r="D295" t="s">
        <v>443</v>
      </c>
      <c r="E295" s="17">
        <v>45679</v>
      </c>
      <c r="F295" t="s">
        <v>55</v>
      </c>
      <c r="G295">
        <v>30</v>
      </c>
      <c r="H295" s="1">
        <v>40.56</v>
      </c>
      <c r="I295" s="18" t="str">
        <f>IFERROR(
_xlfn.LET(
_xlpm.poids,$E295,
_xlpm.loc,UPPER($C295),
_xlpm.ordre,$B295,
_xlpm.occ,COUNTIF($B$6:B295,_xlpm.ordre),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5" s="19">
        <f t="shared" si="11"/>
        <v>0</v>
      </c>
      <c r="K295" s="2">
        <f t="shared" si="10"/>
        <v>0</v>
      </c>
      <c r="M295" s="3"/>
    </row>
    <row r="296" spans="1:13" x14ac:dyDescent="0.3">
      <c r="A296" t="s">
        <v>25</v>
      </c>
      <c r="B296" t="s">
        <v>438</v>
      </c>
      <c r="C296" t="s">
        <v>27</v>
      </c>
      <c r="D296" t="s">
        <v>444</v>
      </c>
      <c r="E296" s="17">
        <v>45679</v>
      </c>
      <c r="F296" t="s">
        <v>55</v>
      </c>
      <c r="G296">
        <v>30</v>
      </c>
      <c r="H296" s="1">
        <v>40.56</v>
      </c>
      <c r="I296" s="18" t="str">
        <f>IFERROR(
_xlfn.LET(
_xlpm.poids,$E296,
_xlpm.loc,UPPER($C296),
_xlpm.ordre,$B296,
_xlpm.occ,COUNTIF($B$6:B296,_xlpm.ordre),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6" s="19">
        <f t="shared" si="11"/>
        <v>0</v>
      </c>
      <c r="K296" s="2">
        <f t="shared" si="10"/>
        <v>0</v>
      </c>
      <c r="M296" s="3"/>
    </row>
    <row r="297" spans="1:13" x14ac:dyDescent="0.3">
      <c r="A297" t="s">
        <v>25</v>
      </c>
      <c r="B297" t="s">
        <v>438</v>
      </c>
      <c r="C297" t="s">
        <v>27</v>
      </c>
      <c r="D297" t="s">
        <v>445</v>
      </c>
      <c r="E297" s="17">
        <v>45679</v>
      </c>
      <c r="F297" t="s">
        <v>55</v>
      </c>
      <c r="G297">
        <v>30</v>
      </c>
      <c r="H297" s="1">
        <v>40.56</v>
      </c>
      <c r="I297" s="18" t="str">
        <f>IFERROR(
_xlfn.LET(
_xlpm.poids,$E297,
_xlpm.loc,UPPER($C297),
_xlpm.ordre,$B297,
_xlpm.occ,COUNTIF($B$6:B297,_xlpm.ordre),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7" s="19">
        <f t="shared" si="11"/>
        <v>0</v>
      </c>
      <c r="K297" s="2">
        <f t="shared" si="10"/>
        <v>0</v>
      </c>
      <c r="M297" s="3"/>
    </row>
    <row r="298" spans="1:13" x14ac:dyDescent="0.3">
      <c r="A298" t="s">
        <v>25</v>
      </c>
      <c r="B298" t="s">
        <v>438</v>
      </c>
      <c r="C298" t="s">
        <v>27</v>
      </c>
      <c r="D298" t="s">
        <v>446</v>
      </c>
      <c r="E298" s="17">
        <v>45679</v>
      </c>
      <c r="F298" t="s">
        <v>55</v>
      </c>
      <c r="G298">
        <v>30</v>
      </c>
      <c r="H298" s="1">
        <v>40.56</v>
      </c>
      <c r="I298" s="18" t="str">
        <f>IFERROR(
_xlfn.LET(
_xlpm.poids,$E298,
_xlpm.loc,UPPER($C298),
_xlpm.ordre,$B298,
_xlpm.occ,COUNTIF($B$6:B298,_xlpm.ordre),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8" s="19">
        <f t="shared" si="11"/>
        <v>0</v>
      </c>
      <c r="K298" s="2">
        <f t="shared" si="10"/>
        <v>0</v>
      </c>
      <c r="M298" s="3"/>
    </row>
    <row r="299" spans="1:13" x14ac:dyDescent="0.3">
      <c r="A299" t="s">
        <v>25</v>
      </c>
      <c r="B299" t="s">
        <v>438</v>
      </c>
      <c r="C299" t="s">
        <v>27</v>
      </c>
      <c r="D299" t="s">
        <v>447</v>
      </c>
      <c r="E299" s="17">
        <v>45679</v>
      </c>
      <c r="F299" t="s">
        <v>55</v>
      </c>
      <c r="G299">
        <v>30</v>
      </c>
      <c r="H299" s="1">
        <v>40.56</v>
      </c>
      <c r="I299" s="18" t="str">
        <f>IFERROR(
_xlfn.LET(
_xlpm.poids,$E299,
_xlpm.loc,UPPER($C299),
_xlpm.ordre,$B299,
_xlpm.occ,COUNTIF($B$6:B299,_xlpm.ordre),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299" s="19">
        <f t="shared" si="11"/>
        <v>0</v>
      </c>
      <c r="K299" s="2">
        <f t="shared" si="10"/>
        <v>0</v>
      </c>
      <c r="M299" s="3"/>
    </row>
    <row r="300" spans="1:13" x14ac:dyDescent="0.3">
      <c r="A300" t="s">
        <v>25</v>
      </c>
      <c r="B300" t="s">
        <v>438</v>
      </c>
      <c r="C300" t="s">
        <v>27</v>
      </c>
      <c r="D300" t="s">
        <v>448</v>
      </c>
      <c r="E300" s="17">
        <v>45679</v>
      </c>
      <c r="F300" t="s">
        <v>55</v>
      </c>
      <c r="G300">
        <v>30</v>
      </c>
      <c r="H300" s="1">
        <v>40.56</v>
      </c>
      <c r="I300" s="18" t="str">
        <f>IFERROR(
_xlfn.LET(
_xlpm.poids,$E300,
_xlpm.loc,UPPER($C300),
_xlpm.ordre,$B300,
_xlpm.occ,COUNTIF($B$6:B300,_xlpm.ordre),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0" s="19">
        <f t="shared" si="11"/>
        <v>0</v>
      </c>
      <c r="K300" s="2">
        <f t="shared" si="10"/>
        <v>0</v>
      </c>
      <c r="M300" s="3"/>
    </row>
    <row r="301" spans="1:13" x14ac:dyDescent="0.3">
      <c r="A301" t="s">
        <v>25</v>
      </c>
      <c r="B301" t="s">
        <v>438</v>
      </c>
      <c r="C301" t="s">
        <v>27</v>
      </c>
      <c r="D301" t="s">
        <v>449</v>
      </c>
      <c r="E301" s="17">
        <v>45679</v>
      </c>
      <c r="F301" t="s">
        <v>55</v>
      </c>
      <c r="G301">
        <v>30</v>
      </c>
      <c r="H301" s="1">
        <v>40.56</v>
      </c>
      <c r="I301" s="18" t="str">
        <f>IFERROR(
_xlfn.LET(
_xlpm.poids,$E301,
_xlpm.loc,UPPER($C301),
_xlpm.ordre,$B301,
_xlpm.occ,COUNTIF($B$6:B301,_xlpm.ordre),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1" s="19">
        <f t="shared" si="11"/>
        <v>0</v>
      </c>
      <c r="K301" s="2">
        <f t="shared" si="10"/>
        <v>0</v>
      </c>
      <c r="M301" s="3"/>
    </row>
    <row r="302" spans="1:13" x14ac:dyDescent="0.3">
      <c r="A302" t="s">
        <v>25</v>
      </c>
      <c r="B302" t="s">
        <v>438</v>
      </c>
      <c r="C302" t="s">
        <v>27</v>
      </c>
      <c r="D302" t="s">
        <v>450</v>
      </c>
      <c r="E302" s="17">
        <v>45679</v>
      </c>
      <c r="F302" t="s">
        <v>55</v>
      </c>
      <c r="G302">
        <v>30</v>
      </c>
      <c r="H302" s="1">
        <v>40.56</v>
      </c>
      <c r="I302" s="18" t="str">
        <f>IFERROR(
_xlfn.LET(
_xlpm.poids,$E302,
_xlpm.loc,UPPER($C302),
_xlpm.ordre,$B302,
_xlpm.occ,COUNTIF($B$6:B302,_xlpm.ordre),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2" s="19">
        <f t="shared" si="11"/>
        <v>0</v>
      </c>
      <c r="K302" s="2">
        <f t="shared" si="10"/>
        <v>0</v>
      </c>
      <c r="M302" s="3"/>
    </row>
    <row r="303" spans="1:13" x14ac:dyDescent="0.3">
      <c r="A303" t="s">
        <v>25</v>
      </c>
      <c r="B303" t="s">
        <v>438</v>
      </c>
      <c r="C303" t="s">
        <v>27</v>
      </c>
      <c r="D303" t="s">
        <v>451</v>
      </c>
      <c r="E303" s="17">
        <v>45679</v>
      </c>
      <c r="F303" t="s">
        <v>55</v>
      </c>
      <c r="G303">
        <v>30</v>
      </c>
      <c r="H303" s="1">
        <v>40.56</v>
      </c>
      <c r="I303" s="18" t="str">
        <f>IFERROR(
_xlfn.LET(
_xlpm.poids,$E303,
_xlpm.loc,UPPER($C303),
_xlpm.ordre,$B303,
_xlpm.occ,COUNTIF($B$6:B303,_xlpm.ordre),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3" s="19">
        <f t="shared" si="11"/>
        <v>0</v>
      </c>
      <c r="K303" s="2">
        <f t="shared" si="10"/>
        <v>0</v>
      </c>
      <c r="M303" s="3"/>
    </row>
    <row r="304" spans="1:13" x14ac:dyDescent="0.3">
      <c r="A304" t="s">
        <v>25</v>
      </c>
      <c r="B304" t="s">
        <v>438</v>
      </c>
      <c r="C304" t="s">
        <v>27</v>
      </c>
      <c r="D304" t="s">
        <v>452</v>
      </c>
      <c r="E304" s="17">
        <v>45679</v>
      </c>
      <c r="F304" t="s">
        <v>55</v>
      </c>
      <c r="G304">
        <v>30</v>
      </c>
      <c r="H304" s="1">
        <v>40.56</v>
      </c>
      <c r="I304" s="18" t="str">
        <f>IFERROR(
_xlfn.LET(
_xlpm.poids,$E304,
_xlpm.loc,UPPER($C304),
_xlpm.ordre,$B304,
_xlpm.occ,COUNTIF($B$6:B304,_xlpm.ordre),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4" s="19">
        <f t="shared" si="11"/>
        <v>0</v>
      </c>
      <c r="K304" s="2">
        <f t="shared" si="10"/>
        <v>0</v>
      </c>
      <c r="M304" s="3"/>
    </row>
    <row r="305" spans="1:13" x14ac:dyDescent="0.3">
      <c r="A305" t="s">
        <v>25</v>
      </c>
      <c r="B305" t="s">
        <v>438</v>
      </c>
      <c r="C305" t="s">
        <v>27</v>
      </c>
      <c r="D305" t="s">
        <v>453</v>
      </c>
      <c r="E305" s="17">
        <v>45679</v>
      </c>
      <c r="F305" t="s">
        <v>55</v>
      </c>
      <c r="G305">
        <v>30</v>
      </c>
      <c r="H305" s="1">
        <v>40.56</v>
      </c>
      <c r="I305" s="18" t="str">
        <f>IFERROR(
_xlfn.LET(
_xlpm.poids,$E305,
_xlpm.loc,UPPER($C305),
_xlpm.ordre,$B305,
_xlpm.occ,COUNTIF($B$6:B305,_xlpm.ordre),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5" s="19">
        <f t="shared" si="11"/>
        <v>0</v>
      </c>
      <c r="K305" s="2">
        <f t="shared" si="10"/>
        <v>0</v>
      </c>
      <c r="M305" s="3"/>
    </row>
    <row r="306" spans="1:13" x14ac:dyDescent="0.3">
      <c r="A306" t="s">
        <v>25</v>
      </c>
      <c r="B306" t="s">
        <v>438</v>
      </c>
      <c r="C306" t="s">
        <v>27</v>
      </c>
      <c r="D306" t="s">
        <v>454</v>
      </c>
      <c r="E306" s="17">
        <v>45679</v>
      </c>
      <c r="F306" t="s">
        <v>55</v>
      </c>
      <c r="G306">
        <v>30</v>
      </c>
      <c r="H306" s="1">
        <v>40.56</v>
      </c>
      <c r="I306" s="18" t="str">
        <f>IFERROR(
_xlfn.LET(
_xlpm.poids,$E306,
_xlpm.loc,UPPER($C306),
_xlpm.ordre,$B306,
_xlpm.occ,COUNTIF($B$6:B306,_xlpm.ordre),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6" s="19">
        <f t="shared" si="11"/>
        <v>0</v>
      </c>
      <c r="K306" s="2">
        <f t="shared" si="10"/>
        <v>0</v>
      </c>
      <c r="M306" s="3"/>
    </row>
    <row r="307" spans="1:13" x14ac:dyDescent="0.3">
      <c r="A307" t="s">
        <v>25</v>
      </c>
      <c r="B307" t="s">
        <v>438</v>
      </c>
      <c r="C307" t="s">
        <v>27</v>
      </c>
      <c r="D307" t="s">
        <v>455</v>
      </c>
      <c r="E307" s="17">
        <v>45679</v>
      </c>
      <c r="F307" t="s">
        <v>55</v>
      </c>
      <c r="G307">
        <v>30</v>
      </c>
      <c r="H307" s="1">
        <v>40.56</v>
      </c>
      <c r="I307" s="18" t="str">
        <f>IFERROR(
_xlfn.LET(
_xlpm.poids,$E307,
_xlpm.loc,UPPER($C307),
_xlpm.ordre,$B307,
_xlpm.occ,COUNTIF($B$6:B307,_xlpm.ordre),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7" s="19">
        <f t="shared" si="11"/>
        <v>0</v>
      </c>
      <c r="K307" s="2">
        <f t="shared" si="10"/>
        <v>0</v>
      </c>
      <c r="M307" s="3"/>
    </row>
    <row r="308" spans="1:13" x14ac:dyDescent="0.3">
      <c r="A308" t="s">
        <v>25</v>
      </c>
      <c r="B308" t="s">
        <v>438</v>
      </c>
      <c r="C308" t="s">
        <v>27</v>
      </c>
      <c r="D308" t="s">
        <v>456</v>
      </c>
      <c r="E308" s="17">
        <v>45679</v>
      </c>
      <c r="F308" t="s">
        <v>55</v>
      </c>
      <c r="G308">
        <v>30</v>
      </c>
      <c r="H308" s="1">
        <v>40.56</v>
      </c>
      <c r="I308" s="18" t="str">
        <f>IFERROR(
_xlfn.LET(
_xlpm.poids,$E308,
_xlpm.loc,UPPER($C308),
_xlpm.ordre,$B308,
_xlpm.occ,COUNTIF($B$6:B308,_xlpm.ordre),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8" s="19">
        <f t="shared" si="11"/>
        <v>0</v>
      </c>
      <c r="K308" s="2">
        <f t="shared" si="10"/>
        <v>0</v>
      </c>
      <c r="M308" s="3"/>
    </row>
    <row r="309" spans="1:13" x14ac:dyDescent="0.3">
      <c r="A309" t="s">
        <v>25</v>
      </c>
      <c r="B309" t="s">
        <v>438</v>
      </c>
      <c r="C309" t="s">
        <v>27</v>
      </c>
      <c r="D309" t="s">
        <v>457</v>
      </c>
      <c r="E309" s="17">
        <v>45679</v>
      </c>
      <c r="F309" t="s">
        <v>55</v>
      </c>
      <c r="G309">
        <v>30</v>
      </c>
      <c r="H309" s="1">
        <v>40.56</v>
      </c>
      <c r="I309" s="18" t="str">
        <f>IFERROR(
_xlfn.LET(
_xlpm.poids,$E309,
_xlpm.loc,UPPER($C309),
_xlpm.ordre,$B309,
_xlpm.occ,COUNTIF($B$6:B309,_xlpm.ordre),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09" s="19">
        <f t="shared" si="11"/>
        <v>0</v>
      </c>
      <c r="K309" s="2">
        <f t="shared" si="10"/>
        <v>0</v>
      </c>
      <c r="M309" s="3"/>
    </row>
    <row r="310" spans="1:13" x14ac:dyDescent="0.3">
      <c r="A310" t="s">
        <v>25</v>
      </c>
      <c r="B310" t="s">
        <v>438</v>
      </c>
      <c r="C310" t="s">
        <v>27</v>
      </c>
      <c r="D310" t="s">
        <v>458</v>
      </c>
      <c r="E310" s="17">
        <v>45679</v>
      </c>
      <c r="F310" t="s">
        <v>55</v>
      </c>
      <c r="G310">
        <v>30</v>
      </c>
      <c r="H310" s="1">
        <v>40.56</v>
      </c>
      <c r="I310" s="18" t="str">
        <f>IFERROR(
_xlfn.LET(
_xlpm.poids,$E310,
_xlpm.loc,UPPER($C310),
_xlpm.ordre,$B310,
_xlpm.occ,COUNTIF($B$6:B310,_xlpm.ordre),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0" s="19">
        <f t="shared" si="11"/>
        <v>0</v>
      </c>
      <c r="K310" s="2">
        <f t="shared" si="10"/>
        <v>0</v>
      </c>
      <c r="M310" s="3"/>
    </row>
    <row r="311" spans="1:13" x14ac:dyDescent="0.3">
      <c r="A311" t="s">
        <v>25</v>
      </c>
      <c r="B311" t="s">
        <v>438</v>
      </c>
      <c r="C311" t="s">
        <v>27</v>
      </c>
      <c r="D311" t="s">
        <v>459</v>
      </c>
      <c r="E311" s="17">
        <v>45679</v>
      </c>
      <c r="F311" t="s">
        <v>55</v>
      </c>
      <c r="G311">
        <v>30</v>
      </c>
      <c r="H311" s="1">
        <v>40.56</v>
      </c>
      <c r="I311" s="18" t="str">
        <f>IFERROR(
_xlfn.LET(
_xlpm.poids,$E311,
_xlpm.loc,UPPER($C311),
_xlpm.ordre,$B311,
_xlpm.occ,COUNTIF($B$6:B311,_xlpm.ordre),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1" s="19">
        <f t="shared" si="11"/>
        <v>0</v>
      </c>
      <c r="K311" s="2">
        <f t="shared" si="10"/>
        <v>0</v>
      </c>
      <c r="M311" s="3"/>
    </row>
    <row r="312" spans="1:13" x14ac:dyDescent="0.3">
      <c r="A312" t="s">
        <v>25</v>
      </c>
      <c r="B312" t="s">
        <v>438</v>
      </c>
      <c r="C312" t="s">
        <v>27</v>
      </c>
      <c r="D312" t="s">
        <v>460</v>
      </c>
      <c r="E312" s="17">
        <v>45679</v>
      </c>
      <c r="F312" t="s">
        <v>55</v>
      </c>
      <c r="G312">
        <v>30</v>
      </c>
      <c r="H312" s="1">
        <v>40.56</v>
      </c>
      <c r="I312" s="18" t="str">
        <f>IFERROR(
_xlfn.LET(
_xlpm.poids,$E312,
_xlpm.loc,UPPER($C312),
_xlpm.ordre,$B312,
_xlpm.occ,COUNTIF($B$6:B312,_xlpm.ordre),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2" s="19">
        <f t="shared" si="11"/>
        <v>0</v>
      </c>
      <c r="K312" s="2">
        <f t="shared" si="10"/>
        <v>0</v>
      </c>
      <c r="M312" s="3"/>
    </row>
    <row r="313" spans="1:13" x14ac:dyDescent="0.3">
      <c r="A313" t="s">
        <v>25</v>
      </c>
      <c r="B313" t="s">
        <v>438</v>
      </c>
      <c r="C313" t="s">
        <v>27</v>
      </c>
      <c r="D313" t="s">
        <v>461</v>
      </c>
      <c r="E313" s="17">
        <v>45679</v>
      </c>
      <c r="F313" t="s">
        <v>55</v>
      </c>
      <c r="G313">
        <v>30</v>
      </c>
      <c r="H313" s="1">
        <v>40.56</v>
      </c>
      <c r="I313" s="18" t="str">
        <f>IFERROR(
_xlfn.LET(
_xlpm.poids,$E313,
_xlpm.loc,UPPER($C313),
_xlpm.ordre,$B313,
_xlpm.occ,COUNTIF($B$6:B313,_xlpm.ordre),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3" s="19">
        <f t="shared" si="11"/>
        <v>0</v>
      </c>
      <c r="K313" s="2">
        <f t="shared" si="10"/>
        <v>0</v>
      </c>
      <c r="M313" s="3"/>
    </row>
    <row r="314" spans="1:13" x14ac:dyDescent="0.3">
      <c r="A314" t="s">
        <v>25</v>
      </c>
      <c r="B314" t="s">
        <v>438</v>
      </c>
      <c r="C314" t="s">
        <v>27</v>
      </c>
      <c r="D314" t="s">
        <v>462</v>
      </c>
      <c r="E314" s="17">
        <v>45679</v>
      </c>
      <c r="F314" t="s">
        <v>55</v>
      </c>
      <c r="G314">
        <v>30</v>
      </c>
      <c r="H314" s="1">
        <v>40.56</v>
      </c>
      <c r="I314" s="18" t="str">
        <f>IFERROR(
_xlfn.LET(
_xlpm.poids,$E314,
_xlpm.loc,UPPER($C314),
_xlpm.ordre,$B314,
_xlpm.occ,COUNTIF($B$6:B314,_xlpm.ordre),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4" s="19">
        <f t="shared" si="11"/>
        <v>0</v>
      </c>
      <c r="K314" s="2">
        <f t="shared" si="10"/>
        <v>0</v>
      </c>
      <c r="M314" s="3"/>
    </row>
    <row r="315" spans="1:13" x14ac:dyDescent="0.3">
      <c r="A315" t="s">
        <v>25</v>
      </c>
      <c r="B315" t="s">
        <v>438</v>
      </c>
      <c r="C315" t="s">
        <v>27</v>
      </c>
      <c r="D315" t="s">
        <v>463</v>
      </c>
      <c r="E315" s="17">
        <v>45679</v>
      </c>
      <c r="F315" t="s">
        <v>55</v>
      </c>
      <c r="G315">
        <v>30</v>
      </c>
      <c r="H315" s="1">
        <v>57.94</v>
      </c>
      <c r="I315" s="18" t="str">
        <f>IFERROR(
_xlfn.LET(
_xlpm.poids,$E315,
_xlpm.loc,UPPER($C315),
_xlpm.ordre,$B315,
_xlpm.occ,COUNTIF($B$6:B315,_xlpm.ordre),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5" s="19">
        <f t="shared" si="11"/>
        <v>0</v>
      </c>
      <c r="K315" s="2">
        <f t="shared" si="10"/>
        <v>0</v>
      </c>
      <c r="M315" s="3"/>
    </row>
    <row r="316" spans="1:13" x14ac:dyDescent="0.3">
      <c r="A316" t="s">
        <v>25</v>
      </c>
      <c r="B316" t="s">
        <v>464</v>
      </c>
      <c r="C316" t="s">
        <v>27</v>
      </c>
      <c r="D316" t="s">
        <v>465</v>
      </c>
      <c r="E316" s="17">
        <v>45679</v>
      </c>
      <c r="F316" t="s">
        <v>29</v>
      </c>
      <c r="G316">
        <v>180</v>
      </c>
      <c r="H316" s="1">
        <v>79.400000000000006</v>
      </c>
      <c r="I316" s="18" t="str">
        <f>IFERROR(
_xlfn.LET(
_xlpm.poids,$E316,
_xlpm.loc,UPPER($C316),
_xlpm.ordre,$B316,
_xlpm.occ,COUNTIF($B$6:B316,_xlpm.ordre),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6" s="19">
        <f t="shared" si="11"/>
        <v>0</v>
      </c>
      <c r="K316" s="2">
        <f t="shared" si="10"/>
        <v>0</v>
      </c>
      <c r="M316" s="3"/>
    </row>
    <row r="317" spans="1:13" x14ac:dyDescent="0.3">
      <c r="A317" t="s">
        <v>25</v>
      </c>
      <c r="B317" t="s">
        <v>464</v>
      </c>
      <c r="C317" t="s">
        <v>27</v>
      </c>
      <c r="D317" t="s">
        <v>466</v>
      </c>
      <c r="E317" s="17">
        <v>45679</v>
      </c>
      <c r="F317" t="s">
        <v>29</v>
      </c>
      <c r="G317">
        <v>180</v>
      </c>
      <c r="H317" s="1">
        <v>79.400000000000006</v>
      </c>
      <c r="I317" s="18" t="str">
        <f>IFERROR(
_xlfn.LET(
_xlpm.poids,$E317,
_xlpm.loc,UPPER($C317),
_xlpm.ordre,$B317,
_xlpm.occ,COUNTIF($B$6:B317,_xlpm.ordre),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7" s="19">
        <f t="shared" si="11"/>
        <v>0</v>
      </c>
      <c r="K317" s="2">
        <f t="shared" si="10"/>
        <v>0</v>
      </c>
      <c r="M317" s="3"/>
    </row>
    <row r="318" spans="1:13" x14ac:dyDescent="0.3">
      <c r="A318" t="s">
        <v>25</v>
      </c>
      <c r="B318" t="s">
        <v>464</v>
      </c>
      <c r="C318" t="s">
        <v>27</v>
      </c>
      <c r="D318" t="s">
        <v>467</v>
      </c>
      <c r="E318" s="17">
        <v>45679</v>
      </c>
      <c r="F318" t="s">
        <v>29</v>
      </c>
      <c r="G318">
        <v>180</v>
      </c>
      <c r="H318" s="1">
        <v>79.400000000000006</v>
      </c>
      <c r="I318" s="18" t="str">
        <f>IFERROR(
_xlfn.LET(
_xlpm.poids,$E318,
_xlpm.loc,UPPER($C318),
_xlpm.ordre,$B318,
_xlpm.occ,COUNTIF($B$6:B318,_xlpm.ordre),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8" s="19">
        <f t="shared" si="11"/>
        <v>0</v>
      </c>
      <c r="K318" s="2">
        <f t="shared" si="10"/>
        <v>0</v>
      </c>
      <c r="M318" s="3"/>
    </row>
    <row r="319" spans="1:13" x14ac:dyDescent="0.3">
      <c r="A319" t="s">
        <v>25</v>
      </c>
      <c r="B319" t="s">
        <v>464</v>
      </c>
      <c r="C319" t="s">
        <v>27</v>
      </c>
      <c r="D319" t="s">
        <v>468</v>
      </c>
      <c r="E319" s="17">
        <v>45679</v>
      </c>
      <c r="F319" t="s">
        <v>29</v>
      </c>
      <c r="G319">
        <v>180</v>
      </c>
      <c r="H319" s="1">
        <v>79.400000000000006</v>
      </c>
      <c r="I319" s="18" t="str">
        <f>IFERROR(
_xlfn.LET(
_xlpm.poids,$E319,
_xlpm.loc,UPPER($C319),
_xlpm.ordre,$B319,
_xlpm.occ,COUNTIF($B$6:B319,_xlpm.ordre),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19" s="19">
        <f t="shared" si="11"/>
        <v>0</v>
      </c>
      <c r="K319" s="2">
        <f t="shared" si="10"/>
        <v>0</v>
      </c>
      <c r="M319" s="3"/>
    </row>
    <row r="320" spans="1:13" x14ac:dyDescent="0.3">
      <c r="A320" t="s">
        <v>25</v>
      </c>
      <c r="B320" t="s">
        <v>464</v>
      </c>
      <c r="C320" t="s">
        <v>27</v>
      </c>
      <c r="D320" t="s">
        <v>469</v>
      </c>
      <c r="E320" s="17">
        <v>45679</v>
      </c>
      <c r="F320" t="s">
        <v>29</v>
      </c>
      <c r="G320">
        <v>180</v>
      </c>
      <c r="H320" s="1">
        <v>79.400000000000006</v>
      </c>
      <c r="I320" s="18" t="str">
        <f>IFERROR(
_xlfn.LET(
_xlpm.poids,$E320,
_xlpm.loc,UPPER($C320),
_xlpm.ordre,$B320,
_xlpm.occ,COUNTIF($B$6:B320,_xlpm.ordre),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0" s="19">
        <f t="shared" si="11"/>
        <v>0</v>
      </c>
      <c r="K320" s="2">
        <f t="shared" si="10"/>
        <v>0</v>
      </c>
      <c r="M320" s="3"/>
    </row>
    <row r="321" spans="1:13" x14ac:dyDescent="0.3">
      <c r="A321" t="s">
        <v>25</v>
      </c>
      <c r="B321" t="s">
        <v>464</v>
      </c>
      <c r="C321" t="s">
        <v>27</v>
      </c>
      <c r="D321" t="s">
        <v>470</v>
      </c>
      <c r="E321" s="17">
        <v>45679</v>
      </c>
      <c r="F321" t="s">
        <v>29</v>
      </c>
      <c r="G321">
        <v>180</v>
      </c>
      <c r="H321" s="1">
        <v>79.400000000000006</v>
      </c>
      <c r="I321" s="18" t="str">
        <f>IFERROR(
_xlfn.LET(
_xlpm.poids,$E321,
_xlpm.loc,UPPER($C321),
_xlpm.ordre,$B321,
_xlpm.occ,COUNTIF($B$6:B321,_xlpm.ordre),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1" s="19">
        <f t="shared" si="11"/>
        <v>0</v>
      </c>
      <c r="K321" s="2">
        <f t="shared" si="10"/>
        <v>0</v>
      </c>
      <c r="M321" s="3"/>
    </row>
    <row r="322" spans="1:13" x14ac:dyDescent="0.3">
      <c r="A322" t="s">
        <v>25</v>
      </c>
      <c r="B322" t="s">
        <v>464</v>
      </c>
      <c r="C322" t="s">
        <v>27</v>
      </c>
      <c r="D322" t="s">
        <v>471</v>
      </c>
      <c r="E322" s="17">
        <v>45679</v>
      </c>
      <c r="F322" t="s">
        <v>29</v>
      </c>
      <c r="G322">
        <v>180</v>
      </c>
      <c r="H322" s="1">
        <v>79.400000000000006</v>
      </c>
      <c r="I322" s="18" t="str">
        <f>IFERROR(
_xlfn.LET(
_xlpm.poids,$E322,
_xlpm.loc,UPPER($C322),
_xlpm.ordre,$B322,
_xlpm.occ,COUNTIF($B$6:B322,_xlpm.ordre),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2" s="19">
        <f t="shared" si="11"/>
        <v>0</v>
      </c>
      <c r="K322" s="2">
        <f t="shared" si="10"/>
        <v>0</v>
      </c>
      <c r="M322" s="3"/>
    </row>
    <row r="323" spans="1:13" x14ac:dyDescent="0.3">
      <c r="A323" t="s">
        <v>25</v>
      </c>
      <c r="B323" t="s">
        <v>472</v>
      </c>
      <c r="C323" t="s">
        <v>27</v>
      </c>
      <c r="D323" t="s">
        <v>473</v>
      </c>
      <c r="E323" s="17">
        <v>45678</v>
      </c>
      <c r="F323" t="s">
        <v>29</v>
      </c>
      <c r="G323">
        <v>180</v>
      </c>
      <c r="H323" s="1">
        <v>79.400000000000006</v>
      </c>
      <c r="I323" s="18" t="str">
        <f>IFERROR(
_xlfn.LET(
_xlpm.poids,$E323,
_xlpm.loc,UPPER($C323),
_xlpm.ordre,$B323,
_xlpm.occ,COUNTIF($B$6:B323,_xlpm.ordre),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3" s="19">
        <f t="shared" si="11"/>
        <v>0</v>
      </c>
      <c r="K323" s="2">
        <f t="shared" si="10"/>
        <v>0</v>
      </c>
      <c r="M323" s="3"/>
    </row>
    <row r="324" spans="1:13" x14ac:dyDescent="0.3">
      <c r="A324" t="s">
        <v>25</v>
      </c>
      <c r="B324" t="s">
        <v>472</v>
      </c>
      <c r="C324" t="s">
        <v>27</v>
      </c>
      <c r="D324" t="s">
        <v>474</v>
      </c>
      <c r="E324" s="17">
        <v>45678</v>
      </c>
      <c r="F324" t="s">
        <v>29</v>
      </c>
      <c r="G324">
        <v>180</v>
      </c>
      <c r="H324" s="1">
        <v>79.400000000000006</v>
      </c>
      <c r="I324" s="18" t="str">
        <f>IFERROR(
_xlfn.LET(
_xlpm.poids,$E324,
_xlpm.loc,UPPER($C324),
_xlpm.ordre,$B324,
_xlpm.occ,COUNTIF($B$6:B324,_xlpm.ordre),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4" s="19">
        <f t="shared" si="11"/>
        <v>0</v>
      </c>
      <c r="K324" s="2">
        <f t="shared" si="10"/>
        <v>0</v>
      </c>
      <c r="M324" s="3"/>
    </row>
    <row r="325" spans="1:13" x14ac:dyDescent="0.3">
      <c r="A325" t="s">
        <v>25</v>
      </c>
      <c r="B325" t="s">
        <v>472</v>
      </c>
      <c r="C325" t="s">
        <v>27</v>
      </c>
      <c r="D325" t="s">
        <v>475</v>
      </c>
      <c r="E325" s="17">
        <v>45678</v>
      </c>
      <c r="F325" t="s">
        <v>29</v>
      </c>
      <c r="G325">
        <v>180</v>
      </c>
      <c r="H325" s="1">
        <v>79.400000000000006</v>
      </c>
      <c r="I325" s="18" t="str">
        <f>IFERROR(
_xlfn.LET(
_xlpm.poids,$E325,
_xlpm.loc,UPPER($C325),
_xlpm.ordre,$B325,
_xlpm.occ,COUNTIF($B$6:B325,_xlpm.ordre),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5" s="19">
        <f t="shared" si="11"/>
        <v>0</v>
      </c>
      <c r="K325" s="2">
        <f t="shared" si="10"/>
        <v>0</v>
      </c>
      <c r="M325" s="3"/>
    </row>
    <row r="326" spans="1:13" x14ac:dyDescent="0.3">
      <c r="A326" t="s">
        <v>25</v>
      </c>
      <c r="B326" t="s">
        <v>472</v>
      </c>
      <c r="C326" t="s">
        <v>27</v>
      </c>
      <c r="D326" t="s">
        <v>476</v>
      </c>
      <c r="E326" s="17">
        <v>45678</v>
      </c>
      <c r="F326" t="s">
        <v>29</v>
      </c>
      <c r="G326">
        <v>180</v>
      </c>
      <c r="H326" s="1">
        <v>79.400000000000006</v>
      </c>
      <c r="I326" s="18" t="str">
        <f>IFERROR(
_xlfn.LET(
_xlpm.poids,$E326,
_xlpm.loc,UPPER($C326),
_xlpm.ordre,$B326,
_xlpm.occ,COUNTIF($B$6:B326,_xlpm.ordre),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6" s="19">
        <f t="shared" si="11"/>
        <v>0</v>
      </c>
      <c r="K326" s="2">
        <f t="shared" ref="K326:K385" si="12">IF(J326="","",MAX(0,J326))</f>
        <v>0</v>
      </c>
      <c r="M326" s="3"/>
    </row>
    <row r="327" spans="1:13" x14ac:dyDescent="0.3">
      <c r="A327" t="s">
        <v>25</v>
      </c>
      <c r="B327" t="s">
        <v>472</v>
      </c>
      <c r="C327" t="s">
        <v>27</v>
      </c>
      <c r="D327" t="s">
        <v>477</v>
      </c>
      <c r="E327" s="17">
        <v>45678</v>
      </c>
      <c r="F327" t="s">
        <v>29</v>
      </c>
      <c r="G327">
        <v>180</v>
      </c>
      <c r="H327" s="1">
        <v>79.400000000000006</v>
      </c>
      <c r="I327" s="18" t="str">
        <f>IFERROR(
_xlfn.LET(
_xlpm.poids,$E327,
_xlpm.loc,UPPER($C327),
_xlpm.ordre,$B327,
_xlpm.occ,COUNTIF($B$6:B327,_xlpm.ordre),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7" s="19">
        <f t="shared" ref="J327:J385" si="13">+IFERROR(I327-F327,0)</f>
        <v>0</v>
      </c>
      <c r="K327" s="2">
        <f t="shared" si="12"/>
        <v>0</v>
      </c>
      <c r="M327" s="3"/>
    </row>
    <row r="328" spans="1:13" x14ac:dyDescent="0.3">
      <c r="A328" t="s">
        <v>25</v>
      </c>
      <c r="B328" t="s">
        <v>478</v>
      </c>
      <c r="C328" t="s">
        <v>27</v>
      </c>
      <c r="D328" t="s">
        <v>479</v>
      </c>
      <c r="E328" s="17">
        <v>45678</v>
      </c>
      <c r="F328" t="s">
        <v>55</v>
      </c>
      <c r="G328">
        <v>180</v>
      </c>
      <c r="H328" s="1">
        <v>73.05</v>
      </c>
      <c r="I328" s="18" t="str">
        <f>IFERROR(
_xlfn.LET(
_xlpm.poids,$E328,
_xlpm.loc,UPPER($C328),
_xlpm.ordre,$B328,
_xlpm.occ,COUNTIF($B$6:B328,_xlpm.ordre),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8" s="19">
        <f t="shared" si="13"/>
        <v>0</v>
      </c>
      <c r="K328" s="2">
        <f t="shared" si="12"/>
        <v>0</v>
      </c>
      <c r="M328" s="3"/>
    </row>
    <row r="329" spans="1:13" x14ac:dyDescent="0.3">
      <c r="A329" t="s">
        <v>25</v>
      </c>
      <c r="B329" t="s">
        <v>478</v>
      </c>
      <c r="C329" t="s">
        <v>27</v>
      </c>
      <c r="D329" t="s">
        <v>480</v>
      </c>
      <c r="E329" s="17">
        <v>45678</v>
      </c>
      <c r="F329" t="s">
        <v>55</v>
      </c>
      <c r="G329">
        <v>160</v>
      </c>
      <c r="H329" s="1">
        <v>73.05</v>
      </c>
      <c r="I329" s="18" t="str">
        <f>IFERROR(
_xlfn.LET(
_xlpm.poids,$E329,
_xlpm.loc,UPPER($C329),
_xlpm.ordre,$B329,
_xlpm.occ,COUNTIF($B$6:B329,_xlpm.ordre),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29" s="19">
        <f t="shared" si="13"/>
        <v>0</v>
      </c>
      <c r="K329" s="2">
        <f t="shared" si="12"/>
        <v>0</v>
      </c>
      <c r="M329" s="3"/>
    </row>
    <row r="330" spans="1:13" x14ac:dyDescent="0.3">
      <c r="A330" t="s">
        <v>25</v>
      </c>
      <c r="B330" t="s">
        <v>481</v>
      </c>
      <c r="C330" t="s">
        <v>27</v>
      </c>
      <c r="D330" t="s">
        <v>482</v>
      </c>
      <c r="E330" s="17">
        <v>45680</v>
      </c>
      <c r="F330" t="s">
        <v>55</v>
      </c>
      <c r="G330">
        <v>390</v>
      </c>
      <c r="H330" s="1">
        <v>80.36</v>
      </c>
      <c r="I330" s="18" t="str">
        <f>IFERROR(
_xlfn.LET(
_xlpm.poids,$E330,
_xlpm.loc,UPPER($C330),
_xlpm.ordre,$B330,
_xlpm.occ,COUNTIF($B$6:B330,_xlpm.ordre),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0" s="19">
        <f t="shared" si="13"/>
        <v>0</v>
      </c>
      <c r="K330" s="2">
        <f t="shared" si="12"/>
        <v>0</v>
      </c>
      <c r="M330" s="3"/>
    </row>
    <row r="331" spans="1:13" x14ac:dyDescent="0.3">
      <c r="A331" t="s">
        <v>25</v>
      </c>
      <c r="B331" t="s">
        <v>483</v>
      </c>
      <c r="C331" t="s">
        <v>27</v>
      </c>
      <c r="D331" t="s">
        <v>484</v>
      </c>
      <c r="E331" s="17">
        <v>45680</v>
      </c>
      <c r="F331" t="s">
        <v>55</v>
      </c>
      <c r="G331">
        <v>500</v>
      </c>
      <c r="H331" s="1">
        <v>114.8</v>
      </c>
      <c r="I331" s="18" t="str">
        <f>IFERROR(
_xlfn.LET(
_xlpm.poids,$E331,
_xlpm.loc,UPPER($C331),
_xlpm.ordre,$B331,
_xlpm.occ,COUNTIF($B$6:B331,_xlpm.ordre),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1" s="19">
        <f t="shared" si="13"/>
        <v>0</v>
      </c>
      <c r="K331" s="2">
        <f t="shared" si="12"/>
        <v>0</v>
      </c>
      <c r="M331" s="3"/>
    </row>
    <row r="332" spans="1:13" x14ac:dyDescent="0.3">
      <c r="A332" t="s">
        <v>25</v>
      </c>
      <c r="B332" t="s">
        <v>485</v>
      </c>
      <c r="C332" t="s">
        <v>13</v>
      </c>
      <c r="D332" t="s">
        <v>486</v>
      </c>
      <c r="E332" s="17">
        <v>45680</v>
      </c>
      <c r="F332" t="s">
        <v>55</v>
      </c>
      <c r="G332">
        <v>160</v>
      </c>
      <c r="H332" s="1">
        <v>60.85</v>
      </c>
      <c r="I332" s="18" t="str">
        <f>IFERROR(
_xlfn.LET(
_xlpm.poids,$E332,
_xlpm.loc,UPPER($C332),
_xlpm.ordre,$B332,
_xlpm.occ,COUNTIF($B$6:B332,_xlpm.ordre),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2" s="19">
        <f t="shared" si="13"/>
        <v>0</v>
      </c>
      <c r="K332" s="2">
        <f t="shared" si="12"/>
        <v>0</v>
      </c>
      <c r="M332" s="3"/>
    </row>
    <row r="333" spans="1:13" x14ac:dyDescent="0.3">
      <c r="A333" t="s">
        <v>25</v>
      </c>
      <c r="B333" t="s">
        <v>485</v>
      </c>
      <c r="C333" t="s">
        <v>13</v>
      </c>
      <c r="D333" t="s">
        <v>487</v>
      </c>
      <c r="E333" s="17">
        <v>45680</v>
      </c>
      <c r="F333" t="s">
        <v>55</v>
      </c>
      <c r="G333">
        <v>180</v>
      </c>
      <c r="H333" s="1">
        <v>86.93</v>
      </c>
      <c r="I333" s="18" t="str">
        <f>IFERROR(
_xlfn.LET(
_xlpm.poids,$E333,
_xlpm.loc,UPPER($C333),
_xlpm.ordre,$B333,
_xlpm.occ,COUNTIF($B$6:B333,_xlpm.ordre),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3" s="19">
        <f t="shared" si="13"/>
        <v>0</v>
      </c>
      <c r="K333" s="2">
        <f t="shared" si="12"/>
        <v>0</v>
      </c>
      <c r="M333" s="3"/>
    </row>
    <row r="334" spans="1:13" x14ac:dyDescent="0.3">
      <c r="A334" t="s">
        <v>25</v>
      </c>
      <c r="B334" t="s">
        <v>488</v>
      </c>
      <c r="C334" t="s">
        <v>13</v>
      </c>
      <c r="D334" t="s">
        <v>489</v>
      </c>
      <c r="E334" s="17">
        <v>45680</v>
      </c>
      <c r="F334" t="s">
        <v>55</v>
      </c>
      <c r="G334">
        <v>78</v>
      </c>
      <c r="H334" s="1">
        <v>39.75</v>
      </c>
      <c r="I334" s="18" t="str">
        <f>IFERROR(
_xlfn.LET(
_xlpm.poids,$E334,
_xlpm.loc,UPPER($C334),
_xlpm.ordre,$B334,
_xlpm.occ,COUNTIF($B$6:B334,_xlpm.ordre),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4" s="19">
        <f t="shared" si="13"/>
        <v>0</v>
      </c>
      <c r="K334" s="2">
        <f t="shared" si="12"/>
        <v>0</v>
      </c>
      <c r="M334" s="3"/>
    </row>
    <row r="335" spans="1:13" x14ac:dyDescent="0.3">
      <c r="A335" t="s">
        <v>25</v>
      </c>
      <c r="B335" t="s">
        <v>490</v>
      </c>
      <c r="C335" t="s">
        <v>27</v>
      </c>
      <c r="D335" t="s">
        <v>491</v>
      </c>
      <c r="E335" s="17">
        <v>45687</v>
      </c>
      <c r="F335" t="s">
        <v>29</v>
      </c>
      <c r="G335">
        <v>223</v>
      </c>
      <c r="H335" s="1">
        <v>79.400000000000006</v>
      </c>
      <c r="I335" s="18" t="str">
        <f>IFERROR(
_xlfn.LET(
_xlpm.poids,$E335,
_xlpm.loc,UPPER($C335),
_xlpm.ordre,$B335,
_xlpm.occ,COUNTIF($B$6:B335,_xlpm.ordre),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5" s="19">
        <f t="shared" si="13"/>
        <v>0</v>
      </c>
      <c r="K335" s="2">
        <f t="shared" si="12"/>
        <v>0</v>
      </c>
      <c r="M335" s="3"/>
    </row>
    <row r="336" spans="1:13" x14ac:dyDescent="0.3">
      <c r="A336" t="s">
        <v>25</v>
      </c>
      <c r="B336" t="s">
        <v>490</v>
      </c>
      <c r="C336" t="s">
        <v>27</v>
      </c>
      <c r="D336" t="s">
        <v>492</v>
      </c>
      <c r="E336" s="17">
        <v>45687</v>
      </c>
      <c r="F336" t="s">
        <v>29</v>
      </c>
      <c r="G336">
        <v>480</v>
      </c>
      <c r="H336" s="1">
        <v>124.78</v>
      </c>
      <c r="I336" s="18" t="str">
        <f>IFERROR(
_xlfn.LET(
_xlpm.poids,$E336,
_xlpm.loc,UPPER($C336),
_xlpm.ordre,$B336,
_xlpm.occ,COUNTIF($B$6:B336,_xlpm.ordre),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6" s="19">
        <f t="shared" si="13"/>
        <v>0</v>
      </c>
      <c r="K336" s="2">
        <f t="shared" si="12"/>
        <v>0</v>
      </c>
      <c r="M336" s="3"/>
    </row>
    <row r="337" spans="1:13" x14ac:dyDescent="0.3">
      <c r="A337" t="s">
        <v>25</v>
      </c>
      <c r="B337" t="s">
        <v>493</v>
      </c>
      <c r="C337" t="s">
        <v>27</v>
      </c>
      <c r="D337" t="s">
        <v>494</v>
      </c>
      <c r="E337" s="17">
        <v>45678</v>
      </c>
      <c r="F337" t="s">
        <v>29</v>
      </c>
      <c r="G337">
        <v>228</v>
      </c>
      <c r="H337" s="1">
        <v>79.400000000000006</v>
      </c>
      <c r="I337" s="18" t="str">
        <f>IFERROR(
_xlfn.LET(
_xlpm.poids,$E337,
_xlpm.loc,UPPER($C337),
_xlpm.ordre,$B337,
_xlpm.occ,COUNTIF($B$6:B337,_xlpm.ordre),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7" s="19">
        <f t="shared" si="13"/>
        <v>0</v>
      </c>
      <c r="K337" s="2">
        <f t="shared" si="12"/>
        <v>0</v>
      </c>
      <c r="M337" s="3"/>
    </row>
    <row r="338" spans="1:13" x14ac:dyDescent="0.3">
      <c r="A338" t="s">
        <v>25</v>
      </c>
      <c r="B338" t="s">
        <v>493</v>
      </c>
      <c r="C338" t="s">
        <v>27</v>
      </c>
      <c r="D338" t="s">
        <v>494</v>
      </c>
      <c r="E338" s="17">
        <v>45680</v>
      </c>
      <c r="F338" t="s">
        <v>29</v>
      </c>
      <c r="G338">
        <v>228</v>
      </c>
      <c r="H338" s="1">
        <v>113.43</v>
      </c>
      <c r="I338" s="18" t="str">
        <f>IFERROR(
_xlfn.LET(
_xlpm.poids,$E338,
_xlpm.loc,UPPER($C338),
_xlpm.ordre,$B338,
_xlpm.occ,COUNTIF($B$6:B338,_xlpm.ordre),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8" s="19">
        <f t="shared" si="13"/>
        <v>0</v>
      </c>
      <c r="K338" s="2">
        <f t="shared" si="12"/>
        <v>0</v>
      </c>
      <c r="M338" s="3"/>
    </row>
    <row r="339" spans="1:13" x14ac:dyDescent="0.3">
      <c r="A339" t="s">
        <v>25</v>
      </c>
      <c r="B339" t="s">
        <v>495</v>
      </c>
      <c r="C339" t="s">
        <v>27</v>
      </c>
      <c r="D339" t="s">
        <v>496</v>
      </c>
      <c r="E339" s="17">
        <v>45680</v>
      </c>
      <c r="F339" t="s">
        <v>55</v>
      </c>
      <c r="G339">
        <v>180</v>
      </c>
      <c r="H339" s="1">
        <v>104.36</v>
      </c>
      <c r="I339" s="18" t="str">
        <f>IFERROR(
_xlfn.LET(
_xlpm.poids,$E339,
_xlpm.loc,UPPER($C339),
_xlpm.ordre,$B339,
_xlpm.occ,COUNTIF($B$6:B339,_xlpm.ordre),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39" s="19">
        <f t="shared" si="13"/>
        <v>0</v>
      </c>
      <c r="K339" s="2">
        <f t="shared" si="12"/>
        <v>0</v>
      </c>
      <c r="M339" s="3"/>
    </row>
    <row r="340" spans="1:13" x14ac:dyDescent="0.3">
      <c r="A340" t="s">
        <v>25</v>
      </c>
      <c r="B340" t="s">
        <v>497</v>
      </c>
      <c r="C340" t="s">
        <v>27</v>
      </c>
      <c r="D340" t="s">
        <v>498</v>
      </c>
      <c r="E340" s="17">
        <v>45687</v>
      </c>
      <c r="F340" t="s">
        <v>55</v>
      </c>
      <c r="G340">
        <v>170</v>
      </c>
      <c r="H340" s="1">
        <v>113.43</v>
      </c>
      <c r="I340" s="18" t="str">
        <f>IFERROR(
_xlfn.LET(
_xlpm.poids,$E340,
_xlpm.loc,UPPER($C340),
_xlpm.ordre,$B340,
_xlpm.occ,COUNTIF($B$6:B340,_xlpm.ordre),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0" s="19">
        <f t="shared" si="13"/>
        <v>0</v>
      </c>
      <c r="K340" s="2">
        <f t="shared" si="12"/>
        <v>0</v>
      </c>
      <c r="M340" s="3"/>
    </row>
    <row r="341" spans="1:13" x14ac:dyDescent="0.3">
      <c r="A341" t="s">
        <v>25</v>
      </c>
      <c r="B341" t="s">
        <v>499</v>
      </c>
      <c r="C341" t="s">
        <v>27</v>
      </c>
      <c r="D341" t="s">
        <v>500</v>
      </c>
      <c r="E341" s="17">
        <v>45678</v>
      </c>
      <c r="F341" t="s">
        <v>55</v>
      </c>
      <c r="G341">
        <v>550</v>
      </c>
      <c r="H341" s="1">
        <v>114.8</v>
      </c>
      <c r="I341" s="18" t="str">
        <f>IFERROR(
_xlfn.LET(
_xlpm.poids,$E341,
_xlpm.loc,UPPER($C341),
_xlpm.ordre,$B341,
_xlpm.occ,COUNTIF($B$6:B341,_xlpm.ordre),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1" s="19">
        <f t="shared" si="13"/>
        <v>0</v>
      </c>
      <c r="K341" s="2">
        <f t="shared" si="12"/>
        <v>0</v>
      </c>
      <c r="M341" s="3"/>
    </row>
    <row r="342" spans="1:13" x14ac:dyDescent="0.3">
      <c r="A342" t="s">
        <v>25</v>
      </c>
      <c r="B342" t="s">
        <v>501</v>
      </c>
      <c r="C342" t="s">
        <v>27</v>
      </c>
      <c r="D342" t="s">
        <v>502</v>
      </c>
      <c r="E342" s="17">
        <v>45677</v>
      </c>
      <c r="F342" t="s">
        <v>55</v>
      </c>
      <c r="G342">
        <v>250</v>
      </c>
      <c r="H342" s="1">
        <v>104.36</v>
      </c>
      <c r="I342" s="18" t="str">
        <f>IFERROR(
_xlfn.LET(
_xlpm.poids,$E342,
_xlpm.loc,UPPER($C342),
_xlpm.ordre,$B342,
_xlpm.occ,COUNTIF($B$6:B342,_xlpm.ordre),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2" s="19">
        <f t="shared" si="13"/>
        <v>0</v>
      </c>
      <c r="K342" s="2">
        <f t="shared" si="12"/>
        <v>0</v>
      </c>
      <c r="M342" s="3"/>
    </row>
    <row r="343" spans="1:13" x14ac:dyDescent="0.3">
      <c r="A343" t="s">
        <v>25</v>
      </c>
      <c r="B343" t="s">
        <v>501</v>
      </c>
      <c r="C343" t="s">
        <v>27</v>
      </c>
      <c r="D343" t="s">
        <v>503</v>
      </c>
      <c r="E343" s="17">
        <v>45677</v>
      </c>
      <c r="F343" t="s">
        <v>55</v>
      </c>
      <c r="G343">
        <v>170</v>
      </c>
      <c r="H343" s="1">
        <v>73.05</v>
      </c>
      <c r="I343" s="18" t="str">
        <f>IFERROR(
_xlfn.LET(
_xlpm.poids,$E343,
_xlpm.loc,UPPER($C343),
_xlpm.ordre,$B343,
_xlpm.occ,COUNTIF($B$6:B343,_xlpm.ordre),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3" s="19">
        <f t="shared" si="13"/>
        <v>0</v>
      </c>
      <c r="K343" s="2">
        <f t="shared" si="12"/>
        <v>0</v>
      </c>
      <c r="M343" s="3"/>
    </row>
    <row r="344" spans="1:13" x14ac:dyDescent="0.3">
      <c r="A344" t="s">
        <v>25</v>
      </c>
      <c r="B344" t="s">
        <v>504</v>
      </c>
      <c r="C344" t="s">
        <v>27</v>
      </c>
      <c r="D344" t="s">
        <v>505</v>
      </c>
      <c r="E344" s="17">
        <v>45677</v>
      </c>
      <c r="F344" t="s">
        <v>55</v>
      </c>
      <c r="G344">
        <v>170</v>
      </c>
      <c r="H344" s="1">
        <v>73.05</v>
      </c>
      <c r="I344" s="18" t="str">
        <f>IFERROR(
_xlfn.LET(
_xlpm.poids,$E344,
_xlpm.loc,UPPER($C344),
_xlpm.ordre,$B344,
_xlpm.occ,COUNTIF($B$6:B344,_xlpm.ordre),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4" s="19">
        <f t="shared" si="13"/>
        <v>0</v>
      </c>
      <c r="K344" s="2">
        <f t="shared" si="12"/>
        <v>0</v>
      </c>
      <c r="M344" s="3"/>
    </row>
    <row r="345" spans="1:13" x14ac:dyDescent="0.3">
      <c r="A345" t="s">
        <v>25</v>
      </c>
      <c r="B345" t="s">
        <v>504</v>
      </c>
      <c r="C345" t="s">
        <v>27</v>
      </c>
      <c r="D345" t="s">
        <v>506</v>
      </c>
      <c r="E345" s="17">
        <v>45677</v>
      </c>
      <c r="F345" t="s">
        <v>55</v>
      </c>
      <c r="G345">
        <v>250</v>
      </c>
      <c r="H345" s="1">
        <v>104.36</v>
      </c>
      <c r="I345" s="18" t="str">
        <f>IFERROR(
_xlfn.LET(
_xlpm.poids,$E345,
_xlpm.loc,UPPER($C345),
_xlpm.ordre,$B345,
_xlpm.occ,COUNTIF($B$6:B345,_xlpm.ordre),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5" s="19">
        <f t="shared" si="13"/>
        <v>0</v>
      </c>
      <c r="K345" s="2">
        <f t="shared" si="12"/>
        <v>0</v>
      </c>
      <c r="M345" s="3"/>
    </row>
    <row r="346" spans="1:13" x14ac:dyDescent="0.3">
      <c r="A346" t="s">
        <v>25</v>
      </c>
      <c r="B346" t="s">
        <v>507</v>
      </c>
      <c r="C346" t="s">
        <v>13</v>
      </c>
      <c r="D346" t="s">
        <v>508</v>
      </c>
      <c r="E346" s="17">
        <v>45681</v>
      </c>
      <c r="F346" t="s">
        <v>55</v>
      </c>
      <c r="G346">
        <v>135</v>
      </c>
      <c r="H346" s="1">
        <v>39.75</v>
      </c>
      <c r="I346" s="18" t="str">
        <f>IFERROR(
_xlfn.LET(
_xlpm.poids,$E346,
_xlpm.loc,UPPER($C346),
_xlpm.ordre,$B346,
_xlpm.occ,COUNTIF($B$6:B346,_xlpm.ordre),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6" s="19">
        <f t="shared" si="13"/>
        <v>0</v>
      </c>
      <c r="K346" s="2">
        <f t="shared" si="12"/>
        <v>0</v>
      </c>
      <c r="M346" s="3"/>
    </row>
    <row r="347" spans="1:13" x14ac:dyDescent="0.3">
      <c r="A347" t="s">
        <v>25</v>
      </c>
      <c r="B347" t="s">
        <v>507</v>
      </c>
      <c r="C347" t="s">
        <v>13</v>
      </c>
      <c r="D347" t="s">
        <v>509</v>
      </c>
      <c r="E347" s="17">
        <v>45681</v>
      </c>
      <c r="F347" t="s">
        <v>55</v>
      </c>
      <c r="G347">
        <v>135</v>
      </c>
      <c r="H347" s="1">
        <v>39.75</v>
      </c>
      <c r="I347" s="18" t="str">
        <f>IFERROR(
_xlfn.LET(
_xlpm.poids,$E347,
_xlpm.loc,UPPER($C347),
_xlpm.ordre,$B347,
_xlpm.occ,COUNTIF($B$6:B347,_xlpm.ordre),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7" s="19">
        <f t="shared" si="13"/>
        <v>0</v>
      </c>
      <c r="K347" s="2">
        <f t="shared" si="12"/>
        <v>0</v>
      </c>
      <c r="M347" s="3"/>
    </row>
    <row r="348" spans="1:13" x14ac:dyDescent="0.3">
      <c r="A348" t="s">
        <v>25</v>
      </c>
      <c r="B348" t="s">
        <v>507</v>
      </c>
      <c r="C348" t="s">
        <v>13</v>
      </c>
      <c r="D348" t="s">
        <v>510</v>
      </c>
      <c r="E348" s="17">
        <v>45681</v>
      </c>
      <c r="F348" t="s">
        <v>55</v>
      </c>
      <c r="G348">
        <v>358</v>
      </c>
      <c r="H348" s="1">
        <v>98.19</v>
      </c>
      <c r="I348" s="18" t="str">
        <f>IFERROR(
_xlfn.LET(
_xlpm.poids,$E348,
_xlpm.loc,UPPER($C348),
_xlpm.ordre,$B348,
_xlpm.occ,COUNTIF($B$6:B348,_xlpm.ordre),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8" s="19">
        <f t="shared" si="13"/>
        <v>0</v>
      </c>
      <c r="K348" s="2">
        <f t="shared" si="12"/>
        <v>0</v>
      </c>
      <c r="M348" s="3"/>
    </row>
    <row r="349" spans="1:13" x14ac:dyDescent="0.3">
      <c r="A349" t="s">
        <v>25</v>
      </c>
      <c r="B349" t="s">
        <v>507</v>
      </c>
      <c r="C349" t="s">
        <v>13</v>
      </c>
      <c r="D349" t="s">
        <v>511</v>
      </c>
      <c r="E349" s="17">
        <v>45681</v>
      </c>
      <c r="F349" t="s">
        <v>55</v>
      </c>
      <c r="G349">
        <v>261.39999999999998</v>
      </c>
      <c r="H349" s="1">
        <v>60.85</v>
      </c>
      <c r="I349" s="18" t="str">
        <f>IFERROR(
_xlfn.LET(
_xlpm.poids,$E349,
_xlpm.loc,UPPER($C349),
_xlpm.ordre,$B349,
_xlpm.occ,COUNTIF($B$6:B349,_xlpm.ordre),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49" s="19">
        <f t="shared" si="13"/>
        <v>0</v>
      </c>
      <c r="K349" s="2">
        <f t="shared" si="12"/>
        <v>0</v>
      </c>
      <c r="M349" s="3"/>
    </row>
    <row r="350" spans="1:13" x14ac:dyDescent="0.3">
      <c r="A350" t="s">
        <v>25</v>
      </c>
      <c r="B350" t="s">
        <v>512</v>
      </c>
      <c r="C350" t="s">
        <v>27</v>
      </c>
      <c r="D350" t="s">
        <v>513</v>
      </c>
      <c r="E350" s="17">
        <v>45671</v>
      </c>
      <c r="F350" t="s">
        <v>29</v>
      </c>
      <c r="G350">
        <v>170</v>
      </c>
      <c r="H350" s="1">
        <v>113.43</v>
      </c>
      <c r="I350" s="18" t="str">
        <f>IFERROR(
_xlfn.LET(
_xlpm.poids,$E350,
_xlpm.loc,UPPER($C350),
_xlpm.ordre,$B350,
_xlpm.occ,COUNTIF($B$6:B350,_xlpm.ordre),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0" s="19">
        <f t="shared" si="13"/>
        <v>0</v>
      </c>
      <c r="K350" s="2">
        <f t="shared" si="12"/>
        <v>0</v>
      </c>
      <c r="M350" s="3"/>
    </row>
    <row r="351" spans="1:13" x14ac:dyDescent="0.3">
      <c r="A351" t="s">
        <v>25</v>
      </c>
      <c r="B351" t="s">
        <v>514</v>
      </c>
      <c r="C351" t="s">
        <v>27</v>
      </c>
      <c r="D351" t="s">
        <v>515</v>
      </c>
      <c r="E351" s="17">
        <v>45686</v>
      </c>
      <c r="F351" t="s">
        <v>55</v>
      </c>
      <c r="G351">
        <v>170</v>
      </c>
      <c r="H351" s="1">
        <v>104.36</v>
      </c>
      <c r="I351" s="18" t="str">
        <f>IFERROR(
_xlfn.LET(
_xlpm.poids,$E351,
_xlpm.loc,UPPER($C351),
_xlpm.ordre,$B351,
_xlpm.occ,COUNTIF($B$6:B351,_xlpm.ordre),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1" s="19">
        <f t="shared" si="13"/>
        <v>0</v>
      </c>
      <c r="K351" s="2">
        <f t="shared" si="12"/>
        <v>0</v>
      </c>
      <c r="M351" s="3"/>
    </row>
    <row r="352" spans="1:13" x14ac:dyDescent="0.3">
      <c r="A352" t="s">
        <v>25</v>
      </c>
      <c r="B352" t="s">
        <v>516</v>
      </c>
      <c r="C352" t="s">
        <v>13</v>
      </c>
      <c r="D352" t="s">
        <v>517</v>
      </c>
      <c r="E352" s="17">
        <v>45686</v>
      </c>
      <c r="F352" t="s">
        <v>55</v>
      </c>
      <c r="G352">
        <v>36</v>
      </c>
      <c r="H352" s="1">
        <v>39.75</v>
      </c>
      <c r="I352" s="18" t="str">
        <f>IFERROR(
_xlfn.LET(
_xlpm.poids,$E352,
_xlpm.loc,UPPER($C352),
_xlpm.ordre,$B352,
_xlpm.occ,COUNTIF($B$6:B352,_xlpm.ordre),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2" s="19">
        <f t="shared" si="13"/>
        <v>0</v>
      </c>
      <c r="K352" s="2">
        <f t="shared" si="12"/>
        <v>0</v>
      </c>
      <c r="M352" s="3"/>
    </row>
    <row r="353" spans="1:13" x14ac:dyDescent="0.3">
      <c r="A353" t="s">
        <v>25</v>
      </c>
      <c r="B353" t="s">
        <v>516</v>
      </c>
      <c r="C353" t="s">
        <v>13</v>
      </c>
      <c r="D353" t="s">
        <v>518</v>
      </c>
      <c r="E353" s="17">
        <v>45686</v>
      </c>
      <c r="F353" t="s">
        <v>55</v>
      </c>
      <c r="G353">
        <v>36</v>
      </c>
      <c r="H353" s="1">
        <v>39.75</v>
      </c>
      <c r="I353" s="18" t="str">
        <f>IFERROR(
_xlfn.LET(
_xlpm.poids,$E353,
_xlpm.loc,UPPER($C353),
_xlpm.ordre,$B353,
_xlpm.occ,COUNTIF($B$6:B353,_xlpm.ordre),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3" s="19">
        <f t="shared" si="13"/>
        <v>0</v>
      </c>
      <c r="K353" s="2">
        <f t="shared" si="12"/>
        <v>0</v>
      </c>
      <c r="M353" s="3"/>
    </row>
    <row r="354" spans="1:13" x14ac:dyDescent="0.3">
      <c r="A354" t="s">
        <v>25</v>
      </c>
      <c r="B354" t="s">
        <v>516</v>
      </c>
      <c r="C354" t="s">
        <v>13</v>
      </c>
      <c r="D354" t="s">
        <v>519</v>
      </c>
      <c r="E354" s="17">
        <v>45686</v>
      </c>
      <c r="F354" t="s">
        <v>55</v>
      </c>
      <c r="G354">
        <v>36</v>
      </c>
      <c r="H354" s="1">
        <v>39.75</v>
      </c>
      <c r="I354" s="18" t="str">
        <f>IFERROR(
_xlfn.LET(
_xlpm.poids,$E354,
_xlpm.loc,UPPER($C354),
_xlpm.ordre,$B354,
_xlpm.occ,COUNTIF($B$6:B354,_xlpm.ordre),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4" s="19">
        <f t="shared" si="13"/>
        <v>0</v>
      </c>
      <c r="K354" s="2">
        <f t="shared" si="12"/>
        <v>0</v>
      </c>
      <c r="M354" s="3"/>
    </row>
    <row r="355" spans="1:13" x14ac:dyDescent="0.3">
      <c r="A355" t="s">
        <v>25</v>
      </c>
      <c r="B355" t="s">
        <v>516</v>
      </c>
      <c r="C355" t="s">
        <v>13</v>
      </c>
      <c r="D355" t="s">
        <v>520</v>
      </c>
      <c r="E355" s="17">
        <v>45686</v>
      </c>
      <c r="F355" t="s">
        <v>55</v>
      </c>
      <c r="G355">
        <v>225</v>
      </c>
      <c r="H355" s="1">
        <v>86.93</v>
      </c>
      <c r="I355" s="18" t="str">
        <f>IFERROR(
_xlfn.LET(
_xlpm.poids,$E355,
_xlpm.loc,UPPER($C355),
_xlpm.ordre,$B355,
_xlpm.occ,COUNTIF($B$6:B355,_xlpm.ordre),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5" s="19">
        <f t="shared" si="13"/>
        <v>0</v>
      </c>
      <c r="K355" s="2">
        <f t="shared" si="12"/>
        <v>0</v>
      </c>
      <c r="M355" s="3"/>
    </row>
    <row r="356" spans="1:13" x14ac:dyDescent="0.3">
      <c r="A356" t="s">
        <v>25</v>
      </c>
      <c r="B356" t="s">
        <v>516</v>
      </c>
      <c r="C356" t="s">
        <v>13</v>
      </c>
      <c r="D356" t="s">
        <v>521</v>
      </c>
      <c r="E356" s="17">
        <v>45686</v>
      </c>
      <c r="F356" t="s">
        <v>55</v>
      </c>
      <c r="G356">
        <v>225</v>
      </c>
      <c r="H356" s="1">
        <v>60.85</v>
      </c>
      <c r="I356" s="18" t="str">
        <f>IFERROR(
_xlfn.LET(
_xlpm.poids,$E356,
_xlpm.loc,UPPER($C356),
_xlpm.ordre,$B356,
_xlpm.occ,COUNTIF($B$6:B356,_xlpm.ordre),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6" s="19">
        <f t="shared" si="13"/>
        <v>0</v>
      </c>
      <c r="K356" s="2">
        <f t="shared" si="12"/>
        <v>0</v>
      </c>
      <c r="M356" s="3"/>
    </row>
    <row r="357" spans="1:13" x14ac:dyDescent="0.3">
      <c r="A357" t="s">
        <v>25</v>
      </c>
      <c r="B357" t="s">
        <v>516</v>
      </c>
      <c r="C357" t="s">
        <v>13</v>
      </c>
      <c r="D357" t="s">
        <v>522</v>
      </c>
      <c r="E357" s="17">
        <v>45686</v>
      </c>
      <c r="F357" t="s">
        <v>29</v>
      </c>
      <c r="G357">
        <v>135</v>
      </c>
      <c r="H357" s="1">
        <v>39.75</v>
      </c>
      <c r="I357" s="18" t="str">
        <f>IFERROR(
_xlfn.LET(
_xlpm.poids,$E357,
_xlpm.loc,UPPER($C357),
_xlpm.ordre,$B357,
_xlpm.occ,COUNTIF($B$6:B357,_xlpm.ordre),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7" s="19">
        <f t="shared" si="13"/>
        <v>0</v>
      </c>
      <c r="K357" s="2">
        <f t="shared" si="12"/>
        <v>0</v>
      </c>
      <c r="M357" s="3"/>
    </row>
    <row r="358" spans="1:13" x14ac:dyDescent="0.3">
      <c r="A358" t="s">
        <v>25</v>
      </c>
      <c r="B358" t="s">
        <v>516</v>
      </c>
      <c r="C358" t="s">
        <v>13</v>
      </c>
      <c r="D358" t="s">
        <v>523</v>
      </c>
      <c r="E358" s="17">
        <v>45686</v>
      </c>
      <c r="F358" t="s">
        <v>55</v>
      </c>
      <c r="G358">
        <v>135</v>
      </c>
      <c r="H358" s="1">
        <v>39.75</v>
      </c>
      <c r="I358" s="18" t="str">
        <f>IFERROR(
_xlfn.LET(
_xlpm.poids,$E358,
_xlpm.loc,UPPER($C358),
_xlpm.ordre,$B358,
_xlpm.occ,COUNTIF($B$6:B358,_xlpm.ordre),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8" s="19">
        <f t="shared" si="13"/>
        <v>0</v>
      </c>
      <c r="K358" s="2">
        <f t="shared" si="12"/>
        <v>0</v>
      </c>
      <c r="M358" s="3"/>
    </row>
    <row r="359" spans="1:13" x14ac:dyDescent="0.3">
      <c r="A359" t="s">
        <v>25</v>
      </c>
      <c r="B359" t="s">
        <v>524</v>
      </c>
      <c r="C359" t="s">
        <v>27</v>
      </c>
      <c r="D359" t="s">
        <v>525</v>
      </c>
      <c r="E359" s="17">
        <v>45678</v>
      </c>
      <c r="F359" t="s">
        <v>55</v>
      </c>
      <c r="G359">
        <v>170</v>
      </c>
      <c r="H359" s="1">
        <v>104.36</v>
      </c>
      <c r="I359" s="18" t="str">
        <f>IFERROR(
_xlfn.LET(
_xlpm.poids,$E359,
_xlpm.loc,UPPER($C359),
_xlpm.ordre,$B359,
_xlpm.occ,COUNTIF($B$6:B359,_xlpm.ordre),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59" s="19">
        <f t="shared" si="13"/>
        <v>0</v>
      </c>
      <c r="K359" s="2">
        <f t="shared" si="12"/>
        <v>0</v>
      </c>
      <c r="M359" s="3"/>
    </row>
    <row r="360" spans="1:13" x14ac:dyDescent="0.3">
      <c r="A360" t="s">
        <v>25</v>
      </c>
      <c r="B360" t="s">
        <v>526</v>
      </c>
      <c r="C360" t="s">
        <v>27</v>
      </c>
      <c r="D360" t="s">
        <v>527</v>
      </c>
      <c r="E360" s="17">
        <v>45678</v>
      </c>
      <c r="F360" t="s">
        <v>55</v>
      </c>
      <c r="G360">
        <v>30</v>
      </c>
      <c r="H360" s="1">
        <v>40.56</v>
      </c>
      <c r="I360" s="18" t="str">
        <f>IFERROR(
_xlfn.LET(
_xlpm.poids,$E360,
_xlpm.loc,UPPER($C360),
_xlpm.ordre,$B360,
_xlpm.occ,COUNTIF($B$6:B360,_xlpm.ordre),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0" s="19">
        <f t="shared" si="13"/>
        <v>0</v>
      </c>
      <c r="K360" s="2">
        <f t="shared" si="12"/>
        <v>0</v>
      </c>
      <c r="M360" s="3"/>
    </row>
    <row r="361" spans="1:13" x14ac:dyDescent="0.3">
      <c r="A361" t="s">
        <v>25</v>
      </c>
      <c r="B361" t="s">
        <v>526</v>
      </c>
      <c r="C361" t="s">
        <v>27</v>
      </c>
      <c r="D361" t="s">
        <v>528</v>
      </c>
      <c r="E361" s="17">
        <v>45678</v>
      </c>
      <c r="F361" t="s">
        <v>55</v>
      </c>
      <c r="G361">
        <v>30</v>
      </c>
      <c r="H361" s="1">
        <v>40.56</v>
      </c>
      <c r="I361" s="18" t="str">
        <f>IFERROR(
_xlfn.LET(
_xlpm.poids,$E361,
_xlpm.loc,UPPER($C361),
_xlpm.ordre,$B361,
_xlpm.occ,COUNTIF($B$6:B361,_xlpm.ordre),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1" s="19">
        <f t="shared" si="13"/>
        <v>0</v>
      </c>
      <c r="K361" s="2">
        <f t="shared" si="12"/>
        <v>0</v>
      </c>
      <c r="M361" s="3"/>
    </row>
    <row r="362" spans="1:13" x14ac:dyDescent="0.3">
      <c r="A362" t="s">
        <v>25</v>
      </c>
      <c r="B362" t="s">
        <v>529</v>
      </c>
      <c r="C362" t="s">
        <v>27</v>
      </c>
      <c r="D362" t="s">
        <v>530</v>
      </c>
      <c r="E362" s="17">
        <v>45688</v>
      </c>
      <c r="F362" t="s">
        <v>55</v>
      </c>
      <c r="G362">
        <v>205.4</v>
      </c>
      <c r="H362" s="1">
        <v>73.05</v>
      </c>
      <c r="I362" s="18" t="str">
        <f>IFERROR(
_xlfn.LET(
_xlpm.poids,$E362,
_xlpm.loc,UPPER($C362),
_xlpm.ordre,$B362,
_xlpm.occ,COUNTIF($B$6:B362,_xlpm.ordre),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2" s="19">
        <f t="shared" si="13"/>
        <v>0</v>
      </c>
      <c r="K362" s="2">
        <f t="shared" si="12"/>
        <v>0</v>
      </c>
      <c r="M362" s="3"/>
    </row>
    <row r="363" spans="1:13" x14ac:dyDescent="0.3">
      <c r="A363" t="s">
        <v>25</v>
      </c>
      <c r="B363" t="s">
        <v>529</v>
      </c>
      <c r="C363" t="s">
        <v>27</v>
      </c>
      <c r="D363" t="s">
        <v>531</v>
      </c>
      <c r="E363" s="17">
        <v>45688</v>
      </c>
      <c r="F363" t="s">
        <v>55</v>
      </c>
      <c r="G363">
        <v>205.4</v>
      </c>
      <c r="H363" s="1">
        <v>73.05</v>
      </c>
      <c r="I363" s="18" t="str">
        <f>IFERROR(
_xlfn.LET(
_xlpm.poids,$E363,
_xlpm.loc,UPPER($C363),
_xlpm.ordre,$B363,
_xlpm.occ,COUNTIF($B$6:B363,_xlpm.ordre),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3" s="19">
        <f t="shared" si="13"/>
        <v>0</v>
      </c>
      <c r="K363" s="2">
        <f t="shared" si="12"/>
        <v>0</v>
      </c>
      <c r="M363" s="3"/>
    </row>
    <row r="364" spans="1:13" x14ac:dyDescent="0.3">
      <c r="A364" t="s">
        <v>25</v>
      </c>
      <c r="B364" t="s">
        <v>529</v>
      </c>
      <c r="C364" t="s">
        <v>27</v>
      </c>
      <c r="D364" t="s">
        <v>532</v>
      </c>
      <c r="E364" s="17">
        <v>45688</v>
      </c>
      <c r="F364" t="s">
        <v>55</v>
      </c>
      <c r="G364">
        <v>205.4</v>
      </c>
      <c r="H364" s="1">
        <v>73.05</v>
      </c>
      <c r="I364" s="18" t="str">
        <f>IFERROR(
_xlfn.LET(
_xlpm.poids,$E364,
_xlpm.loc,UPPER($C364),
_xlpm.ordre,$B364,
_xlpm.occ,COUNTIF($B$6:B364,_xlpm.ordre),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4" s="19">
        <f t="shared" si="13"/>
        <v>0</v>
      </c>
      <c r="K364" s="2">
        <f t="shared" si="12"/>
        <v>0</v>
      </c>
      <c r="M364" s="3"/>
    </row>
    <row r="365" spans="1:13" x14ac:dyDescent="0.3">
      <c r="A365" t="s">
        <v>25</v>
      </c>
      <c r="B365" t="s">
        <v>529</v>
      </c>
      <c r="C365" t="s">
        <v>27</v>
      </c>
      <c r="D365" t="s">
        <v>533</v>
      </c>
      <c r="E365" s="17">
        <v>45688</v>
      </c>
      <c r="F365" t="s">
        <v>55</v>
      </c>
      <c r="G365">
        <v>205.4</v>
      </c>
      <c r="H365" s="1">
        <v>73.05</v>
      </c>
      <c r="I365" s="18" t="str">
        <f>IFERROR(
_xlfn.LET(
_xlpm.poids,$E365,
_xlpm.loc,UPPER($C365),
_xlpm.ordre,$B365,
_xlpm.occ,COUNTIF($B$6:B365,_xlpm.ordre),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5" s="19">
        <f t="shared" si="13"/>
        <v>0</v>
      </c>
      <c r="K365" s="2">
        <f t="shared" si="12"/>
        <v>0</v>
      </c>
      <c r="M365" s="3"/>
    </row>
    <row r="366" spans="1:13" x14ac:dyDescent="0.3">
      <c r="A366" t="s">
        <v>25</v>
      </c>
      <c r="B366" t="s">
        <v>529</v>
      </c>
      <c r="C366" t="s">
        <v>27</v>
      </c>
      <c r="D366" t="s">
        <v>534</v>
      </c>
      <c r="E366" s="17">
        <v>45688</v>
      </c>
      <c r="F366" t="s">
        <v>55</v>
      </c>
      <c r="G366">
        <v>205.4</v>
      </c>
      <c r="H366" s="1">
        <v>73.05</v>
      </c>
      <c r="I366" s="18" t="str">
        <f>IFERROR(
_xlfn.LET(
_xlpm.poids,$E366,
_xlpm.loc,UPPER($C366),
_xlpm.ordre,$B366,
_xlpm.occ,COUNTIF($B$6:B366,_xlpm.ordre),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6" s="19">
        <f t="shared" si="13"/>
        <v>0</v>
      </c>
      <c r="K366" s="2">
        <f t="shared" si="12"/>
        <v>0</v>
      </c>
      <c r="M366" s="3"/>
    </row>
    <row r="367" spans="1:13" x14ac:dyDescent="0.3">
      <c r="A367" t="s">
        <v>25</v>
      </c>
      <c r="B367" t="s">
        <v>529</v>
      </c>
      <c r="C367" t="s">
        <v>27</v>
      </c>
      <c r="D367" t="s">
        <v>535</v>
      </c>
      <c r="E367" s="17">
        <v>45688</v>
      </c>
      <c r="F367" t="s">
        <v>55</v>
      </c>
      <c r="G367">
        <v>205.4</v>
      </c>
      <c r="H367" s="1">
        <v>73.05</v>
      </c>
      <c r="I367" s="18" t="str">
        <f>IFERROR(
_xlfn.LET(
_xlpm.poids,$E367,
_xlpm.loc,UPPER($C367),
_xlpm.ordre,$B367,
_xlpm.occ,COUNTIF($B$6:B367,_xlpm.ordre),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7" s="19">
        <f t="shared" si="13"/>
        <v>0</v>
      </c>
      <c r="K367" s="2">
        <f t="shared" si="12"/>
        <v>0</v>
      </c>
      <c r="M367" s="3"/>
    </row>
    <row r="368" spans="1:13" x14ac:dyDescent="0.3">
      <c r="A368" t="s">
        <v>25</v>
      </c>
      <c r="B368" t="s">
        <v>529</v>
      </c>
      <c r="C368" t="s">
        <v>27</v>
      </c>
      <c r="D368" t="s">
        <v>536</v>
      </c>
      <c r="E368" s="17">
        <v>45688</v>
      </c>
      <c r="F368" t="s">
        <v>55</v>
      </c>
      <c r="G368">
        <v>205.4</v>
      </c>
      <c r="H368" s="1">
        <v>73.05</v>
      </c>
      <c r="I368" s="18" t="str">
        <f>IFERROR(
_xlfn.LET(
_xlpm.poids,$E368,
_xlpm.loc,UPPER($C368),
_xlpm.ordre,$B368,
_xlpm.occ,COUNTIF($B$6:B368,_xlpm.ordre),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8" s="19">
        <f t="shared" si="13"/>
        <v>0</v>
      </c>
      <c r="K368" s="2">
        <f t="shared" si="12"/>
        <v>0</v>
      </c>
      <c r="M368" s="3"/>
    </row>
    <row r="369" spans="1:13" x14ac:dyDescent="0.3">
      <c r="A369" t="s">
        <v>25</v>
      </c>
      <c r="B369" t="s">
        <v>529</v>
      </c>
      <c r="C369" t="s">
        <v>27</v>
      </c>
      <c r="D369" t="s">
        <v>537</v>
      </c>
      <c r="E369" s="17">
        <v>45688</v>
      </c>
      <c r="F369" t="s">
        <v>55</v>
      </c>
      <c r="G369">
        <v>254</v>
      </c>
      <c r="H369" s="1">
        <v>73.05</v>
      </c>
      <c r="I369" s="18" t="str">
        <f>IFERROR(
_xlfn.LET(
_xlpm.poids,$E369,
_xlpm.loc,UPPER($C369),
_xlpm.ordre,$B369,
_xlpm.occ,COUNTIF($B$6:B369,_xlpm.ordre),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69" s="19">
        <f t="shared" si="13"/>
        <v>0</v>
      </c>
      <c r="K369" s="2">
        <f t="shared" si="12"/>
        <v>0</v>
      </c>
      <c r="M369" s="3"/>
    </row>
    <row r="370" spans="1:13" x14ac:dyDescent="0.3">
      <c r="A370" t="s">
        <v>25</v>
      </c>
      <c r="B370" t="s">
        <v>529</v>
      </c>
      <c r="C370" t="s">
        <v>27</v>
      </c>
      <c r="D370" t="s">
        <v>538</v>
      </c>
      <c r="E370" s="17">
        <v>45688</v>
      </c>
      <c r="F370" t="s">
        <v>55</v>
      </c>
      <c r="G370">
        <v>254</v>
      </c>
      <c r="H370" s="1">
        <v>73.05</v>
      </c>
      <c r="I370" s="18" t="str">
        <f>IFERROR(
_xlfn.LET(
_xlpm.poids,$E370,
_xlpm.loc,UPPER($C370),
_xlpm.ordre,$B370,
_xlpm.occ,COUNTIF($B$6:B370,_xlpm.ordre),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0" s="19">
        <f t="shared" si="13"/>
        <v>0</v>
      </c>
      <c r="K370" s="2">
        <f t="shared" si="12"/>
        <v>0</v>
      </c>
      <c r="M370" s="3"/>
    </row>
    <row r="371" spans="1:13" x14ac:dyDescent="0.3">
      <c r="A371" t="s">
        <v>25</v>
      </c>
      <c r="B371" t="s">
        <v>529</v>
      </c>
      <c r="C371" t="s">
        <v>27</v>
      </c>
      <c r="D371" t="s">
        <v>539</v>
      </c>
      <c r="E371" s="17">
        <v>45688</v>
      </c>
      <c r="F371" t="s">
        <v>55</v>
      </c>
      <c r="G371">
        <v>254</v>
      </c>
      <c r="H371" s="1">
        <v>73.05</v>
      </c>
      <c r="I371" s="18" t="str">
        <f>IFERROR(
_xlfn.LET(
_xlpm.poids,$E371,
_xlpm.loc,UPPER($C371),
_xlpm.ordre,$B371,
_xlpm.occ,COUNTIF($B$6:B371,_xlpm.ordre),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1" s="19">
        <f t="shared" si="13"/>
        <v>0</v>
      </c>
      <c r="K371" s="2">
        <f t="shared" si="12"/>
        <v>0</v>
      </c>
      <c r="M371" s="3"/>
    </row>
    <row r="372" spans="1:13" x14ac:dyDescent="0.3">
      <c r="A372" t="s">
        <v>25</v>
      </c>
      <c r="B372" t="s">
        <v>529</v>
      </c>
      <c r="C372" t="s">
        <v>27</v>
      </c>
      <c r="D372" t="s">
        <v>540</v>
      </c>
      <c r="E372" s="17">
        <v>45688</v>
      </c>
      <c r="F372" t="s">
        <v>55</v>
      </c>
      <c r="G372">
        <v>254</v>
      </c>
      <c r="H372" s="1">
        <v>73.05</v>
      </c>
      <c r="I372" s="18" t="str">
        <f>IFERROR(
_xlfn.LET(
_xlpm.poids,$E372,
_xlpm.loc,UPPER($C372),
_xlpm.ordre,$B372,
_xlpm.occ,COUNTIF($B$6:B372,_xlpm.ordre),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2" s="19">
        <f t="shared" si="13"/>
        <v>0</v>
      </c>
      <c r="K372" s="2">
        <f t="shared" si="12"/>
        <v>0</v>
      </c>
      <c r="M372" s="3"/>
    </row>
    <row r="373" spans="1:13" x14ac:dyDescent="0.3">
      <c r="A373" t="s">
        <v>25</v>
      </c>
      <c r="B373" t="s">
        <v>541</v>
      </c>
      <c r="C373" t="s">
        <v>27</v>
      </c>
      <c r="D373" t="s">
        <v>542</v>
      </c>
      <c r="E373" s="17">
        <v>45688</v>
      </c>
      <c r="F373" t="s">
        <v>55</v>
      </c>
      <c r="G373">
        <v>261.39999999999998</v>
      </c>
      <c r="H373" s="1">
        <v>104.36</v>
      </c>
      <c r="I373" s="18" t="str">
        <f>IFERROR(
_xlfn.LET(
_xlpm.poids,$E373,
_xlpm.loc,UPPER($C373),
_xlpm.ordre,$B373,
_xlpm.occ,COUNTIF($B$6:B373,_xlpm.ordre),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3" s="19">
        <f t="shared" si="13"/>
        <v>0</v>
      </c>
      <c r="K373" s="2">
        <f t="shared" si="12"/>
        <v>0</v>
      </c>
      <c r="M373" s="3"/>
    </row>
    <row r="374" spans="1:13" x14ac:dyDescent="0.3">
      <c r="A374" t="s">
        <v>25</v>
      </c>
      <c r="B374" t="s">
        <v>541</v>
      </c>
      <c r="C374" t="s">
        <v>27</v>
      </c>
      <c r="D374" t="s">
        <v>543</v>
      </c>
      <c r="E374" s="17">
        <v>45688</v>
      </c>
      <c r="F374" t="s">
        <v>55</v>
      </c>
      <c r="G374">
        <v>261.39999999999998</v>
      </c>
      <c r="H374" s="1">
        <v>73.05</v>
      </c>
      <c r="I374" s="18" t="str">
        <f>IFERROR(
_xlfn.LET(
_xlpm.poids,$E374,
_xlpm.loc,UPPER($C374),
_xlpm.ordre,$B374,
_xlpm.occ,COUNTIF($B$6:B374,_xlpm.ordre),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4" s="19">
        <f t="shared" si="13"/>
        <v>0</v>
      </c>
      <c r="K374" s="2">
        <f t="shared" si="12"/>
        <v>0</v>
      </c>
      <c r="M374" s="3"/>
    </row>
    <row r="375" spans="1:13" x14ac:dyDescent="0.3">
      <c r="A375" t="s">
        <v>25</v>
      </c>
      <c r="B375" t="s">
        <v>541</v>
      </c>
      <c r="C375" t="s">
        <v>27</v>
      </c>
      <c r="D375" t="s">
        <v>544</v>
      </c>
      <c r="E375" s="17">
        <v>45688</v>
      </c>
      <c r="F375" t="s">
        <v>55</v>
      </c>
      <c r="G375">
        <v>261.39999999999998</v>
      </c>
      <c r="H375" s="1">
        <v>73.05</v>
      </c>
      <c r="I375" s="18" t="str">
        <f>IFERROR(
_xlfn.LET(
_xlpm.poids,$E375,
_xlpm.loc,UPPER($C375),
_xlpm.ordre,$B375,
_xlpm.occ,COUNTIF($B$6:B375,_xlpm.ordre),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5" s="19">
        <f t="shared" si="13"/>
        <v>0</v>
      </c>
      <c r="K375" s="2">
        <f t="shared" si="12"/>
        <v>0</v>
      </c>
      <c r="M375" s="3"/>
    </row>
    <row r="376" spans="1:13" x14ac:dyDescent="0.3">
      <c r="A376" t="s">
        <v>25</v>
      </c>
      <c r="B376" t="s">
        <v>541</v>
      </c>
      <c r="C376" t="s">
        <v>27</v>
      </c>
      <c r="D376" t="s">
        <v>545</v>
      </c>
      <c r="E376" s="17">
        <v>45688</v>
      </c>
      <c r="F376" t="s">
        <v>55</v>
      </c>
      <c r="G376">
        <v>261.39999999999998</v>
      </c>
      <c r="H376" s="1">
        <v>73.05</v>
      </c>
      <c r="I376" s="18" t="str">
        <f>IFERROR(
_xlfn.LET(
_xlpm.poids,$E376,
_xlpm.loc,UPPER($C376),
_xlpm.ordre,$B376,
_xlpm.occ,COUNTIF($B$6:B376,_xlpm.ordre),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6" s="19">
        <f t="shared" si="13"/>
        <v>0</v>
      </c>
      <c r="K376" s="2">
        <f t="shared" si="12"/>
        <v>0</v>
      </c>
      <c r="M376" s="3"/>
    </row>
    <row r="377" spans="1:13" x14ac:dyDescent="0.3">
      <c r="A377" t="s">
        <v>25</v>
      </c>
      <c r="B377" t="s">
        <v>546</v>
      </c>
      <c r="C377" t="s">
        <v>27</v>
      </c>
      <c r="D377" t="s">
        <v>547</v>
      </c>
      <c r="E377" s="17">
        <v>45684</v>
      </c>
      <c r="F377" t="s">
        <v>55</v>
      </c>
      <c r="G377">
        <v>206.8</v>
      </c>
      <c r="H377" s="1">
        <v>104.36</v>
      </c>
      <c r="I377" s="18" t="str">
        <f>IFERROR(
_xlfn.LET(
_xlpm.poids,$E377,
_xlpm.loc,UPPER($C377),
_xlpm.ordre,$B377,
_xlpm.occ,COUNTIF($B$6:B377,_xlpm.ordre),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7" s="19">
        <f t="shared" si="13"/>
        <v>0</v>
      </c>
      <c r="K377" s="2">
        <f t="shared" si="12"/>
        <v>0</v>
      </c>
      <c r="M377" s="3"/>
    </row>
    <row r="378" spans="1:13" x14ac:dyDescent="0.3">
      <c r="A378" t="s">
        <v>25</v>
      </c>
      <c r="B378" t="s">
        <v>548</v>
      </c>
      <c r="C378" t="s">
        <v>27</v>
      </c>
      <c r="D378" t="s">
        <v>549</v>
      </c>
      <c r="E378" s="17">
        <v>45681</v>
      </c>
      <c r="F378" t="s">
        <v>29</v>
      </c>
      <c r="G378">
        <v>78</v>
      </c>
      <c r="H378" s="1">
        <v>52.81</v>
      </c>
      <c r="I378" s="18" t="str">
        <f>IFERROR(
_xlfn.LET(
_xlpm.poids,$E378,
_xlpm.loc,UPPER($C378),
_xlpm.ordre,$B378,
_xlpm.occ,COUNTIF($B$6:B378,_xlpm.ordre),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8" s="19">
        <f t="shared" si="13"/>
        <v>0</v>
      </c>
      <c r="K378" s="2">
        <f t="shared" si="12"/>
        <v>0</v>
      </c>
      <c r="M378" s="3"/>
    </row>
    <row r="379" spans="1:13" x14ac:dyDescent="0.3">
      <c r="A379" t="s">
        <v>25</v>
      </c>
      <c r="B379" t="s">
        <v>550</v>
      </c>
      <c r="C379" t="s">
        <v>27</v>
      </c>
      <c r="D379" t="s">
        <v>551</v>
      </c>
      <c r="E379" s="17">
        <v>45686</v>
      </c>
      <c r="F379" t="s">
        <v>29</v>
      </c>
      <c r="G379">
        <v>36</v>
      </c>
      <c r="H379" s="1">
        <v>75.44</v>
      </c>
      <c r="I379" s="18" t="str">
        <f>IFERROR(
_xlfn.LET(
_xlpm.poids,$E379,
_xlpm.loc,UPPER($C379),
_xlpm.ordre,$B379,
_xlpm.occ,COUNTIF($B$6:B379,_xlpm.ordre),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79" s="19">
        <f t="shared" si="13"/>
        <v>0</v>
      </c>
      <c r="K379" s="2">
        <f t="shared" si="12"/>
        <v>0</v>
      </c>
      <c r="M379" s="3"/>
    </row>
    <row r="380" spans="1:13" x14ac:dyDescent="0.3">
      <c r="A380" t="s">
        <v>25</v>
      </c>
      <c r="B380" t="s">
        <v>552</v>
      </c>
      <c r="C380" t="s">
        <v>27</v>
      </c>
      <c r="D380" t="s">
        <v>553</v>
      </c>
      <c r="E380" s="17">
        <v>45685</v>
      </c>
      <c r="F380" t="s">
        <v>29</v>
      </c>
      <c r="G380">
        <v>180</v>
      </c>
      <c r="H380" s="1">
        <v>79.400000000000006</v>
      </c>
      <c r="I380" s="18" t="str">
        <f>IFERROR(
_xlfn.LET(
_xlpm.poids,$E380,
_xlpm.loc,UPPER($C380),
_xlpm.ordre,$B380,
_xlpm.occ,COUNTIF($B$6:B380,_xlpm.ordre),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80" s="19">
        <f t="shared" si="13"/>
        <v>0</v>
      </c>
      <c r="K380" s="2">
        <f t="shared" si="12"/>
        <v>0</v>
      </c>
      <c r="M380" s="3"/>
    </row>
    <row r="381" spans="1:13" x14ac:dyDescent="0.3">
      <c r="A381" t="s">
        <v>25</v>
      </c>
      <c r="B381" t="s">
        <v>552</v>
      </c>
      <c r="C381" t="s">
        <v>27</v>
      </c>
      <c r="D381" t="s">
        <v>554</v>
      </c>
      <c r="E381" s="17">
        <v>45685</v>
      </c>
      <c r="F381" t="s">
        <v>29</v>
      </c>
      <c r="G381">
        <v>180</v>
      </c>
      <c r="H381" s="1">
        <v>121.22</v>
      </c>
      <c r="I381" s="18" t="str">
        <f>IFERROR(
_xlfn.LET(
_xlpm.poids,$E381,
_xlpm.loc,UPPER($C381),
_xlpm.ordre,$B381,
_xlpm.occ,COUNTIF($B$6:B381,_xlpm.ordre),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81" s="19">
        <f t="shared" si="13"/>
        <v>0</v>
      </c>
      <c r="K381" s="2">
        <f t="shared" si="12"/>
        <v>0</v>
      </c>
      <c r="M381" s="3"/>
    </row>
    <row r="382" spans="1:13" x14ac:dyDescent="0.3">
      <c r="A382" t="s">
        <v>25</v>
      </c>
      <c r="B382" t="s">
        <v>552</v>
      </c>
      <c r="C382" t="s">
        <v>27</v>
      </c>
      <c r="D382" t="s">
        <v>555</v>
      </c>
      <c r="E382" s="17">
        <v>45685</v>
      </c>
      <c r="F382" t="s">
        <v>29</v>
      </c>
      <c r="G382">
        <v>180</v>
      </c>
      <c r="H382" s="1">
        <v>79.400000000000006</v>
      </c>
      <c r="I382" s="18" t="str">
        <f>IFERROR(
_xlfn.LET(
_xlpm.poids,$E382,
_xlpm.loc,UPPER($C382),
_xlpm.ordre,$B382,
_xlpm.occ,COUNTIF($B$6:B382,_xlpm.ordre),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82" s="19">
        <f t="shared" si="13"/>
        <v>0</v>
      </c>
      <c r="K382" s="2">
        <f t="shared" si="12"/>
        <v>0</v>
      </c>
      <c r="M382" s="3"/>
    </row>
    <row r="383" spans="1:13" x14ac:dyDescent="0.3">
      <c r="A383" t="s">
        <v>25</v>
      </c>
      <c r="B383" t="s">
        <v>552</v>
      </c>
      <c r="C383" t="s">
        <v>27</v>
      </c>
      <c r="D383" t="s">
        <v>556</v>
      </c>
      <c r="E383" s="17">
        <v>45685</v>
      </c>
      <c r="F383" t="s">
        <v>29</v>
      </c>
      <c r="G383">
        <v>180</v>
      </c>
      <c r="H383" s="1">
        <v>121.22</v>
      </c>
      <c r="I383" s="18" t="str">
        <f>IFERROR(
_xlfn.LET(
_xlpm.poids,$E383,
_xlpm.loc,UPPER($C383),
_xlpm.ordre,$B383,
_xlpm.occ,COUNTIF($B$6:B383,_xlpm.ordre),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83" s="19">
        <f t="shared" si="13"/>
        <v>0</v>
      </c>
      <c r="K383" s="2">
        <f t="shared" si="12"/>
        <v>0</v>
      </c>
      <c r="M383" s="3"/>
    </row>
    <row r="384" spans="1:13" x14ac:dyDescent="0.3">
      <c r="A384" t="s">
        <v>25</v>
      </c>
      <c r="B384" t="s">
        <v>552</v>
      </c>
      <c r="C384" t="s">
        <v>27</v>
      </c>
      <c r="D384" t="s">
        <v>557</v>
      </c>
      <c r="E384" s="17">
        <v>45685</v>
      </c>
      <c r="F384" t="s">
        <v>29</v>
      </c>
      <c r="G384">
        <v>180</v>
      </c>
      <c r="H384" s="1">
        <v>79.400000000000006</v>
      </c>
      <c r="I384" s="18" t="str">
        <f>IFERROR(
_xlfn.LET(
_xlpm.poids,$E384,
_xlpm.loc,UPPER($C384),
_xlpm.ordre,$B384,
_xlpm.occ,COUNTIF($B$6:B384,_xlpm.ordre),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84" s="19">
        <f t="shared" si="13"/>
        <v>0</v>
      </c>
      <c r="K384" s="2">
        <f t="shared" si="12"/>
        <v>0</v>
      </c>
      <c r="M384" s="3"/>
    </row>
    <row r="385" spans="1:13" x14ac:dyDescent="0.3">
      <c r="A385" t="s">
        <v>25</v>
      </c>
      <c r="B385" t="s">
        <v>552</v>
      </c>
      <c r="C385" t="s">
        <v>27</v>
      </c>
      <c r="D385" t="s">
        <v>558</v>
      </c>
      <c r="E385" s="17">
        <v>45685</v>
      </c>
      <c r="F385" t="s">
        <v>29</v>
      </c>
      <c r="G385">
        <v>180</v>
      </c>
      <c r="H385" s="1">
        <v>121.22</v>
      </c>
      <c r="I385" s="18" t="str">
        <f>IFERROR(
_xlfn.LET(
_xlpm.poids,$E385,
_xlpm.loc,UPPER($C385),
_xlpm.ordre,$B385,
_xlpm.occ,COUNTIF($B$6:B385,_xlpm.ordre),
_xlpm.col,MATCH(_xlpm.poids,{0;31;151;301;601},1),
_xlpm.base,IF(_xlpm.loc="IDF",$N$4:$Q$4,$N$3:$Q$3),
_xlpm.rem,IF(_xlpm.loc="IDF",$N$9:$Q$9,$N$8:$Q$8),
IF(_xlpm.occ&gt;=2,INDEX(_xlpm.rem,1,_xlpm.col),INDEX(_xlpm.base,1,_xlpm.col))
),
""
)</f>
        <v/>
      </c>
      <c r="J385" s="19">
        <f t="shared" si="13"/>
        <v>0</v>
      </c>
      <c r="K385" s="2">
        <f t="shared" si="12"/>
        <v>0</v>
      </c>
      <c r="M385" s="3"/>
    </row>
  </sheetData>
  <mergeCells count="2">
    <mergeCell ref="N1:R1"/>
    <mergeCell ref="N6:R6"/>
  </mergeCells>
  <conditionalFormatting sqref="K4">
    <cfRule type="cellIs" dxfId="0" priority="1" operator="greaterThan">
      <formula>0</formula>
    </cfRule>
  </conditionalFormatting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eda00f38-c236-4ea3-94cb-16e6862af9d6}" enabled="1" method="Standard" siteId="{4e332879-256a-490e-87fa-ae47d38b6cbc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2026-02-18T11:07:45Z</dcterms:created>
  <dcterms:modified xsi:type="dcterms:W3CDTF">2026-02-18T11:08:25Z</dcterms:modified>
</cp:coreProperties>
</file>