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233a42f685eaeb8/Documents/Mémoire/Partie pratique/"/>
    </mc:Choice>
  </mc:AlternateContent>
  <xr:revisionPtr revIDLastSave="4" documentId="8_{730A47AB-BC4C-466D-94CC-CFFC37A7F8B5}" xr6:coauthVersionLast="45" xr6:coauthVersionMax="45" xr10:uidLastSave="{E7362359-13E8-4B09-8FAF-1F444655EAFD}"/>
  <bookViews>
    <workbookView xWindow="-108" yWindow="-108" windowWidth="23256" windowHeight="12576" activeTab="1" xr2:uid="{AC82A1D4-2711-4246-98A0-DB00BBCC3374}"/>
  </bookViews>
  <sheets>
    <sheet name="Fich.Prod." sheetId="1" r:id="rId1"/>
    <sheet name="Sum. OF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4" i="2" l="1"/>
  <c r="AE3" i="2"/>
  <c r="AD3" i="2"/>
  <c r="AC3" i="2"/>
  <c r="AB3" i="2"/>
  <c r="AA3" i="2"/>
  <c r="Z3" i="2"/>
  <c r="Y3" i="2"/>
  <c r="X3" i="2"/>
  <c r="W3" i="2"/>
  <c r="V3" i="2"/>
  <c r="U3" i="2"/>
  <c r="T3" i="2"/>
  <c r="S3" i="2"/>
  <c r="Q3" i="2"/>
  <c r="P3" i="2"/>
  <c r="O3" i="2"/>
  <c r="N3" i="2"/>
  <c r="K3" i="2"/>
  <c r="J3" i="2"/>
  <c r="I3" i="2"/>
  <c r="H3" i="2"/>
  <c r="F3" i="2"/>
  <c r="E3" i="2"/>
  <c r="B3" i="2"/>
  <c r="P80" i="1"/>
  <c r="M80" i="1"/>
  <c r="I80" i="1"/>
  <c r="F80" i="1"/>
  <c r="C80" i="1"/>
  <c r="P79" i="1"/>
  <c r="M79" i="1"/>
  <c r="I79" i="1"/>
  <c r="F79" i="1"/>
  <c r="C79" i="1"/>
  <c r="P78" i="1"/>
  <c r="M78" i="1"/>
  <c r="I78" i="1"/>
  <c r="F78" i="1"/>
  <c r="C78" i="1"/>
  <c r="P77" i="1"/>
  <c r="M77" i="1"/>
  <c r="I77" i="1"/>
  <c r="F77" i="1"/>
  <c r="C77" i="1"/>
  <c r="P76" i="1"/>
  <c r="M76" i="1"/>
  <c r="I76" i="1"/>
  <c r="F76" i="1"/>
  <c r="C76" i="1"/>
  <c r="P75" i="1"/>
  <c r="M75" i="1"/>
  <c r="I75" i="1"/>
  <c r="F75" i="1"/>
  <c r="C75" i="1"/>
  <c r="P74" i="1"/>
  <c r="M74" i="1"/>
  <c r="I74" i="1"/>
  <c r="F74" i="1"/>
  <c r="C74" i="1"/>
  <c r="P73" i="1"/>
  <c r="M73" i="1"/>
  <c r="I73" i="1"/>
  <c r="F73" i="1"/>
  <c r="C73" i="1"/>
  <c r="P72" i="1"/>
  <c r="M72" i="1"/>
  <c r="I72" i="1"/>
  <c r="F72" i="1"/>
  <c r="C72" i="1"/>
  <c r="C67" i="1"/>
  <c r="P47" i="1"/>
  <c r="M47" i="1"/>
  <c r="I47" i="1"/>
  <c r="F47" i="1"/>
  <c r="C47" i="1"/>
  <c r="P46" i="1"/>
  <c r="M46" i="1"/>
  <c r="I46" i="1"/>
  <c r="F46" i="1"/>
  <c r="C46" i="1"/>
  <c r="P45" i="1"/>
  <c r="M45" i="1"/>
  <c r="I45" i="1"/>
  <c r="F45" i="1"/>
  <c r="C45" i="1"/>
  <c r="P44" i="1"/>
  <c r="M44" i="1"/>
  <c r="I44" i="1"/>
  <c r="F44" i="1"/>
  <c r="C44" i="1"/>
  <c r="P43" i="1"/>
  <c r="M43" i="1"/>
  <c r="I43" i="1"/>
  <c r="F43" i="1"/>
  <c r="C43" i="1"/>
  <c r="P42" i="1"/>
  <c r="M42" i="1"/>
  <c r="I42" i="1"/>
  <c r="F42" i="1"/>
  <c r="C42" i="1"/>
  <c r="P41" i="1"/>
  <c r="M41" i="1"/>
  <c r="I41" i="1"/>
  <c r="F41" i="1"/>
  <c r="C41" i="1"/>
  <c r="P40" i="1"/>
  <c r="M40" i="1"/>
  <c r="I40" i="1"/>
  <c r="F40" i="1"/>
  <c r="C40" i="1"/>
  <c r="P39" i="1"/>
  <c r="M39" i="1"/>
  <c r="I39" i="1"/>
  <c r="F39" i="1"/>
  <c r="C39" i="1"/>
  <c r="C34" i="1"/>
  <c r="P15" i="1"/>
  <c r="M15" i="1"/>
  <c r="I15" i="1"/>
  <c r="F15" i="1"/>
  <c r="C15" i="1"/>
  <c r="P14" i="1"/>
  <c r="M14" i="1"/>
  <c r="I14" i="1"/>
  <c r="F14" i="1"/>
  <c r="C14" i="1"/>
  <c r="P13" i="1"/>
  <c r="M13" i="1"/>
  <c r="I13" i="1"/>
  <c r="F13" i="1"/>
  <c r="C13" i="1"/>
  <c r="P12" i="1"/>
  <c r="M12" i="1"/>
  <c r="I12" i="1"/>
  <c r="F12" i="1"/>
  <c r="C12" i="1"/>
  <c r="P11" i="1"/>
  <c r="M11" i="1"/>
  <c r="I11" i="1"/>
  <c r="F11" i="1"/>
  <c r="C11" i="1"/>
  <c r="P10" i="1"/>
  <c r="M10" i="1"/>
  <c r="I10" i="1"/>
  <c r="F10" i="1"/>
  <c r="C10" i="1"/>
  <c r="P9" i="1"/>
  <c r="M9" i="1"/>
  <c r="I9" i="1"/>
  <c r="F9" i="1"/>
  <c r="C9" i="1"/>
  <c r="P8" i="1"/>
  <c r="M8" i="1"/>
  <c r="I8" i="1"/>
  <c r="F8" i="1"/>
  <c r="C8" i="1"/>
  <c r="P7" i="1"/>
  <c r="M7" i="1"/>
  <c r="L3" i="2" s="1"/>
  <c r="I7" i="1"/>
  <c r="M3" i="2" s="1"/>
  <c r="F7" i="1"/>
  <c r="C7" i="1"/>
  <c r="G3" i="2" l="1"/>
  <c r="D3" i="2"/>
  <c r="R3" i="2"/>
  <c r="C3" i="2"/>
</calcChain>
</file>

<file path=xl/sharedStrings.xml><?xml version="1.0" encoding="utf-8"?>
<sst xmlns="http://schemas.openxmlformats.org/spreadsheetml/2006/main" count="380" uniqueCount="49">
  <si>
    <t>Fiche Production</t>
  </si>
  <si>
    <t>SEMAINE</t>
  </si>
  <si>
    <t>Lundi</t>
  </si>
  <si>
    <t>3h</t>
  </si>
  <si>
    <t>Mardi</t>
  </si>
  <si>
    <t>Mercredi</t>
  </si>
  <si>
    <t>Jeudi</t>
  </si>
  <si>
    <t>Vendredi</t>
  </si>
  <si>
    <t>Bière</t>
  </si>
  <si>
    <t>Moinette Blonde</t>
  </si>
  <si>
    <t>Moinette Bio</t>
  </si>
  <si>
    <t>Bière de Miel</t>
  </si>
  <si>
    <t>Saison Dupont</t>
  </si>
  <si>
    <t>Brassin</t>
  </si>
  <si>
    <t>Lot</t>
  </si>
  <si>
    <t>L20001A</t>
  </si>
  <si>
    <t>Quantité (Hl)</t>
  </si>
  <si>
    <t>Malt Tradi 1</t>
  </si>
  <si>
    <t>Malt Tradi 2</t>
  </si>
  <si>
    <t>Malt Tradi 3</t>
  </si>
  <si>
    <t>Malt Tradi 4</t>
  </si>
  <si>
    <t>Malt Bio 1</t>
  </si>
  <si>
    <t>Malt Bio 2</t>
  </si>
  <si>
    <t>Malt Bio 3</t>
  </si>
  <si>
    <t>Froment Bio</t>
  </si>
  <si>
    <t>Sucre</t>
  </si>
  <si>
    <t>Sirop de blé Bio</t>
  </si>
  <si>
    <t>Houblon 1</t>
  </si>
  <si>
    <t>Houblon 2</t>
  </si>
  <si>
    <t>Houblon 3</t>
  </si>
  <si>
    <t>Houblon 3 (Bio)</t>
  </si>
  <si>
    <t>Quantité réelle</t>
  </si>
  <si>
    <t>8h</t>
  </si>
  <si>
    <t>13h</t>
  </si>
  <si>
    <t>Production</t>
  </si>
  <si>
    <t>Conso MP</t>
  </si>
  <si>
    <t>Semaine</t>
  </si>
  <si>
    <t># Brassins</t>
  </si>
  <si>
    <t>Total (HL)</t>
  </si>
  <si>
    <t>Moinette Brune</t>
  </si>
  <si>
    <t>Moinette Ambrée</t>
  </si>
  <si>
    <t>Bons Vœux</t>
  </si>
  <si>
    <t>Rédor</t>
  </si>
  <si>
    <t>Saison Dupont DH</t>
  </si>
  <si>
    <t>Monk's Stout</t>
  </si>
  <si>
    <t>Saison Dupont Bio</t>
  </si>
  <si>
    <t>Blanche du Hainaut</t>
  </si>
  <si>
    <t>Biolégère</t>
  </si>
  <si>
    <t>Triomf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</si>
</sst>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0" fillId="2" borderId="0" xfId="0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2" fontId="0" fillId="0" borderId="4" xfId="0" applyNumberFormat="1" applyBorder="1"/>
    <xf numFmtId="0" fontId="0" fillId="3" borderId="3" xfId="0" applyFill="1" applyBorder="1"/>
    <xf numFmtId="0" fontId="2" fillId="0" borderId="3" xfId="0" applyFont="1" applyBorder="1"/>
    <xf numFmtId="0" fontId="2" fillId="3" borderId="3" xfId="0" applyFont="1" applyFill="1" applyBorder="1"/>
    <xf numFmtId="0" fontId="2" fillId="4" borderId="5" xfId="0" applyFont="1" applyFill="1" applyBorder="1"/>
    <xf numFmtId="1" fontId="0" fillId="0" borderId="4" xfId="0" applyNumberFormat="1" applyBorder="1"/>
    <xf numFmtId="0" fontId="0" fillId="4" borderId="0" xfId="0" applyFill="1"/>
    <xf numFmtId="0" fontId="0" fillId="0" borderId="6" xfId="0" applyBorder="1"/>
    <xf numFmtId="0" fontId="0" fillId="0" borderId="7" xfId="0" applyBorder="1"/>
    <xf numFmtId="0" fontId="2" fillId="0" borderId="6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OQ%20MB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.2020"/>
      <sheetName val="EOQ MBL"/>
      <sheetName val="ROP MBL75"/>
      <sheetName val="ROP MBL75 Reg."/>
      <sheetName val="Gest. Stock"/>
      <sheetName val="Stock réel"/>
      <sheetName val="V.2020"/>
      <sheetName val="OF"/>
      <sheetName val="Fich.Prod."/>
      <sheetName val="Sum. OF"/>
      <sheetName val="Recettes"/>
      <sheetName val="M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4">
          <cell r="A4">
            <v>2</v>
          </cell>
        </row>
        <row r="5">
          <cell r="A5">
            <v>3</v>
          </cell>
        </row>
        <row r="6">
          <cell r="A6">
            <v>4</v>
          </cell>
        </row>
        <row r="7">
          <cell r="A7">
            <v>5</v>
          </cell>
        </row>
        <row r="8">
          <cell r="A8">
            <v>6</v>
          </cell>
        </row>
        <row r="9">
          <cell r="A9">
            <v>7</v>
          </cell>
        </row>
        <row r="10">
          <cell r="A10">
            <v>8</v>
          </cell>
        </row>
        <row r="11">
          <cell r="A11">
            <v>9</v>
          </cell>
        </row>
      </sheetData>
      <sheetData sheetId="8"/>
      <sheetData sheetId="9"/>
      <sheetData sheetId="10">
        <row r="3">
          <cell r="A3" t="str">
            <v>Moinette Blonde</v>
          </cell>
          <cell r="B3">
            <v>1000</v>
          </cell>
          <cell r="J3">
            <v>5</v>
          </cell>
          <cell r="K3">
            <v>10</v>
          </cell>
          <cell r="L3">
            <v>20</v>
          </cell>
          <cell r="M3">
            <v>5</v>
          </cell>
          <cell r="N3">
            <v>10</v>
          </cell>
          <cell r="Q3">
            <v>20</v>
          </cell>
        </row>
        <row r="4">
          <cell r="A4" t="str">
            <v>Moinette Brune</v>
          </cell>
          <cell r="B4">
            <v>900</v>
          </cell>
          <cell r="C4">
            <v>150</v>
          </cell>
          <cell r="K4">
            <v>12</v>
          </cell>
          <cell r="L4">
            <v>22</v>
          </cell>
          <cell r="M4">
            <v>7</v>
          </cell>
          <cell r="N4">
            <v>11</v>
          </cell>
        </row>
        <row r="5">
          <cell r="A5" t="str">
            <v>Moinette Ambrée</v>
          </cell>
          <cell r="B5">
            <v>800</v>
          </cell>
          <cell r="C5">
            <v>100</v>
          </cell>
          <cell r="D5">
            <v>150</v>
          </cell>
          <cell r="K5">
            <v>10</v>
          </cell>
          <cell r="L5">
            <v>20</v>
          </cell>
          <cell r="M5">
            <v>6</v>
          </cell>
          <cell r="N5">
            <v>13</v>
          </cell>
        </row>
        <row r="6">
          <cell r="A6" t="str">
            <v>Saison Dupont</v>
          </cell>
          <cell r="B6">
            <v>1300</v>
          </cell>
          <cell r="K6">
            <v>12</v>
          </cell>
          <cell r="L6">
            <v>22</v>
          </cell>
          <cell r="M6">
            <v>8</v>
          </cell>
          <cell r="N6">
            <v>12</v>
          </cell>
        </row>
        <row r="7">
          <cell r="A7" t="str">
            <v>Bons Vœux</v>
          </cell>
          <cell r="B7">
            <v>1100</v>
          </cell>
          <cell r="K7">
            <v>10</v>
          </cell>
          <cell r="L7">
            <v>20</v>
          </cell>
          <cell r="M7">
            <v>5</v>
          </cell>
          <cell r="N7">
            <v>10</v>
          </cell>
        </row>
        <row r="8">
          <cell r="A8" t="str">
            <v>Rédor</v>
          </cell>
          <cell r="B8">
            <v>800</v>
          </cell>
          <cell r="K8">
            <v>12</v>
          </cell>
          <cell r="L8">
            <v>22</v>
          </cell>
          <cell r="M8">
            <v>7</v>
          </cell>
          <cell r="N8">
            <v>11</v>
          </cell>
        </row>
        <row r="9">
          <cell r="A9" t="str">
            <v>Saison Dupont DH</v>
          </cell>
          <cell r="B9">
            <v>1300</v>
          </cell>
          <cell r="K9">
            <v>10</v>
          </cell>
          <cell r="L9">
            <v>20</v>
          </cell>
          <cell r="M9">
            <v>6</v>
          </cell>
          <cell r="N9">
            <v>13</v>
          </cell>
        </row>
        <row r="10">
          <cell r="A10" t="str">
            <v>Monk's Stout</v>
          </cell>
          <cell r="B10">
            <v>800</v>
          </cell>
          <cell r="C10">
            <v>100</v>
          </cell>
          <cell r="E10">
            <v>150</v>
          </cell>
          <cell r="K10">
            <v>12</v>
          </cell>
          <cell r="L10">
            <v>22</v>
          </cell>
          <cell r="M10">
            <v>8</v>
          </cell>
          <cell r="N10">
            <v>12</v>
          </cell>
        </row>
        <row r="11">
          <cell r="A11" t="str">
            <v>Bière de Miel</v>
          </cell>
          <cell r="F11">
            <v>950</v>
          </cell>
          <cell r="G11">
            <v>100</v>
          </cell>
        </row>
        <row r="12">
          <cell r="A12" t="str">
            <v>Moinette Bio</v>
          </cell>
          <cell r="F12">
            <v>1000</v>
          </cell>
        </row>
        <row r="13">
          <cell r="A13" t="str">
            <v>Saison Dupont Bio</v>
          </cell>
          <cell r="F13">
            <v>1300</v>
          </cell>
        </row>
        <row r="14">
          <cell r="A14" t="str">
            <v>Blanche du Hainaut</v>
          </cell>
          <cell r="F14">
            <v>800</v>
          </cell>
          <cell r="I14">
            <v>200</v>
          </cell>
        </row>
        <row r="15">
          <cell r="A15" t="str">
            <v>Biolégère</v>
          </cell>
          <cell r="F15">
            <v>700</v>
          </cell>
        </row>
        <row r="16">
          <cell r="A16" t="str">
            <v>Triomf</v>
          </cell>
          <cell r="F16">
            <v>850</v>
          </cell>
          <cell r="H16">
            <v>150</v>
          </cell>
        </row>
        <row r="17"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</row>
      </sheetData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2F5E9B-778D-492B-A080-520D4B18745C}">
  <dimension ref="A1:P99"/>
  <sheetViews>
    <sheetView zoomScale="90" zoomScaleNormal="90" workbookViewId="0">
      <selection activeCell="E64" sqref="E64"/>
    </sheetView>
  </sheetViews>
  <sheetFormatPr baseColWidth="10" defaultRowHeight="14.4" x14ac:dyDescent="0.3"/>
  <cols>
    <col min="1" max="1" width="2" bestFit="1" customWidth="1"/>
    <col min="2" max="3" width="15.5546875" bestFit="1" customWidth="1"/>
    <col min="4" max="4" width="5.77734375" customWidth="1"/>
    <col min="5" max="5" width="15.33203125" bestFit="1" customWidth="1"/>
    <col min="6" max="6" width="15.5546875" bestFit="1" customWidth="1"/>
    <col min="7" max="7" width="5.77734375" customWidth="1"/>
    <col min="8" max="8" width="15.33203125" bestFit="1" customWidth="1"/>
    <col min="9" max="9" width="16.6640625" bestFit="1" customWidth="1"/>
    <col min="10" max="10" width="5.77734375" customWidth="1"/>
    <col min="11" max="11" width="13.5546875" bestFit="1" customWidth="1"/>
    <col min="12" max="12" width="15.33203125" bestFit="1" customWidth="1"/>
    <col min="13" max="13" width="16.6640625" bestFit="1" customWidth="1"/>
    <col min="14" max="14" width="13.5546875" bestFit="1" customWidth="1"/>
    <col min="15" max="15" width="15.33203125" bestFit="1" customWidth="1"/>
    <col min="16" max="16" width="16.6640625" bestFit="1" customWidth="1"/>
  </cols>
  <sheetData>
    <row r="1" spans="1:16" x14ac:dyDescent="0.3">
      <c r="B1" t="s">
        <v>0</v>
      </c>
      <c r="D1" s="1"/>
      <c r="E1" s="1"/>
    </row>
    <row r="2" spans="1:16" ht="15" thickBot="1" x14ac:dyDescent="0.35">
      <c r="B2" s="2" t="s">
        <v>1</v>
      </c>
      <c r="C2" s="2">
        <v>1</v>
      </c>
      <c r="D2" s="1"/>
    </row>
    <row r="3" spans="1:16" ht="15" thickTop="1" x14ac:dyDescent="0.3">
      <c r="A3">
        <v>1</v>
      </c>
      <c r="B3" s="3" t="s">
        <v>2</v>
      </c>
      <c r="C3" s="4" t="s">
        <v>3</v>
      </c>
      <c r="E3" s="3" t="s">
        <v>4</v>
      </c>
      <c r="F3" s="4" t="s">
        <v>3</v>
      </c>
      <c r="H3" s="3" t="s">
        <v>5</v>
      </c>
      <c r="I3" s="4" t="s">
        <v>3</v>
      </c>
      <c r="L3" s="3" t="s">
        <v>6</v>
      </c>
      <c r="M3" s="4" t="s">
        <v>3</v>
      </c>
      <c r="O3" s="3" t="s">
        <v>7</v>
      </c>
      <c r="P3" s="4" t="s">
        <v>3</v>
      </c>
    </row>
    <row r="4" spans="1:16" x14ac:dyDescent="0.3">
      <c r="A4">
        <v>1</v>
      </c>
      <c r="B4" s="5" t="s">
        <v>8</v>
      </c>
      <c r="C4" s="6" t="s">
        <v>9</v>
      </c>
      <c r="E4" s="5" t="s">
        <v>8</v>
      </c>
      <c r="F4" s="6" t="s">
        <v>9</v>
      </c>
      <c r="H4" s="5" t="s">
        <v>8</v>
      </c>
      <c r="I4" s="6" t="s">
        <v>10</v>
      </c>
      <c r="L4" s="5" t="s">
        <v>8</v>
      </c>
      <c r="M4" s="6" t="s">
        <v>11</v>
      </c>
      <c r="O4" s="5" t="s">
        <v>8</v>
      </c>
      <c r="P4" s="6" t="s">
        <v>12</v>
      </c>
    </row>
    <row r="5" spans="1:16" x14ac:dyDescent="0.3">
      <c r="A5">
        <v>1</v>
      </c>
      <c r="B5" s="5" t="s">
        <v>13</v>
      </c>
      <c r="C5" s="6">
        <v>1</v>
      </c>
      <c r="E5" s="5" t="s">
        <v>13</v>
      </c>
      <c r="F5" s="6">
        <v>4</v>
      </c>
      <c r="H5" s="5" t="s">
        <v>13</v>
      </c>
      <c r="I5" s="6">
        <v>7</v>
      </c>
      <c r="L5" s="5" t="s">
        <v>13</v>
      </c>
      <c r="M5" s="6">
        <v>10</v>
      </c>
      <c r="O5" s="5" t="s">
        <v>13</v>
      </c>
      <c r="P5" s="6">
        <v>13</v>
      </c>
    </row>
    <row r="6" spans="1:16" x14ac:dyDescent="0.3">
      <c r="A6">
        <v>1</v>
      </c>
      <c r="B6" s="5" t="s">
        <v>14</v>
      </c>
      <c r="C6" s="6" t="s">
        <v>15</v>
      </c>
      <c r="E6" s="5" t="s">
        <v>14</v>
      </c>
      <c r="F6" s="6"/>
      <c r="H6" s="5" t="s">
        <v>14</v>
      </c>
      <c r="I6" s="6" t="s">
        <v>15</v>
      </c>
      <c r="L6" s="5" t="s">
        <v>14</v>
      </c>
      <c r="M6" s="6" t="s">
        <v>15</v>
      </c>
      <c r="O6" s="5" t="s">
        <v>14</v>
      </c>
      <c r="P6" s="6" t="s">
        <v>15</v>
      </c>
    </row>
    <row r="7" spans="1:16" x14ac:dyDescent="0.3">
      <c r="A7">
        <v>1</v>
      </c>
      <c r="B7" s="5" t="s">
        <v>16</v>
      </c>
      <c r="C7" s="7">
        <f>IF(ISBLANK(C4),0,50)</f>
        <v>50</v>
      </c>
      <c r="E7" s="5" t="s">
        <v>16</v>
      </c>
      <c r="F7" s="7">
        <f>IF(ISBLANK(F4),0,50)</f>
        <v>50</v>
      </c>
      <c r="H7" s="5" t="s">
        <v>16</v>
      </c>
      <c r="I7" s="6">
        <f>IF(ISBLANK(I4),0,50)</f>
        <v>50</v>
      </c>
      <c r="L7" s="5" t="s">
        <v>16</v>
      </c>
      <c r="M7" s="6">
        <f>IF(ISBLANK(M4),0,50)</f>
        <v>50</v>
      </c>
      <c r="O7" s="5" t="s">
        <v>16</v>
      </c>
      <c r="P7" s="6">
        <f>IF(ISBLANK(P4),0,50)</f>
        <v>50</v>
      </c>
    </row>
    <row r="8" spans="1:16" x14ac:dyDescent="0.3">
      <c r="A8">
        <v>1</v>
      </c>
      <c r="B8" s="5" t="s">
        <v>17</v>
      </c>
      <c r="C8" s="7">
        <f>IF(C4=0,0,VLOOKUP(C4,[1]Recettes!$A$3:$V$17,[1]OF!$A$4,0))</f>
        <v>1000</v>
      </c>
      <c r="E8" s="5" t="s">
        <v>17</v>
      </c>
      <c r="F8" s="7">
        <f>IF(F4=0,0,VLOOKUP(F4,[1]Recettes!$A$3:$V$17,[1]OF!$A4,0))</f>
        <v>1000</v>
      </c>
      <c r="H8" s="5" t="s">
        <v>17</v>
      </c>
      <c r="I8" s="7">
        <f>IF(I4=0,0,VLOOKUP(I4,[1]Recettes!$A$3:$V$17,[1]OF!$A4,0))</f>
        <v>0</v>
      </c>
      <c r="L8" s="5" t="s">
        <v>17</v>
      </c>
      <c r="M8" s="7">
        <f>IF(M4=0,0,VLOOKUP(M4,[1]Recettes!$A$3:$V$17,[1]OF!$A4,0))</f>
        <v>0</v>
      </c>
      <c r="O8" s="5" t="s">
        <v>17</v>
      </c>
      <c r="P8" s="7">
        <f>IF(P4=0,0,VLOOKUP(P4,[1]Recettes!$A$3:$V$17,[1]OF!$A4,0))</f>
        <v>1300</v>
      </c>
    </row>
    <row r="9" spans="1:16" x14ac:dyDescent="0.3">
      <c r="A9">
        <v>1</v>
      </c>
      <c r="B9" s="5" t="s">
        <v>18</v>
      </c>
      <c r="C9" s="7">
        <f>IF(C4=0,0,VLOOKUP(C4,[1]Recettes!$A$3:$V$17,[1]OF!$A$5,0))</f>
        <v>0</v>
      </c>
      <c r="E9" s="5" t="s">
        <v>18</v>
      </c>
      <c r="F9" s="7">
        <f>IF(F4=0,0,VLOOKUP(F4,[1]Recettes!$A$3:$V$17,[1]OF!$A5,0))</f>
        <v>0</v>
      </c>
      <c r="H9" s="5" t="s">
        <v>18</v>
      </c>
      <c r="I9" s="7">
        <f>IF(I4=0,0,VLOOKUP(I4,[1]Recettes!$A$3:$V$17,[1]OF!$A5,0))</f>
        <v>0</v>
      </c>
      <c r="L9" s="5" t="s">
        <v>18</v>
      </c>
      <c r="M9" s="7">
        <f>IF(M4=0,0,VLOOKUP(M4,[1]Recettes!$A$3:$V$17,[1]OF!$A5,0))</f>
        <v>0</v>
      </c>
      <c r="O9" s="5" t="s">
        <v>18</v>
      </c>
      <c r="P9" s="7">
        <f>IF(P4=0,0,VLOOKUP(P4,[1]Recettes!$A$3:$V$17,[1]OF!$A5,0))</f>
        <v>0</v>
      </c>
    </row>
    <row r="10" spans="1:16" x14ac:dyDescent="0.3">
      <c r="A10">
        <v>1</v>
      </c>
      <c r="B10" s="5" t="s">
        <v>19</v>
      </c>
      <c r="C10" s="7">
        <f>IF(C4=0,0,VLOOKUP(C4,[1]Recettes!$A$3:$V$17,[1]OF!$A$6,0))</f>
        <v>0</v>
      </c>
      <c r="E10" s="5" t="s">
        <v>19</v>
      </c>
      <c r="F10" s="7">
        <f>IF(F4=0,0,VLOOKUP(F4,[1]Recettes!$A$3:$V$17,[1]OF!$A6,0))</f>
        <v>0</v>
      </c>
      <c r="H10" s="5" t="s">
        <v>19</v>
      </c>
      <c r="I10" s="7">
        <f>IF(I4=0,0,VLOOKUP(I4,[1]Recettes!$A$3:$V$17,[1]OF!$A6,0))</f>
        <v>0</v>
      </c>
      <c r="L10" s="5" t="s">
        <v>19</v>
      </c>
      <c r="M10" s="7">
        <f>IF(M4=0,0,VLOOKUP(M4,[1]Recettes!$A$3:$V$17,[1]OF!$A6,0))</f>
        <v>0</v>
      </c>
      <c r="O10" s="5" t="s">
        <v>19</v>
      </c>
      <c r="P10" s="7">
        <f>IF(P4=0,0,VLOOKUP(P4,[1]Recettes!$A$3:$V$17,[1]OF!$A6,0))</f>
        <v>0</v>
      </c>
    </row>
    <row r="11" spans="1:16" x14ac:dyDescent="0.3">
      <c r="A11">
        <v>1</v>
      </c>
      <c r="B11" s="5" t="s">
        <v>20</v>
      </c>
      <c r="C11" s="7">
        <f>IF(C4=0,0,VLOOKUP(C4,[1]Recettes!$A$3:$V$17,[1]OF!$A$7,0))</f>
        <v>0</v>
      </c>
      <c r="E11" s="5" t="s">
        <v>20</v>
      </c>
      <c r="F11" s="7">
        <f>IF(F4=0,0,VLOOKUP(F4,[1]Recettes!$A$3:$V$17,[1]OF!$A7,0))</f>
        <v>0</v>
      </c>
      <c r="H11" s="5" t="s">
        <v>20</v>
      </c>
      <c r="I11" s="7">
        <f>IF(I4=0,0,VLOOKUP(I4,[1]Recettes!$A$3:$V$17,[1]OF!$A7,0))</f>
        <v>0</v>
      </c>
      <c r="L11" s="5" t="s">
        <v>20</v>
      </c>
      <c r="M11" s="7">
        <f>IF(M4=0,0,VLOOKUP(M4,[1]Recettes!$A$3:$V$17,[1]OF!$A7,0))</f>
        <v>0</v>
      </c>
      <c r="O11" s="5" t="s">
        <v>20</v>
      </c>
      <c r="P11" s="7">
        <f>IF(P4=0,0,VLOOKUP(P4,[1]Recettes!$A$3:$V$17,[1]OF!$A7,0))</f>
        <v>0</v>
      </c>
    </row>
    <row r="12" spans="1:16" x14ac:dyDescent="0.3">
      <c r="A12">
        <v>1</v>
      </c>
      <c r="B12" s="8" t="s">
        <v>21</v>
      </c>
      <c r="C12" s="7">
        <f>IF(C4=0,0,VLOOKUP(C4,[1]Recettes!$A$3:$V$17,[1]OF!$A$8,0))</f>
        <v>0</v>
      </c>
      <c r="E12" s="8" t="s">
        <v>21</v>
      </c>
      <c r="F12" s="7">
        <f>IF(F4=0,0,VLOOKUP(F4,[1]Recettes!$A$3:$V$17,[1]OF!$A8,0))</f>
        <v>0</v>
      </c>
      <c r="H12" s="8" t="s">
        <v>21</v>
      </c>
      <c r="I12" s="7">
        <f>IF(I4=0,0,VLOOKUP(I4,[1]Recettes!$A$3:$V$17,[1]OF!$A8,0))</f>
        <v>1000</v>
      </c>
      <c r="L12" s="8" t="s">
        <v>21</v>
      </c>
      <c r="M12" s="7">
        <f>IF(M4=0,0,VLOOKUP(M4,[1]Recettes!$A$3:$V$17,[1]OF!$A8,0))</f>
        <v>950</v>
      </c>
      <c r="O12" s="8" t="s">
        <v>21</v>
      </c>
      <c r="P12" s="7">
        <f>IF(P4=0,0,VLOOKUP(P4,[1]Recettes!$A$3:$V$17,[1]OF!$A8,0))</f>
        <v>0</v>
      </c>
    </row>
    <row r="13" spans="1:16" x14ac:dyDescent="0.3">
      <c r="A13">
        <v>1</v>
      </c>
      <c r="B13" s="8" t="s">
        <v>22</v>
      </c>
      <c r="C13" s="7">
        <f>IF(C4=0,0,VLOOKUP(C4,[1]Recettes!$A$3:$V$17,[1]OF!$A$9,0))</f>
        <v>0</v>
      </c>
      <c r="E13" s="8" t="s">
        <v>22</v>
      </c>
      <c r="F13" s="7">
        <f>IF(F4=0,0,VLOOKUP(F4,[1]Recettes!$A$3:$V$17,[1]OF!$A9,0))</f>
        <v>0</v>
      </c>
      <c r="H13" s="8" t="s">
        <v>22</v>
      </c>
      <c r="I13" s="7">
        <f>IF(I4=0,0,VLOOKUP(I4,[1]Recettes!$A$3:$V$17,[1]OF!$A9,0))</f>
        <v>0</v>
      </c>
      <c r="L13" s="8" t="s">
        <v>22</v>
      </c>
      <c r="M13" s="7">
        <f>IF(M4=0,0,VLOOKUP(M4,[1]Recettes!$A$3:$V$17,[1]OF!$A9,0))</f>
        <v>100</v>
      </c>
      <c r="O13" s="8" t="s">
        <v>22</v>
      </c>
      <c r="P13" s="7">
        <f>IF(P4=0,0,VLOOKUP(P4,[1]Recettes!$A$3:$V$17,[1]OF!$A9,0))</f>
        <v>0</v>
      </c>
    </row>
    <row r="14" spans="1:16" x14ac:dyDescent="0.3">
      <c r="A14">
        <v>1</v>
      </c>
      <c r="B14" s="8" t="s">
        <v>23</v>
      </c>
      <c r="C14" s="7">
        <f>IF(C4=0,0,VLOOKUP(C4,[1]Recettes!$A$3:$V$17,[1]OF!$A$10,0))</f>
        <v>0</v>
      </c>
      <c r="E14" s="8" t="s">
        <v>23</v>
      </c>
      <c r="F14" s="7">
        <f>IF(F4=0,0,VLOOKUP(F4,[1]Recettes!$A$3:$V$17,[1]OF!$A10,0))</f>
        <v>0</v>
      </c>
      <c r="H14" s="8" t="s">
        <v>23</v>
      </c>
      <c r="I14" s="7">
        <f>IF(I4=0,0,VLOOKUP(I4,[1]Recettes!$A$3:$V$17,[1]OF!$A10,0))</f>
        <v>0</v>
      </c>
      <c r="L14" s="8" t="s">
        <v>23</v>
      </c>
      <c r="M14" s="7">
        <f>IF(M4=0,0,VLOOKUP(M4,[1]Recettes!$A$3:$V$17,[1]OF!$A10,0))</f>
        <v>0</v>
      </c>
      <c r="O14" s="8" t="s">
        <v>23</v>
      </c>
      <c r="P14" s="7">
        <f>IF(P4=0,0,VLOOKUP(P4,[1]Recettes!$A$3:$V$17,[1]OF!$A10,0))</f>
        <v>0</v>
      </c>
    </row>
    <row r="15" spans="1:16" x14ac:dyDescent="0.3">
      <c r="A15">
        <v>1</v>
      </c>
      <c r="B15" s="8" t="s">
        <v>24</v>
      </c>
      <c r="C15" s="7">
        <f>IF(C4=0,0,VLOOKUP(C4,[1]Recettes!$A$3:$V$17,[1]OF!$A$11,0))</f>
        <v>0</v>
      </c>
      <c r="E15" s="8" t="s">
        <v>24</v>
      </c>
      <c r="F15" s="7">
        <f>IF(F4=0,0,VLOOKUP(F4,[1]Recettes!$A$3:$V$17,[1]OF!$A11,0))</f>
        <v>0</v>
      </c>
      <c r="H15" s="8" t="s">
        <v>24</v>
      </c>
      <c r="I15" s="7">
        <f>IF(I4=0,0,VLOOKUP(I4,[1]Recettes!$A$3:$V$17,[1]OF!$A11,0))</f>
        <v>0</v>
      </c>
      <c r="L15" s="8" t="s">
        <v>24</v>
      </c>
      <c r="M15" s="7">
        <f>IF(M4=0,0,VLOOKUP(M4,[1]Recettes!$A$3:$V$17,[1]OF!$A11,0))</f>
        <v>0</v>
      </c>
      <c r="O15" s="8" t="s">
        <v>24</v>
      </c>
      <c r="P15" s="7">
        <f>IF(P4=0,0,VLOOKUP(P4,[1]Recettes!$A$3:$V$17,[1]OF!$A11,0))</f>
        <v>0</v>
      </c>
    </row>
    <row r="16" spans="1:16" x14ac:dyDescent="0.3">
      <c r="A16">
        <v>1</v>
      </c>
      <c r="B16" s="9" t="s">
        <v>25</v>
      </c>
      <c r="C16" s="7">
        <v>0</v>
      </c>
      <c r="E16" s="9" t="s">
        <v>25</v>
      </c>
      <c r="F16" s="7">
        <v>0</v>
      </c>
      <c r="H16" s="9" t="s">
        <v>25</v>
      </c>
      <c r="I16" s="7">
        <v>0</v>
      </c>
      <c r="L16" s="9" t="s">
        <v>25</v>
      </c>
      <c r="M16" s="7">
        <v>0</v>
      </c>
      <c r="O16" s="9" t="s">
        <v>25</v>
      </c>
      <c r="P16" s="7">
        <v>0</v>
      </c>
    </row>
    <row r="17" spans="1:16" x14ac:dyDescent="0.3">
      <c r="A17">
        <v>1</v>
      </c>
      <c r="B17" s="10" t="s">
        <v>26</v>
      </c>
      <c r="C17" s="7">
        <v>0</v>
      </c>
      <c r="E17" s="10" t="s">
        <v>26</v>
      </c>
      <c r="F17" s="7">
        <v>0</v>
      </c>
      <c r="H17" s="10" t="s">
        <v>26</v>
      </c>
      <c r="I17" s="7">
        <v>0</v>
      </c>
      <c r="L17" s="10" t="s">
        <v>26</v>
      </c>
      <c r="M17" s="7">
        <v>0</v>
      </c>
      <c r="O17" s="10" t="s">
        <v>26</v>
      </c>
      <c r="P17" s="7">
        <v>0</v>
      </c>
    </row>
    <row r="18" spans="1:16" x14ac:dyDescent="0.3">
      <c r="A18">
        <v>1</v>
      </c>
      <c r="B18" s="9" t="s">
        <v>27</v>
      </c>
      <c r="C18" s="7">
        <v>0</v>
      </c>
      <c r="E18" s="9" t="s">
        <v>27</v>
      </c>
      <c r="F18" s="7">
        <v>0</v>
      </c>
      <c r="H18" s="9" t="s">
        <v>27</v>
      </c>
      <c r="I18" s="7">
        <v>0</v>
      </c>
      <c r="L18" s="9" t="s">
        <v>27</v>
      </c>
      <c r="M18" s="7">
        <v>0</v>
      </c>
      <c r="O18" s="9" t="s">
        <v>27</v>
      </c>
      <c r="P18" s="7">
        <v>0</v>
      </c>
    </row>
    <row r="19" spans="1:16" x14ac:dyDescent="0.3">
      <c r="A19">
        <v>1</v>
      </c>
      <c r="B19" s="9" t="s">
        <v>28</v>
      </c>
      <c r="C19" s="7">
        <v>0</v>
      </c>
      <c r="E19" s="9" t="s">
        <v>28</v>
      </c>
      <c r="F19" s="7">
        <v>0</v>
      </c>
      <c r="H19" s="9" t="s">
        <v>28</v>
      </c>
      <c r="I19" s="7">
        <v>0</v>
      </c>
      <c r="L19" s="9" t="s">
        <v>28</v>
      </c>
      <c r="M19" s="7">
        <v>0</v>
      </c>
      <c r="O19" s="9" t="s">
        <v>28</v>
      </c>
      <c r="P19" s="7">
        <v>0</v>
      </c>
    </row>
    <row r="20" spans="1:16" x14ac:dyDescent="0.3">
      <c r="A20">
        <v>1</v>
      </c>
      <c r="B20" s="9" t="s">
        <v>29</v>
      </c>
      <c r="C20" s="7">
        <v>0</v>
      </c>
      <c r="E20" s="9" t="s">
        <v>29</v>
      </c>
      <c r="F20" s="7">
        <v>0</v>
      </c>
      <c r="H20" s="9" t="s">
        <v>29</v>
      </c>
      <c r="I20" s="7">
        <v>0</v>
      </c>
      <c r="L20" s="9" t="s">
        <v>29</v>
      </c>
      <c r="M20" s="7">
        <v>0</v>
      </c>
      <c r="O20" s="9" t="s">
        <v>29</v>
      </c>
      <c r="P20" s="7">
        <v>0</v>
      </c>
    </row>
    <row r="21" spans="1:16" x14ac:dyDescent="0.3">
      <c r="A21">
        <v>1</v>
      </c>
      <c r="B21" s="10" t="s">
        <v>30</v>
      </c>
      <c r="C21" s="7">
        <v>0</v>
      </c>
      <c r="E21" s="10" t="s">
        <v>30</v>
      </c>
      <c r="F21" s="7">
        <v>0</v>
      </c>
      <c r="H21" s="10" t="s">
        <v>30</v>
      </c>
      <c r="I21" s="7">
        <v>0</v>
      </c>
      <c r="L21" s="10" t="s">
        <v>30</v>
      </c>
      <c r="M21" s="7">
        <v>0</v>
      </c>
      <c r="O21" s="10" t="s">
        <v>30</v>
      </c>
      <c r="P21" s="7">
        <v>0</v>
      </c>
    </row>
    <row r="22" spans="1:16" ht="15" thickBot="1" x14ac:dyDescent="0.35">
      <c r="A22">
        <v>1</v>
      </c>
      <c r="B22" s="11" t="s">
        <v>31</v>
      </c>
      <c r="C22" s="7">
        <v>0</v>
      </c>
      <c r="E22" s="11" t="s">
        <v>31</v>
      </c>
      <c r="F22" s="7">
        <v>0</v>
      </c>
      <c r="H22" s="11" t="s">
        <v>31</v>
      </c>
      <c r="I22" s="7">
        <v>0</v>
      </c>
      <c r="L22" s="11" t="s">
        <v>31</v>
      </c>
      <c r="M22" s="7">
        <v>0</v>
      </c>
      <c r="O22" s="11" t="s">
        <v>31</v>
      </c>
      <c r="P22" s="7">
        <v>0</v>
      </c>
    </row>
    <row r="23" spans="1:16" ht="15" thickTop="1" x14ac:dyDescent="0.3">
      <c r="A23">
        <v>1</v>
      </c>
    </row>
    <row r="24" spans="1:16" x14ac:dyDescent="0.3">
      <c r="A24">
        <v>1</v>
      </c>
    </row>
    <row r="25" spans="1:16" x14ac:dyDescent="0.3">
      <c r="A25">
        <v>1</v>
      </c>
    </row>
    <row r="26" spans="1:16" x14ac:dyDescent="0.3">
      <c r="A26">
        <v>1</v>
      </c>
    </row>
    <row r="27" spans="1:16" x14ac:dyDescent="0.3">
      <c r="A27">
        <v>1</v>
      </c>
    </row>
    <row r="28" spans="1:16" x14ac:dyDescent="0.3">
      <c r="A28">
        <v>1</v>
      </c>
    </row>
    <row r="29" spans="1:16" x14ac:dyDescent="0.3">
      <c r="A29">
        <v>1</v>
      </c>
    </row>
    <row r="30" spans="1:16" x14ac:dyDescent="0.3">
      <c r="A30">
        <v>1</v>
      </c>
    </row>
    <row r="31" spans="1:16" x14ac:dyDescent="0.3">
      <c r="A31">
        <v>1</v>
      </c>
    </row>
    <row r="32" spans="1:16" x14ac:dyDescent="0.3">
      <c r="A32">
        <v>1</v>
      </c>
    </row>
    <row r="33" spans="1:16" x14ac:dyDescent="0.3">
      <c r="A33">
        <v>1</v>
      </c>
    </row>
    <row r="34" spans="1:16" ht="15" thickBot="1" x14ac:dyDescent="0.35">
      <c r="B34" s="2" t="s">
        <v>1</v>
      </c>
      <c r="C34" s="2">
        <f>$C$2</f>
        <v>1</v>
      </c>
    </row>
    <row r="35" spans="1:16" ht="15" thickTop="1" x14ac:dyDescent="0.3">
      <c r="A35">
        <v>1</v>
      </c>
      <c r="B35" s="3" t="s">
        <v>2</v>
      </c>
      <c r="C35" s="4" t="s">
        <v>32</v>
      </c>
      <c r="E35" s="3" t="s">
        <v>4</v>
      </c>
      <c r="F35" s="4" t="s">
        <v>32</v>
      </c>
      <c r="H35" s="3" t="s">
        <v>5</v>
      </c>
      <c r="I35" s="4" t="s">
        <v>32</v>
      </c>
      <c r="L35" s="3" t="s">
        <v>6</v>
      </c>
      <c r="M35" s="4" t="s">
        <v>32</v>
      </c>
      <c r="O35" s="3" t="s">
        <v>7</v>
      </c>
      <c r="P35" s="4" t="s">
        <v>32</v>
      </c>
    </row>
    <row r="36" spans="1:16" x14ac:dyDescent="0.3">
      <c r="A36">
        <v>1</v>
      </c>
      <c r="B36" s="5" t="s">
        <v>8</v>
      </c>
      <c r="C36" s="6" t="s">
        <v>9</v>
      </c>
      <c r="E36" s="5" t="s">
        <v>8</v>
      </c>
      <c r="F36" s="6" t="s">
        <v>9</v>
      </c>
      <c r="H36" s="5" t="s">
        <v>8</v>
      </c>
      <c r="I36" s="6" t="s">
        <v>10</v>
      </c>
      <c r="L36" s="5" t="s">
        <v>8</v>
      </c>
      <c r="M36" s="6" t="s">
        <v>11</v>
      </c>
      <c r="O36" s="5" t="s">
        <v>8</v>
      </c>
      <c r="P36" s="6" t="s">
        <v>12</v>
      </c>
    </row>
    <row r="37" spans="1:16" x14ac:dyDescent="0.3">
      <c r="A37">
        <v>1</v>
      </c>
      <c r="B37" s="5" t="s">
        <v>13</v>
      </c>
      <c r="C37" s="6">
        <v>2</v>
      </c>
      <c r="E37" s="5" t="s">
        <v>13</v>
      </c>
      <c r="F37" s="6">
        <v>5</v>
      </c>
      <c r="H37" s="5" t="s">
        <v>13</v>
      </c>
      <c r="I37" s="6">
        <v>8</v>
      </c>
      <c r="L37" s="5" t="s">
        <v>13</v>
      </c>
      <c r="M37" s="6">
        <v>11</v>
      </c>
      <c r="O37" s="5" t="s">
        <v>13</v>
      </c>
      <c r="P37" s="12">
        <v>14</v>
      </c>
    </row>
    <row r="38" spans="1:16" x14ac:dyDescent="0.3">
      <c r="A38">
        <v>1</v>
      </c>
      <c r="B38" s="5" t="s">
        <v>14</v>
      </c>
      <c r="C38" s="6" t="s">
        <v>15</v>
      </c>
      <c r="E38" s="5" t="s">
        <v>14</v>
      </c>
      <c r="F38" s="6" t="s">
        <v>15</v>
      </c>
      <c r="H38" s="5" t="s">
        <v>14</v>
      </c>
      <c r="I38" s="6" t="s">
        <v>15</v>
      </c>
      <c r="L38" s="5" t="s">
        <v>14</v>
      </c>
      <c r="M38" s="6" t="s">
        <v>15</v>
      </c>
      <c r="O38" s="5" t="s">
        <v>14</v>
      </c>
      <c r="P38" s="6" t="s">
        <v>15</v>
      </c>
    </row>
    <row r="39" spans="1:16" x14ac:dyDescent="0.3">
      <c r="A39">
        <v>1</v>
      </c>
      <c r="B39" s="5" t="s">
        <v>16</v>
      </c>
      <c r="C39" s="7">
        <f>IF(ISBLANK(C36),0,50)</f>
        <v>50</v>
      </c>
      <c r="E39" s="5" t="s">
        <v>16</v>
      </c>
      <c r="F39" s="7">
        <f>IF(ISBLANK(F36),0,50)</f>
        <v>50</v>
      </c>
      <c r="H39" s="5" t="s">
        <v>16</v>
      </c>
      <c r="I39" s="6">
        <f>IF(ISBLANK(I36),0,50)</f>
        <v>50</v>
      </c>
      <c r="L39" s="5" t="s">
        <v>16</v>
      </c>
      <c r="M39" s="6">
        <f>IF(ISBLANK(M36),0,50)</f>
        <v>50</v>
      </c>
      <c r="O39" s="5" t="s">
        <v>16</v>
      </c>
      <c r="P39" s="6">
        <f>IF(ISBLANK(P36),0,50)</f>
        <v>50</v>
      </c>
    </row>
    <row r="40" spans="1:16" x14ac:dyDescent="0.3">
      <c r="A40">
        <v>1</v>
      </c>
      <c r="B40" s="5" t="s">
        <v>17</v>
      </c>
      <c r="C40" s="7">
        <f>IF(C36=0,0,VLOOKUP(C36,[1]Recettes!$A$3:$V$17,[1]OF!$A$4,0))</f>
        <v>1000</v>
      </c>
      <c r="E40" s="5" t="s">
        <v>17</v>
      </c>
      <c r="F40" s="7">
        <f>IF(F36=0,0,VLOOKUP(F36,[1]Recettes!$A$3:$V$17,[1]OF!$A$4,0))</f>
        <v>1000</v>
      </c>
      <c r="H40" s="5" t="s">
        <v>17</v>
      </c>
      <c r="I40" s="7">
        <f>IF(I36=0,0,VLOOKUP(I36,[1]Recettes!$A$3:$V$17,[1]OF!$A$4,0))</f>
        <v>0</v>
      </c>
      <c r="L40" s="5" t="s">
        <v>17</v>
      </c>
      <c r="M40" s="7">
        <f>IF(M36=0,0,VLOOKUP(M36,[1]Recettes!$A$3:$V$17,[1]OF!$A$4,0))</f>
        <v>0</v>
      </c>
      <c r="O40" s="5" t="s">
        <v>17</v>
      </c>
      <c r="P40" s="7">
        <f>IF(P36=0,0,VLOOKUP(P36,[1]Recettes!$A$3:$V$17,[1]OF!$A$4,0))</f>
        <v>1300</v>
      </c>
    </row>
    <row r="41" spans="1:16" x14ac:dyDescent="0.3">
      <c r="A41">
        <v>1</v>
      </c>
      <c r="B41" s="5" t="s">
        <v>18</v>
      </c>
      <c r="C41" s="7">
        <f>IF(C36=0,0,VLOOKUP(C36,[1]Recettes!$A$3:$V$17,[1]OF!$A$5,0))</f>
        <v>0</v>
      </c>
      <c r="E41" s="5" t="s">
        <v>18</v>
      </c>
      <c r="F41" s="7">
        <f>IF(F36=0,0,VLOOKUP(F36,[1]Recettes!$A$3:$V$17,[1]OF!$A$5,0))</f>
        <v>0</v>
      </c>
      <c r="H41" s="5" t="s">
        <v>18</v>
      </c>
      <c r="I41" s="7">
        <f>IF(I36=0,0,VLOOKUP(I36,[1]Recettes!$A$3:$V$17,[1]OF!$A$5,0))</f>
        <v>0</v>
      </c>
      <c r="L41" s="5" t="s">
        <v>18</v>
      </c>
      <c r="M41" s="7">
        <f>IF(M36=0,0,VLOOKUP(M36,[1]Recettes!$A$3:$V$17,[1]OF!$A$5,0))</f>
        <v>0</v>
      </c>
      <c r="O41" s="5" t="s">
        <v>18</v>
      </c>
      <c r="P41" s="7">
        <f>IF(P36=0,0,VLOOKUP(P36,[1]Recettes!$A$3:$V$17,[1]OF!$A$5,0))</f>
        <v>0</v>
      </c>
    </row>
    <row r="42" spans="1:16" x14ac:dyDescent="0.3">
      <c r="A42">
        <v>1</v>
      </c>
      <c r="B42" s="5" t="s">
        <v>19</v>
      </c>
      <c r="C42" s="7">
        <f>IF(C36=0,0,VLOOKUP(C36,[1]Recettes!$A$3:$V$17,[1]OF!$A$6,0))</f>
        <v>0</v>
      </c>
      <c r="E42" s="5" t="s">
        <v>19</v>
      </c>
      <c r="F42" s="7">
        <f>IF(F36=0,0,VLOOKUP(F36,[1]Recettes!$A$3:$V$17,[1]OF!$A$6,0))</f>
        <v>0</v>
      </c>
      <c r="H42" s="5" t="s">
        <v>19</v>
      </c>
      <c r="I42" s="7">
        <f>IF(I36=0,0,VLOOKUP(I36,[1]Recettes!$A$3:$V$17,[1]OF!$A$6,0))</f>
        <v>0</v>
      </c>
      <c r="L42" s="5" t="s">
        <v>19</v>
      </c>
      <c r="M42" s="7">
        <f>IF(M36=0,0,VLOOKUP(M36,[1]Recettes!$A$3:$V$17,[1]OF!$A$6,0))</f>
        <v>0</v>
      </c>
      <c r="O42" s="5" t="s">
        <v>19</v>
      </c>
      <c r="P42" s="7">
        <f>IF(P36=0,0,VLOOKUP(P36,[1]Recettes!$A$3:$V$17,[1]OF!$A$6,0))</f>
        <v>0</v>
      </c>
    </row>
    <row r="43" spans="1:16" x14ac:dyDescent="0.3">
      <c r="A43">
        <v>1</v>
      </c>
      <c r="B43" s="5" t="s">
        <v>20</v>
      </c>
      <c r="C43" s="7">
        <f>IF(C36=0,0,VLOOKUP(C36,[1]Recettes!$A$3:$V$17,[1]OF!$A$7,0))</f>
        <v>0</v>
      </c>
      <c r="E43" s="5" t="s">
        <v>20</v>
      </c>
      <c r="F43" s="7">
        <f>IF(F36=0,0,VLOOKUP(F36,[1]Recettes!$A$3:$V$17,[1]OF!$A$7,0))</f>
        <v>0</v>
      </c>
      <c r="H43" s="5" t="s">
        <v>20</v>
      </c>
      <c r="I43" s="7">
        <f>IF(I36=0,0,VLOOKUP(I36,[1]Recettes!$A$3:$V$17,[1]OF!$A$7,0))</f>
        <v>0</v>
      </c>
      <c r="L43" s="5" t="s">
        <v>20</v>
      </c>
      <c r="M43" s="7">
        <f>IF(M36=0,0,VLOOKUP(M36,[1]Recettes!$A$3:$V$17,[1]OF!$A$7,0))</f>
        <v>0</v>
      </c>
      <c r="O43" s="5" t="s">
        <v>20</v>
      </c>
      <c r="P43" s="7">
        <f>IF(P36=0,0,VLOOKUP(P36,[1]Recettes!$A$3:$V$17,[1]OF!$A$7,0))</f>
        <v>0</v>
      </c>
    </row>
    <row r="44" spans="1:16" x14ac:dyDescent="0.3">
      <c r="A44">
        <v>1</v>
      </c>
      <c r="B44" s="8" t="s">
        <v>21</v>
      </c>
      <c r="C44" s="7">
        <f>IF(C36=0,0,VLOOKUP(C36,[1]Recettes!$A$3:$V$17,[1]OF!$A$8,0))</f>
        <v>0</v>
      </c>
      <c r="E44" s="8" t="s">
        <v>21</v>
      </c>
      <c r="F44" s="7">
        <f>IF(F36=0,0,VLOOKUP(F36,[1]Recettes!$A$3:$V$17,[1]OF!$A$8,0))</f>
        <v>0</v>
      </c>
      <c r="H44" s="8" t="s">
        <v>21</v>
      </c>
      <c r="I44" s="7">
        <f>IF(I36=0,0,VLOOKUP(I36,[1]Recettes!$A$3:$V$17,[1]OF!$A$8,0))</f>
        <v>1000</v>
      </c>
      <c r="L44" s="8" t="s">
        <v>21</v>
      </c>
      <c r="M44" s="7">
        <f>IF(M36=0,0,VLOOKUP(M36,[1]Recettes!$A$3:$V$17,[1]OF!$A$8,0))</f>
        <v>950</v>
      </c>
      <c r="O44" s="8" t="s">
        <v>21</v>
      </c>
      <c r="P44" s="7">
        <f>IF(P36=0,0,VLOOKUP(P36,[1]Recettes!$A$3:$V$17,[1]OF!$A$8,0))</f>
        <v>0</v>
      </c>
    </row>
    <row r="45" spans="1:16" x14ac:dyDescent="0.3">
      <c r="A45">
        <v>1</v>
      </c>
      <c r="B45" s="8" t="s">
        <v>22</v>
      </c>
      <c r="C45" s="7">
        <f>IF(C36=0,0,VLOOKUP(C36,[1]Recettes!$A$3:$V$17,[1]OF!$A$9,0))</f>
        <v>0</v>
      </c>
      <c r="E45" s="8" t="s">
        <v>22</v>
      </c>
      <c r="F45" s="7">
        <f>IF(F36=0,0,VLOOKUP(F36,[1]Recettes!$A$3:$V$17,[1]OF!$A$9,0))</f>
        <v>0</v>
      </c>
      <c r="H45" s="8" t="s">
        <v>22</v>
      </c>
      <c r="I45" s="7">
        <f>IF(I36=0,0,VLOOKUP(I36,[1]Recettes!$A$3:$V$17,[1]OF!$A$9,0))</f>
        <v>0</v>
      </c>
      <c r="L45" s="8" t="s">
        <v>22</v>
      </c>
      <c r="M45" s="7">
        <f>IF(M36=0,0,VLOOKUP(M36,[1]Recettes!$A$3:$V$17,[1]OF!$A$9,0))</f>
        <v>100</v>
      </c>
      <c r="O45" s="8" t="s">
        <v>22</v>
      </c>
      <c r="P45" s="7">
        <f>IF(P36=0,0,VLOOKUP(P36,[1]Recettes!$A$3:$V$17,[1]OF!$A$9,0))</f>
        <v>0</v>
      </c>
    </row>
    <row r="46" spans="1:16" x14ac:dyDescent="0.3">
      <c r="A46">
        <v>1</v>
      </c>
      <c r="B46" s="8" t="s">
        <v>23</v>
      </c>
      <c r="C46" s="7">
        <f>IF(C36=0,0,VLOOKUP(C36,[1]Recettes!$A$3:$V$17,[1]OF!$A$10,0))</f>
        <v>0</v>
      </c>
      <c r="E46" s="8" t="s">
        <v>23</v>
      </c>
      <c r="F46" s="7">
        <f>IF(F36=0,0,VLOOKUP(F36,[1]Recettes!$A$3:$V$17,[1]OF!$A$10,0))</f>
        <v>0</v>
      </c>
      <c r="H46" s="8" t="s">
        <v>23</v>
      </c>
      <c r="I46" s="7">
        <f>IF(I36=0,0,VLOOKUP(I36,[1]Recettes!$A$3:$V$17,[1]OF!$A$10,0))</f>
        <v>0</v>
      </c>
      <c r="L46" s="8" t="s">
        <v>23</v>
      </c>
      <c r="M46" s="7">
        <f>IF(M36=0,0,VLOOKUP(M36,[1]Recettes!$A$3:$V$17,[1]OF!$A$10,0))</f>
        <v>0</v>
      </c>
      <c r="O46" s="8" t="s">
        <v>23</v>
      </c>
      <c r="P46" s="7">
        <f>IF(P36=0,0,VLOOKUP(P36,[1]Recettes!$A$3:$V$17,[1]OF!$A$10,0))</f>
        <v>0</v>
      </c>
    </row>
    <row r="47" spans="1:16" x14ac:dyDescent="0.3">
      <c r="A47">
        <v>1</v>
      </c>
      <c r="B47" s="8" t="s">
        <v>24</v>
      </c>
      <c r="C47" s="7">
        <f>IF(C36=0,0,VLOOKUP(C36,[1]Recettes!$A$3:$V$17,[1]OF!$A$11,0))</f>
        <v>0</v>
      </c>
      <c r="E47" s="8" t="s">
        <v>24</v>
      </c>
      <c r="F47" s="7">
        <f>IF(F36=0,0,VLOOKUP(F36,[1]Recettes!$A$3:$V$17,[1]OF!$A$11,0))</f>
        <v>0</v>
      </c>
      <c r="H47" s="8" t="s">
        <v>24</v>
      </c>
      <c r="I47" s="7">
        <f>IF(I36=0,0,VLOOKUP(I36,[1]Recettes!$A$3:$V$17,[1]OF!$A$11,0))</f>
        <v>0</v>
      </c>
      <c r="L47" s="8" t="s">
        <v>24</v>
      </c>
      <c r="M47" s="7">
        <f>IF(M36=0,0,VLOOKUP(M36,[1]Recettes!$A$3:$V$17,[1]OF!$A$11,0))</f>
        <v>0</v>
      </c>
      <c r="O47" s="8" t="s">
        <v>24</v>
      </c>
      <c r="P47" s="7">
        <f>IF(P36=0,0,VLOOKUP(P36,[1]Recettes!$A$3:$V$17,[1]OF!$A$11,0))</f>
        <v>0</v>
      </c>
    </row>
    <row r="48" spans="1:16" x14ac:dyDescent="0.3">
      <c r="A48">
        <v>1</v>
      </c>
      <c r="B48" s="9" t="s">
        <v>25</v>
      </c>
      <c r="C48" s="7">
        <v>0</v>
      </c>
      <c r="E48" s="9" t="s">
        <v>25</v>
      </c>
      <c r="F48" s="7">
        <v>0</v>
      </c>
      <c r="H48" s="9" t="s">
        <v>25</v>
      </c>
      <c r="I48" s="7">
        <v>0</v>
      </c>
      <c r="L48" s="9" t="s">
        <v>25</v>
      </c>
      <c r="M48" s="7">
        <v>0</v>
      </c>
      <c r="O48" s="9" t="s">
        <v>25</v>
      </c>
      <c r="P48" s="7">
        <v>0</v>
      </c>
    </row>
    <row r="49" spans="1:16" x14ac:dyDescent="0.3">
      <c r="A49">
        <v>1</v>
      </c>
      <c r="B49" s="10" t="s">
        <v>26</v>
      </c>
      <c r="C49" s="7">
        <v>0</v>
      </c>
      <c r="E49" s="10" t="s">
        <v>26</v>
      </c>
      <c r="F49" s="7">
        <v>0</v>
      </c>
      <c r="H49" s="10" t="s">
        <v>26</v>
      </c>
      <c r="I49" s="7">
        <v>0</v>
      </c>
      <c r="L49" s="10" t="s">
        <v>26</v>
      </c>
      <c r="M49" s="7">
        <v>0</v>
      </c>
      <c r="O49" s="10" t="s">
        <v>26</v>
      </c>
      <c r="P49" s="7">
        <v>0</v>
      </c>
    </row>
    <row r="50" spans="1:16" x14ac:dyDescent="0.3">
      <c r="A50">
        <v>1</v>
      </c>
      <c r="B50" s="9" t="s">
        <v>27</v>
      </c>
      <c r="C50" s="7">
        <v>0</v>
      </c>
      <c r="E50" s="9" t="s">
        <v>27</v>
      </c>
      <c r="F50" s="7">
        <v>0</v>
      </c>
      <c r="H50" s="9" t="s">
        <v>27</v>
      </c>
      <c r="I50" s="7">
        <v>0</v>
      </c>
      <c r="L50" s="9" t="s">
        <v>27</v>
      </c>
      <c r="M50" s="7">
        <v>0</v>
      </c>
      <c r="O50" s="9" t="s">
        <v>27</v>
      </c>
      <c r="P50" s="7">
        <v>0</v>
      </c>
    </row>
    <row r="51" spans="1:16" x14ac:dyDescent="0.3">
      <c r="A51">
        <v>1</v>
      </c>
      <c r="B51" s="9" t="s">
        <v>28</v>
      </c>
      <c r="C51" s="7">
        <v>0</v>
      </c>
      <c r="E51" s="9" t="s">
        <v>28</v>
      </c>
      <c r="F51" s="7">
        <v>0</v>
      </c>
      <c r="H51" s="9" t="s">
        <v>28</v>
      </c>
      <c r="I51" s="7">
        <v>0</v>
      </c>
      <c r="L51" s="9" t="s">
        <v>28</v>
      </c>
      <c r="M51" s="7">
        <v>0</v>
      </c>
      <c r="O51" s="9" t="s">
        <v>28</v>
      </c>
      <c r="P51" s="7">
        <v>0</v>
      </c>
    </row>
    <row r="52" spans="1:16" x14ac:dyDescent="0.3">
      <c r="A52">
        <v>1</v>
      </c>
      <c r="B52" s="9" t="s">
        <v>29</v>
      </c>
      <c r="C52" s="7">
        <v>0</v>
      </c>
      <c r="E52" s="9" t="s">
        <v>29</v>
      </c>
      <c r="F52" s="7">
        <v>0</v>
      </c>
      <c r="H52" s="9" t="s">
        <v>29</v>
      </c>
      <c r="I52" s="7">
        <v>0</v>
      </c>
      <c r="L52" s="9" t="s">
        <v>29</v>
      </c>
      <c r="M52" s="7">
        <v>0</v>
      </c>
      <c r="O52" s="9" t="s">
        <v>29</v>
      </c>
      <c r="P52" s="7">
        <v>0</v>
      </c>
    </row>
    <row r="53" spans="1:16" x14ac:dyDescent="0.3">
      <c r="A53">
        <v>1</v>
      </c>
      <c r="B53" s="10" t="s">
        <v>30</v>
      </c>
      <c r="C53" s="7">
        <v>0</v>
      </c>
      <c r="E53" s="10" t="s">
        <v>30</v>
      </c>
      <c r="F53" s="7">
        <v>0</v>
      </c>
      <c r="H53" s="10" t="s">
        <v>30</v>
      </c>
      <c r="I53" s="7">
        <v>0</v>
      </c>
      <c r="L53" s="10" t="s">
        <v>30</v>
      </c>
      <c r="M53" s="7">
        <v>0</v>
      </c>
      <c r="O53" s="10" t="s">
        <v>30</v>
      </c>
      <c r="P53" s="7">
        <v>0</v>
      </c>
    </row>
    <row r="54" spans="1:16" ht="15" thickBot="1" x14ac:dyDescent="0.35">
      <c r="A54">
        <v>1</v>
      </c>
      <c r="B54" s="11" t="s">
        <v>31</v>
      </c>
      <c r="C54" s="7">
        <v>0</v>
      </c>
      <c r="E54" s="11" t="s">
        <v>31</v>
      </c>
      <c r="F54" s="7">
        <v>0</v>
      </c>
      <c r="H54" s="11" t="s">
        <v>31</v>
      </c>
      <c r="I54" s="7">
        <v>0</v>
      </c>
      <c r="L54" s="11" t="s">
        <v>31</v>
      </c>
      <c r="M54" s="7">
        <v>0</v>
      </c>
      <c r="O54" s="11" t="s">
        <v>31</v>
      </c>
      <c r="P54" s="7">
        <v>0</v>
      </c>
    </row>
    <row r="55" spans="1:16" ht="15" thickTop="1" x14ac:dyDescent="0.3">
      <c r="A55">
        <v>1</v>
      </c>
      <c r="B55" s="13"/>
    </row>
    <row r="56" spans="1:16" x14ac:dyDescent="0.3">
      <c r="A56">
        <v>1</v>
      </c>
    </row>
    <row r="57" spans="1:16" x14ac:dyDescent="0.3">
      <c r="A57">
        <v>1</v>
      </c>
    </row>
    <row r="58" spans="1:16" x14ac:dyDescent="0.3">
      <c r="A58">
        <v>1</v>
      </c>
    </row>
    <row r="59" spans="1:16" x14ac:dyDescent="0.3">
      <c r="A59">
        <v>1</v>
      </c>
    </row>
    <row r="60" spans="1:16" x14ac:dyDescent="0.3">
      <c r="A60">
        <v>1</v>
      </c>
    </row>
    <row r="61" spans="1:16" x14ac:dyDescent="0.3">
      <c r="A61">
        <v>1</v>
      </c>
    </row>
    <row r="62" spans="1:16" x14ac:dyDescent="0.3">
      <c r="A62">
        <v>1</v>
      </c>
    </row>
    <row r="63" spans="1:16" x14ac:dyDescent="0.3">
      <c r="A63">
        <v>1</v>
      </c>
    </row>
    <row r="64" spans="1:16" x14ac:dyDescent="0.3">
      <c r="A64">
        <v>1</v>
      </c>
    </row>
    <row r="65" spans="1:16" x14ac:dyDescent="0.3">
      <c r="A65">
        <v>1</v>
      </c>
    </row>
    <row r="66" spans="1:16" x14ac:dyDescent="0.3">
      <c r="A66">
        <v>1</v>
      </c>
    </row>
    <row r="67" spans="1:16" ht="15" thickBot="1" x14ac:dyDescent="0.35">
      <c r="A67">
        <v>1</v>
      </c>
      <c r="B67" s="2" t="s">
        <v>1</v>
      </c>
      <c r="C67" s="2">
        <f>$C$2</f>
        <v>1</v>
      </c>
    </row>
    <row r="68" spans="1:16" ht="15" thickTop="1" x14ac:dyDescent="0.3">
      <c r="A68">
        <v>1</v>
      </c>
      <c r="B68" s="3" t="s">
        <v>2</v>
      </c>
      <c r="C68" s="4" t="s">
        <v>33</v>
      </c>
      <c r="E68" s="3" t="s">
        <v>4</v>
      </c>
      <c r="F68" s="4" t="s">
        <v>33</v>
      </c>
      <c r="H68" s="3" t="s">
        <v>5</v>
      </c>
      <c r="I68" s="4" t="s">
        <v>33</v>
      </c>
      <c r="L68" s="3" t="s">
        <v>6</v>
      </c>
      <c r="M68" s="4" t="s">
        <v>33</v>
      </c>
      <c r="O68" s="3" t="s">
        <v>7</v>
      </c>
      <c r="P68" s="4" t="s">
        <v>33</v>
      </c>
    </row>
    <row r="69" spans="1:16" x14ac:dyDescent="0.3">
      <c r="A69">
        <v>1</v>
      </c>
      <c r="B69" s="5" t="s">
        <v>8</v>
      </c>
      <c r="C69" s="6" t="s">
        <v>9</v>
      </c>
      <c r="E69" s="5" t="s">
        <v>8</v>
      </c>
      <c r="F69" s="6" t="s">
        <v>9</v>
      </c>
      <c r="H69" s="5" t="s">
        <v>8</v>
      </c>
      <c r="I69" s="6" t="s">
        <v>12</v>
      </c>
      <c r="L69" s="5" t="s">
        <v>8</v>
      </c>
      <c r="M69" s="6" t="s">
        <v>12</v>
      </c>
      <c r="O69" s="5" t="s">
        <v>8</v>
      </c>
      <c r="P69" s="6"/>
    </row>
    <row r="70" spans="1:16" x14ac:dyDescent="0.3">
      <c r="A70">
        <v>1</v>
      </c>
      <c r="B70" s="5" t="s">
        <v>13</v>
      </c>
      <c r="C70" s="6">
        <v>3</v>
      </c>
      <c r="E70" s="5" t="s">
        <v>13</v>
      </c>
      <c r="F70" s="6">
        <v>6</v>
      </c>
      <c r="H70" s="5" t="s">
        <v>13</v>
      </c>
      <c r="I70" s="6">
        <v>9</v>
      </c>
      <c r="L70" s="5" t="s">
        <v>13</v>
      </c>
      <c r="M70" s="6">
        <v>12</v>
      </c>
      <c r="O70" s="5" t="s">
        <v>13</v>
      </c>
      <c r="P70" s="6"/>
    </row>
    <row r="71" spans="1:16" x14ac:dyDescent="0.3">
      <c r="A71">
        <v>1</v>
      </c>
      <c r="B71" s="5" t="s">
        <v>14</v>
      </c>
      <c r="C71" s="6" t="s">
        <v>15</v>
      </c>
      <c r="E71" s="5" t="s">
        <v>14</v>
      </c>
      <c r="F71" s="6" t="s">
        <v>15</v>
      </c>
      <c r="H71" s="5" t="s">
        <v>14</v>
      </c>
      <c r="I71" s="6" t="s">
        <v>15</v>
      </c>
      <c r="L71" s="5" t="s">
        <v>14</v>
      </c>
      <c r="M71" s="6" t="s">
        <v>15</v>
      </c>
      <c r="O71" s="5" t="s">
        <v>14</v>
      </c>
      <c r="P71" s="6" t="s">
        <v>15</v>
      </c>
    </row>
    <row r="72" spans="1:16" x14ac:dyDescent="0.3">
      <c r="A72">
        <v>1</v>
      </c>
      <c r="B72" s="5" t="s">
        <v>16</v>
      </c>
      <c r="C72" s="6">
        <f>IF(ISBLANK(C69),0,50)</f>
        <v>50</v>
      </c>
      <c r="E72" s="5" t="s">
        <v>16</v>
      </c>
      <c r="F72" s="6">
        <f>IF(ISBLANK(F69),0,50)</f>
        <v>50</v>
      </c>
      <c r="H72" s="5" t="s">
        <v>16</v>
      </c>
      <c r="I72" s="6">
        <f>IF(ISBLANK(I69),0,50)</f>
        <v>50</v>
      </c>
      <c r="L72" s="5" t="s">
        <v>16</v>
      </c>
      <c r="M72" s="6">
        <f>IF(ISBLANK(M69),0,50)</f>
        <v>50</v>
      </c>
      <c r="O72" s="5" t="s">
        <v>16</v>
      </c>
      <c r="P72" s="6">
        <f>IF(ISBLANK(P69),0,50)</f>
        <v>0</v>
      </c>
    </row>
    <row r="73" spans="1:16" x14ac:dyDescent="0.3">
      <c r="A73">
        <v>1</v>
      </c>
      <c r="B73" s="5" t="s">
        <v>17</v>
      </c>
      <c r="C73" s="7">
        <f>IF(C69=0,0,VLOOKUP(C69,[1]Recettes!$A$3:$V$17,[1]OF!$A$4,0))</f>
        <v>1000</v>
      </c>
      <c r="E73" s="5" t="s">
        <v>17</v>
      </c>
      <c r="F73" s="7">
        <f>IF(F69=0,0,VLOOKUP(F69,[1]Recettes!$A$3:$V$17,[1]OF!$A$4,0))</f>
        <v>1000</v>
      </c>
      <c r="H73" s="5" t="s">
        <v>17</v>
      </c>
      <c r="I73" s="7">
        <f>IF(I69=0,0,VLOOKUP(I69,[1]Recettes!$A$3:$V$17,[1]OF!$A$4,0))</f>
        <v>1300</v>
      </c>
      <c r="L73" s="5" t="s">
        <v>17</v>
      </c>
      <c r="M73" s="7">
        <f>IF(M69=0,0,VLOOKUP(M69,[1]Recettes!$A$3:$V$17,[1]OF!$A$4,0))</f>
        <v>1300</v>
      </c>
      <c r="O73" s="5" t="s">
        <v>17</v>
      </c>
      <c r="P73" s="7">
        <f>IF(P69=0,0,VLOOKUP(P69,[1]Recettes!$A$3:$V$17,[1]OF!$A$4,0))</f>
        <v>0</v>
      </c>
    </row>
    <row r="74" spans="1:16" x14ac:dyDescent="0.3">
      <c r="A74">
        <v>1</v>
      </c>
      <c r="B74" s="5" t="s">
        <v>18</v>
      </c>
      <c r="C74" s="7">
        <f>IF(C69=0,0,VLOOKUP(C69,[1]Recettes!$A$3:$V$17,[1]OF!$A$5,0))</f>
        <v>0</v>
      </c>
      <c r="E74" s="5" t="s">
        <v>18</v>
      </c>
      <c r="F74" s="7">
        <f>IF(F69=0,0,VLOOKUP(F69,[1]Recettes!$A$3:$V$17,[1]OF!$A$5,0))</f>
        <v>0</v>
      </c>
      <c r="H74" s="5" t="s">
        <v>18</v>
      </c>
      <c r="I74" s="7">
        <f>IF(I69=0,0,VLOOKUP(I69,[1]Recettes!$A$3:$V$17,[1]OF!$A$5,0))</f>
        <v>0</v>
      </c>
      <c r="L74" s="5" t="s">
        <v>18</v>
      </c>
      <c r="M74" s="7">
        <f>IF(M69=0,0,VLOOKUP(M69,[1]Recettes!$A$3:$V$17,[1]OF!$A$5,0))</f>
        <v>0</v>
      </c>
      <c r="O74" s="5" t="s">
        <v>18</v>
      </c>
      <c r="P74" s="7">
        <f>IF(P69=0,0,VLOOKUP(P69,[1]Recettes!$A$3:$V$17,[1]OF!$A$5,0))</f>
        <v>0</v>
      </c>
    </row>
    <row r="75" spans="1:16" x14ac:dyDescent="0.3">
      <c r="A75">
        <v>1</v>
      </c>
      <c r="B75" s="5" t="s">
        <v>19</v>
      </c>
      <c r="C75" s="7">
        <f>IF(C69=0,0,VLOOKUP(C69,[1]Recettes!$A$3:$V$17,[1]OF!$A$6,0))</f>
        <v>0</v>
      </c>
      <c r="E75" s="5" t="s">
        <v>19</v>
      </c>
      <c r="F75" s="7">
        <f>IF(F69=0,0,VLOOKUP(F69,[1]Recettes!$A$3:$V$17,[1]OF!$A$6,0))</f>
        <v>0</v>
      </c>
      <c r="H75" s="5" t="s">
        <v>19</v>
      </c>
      <c r="I75" s="7">
        <f>IF(I69=0,0,VLOOKUP(I69,[1]Recettes!$A$3:$V$17,[1]OF!$A$6,0))</f>
        <v>0</v>
      </c>
      <c r="L75" s="5" t="s">
        <v>19</v>
      </c>
      <c r="M75" s="7">
        <f>IF(M69=0,0,VLOOKUP(M69,[1]Recettes!$A$3:$V$17,[1]OF!$A$6,0))</f>
        <v>0</v>
      </c>
      <c r="O75" s="5" t="s">
        <v>19</v>
      </c>
      <c r="P75" s="7">
        <f>IF(P69=0,0,VLOOKUP(P69,[1]Recettes!$A$3:$V$17,[1]OF!$A$6,0))</f>
        <v>0</v>
      </c>
    </row>
    <row r="76" spans="1:16" x14ac:dyDescent="0.3">
      <c r="A76">
        <v>1</v>
      </c>
      <c r="B76" s="5" t="s">
        <v>20</v>
      </c>
      <c r="C76" s="7">
        <f>IF(C69=0,0,VLOOKUP(C69,[1]Recettes!$A$3:$V$17,[1]OF!$A$7,0))</f>
        <v>0</v>
      </c>
      <c r="E76" s="5" t="s">
        <v>20</v>
      </c>
      <c r="F76" s="7">
        <f>IF(F69=0,0,VLOOKUP(F69,[1]Recettes!$A$3:$V$17,[1]OF!$A$7,0))</f>
        <v>0</v>
      </c>
      <c r="H76" s="5" t="s">
        <v>20</v>
      </c>
      <c r="I76" s="7">
        <f>IF(I69=0,0,VLOOKUP(I69,[1]Recettes!$A$3:$V$17,[1]OF!$A$7,0))</f>
        <v>0</v>
      </c>
      <c r="L76" s="5" t="s">
        <v>20</v>
      </c>
      <c r="M76" s="7">
        <f>IF(M69=0,0,VLOOKUP(M69,[1]Recettes!$A$3:$V$17,[1]OF!$A$7,0))</f>
        <v>0</v>
      </c>
      <c r="O76" s="5" t="s">
        <v>20</v>
      </c>
      <c r="P76" s="7">
        <f>IF(P69=0,0,VLOOKUP(P69,[1]Recettes!$A$3:$V$17,[1]OF!$A$7,0))</f>
        <v>0</v>
      </c>
    </row>
    <row r="77" spans="1:16" x14ac:dyDescent="0.3">
      <c r="A77">
        <v>1</v>
      </c>
      <c r="B77" s="8" t="s">
        <v>21</v>
      </c>
      <c r="C77" s="7">
        <f>IF(C69=0,0,VLOOKUP(C69,[1]Recettes!$A$3:$V$17,[1]OF!$A$8,0))</f>
        <v>0</v>
      </c>
      <c r="E77" s="8" t="s">
        <v>21</v>
      </c>
      <c r="F77" s="7">
        <f>IF(F69=0,0,VLOOKUP(F69,[1]Recettes!$A$3:$V$17,[1]OF!$A$8,0))</f>
        <v>0</v>
      </c>
      <c r="H77" s="8" t="s">
        <v>21</v>
      </c>
      <c r="I77" s="7">
        <f>IF(I69=0,0,VLOOKUP(I69,[1]Recettes!$A$3:$V$17,[1]OF!$A$8,0))</f>
        <v>0</v>
      </c>
      <c r="L77" s="8" t="s">
        <v>21</v>
      </c>
      <c r="M77" s="7">
        <f>IF(M69=0,0,VLOOKUP(M69,[1]Recettes!$A$3:$V$17,[1]OF!$A$8,0))</f>
        <v>0</v>
      </c>
      <c r="O77" s="8" t="s">
        <v>21</v>
      </c>
      <c r="P77" s="7">
        <f>IF(P69=0,0,VLOOKUP(P69,[1]Recettes!$A$3:$V$17,[1]OF!$A$8,0))</f>
        <v>0</v>
      </c>
    </row>
    <row r="78" spans="1:16" x14ac:dyDescent="0.3">
      <c r="A78">
        <v>1</v>
      </c>
      <c r="B78" s="8" t="s">
        <v>22</v>
      </c>
      <c r="C78" s="7">
        <f>IF(C69=0,0,VLOOKUP(C69,[1]Recettes!$A$3:$V$17,[1]OF!$A$9,0))</f>
        <v>0</v>
      </c>
      <c r="E78" s="8" t="s">
        <v>22</v>
      </c>
      <c r="F78" s="7">
        <f>IF(F69=0,0,VLOOKUP(F69,[1]Recettes!$A$3:$V$17,[1]OF!$A$9,0))</f>
        <v>0</v>
      </c>
      <c r="H78" s="8" t="s">
        <v>22</v>
      </c>
      <c r="I78" s="7">
        <f>IF(I69=0,0,VLOOKUP(I69,[1]Recettes!$A$3:$V$17,[1]OF!$A$9,0))</f>
        <v>0</v>
      </c>
      <c r="L78" s="8" t="s">
        <v>22</v>
      </c>
      <c r="M78" s="7">
        <f>IF(M69=0,0,VLOOKUP(M69,[1]Recettes!$A$3:$V$17,[1]OF!$A$9,0))</f>
        <v>0</v>
      </c>
      <c r="O78" s="8" t="s">
        <v>22</v>
      </c>
      <c r="P78" s="7">
        <f>IF(P69=0,0,VLOOKUP(P69,[1]Recettes!$A$3:$V$17,[1]OF!$A$9,0))</f>
        <v>0</v>
      </c>
    </row>
    <row r="79" spans="1:16" x14ac:dyDescent="0.3">
      <c r="A79">
        <v>1</v>
      </c>
      <c r="B79" s="8" t="s">
        <v>23</v>
      </c>
      <c r="C79" s="7">
        <f>IF(C69=0,0,VLOOKUP(C69,[1]Recettes!$A$3:$V$17,[1]OF!$A$10,0))</f>
        <v>0</v>
      </c>
      <c r="E79" s="8" t="s">
        <v>23</v>
      </c>
      <c r="F79" s="7">
        <f>IF(F69=0,0,VLOOKUP(F69,[1]Recettes!$A$3:$V$17,[1]OF!$A$10,0))</f>
        <v>0</v>
      </c>
      <c r="H79" s="8" t="s">
        <v>23</v>
      </c>
      <c r="I79" s="7">
        <f>IF(I69=0,0,VLOOKUP(I69,[1]Recettes!$A$3:$V$17,[1]OF!$A$10,0))</f>
        <v>0</v>
      </c>
      <c r="L79" s="8" t="s">
        <v>23</v>
      </c>
      <c r="M79" s="7">
        <f>IF(M69=0,0,VLOOKUP(M69,[1]Recettes!$A$3:$V$17,[1]OF!$A$10,0))</f>
        <v>0</v>
      </c>
      <c r="O79" s="8" t="s">
        <v>23</v>
      </c>
      <c r="P79" s="7">
        <f>IF(P69=0,0,VLOOKUP(P69,[1]Recettes!$A$3:$V$17,[1]OF!$A$10,0))</f>
        <v>0</v>
      </c>
    </row>
    <row r="80" spans="1:16" x14ac:dyDescent="0.3">
      <c r="A80">
        <v>1</v>
      </c>
      <c r="B80" s="8" t="s">
        <v>24</v>
      </c>
      <c r="C80" s="7">
        <f>IF(C69=0,0,VLOOKUP(C69,[1]Recettes!$A$3:$V$17,[1]OF!$A$11,0))</f>
        <v>0</v>
      </c>
      <c r="E80" s="8" t="s">
        <v>24</v>
      </c>
      <c r="F80" s="7">
        <f>IF(F69=0,0,VLOOKUP(F69,[1]Recettes!$A$3:$V$17,[1]OF!$A$11,0))</f>
        <v>0</v>
      </c>
      <c r="H80" s="8" t="s">
        <v>24</v>
      </c>
      <c r="I80" s="7">
        <f>IF(I69=0,0,VLOOKUP(I69,[1]Recettes!$A$3:$V$17,[1]OF!$A$11,0))</f>
        <v>0</v>
      </c>
      <c r="L80" s="8" t="s">
        <v>24</v>
      </c>
      <c r="M80" s="7">
        <f>IF(M69=0,0,VLOOKUP(M69,[1]Recettes!$A$3:$V$17,[1]OF!$A$11,0))</f>
        <v>0</v>
      </c>
      <c r="O80" s="8" t="s">
        <v>24</v>
      </c>
      <c r="P80" s="7">
        <f>IF(P69=0,0,VLOOKUP(P69,[1]Recettes!$A$3:$V$17,[1]OF!$A$11,0))</f>
        <v>0</v>
      </c>
    </row>
    <row r="81" spans="1:16" x14ac:dyDescent="0.3">
      <c r="A81">
        <v>1</v>
      </c>
      <c r="B81" s="9" t="s">
        <v>25</v>
      </c>
      <c r="C81" s="7">
        <v>0</v>
      </c>
      <c r="E81" s="9" t="s">
        <v>25</v>
      </c>
      <c r="F81" s="7">
        <v>0</v>
      </c>
      <c r="H81" s="9" t="s">
        <v>25</v>
      </c>
      <c r="I81" s="7">
        <v>0</v>
      </c>
      <c r="L81" s="9" t="s">
        <v>25</v>
      </c>
      <c r="M81" s="7">
        <v>0</v>
      </c>
      <c r="O81" s="9" t="s">
        <v>25</v>
      </c>
      <c r="P81" s="7">
        <v>0</v>
      </c>
    </row>
    <row r="82" spans="1:16" x14ac:dyDescent="0.3">
      <c r="A82">
        <v>1</v>
      </c>
      <c r="B82" s="10" t="s">
        <v>26</v>
      </c>
      <c r="C82" s="7">
        <v>0</v>
      </c>
      <c r="E82" s="10" t="s">
        <v>26</v>
      </c>
      <c r="F82" s="7">
        <v>0</v>
      </c>
      <c r="H82" s="10" t="s">
        <v>26</v>
      </c>
      <c r="I82" s="7">
        <v>0</v>
      </c>
      <c r="L82" s="10" t="s">
        <v>26</v>
      </c>
      <c r="M82" s="7">
        <v>0</v>
      </c>
      <c r="O82" s="10" t="s">
        <v>26</v>
      </c>
      <c r="P82" s="7">
        <v>0</v>
      </c>
    </row>
    <row r="83" spans="1:16" x14ac:dyDescent="0.3">
      <c r="A83">
        <v>1</v>
      </c>
      <c r="B83" s="9" t="s">
        <v>27</v>
      </c>
      <c r="C83" s="7">
        <v>0</v>
      </c>
      <c r="E83" s="9" t="s">
        <v>27</v>
      </c>
      <c r="F83" s="7">
        <v>0</v>
      </c>
      <c r="H83" s="9" t="s">
        <v>27</v>
      </c>
      <c r="I83" s="7">
        <v>0</v>
      </c>
      <c r="L83" s="9" t="s">
        <v>27</v>
      </c>
      <c r="M83" s="7">
        <v>0</v>
      </c>
      <c r="O83" s="9" t="s">
        <v>27</v>
      </c>
      <c r="P83" s="7">
        <v>0</v>
      </c>
    </row>
    <row r="84" spans="1:16" x14ac:dyDescent="0.3">
      <c r="A84">
        <v>1</v>
      </c>
      <c r="B84" s="9" t="s">
        <v>28</v>
      </c>
      <c r="C84" s="7">
        <v>0</v>
      </c>
      <c r="E84" s="9" t="s">
        <v>28</v>
      </c>
      <c r="F84" s="7">
        <v>0</v>
      </c>
      <c r="H84" s="9" t="s">
        <v>28</v>
      </c>
      <c r="I84" s="7">
        <v>0</v>
      </c>
      <c r="L84" s="9" t="s">
        <v>28</v>
      </c>
      <c r="M84" s="7">
        <v>0</v>
      </c>
      <c r="O84" s="9" t="s">
        <v>28</v>
      </c>
      <c r="P84" s="7">
        <v>0</v>
      </c>
    </row>
    <row r="85" spans="1:16" x14ac:dyDescent="0.3">
      <c r="A85">
        <v>1</v>
      </c>
      <c r="B85" s="9" t="s">
        <v>29</v>
      </c>
      <c r="C85" s="7">
        <v>0</v>
      </c>
      <c r="E85" s="9" t="s">
        <v>29</v>
      </c>
      <c r="F85" s="7">
        <v>0</v>
      </c>
      <c r="H85" s="9" t="s">
        <v>29</v>
      </c>
      <c r="I85" s="7">
        <v>0</v>
      </c>
      <c r="L85" s="9" t="s">
        <v>29</v>
      </c>
      <c r="M85" s="7">
        <v>0</v>
      </c>
      <c r="O85" s="9" t="s">
        <v>29</v>
      </c>
      <c r="P85" s="7">
        <v>0</v>
      </c>
    </row>
    <row r="86" spans="1:16" x14ac:dyDescent="0.3">
      <c r="A86">
        <v>1</v>
      </c>
      <c r="B86" s="10" t="s">
        <v>30</v>
      </c>
      <c r="C86" s="7">
        <v>0</v>
      </c>
      <c r="E86" s="10" t="s">
        <v>30</v>
      </c>
      <c r="F86" s="7">
        <v>0</v>
      </c>
      <c r="H86" s="10" t="s">
        <v>30</v>
      </c>
      <c r="I86" s="7">
        <v>0</v>
      </c>
      <c r="L86" s="10" t="s">
        <v>30</v>
      </c>
      <c r="M86" s="7">
        <v>0</v>
      </c>
      <c r="O86" s="10" t="s">
        <v>30</v>
      </c>
      <c r="P86" s="7">
        <v>0</v>
      </c>
    </row>
    <row r="87" spans="1:16" ht="15" thickBot="1" x14ac:dyDescent="0.35">
      <c r="A87">
        <v>1</v>
      </c>
      <c r="B87" s="11" t="s">
        <v>31</v>
      </c>
      <c r="C87" s="7">
        <v>0</v>
      </c>
      <c r="E87" s="11" t="s">
        <v>31</v>
      </c>
      <c r="F87" s="7">
        <v>0</v>
      </c>
      <c r="H87" s="11" t="s">
        <v>31</v>
      </c>
      <c r="I87" s="7">
        <v>0</v>
      </c>
      <c r="L87" s="11" t="s">
        <v>31</v>
      </c>
      <c r="M87" s="7">
        <v>0</v>
      </c>
      <c r="O87" s="11" t="s">
        <v>31</v>
      </c>
      <c r="P87" s="7">
        <v>0</v>
      </c>
    </row>
    <row r="88" spans="1:16" ht="15" thickTop="1" x14ac:dyDescent="0.3">
      <c r="A88">
        <v>1</v>
      </c>
    </row>
    <row r="89" spans="1:16" x14ac:dyDescent="0.3">
      <c r="A89">
        <v>1</v>
      </c>
    </row>
    <row r="90" spans="1:16" x14ac:dyDescent="0.3">
      <c r="A90">
        <v>1</v>
      </c>
    </row>
    <row r="91" spans="1:16" x14ac:dyDescent="0.3">
      <c r="A91">
        <v>1</v>
      </c>
    </row>
    <row r="92" spans="1:16" x14ac:dyDescent="0.3">
      <c r="A92">
        <v>1</v>
      </c>
    </row>
    <row r="93" spans="1:16" x14ac:dyDescent="0.3">
      <c r="A93">
        <v>1</v>
      </c>
    </row>
    <row r="94" spans="1:16" x14ac:dyDescent="0.3">
      <c r="A94">
        <v>1</v>
      </c>
    </row>
    <row r="95" spans="1:16" x14ac:dyDescent="0.3">
      <c r="A95">
        <v>1</v>
      </c>
    </row>
    <row r="96" spans="1:16" x14ac:dyDescent="0.3">
      <c r="A96">
        <v>1</v>
      </c>
    </row>
    <row r="97" spans="1:1" x14ac:dyDescent="0.3">
      <c r="A97">
        <v>1</v>
      </c>
    </row>
    <row r="98" spans="1:1" x14ac:dyDescent="0.3">
      <c r="A98">
        <v>1</v>
      </c>
    </row>
    <row r="99" spans="1:1" x14ac:dyDescent="0.3">
      <c r="A99">
        <v>1</v>
      </c>
    </row>
  </sheetData>
  <dataValidations count="1">
    <dataValidation type="textLength" errorStyle="warning" operator="equal" allowBlank="1" showInputMessage="1" showErrorMessage="1" errorTitle="N° lot" error="Vérifier si le n° lot est correct" sqref="C6 F6 I6 M6 P6 C38 F38 I38 M38 P38 C71 F71 I71 M71 P71" xr:uid="{E1EC18A9-00FC-4C45-87B4-89E8A4DBF715}">
      <formula1>7</formula1>
    </dataValidation>
  </dataValidations>
  <pageMargins left="0.7" right="0.7" top="0.75" bottom="0.75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281AC03-E567-4AE9-A4DB-9C6308143AFD}">
          <x14:formula1>
            <xm:f>'Sum. OF'!$A$3:$A$54</xm:f>
          </x14:formula1>
          <xm:sqref>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EB36A0-A966-4736-97AA-707057637DB7}">
  <dimension ref="A1:AE54"/>
  <sheetViews>
    <sheetView tabSelected="1" workbookViewId="0">
      <selection activeCell="G9" sqref="G9"/>
    </sheetView>
  </sheetViews>
  <sheetFormatPr baseColWidth="10" defaultRowHeight="14.4" x14ac:dyDescent="0.3"/>
  <cols>
    <col min="4" max="4" width="14.6640625" bestFit="1" customWidth="1"/>
    <col min="5" max="5" width="13.77734375" bestFit="1" customWidth="1"/>
    <col min="6" max="6" width="15.33203125" bestFit="1" customWidth="1"/>
    <col min="7" max="7" width="12.6640625" bestFit="1" customWidth="1"/>
    <col min="8" max="9" width="11.6640625" customWidth="1"/>
    <col min="10" max="10" width="15.5546875" bestFit="1" customWidth="1"/>
    <col min="11" max="11" width="11.6640625" bestFit="1" customWidth="1"/>
    <col min="12" max="13" width="11.6640625" customWidth="1"/>
    <col min="14" max="14" width="15.77734375" customWidth="1"/>
    <col min="15" max="15" width="16.77734375" bestFit="1" customWidth="1"/>
    <col min="16" max="17" width="11.6640625" customWidth="1"/>
    <col min="27" max="27" width="14" bestFit="1" customWidth="1"/>
    <col min="31" max="31" width="13.88671875" bestFit="1" customWidth="1"/>
  </cols>
  <sheetData>
    <row r="1" spans="1:31" x14ac:dyDescent="0.3">
      <c r="D1" t="s">
        <v>34</v>
      </c>
      <c r="R1" t="s">
        <v>35</v>
      </c>
    </row>
    <row r="2" spans="1:31" x14ac:dyDescent="0.3">
      <c r="A2" t="s">
        <v>36</v>
      </c>
      <c r="B2" t="s">
        <v>37</v>
      </c>
      <c r="C2" t="s">
        <v>38</v>
      </c>
      <c r="D2" s="14" t="s">
        <v>9</v>
      </c>
      <c r="E2" s="14" t="s">
        <v>39</v>
      </c>
      <c r="F2" s="14" t="s">
        <v>40</v>
      </c>
      <c r="G2" s="14" t="s">
        <v>12</v>
      </c>
      <c r="H2" s="14" t="s">
        <v>41</v>
      </c>
      <c r="I2" s="14" t="s">
        <v>42</v>
      </c>
      <c r="J2" s="14" t="s">
        <v>43</v>
      </c>
      <c r="K2" s="14" t="s">
        <v>44</v>
      </c>
      <c r="L2" s="14" t="s">
        <v>11</v>
      </c>
      <c r="M2" s="14" t="s">
        <v>10</v>
      </c>
      <c r="N2" s="14" t="s">
        <v>45</v>
      </c>
      <c r="O2" s="14" t="s">
        <v>46</v>
      </c>
      <c r="P2" s="14" t="s">
        <v>47</v>
      </c>
      <c r="Q2" s="15" t="s">
        <v>48</v>
      </c>
      <c r="R2" s="14" t="s">
        <v>17</v>
      </c>
      <c r="S2" s="14" t="s">
        <v>18</v>
      </c>
      <c r="T2" s="14" t="s">
        <v>19</v>
      </c>
      <c r="U2" s="14" t="s">
        <v>20</v>
      </c>
      <c r="V2" s="14" t="s">
        <v>21</v>
      </c>
      <c r="W2" s="14" t="s">
        <v>22</v>
      </c>
      <c r="X2" s="14" t="s">
        <v>23</v>
      </c>
      <c r="Y2" s="14" t="s">
        <v>24</v>
      </c>
      <c r="Z2" s="16" t="s">
        <v>25</v>
      </c>
      <c r="AA2" s="16" t="s">
        <v>26</v>
      </c>
      <c r="AB2" s="16" t="s">
        <v>27</v>
      </c>
      <c r="AC2" s="16" t="s">
        <v>28</v>
      </c>
      <c r="AD2" s="16" t="s">
        <v>29</v>
      </c>
      <c r="AE2" s="16" t="s">
        <v>30</v>
      </c>
    </row>
    <row r="3" spans="1:31" x14ac:dyDescent="0.3">
      <c r="A3">
        <v>1</v>
      </c>
      <c r="B3">
        <f>IF('Fich.Prod.'!P70&lt;&gt;"",'Fich.Prod.'!P70,IF('Fich.Prod.'!P37&lt;&gt;"",'Fich.Prod.'!P37,IF('Fich.Prod.'!P5&lt;&gt;"",'Fich.Prod.'!P5,IF('Fich.Prod.'!M70&lt;&gt;"",'Fich.Prod.'!M70,IF('Fich.Prod.'!M37&lt;&gt;"",'Fich.Prod.'!M37,IF('Fich.Prod.'!M5&lt;&gt;"",'Fich.Prod.'!M5,IF('Fich.Prod.'!I70&lt;&gt;"",'Fich.Prod.'!I70,IF('Fich.Prod.'!I37&lt;&gt;"",'Fich.Prod.'!I37,IF('Fich.Prod.'!I5&lt;&gt;"",'Fich.Prod.'!I5,IF('Fich.Prod.'!F37&lt;&gt;"",'Fich.Prod.'!F37,IF('Fich.Prod.'!F5&lt;&gt;"",'Fich.Prod.'!F5,IF('Fich.Prod.'!C70&lt;&gt;"",'Fich.Prod.'!C70,IF('Fich.Prod.'!C37&lt;&gt;"",'Fich.Prod.'!C37,IF('Fich.Prod.'!C5&lt;&gt;"",'Fich.Prod.'!C5,0))))))))))))))</f>
        <v>14</v>
      </c>
      <c r="C3">
        <f>SUM(D3:Q3)</f>
        <v>700</v>
      </c>
      <c r="D3">
        <f>IF(AND('Fich.Prod.'!$C$2='Sum. OF'!$A3,'Fich.Prod.'!$C$4=D$2),'Fich.Prod.'!$C$7,0)+IF(AND('Fich.Prod.'!$C$2='Sum. OF'!$A3,'Fich.Prod.'!$C$36='Sum. OF'!D$2),'Fich.Prod.'!$C$39,0)+IF(AND('Fich.Prod.'!$C$2='Sum. OF'!$A3,'Fich.Prod.'!$C$69='Sum. OF'!D$2),'Fich.Prod.'!$C$72,0)+IF(AND('Fich.Prod.'!$C$2='Sum. OF'!$A3,'Fich.Prod.'!$F$4='Sum. OF'!D$2),'Fich.Prod.'!$F$7,0)+IF(AND('Fich.Prod.'!$C$2='Sum. OF'!$A3,'Fich.Prod.'!$F$36='Sum. OF'!D$2),'Fich.Prod.'!$F$39,0)+IF(AND('Fich.Prod.'!$C$2='Sum. OF'!$A3,'Fich.Prod.'!$F$69='Sum. OF'!D$2),'Fich.Prod.'!$F$72,0)+IF(AND('Fich.Prod.'!$C$2='Sum. OF'!$A3,'Fich.Prod.'!$I$4='Sum. OF'!D$2),'Fich.Prod.'!$I$7,0)+IF(AND('Fich.Prod.'!$C$2='Sum. OF'!$A3,'Fich.Prod.'!$I$36='Sum. OF'!D$2),'Fich.Prod.'!$I$39,0)+IF(AND('Fich.Prod.'!$C$2='Sum. OF'!$A3,'Fich.Prod.'!$I$69='Sum. OF'!D$2),'Fich.Prod.'!$I$72,0)+IF(AND('Fich.Prod.'!$C$2='Sum. OF'!$A3,'Fich.Prod.'!$M$4='Sum. OF'!D$2),'Fich.Prod.'!$M$7,0)+IF(AND('Fich.Prod.'!$C$2='Sum. OF'!$A3,'Fich.Prod.'!$M$36='Sum. OF'!D$2),'Fich.Prod.'!$M$39,0)+IF(AND('Fich.Prod.'!$C$2='Sum. OF'!$A3,'Fich.Prod.'!$M$69='Sum. OF'!D$2),'Fich.Prod.'!$M$72,0)+IF(AND('Fich.Prod.'!$C$2='Sum. OF'!$A3,'Fich.Prod.'!$P$4='Sum. OF'!D$2),'Fich.Prod.'!$P$7,0)+IF(AND('Fich.Prod.'!$C$2='Sum. OF'!$A3,'Fich.Prod.'!$P$36='Sum. OF'!D$2),'Fich.Prod.'!$P$39,0)+IF(AND('Fich.Prod.'!$C$2='Sum. OF'!$A3,'Fich.Prod.'!$P$69='Sum. OF'!D$2),'Fich.Prod.'!$P$72,0)</f>
        <v>300</v>
      </c>
      <c r="E3">
        <f>IF(AND('Fich.Prod.'!$C$2='Sum. OF'!$A3,'Fich.Prod.'!$C$4=E$2),'Fich.Prod.'!$C$7,0)+IF(AND('Fich.Prod.'!$C$2='Sum. OF'!$A3,'Fich.Prod.'!$C$36='Sum. OF'!E$2),'Fich.Prod.'!$C$39,0)+IF(AND('Fich.Prod.'!$C$2='Sum. OF'!$A3,'Fich.Prod.'!$C$69='Sum. OF'!E$2),'Fich.Prod.'!$C$72,0)+IF(AND('Fich.Prod.'!$C$2='Sum. OF'!$A3,'Fich.Prod.'!$F$4='Sum. OF'!E$2),'Fich.Prod.'!$F$7,0)+IF(AND('Fich.Prod.'!$C$2='Sum. OF'!$A3,'Fich.Prod.'!$F$36='Sum. OF'!E$2),'Fich.Prod.'!$F$39,0)+IF(AND('Fich.Prod.'!$C$2='Sum. OF'!$A3,'Fich.Prod.'!$F$69='Sum. OF'!E$2),'Fich.Prod.'!$F$72,0)+IF(AND('Fich.Prod.'!$C$2='Sum. OF'!$A3,'Fich.Prod.'!$I$4='Sum. OF'!E$2),'Fich.Prod.'!$I$7,0)+IF(AND('Fich.Prod.'!$C$2='Sum. OF'!$A3,'Fich.Prod.'!$I$36='Sum. OF'!E$2),'Fich.Prod.'!$I$39,0)+IF(AND('Fich.Prod.'!$C$2='Sum. OF'!$A3,'Fich.Prod.'!$I$69='Sum. OF'!E$2),'Fich.Prod.'!$I$72,0)+IF(AND('Fich.Prod.'!$C$2='Sum. OF'!$A3,'Fich.Prod.'!$M$4='Sum. OF'!E$2),'Fich.Prod.'!$M$7,0)+IF(AND('Fich.Prod.'!$C$2='Sum. OF'!$A3,'Fich.Prod.'!$M$36='Sum. OF'!E$2),'Fich.Prod.'!$M$39,0)+IF(AND('Fich.Prod.'!$C$2='Sum. OF'!$A3,'Fich.Prod.'!$M$69='Sum. OF'!E$2),'Fich.Prod.'!$M$72,0)+IF(AND('Fich.Prod.'!$C$2='Sum. OF'!$A3,'Fich.Prod.'!$P$4='Sum. OF'!E$2),'Fich.Prod.'!$P$7,0)+IF(AND('Fich.Prod.'!$C$2='Sum. OF'!$A3,'Fich.Prod.'!$P$36='Sum. OF'!E$2),'Fich.Prod.'!$P$39,0)+IF(AND('Fich.Prod.'!$C$2='Sum. OF'!$A3,'Fich.Prod.'!$P$69='Sum. OF'!E$2),'Fich.Prod.'!$P$72,0)</f>
        <v>0</v>
      </c>
      <c r="F3">
        <f>IF(AND('Fich.Prod.'!$C$2='Sum. OF'!$A3,'Fich.Prod.'!$C$4=F$2),'Fich.Prod.'!$C$7,0)+IF(AND('Fich.Prod.'!$C$2='Sum. OF'!$A3,'Fich.Prod.'!$C$36='Sum. OF'!F$2),'Fich.Prod.'!$C$39,0)+IF(AND('Fich.Prod.'!$C$2='Sum. OF'!$A3,'Fich.Prod.'!$C$69='Sum. OF'!F$2),'Fich.Prod.'!$C$72,0)+IF(AND('Fich.Prod.'!$C$2='Sum. OF'!$A3,'Fich.Prod.'!$F$4='Sum. OF'!F$2),'Fich.Prod.'!$F$7,0)+IF(AND('Fich.Prod.'!$C$2='Sum. OF'!$A3,'Fich.Prod.'!$F$36='Sum. OF'!F$2),'Fich.Prod.'!$F$39,0)+IF(AND('Fich.Prod.'!$C$2='Sum. OF'!$A3,'Fich.Prod.'!$F$69='Sum. OF'!F$2),'Fich.Prod.'!$F$72,0)+IF(AND('Fich.Prod.'!$C$2='Sum. OF'!$A3,'Fich.Prod.'!$I$4='Sum. OF'!F$2),'Fich.Prod.'!$I$7,0)+IF(AND('Fich.Prod.'!$C$2='Sum. OF'!$A3,'Fich.Prod.'!$I$36='Sum. OF'!F$2),'Fich.Prod.'!$I$39,0)+IF(AND('Fich.Prod.'!$C$2='Sum. OF'!$A3,'Fich.Prod.'!$I$69='Sum. OF'!F$2),'Fich.Prod.'!$I$72,0)+IF(AND('Fich.Prod.'!$C$2='Sum. OF'!$A3,'Fich.Prod.'!$M$4='Sum. OF'!F$2),'Fich.Prod.'!$M$7,0)+IF(AND('Fich.Prod.'!$C$2='Sum. OF'!$A3,'Fich.Prod.'!$M$36='Sum. OF'!F$2),'Fich.Prod.'!$M$39,0)+IF(AND('Fich.Prod.'!$C$2='Sum. OF'!$A3,'Fich.Prod.'!$M$69='Sum. OF'!F$2),'Fich.Prod.'!$M$72,0)+IF(AND('Fich.Prod.'!$C$2='Sum. OF'!$A3,'Fich.Prod.'!$P$4='Sum. OF'!F$2),'Fich.Prod.'!$P$7,0)+IF(AND('Fich.Prod.'!$C$2='Sum. OF'!$A3,'Fich.Prod.'!$P$36='Sum. OF'!F$2),'Fich.Prod.'!$P$39,0)+IF(AND('Fich.Prod.'!$C$2='Sum. OF'!$A3,'Fich.Prod.'!$P$69='Sum. OF'!F$2),'Fich.Prod.'!$P$72,0)</f>
        <v>0</v>
      </c>
      <c r="G3">
        <f>IF(AND('Fich.Prod.'!$C$2='Sum. OF'!$A3,'Fich.Prod.'!$C$4=G$2),'Fich.Prod.'!$C$7,0)+IF(AND('Fich.Prod.'!$C$2='Sum. OF'!$A3,'Fich.Prod.'!$C$36='Sum. OF'!G$2),'Fich.Prod.'!$C$39,0)+IF(AND('Fich.Prod.'!$C$2='Sum. OF'!$A3,'Fich.Prod.'!$C$69='Sum. OF'!G$2),'Fich.Prod.'!$C$72,0)+IF(AND('Fich.Prod.'!$C$2='Sum. OF'!$A3,'Fich.Prod.'!$F$4='Sum. OF'!G$2),'Fich.Prod.'!$F$7,0)+IF(AND('Fich.Prod.'!$C$2='Sum. OF'!$A3,'Fich.Prod.'!$F$36='Sum. OF'!G$2),'Fich.Prod.'!$F$39,0)+IF(AND('Fich.Prod.'!$C$2='Sum. OF'!$A3,'Fich.Prod.'!$F$69='Sum. OF'!G$2),'Fich.Prod.'!$F$72,0)+IF(AND('Fich.Prod.'!$C$2='Sum. OF'!$A3,'Fich.Prod.'!$I$4='Sum. OF'!G$2),'Fich.Prod.'!$I$7,0)+IF(AND('Fich.Prod.'!$C$2='Sum. OF'!$A3,'Fich.Prod.'!$I$36='Sum. OF'!G$2),'Fich.Prod.'!$I$39,0)+IF(AND('Fich.Prod.'!$C$2='Sum. OF'!$A3,'Fich.Prod.'!$I$69='Sum. OF'!G$2),'Fich.Prod.'!$I$72,0)+IF(AND('Fich.Prod.'!$C$2='Sum. OF'!$A3,'Fich.Prod.'!$M$4='Sum. OF'!G$2),'Fich.Prod.'!$M$7,0)+IF(AND('Fich.Prod.'!$C$2='Sum. OF'!$A3,'Fich.Prod.'!$M$36='Sum. OF'!G$2),'Fich.Prod.'!$M$39,0)+IF(AND('Fich.Prod.'!$C$2='Sum. OF'!$A3,'Fich.Prod.'!$M$69='Sum. OF'!G$2),'Fich.Prod.'!$M$72,0)+IF(AND('Fich.Prod.'!$C$2='Sum. OF'!$A3,'Fich.Prod.'!$P$4='Sum. OF'!G$2),'Fich.Prod.'!$P$7,0)+IF(AND('Fich.Prod.'!$C$2='Sum. OF'!$A3,'Fich.Prod.'!$P$36='Sum. OF'!G$2),'Fich.Prod.'!$P$39,0)+IF(AND('Fich.Prod.'!$C$2='Sum. OF'!$A3,'Fich.Prod.'!$P$69='Sum. OF'!G$2),'Fich.Prod.'!$P$72,0)</f>
        <v>200</v>
      </c>
      <c r="H3">
        <f>IF(AND('Fich.Prod.'!$C$2='Sum. OF'!$A3,'Fich.Prod.'!$C$4=H$2),'Fich.Prod.'!$C$7,0)+IF(AND('Fich.Prod.'!$C$2='Sum. OF'!$A3,'Fich.Prod.'!$C$36='Sum. OF'!H$2),'Fich.Prod.'!$C$39,0)+IF(AND('Fich.Prod.'!$C$2='Sum. OF'!$A3,'Fich.Prod.'!$C$69='Sum. OF'!H$2),'Fich.Prod.'!$C$72,0)+IF(AND('Fich.Prod.'!$C$2='Sum. OF'!$A3,'Fich.Prod.'!$F$4='Sum. OF'!H$2),'Fich.Prod.'!$F$7,0)+IF(AND('Fich.Prod.'!$C$2='Sum. OF'!$A3,'Fich.Prod.'!$F$36='Sum. OF'!H$2),'Fich.Prod.'!$F$39,0)+IF(AND('Fich.Prod.'!$C$2='Sum. OF'!$A3,'Fich.Prod.'!$F$69='Sum. OF'!H$2),'Fich.Prod.'!$F$72,0)+IF(AND('Fich.Prod.'!$C$2='Sum. OF'!$A3,'Fich.Prod.'!$I$4='Sum. OF'!H$2),'Fich.Prod.'!$I$7,0)+IF(AND('Fich.Prod.'!$C$2='Sum. OF'!$A3,'Fich.Prod.'!$I$36='Sum. OF'!H$2),'Fich.Prod.'!$I$39,0)+IF(AND('Fich.Prod.'!$C$2='Sum. OF'!$A3,'Fich.Prod.'!$I$69='Sum. OF'!H$2),'Fich.Prod.'!$I$72,0)+IF(AND('Fich.Prod.'!$C$2='Sum. OF'!$A3,'Fich.Prod.'!$M$4='Sum. OF'!H$2),'Fich.Prod.'!$M$7,0)+IF(AND('Fich.Prod.'!$C$2='Sum. OF'!$A3,'Fich.Prod.'!$M$36='Sum. OF'!H$2),'Fich.Prod.'!$M$39,0)+IF(AND('Fich.Prod.'!$C$2='Sum. OF'!$A3,'Fich.Prod.'!$M$69='Sum. OF'!H$2),'Fich.Prod.'!$M$72,0)+IF(AND('Fich.Prod.'!$C$2='Sum. OF'!$A3,'Fich.Prod.'!$P$4='Sum. OF'!H$2),'Fich.Prod.'!$P$7,0)+IF(AND('Fich.Prod.'!$C$2='Sum. OF'!$A3,'Fich.Prod.'!$P$36='Sum. OF'!H$2),'Fich.Prod.'!$P$39,0)+IF(AND('Fich.Prod.'!$C$2='Sum. OF'!$A3,'Fich.Prod.'!$P$69='Sum. OF'!H$2),'Fich.Prod.'!$P$72,0)</f>
        <v>0</v>
      </c>
      <c r="I3">
        <f>IF(AND('Fich.Prod.'!$C$2='Sum. OF'!$A3,'Fich.Prod.'!$C$4=I$2),'Fich.Prod.'!$C$7,0)+IF(AND('Fich.Prod.'!$C$2='Sum. OF'!$A3,'Fich.Prod.'!$C$36='Sum. OF'!I$2),'Fich.Prod.'!$C$39,0)+IF(AND('Fich.Prod.'!$C$2='Sum. OF'!$A3,'Fich.Prod.'!$C$69='Sum. OF'!I$2),'Fich.Prod.'!$C$72,0)+IF(AND('Fich.Prod.'!$C$2='Sum. OF'!$A3,'Fich.Prod.'!$F$4='Sum. OF'!I$2),'Fich.Prod.'!$F$7,0)+IF(AND('Fich.Prod.'!$C$2='Sum. OF'!$A3,'Fich.Prod.'!$F$36='Sum. OF'!I$2),'Fich.Prod.'!$F$39,0)+IF(AND('Fich.Prod.'!$C$2='Sum. OF'!$A3,'Fich.Prod.'!$F$69='Sum. OF'!I$2),'Fich.Prod.'!$F$72,0)+IF(AND('Fich.Prod.'!$C$2='Sum. OF'!$A3,'Fich.Prod.'!$I$4='Sum. OF'!I$2),'Fich.Prod.'!$I$7,0)+IF(AND('Fich.Prod.'!$C$2='Sum. OF'!$A3,'Fich.Prod.'!$I$36='Sum. OF'!I$2),'Fich.Prod.'!$I$39,0)+IF(AND('Fich.Prod.'!$C$2='Sum. OF'!$A3,'Fich.Prod.'!$I$69='Sum. OF'!I$2),'Fich.Prod.'!$I$72,0)+IF(AND('Fich.Prod.'!$C$2='Sum. OF'!$A3,'Fich.Prod.'!$M$4='Sum. OF'!I$2),'Fich.Prod.'!$M$7,0)+IF(AND('Fich.Prod.'!$C$2='Sum. OF'!$A3,'Fich.Prod.'!$M$36='Sum. OF'!I$2),'Fich.Prod.'!$M$39,0)+IF(AND('Fich.Prod.'!$C$2='Sum. OF'!$A3,'Fich.Prod.'!$M$69='Sum. OF'!I$2),'Fich.Prod.'!$M$72,0)+IF(AND('Fich.Prod.'!$C$2='Sum. OF'!$A3,'Fich.Prod.'!$P$4='Sum. OF'!I$2),'Fich.Prod.'!$P$7,0)+IF(AND('Fich.Prod.'!$C$2='Sum. OF'!$A3,'Fich.Prod.'!$P$36='Sum. OF'!I$2),'Fich.Prod.'!$P$39,0)+IF(AND('Fich.Prod.'!$C$2='Sum. OF'!$A3,'Fich.Prod.'!$P$69='Sum. OF'!I$2),'Fich.Prod.'!$P$72,0)</f>
        <v>0</v>
      </c>
      <c r="J3">
        <f>IF(AND('Fich.Prod.'!$C$2='Sum. OF'!$A3,'Fich.Prod.'!$C$4=J$2),'Fich.Prod.'!$C$7,0)+IF(AND('Fich.Prod.'!$C$2='Sum. OF'!$A3,'Fich.Prod.'!$C$36='Sum. OF'!J$2),'Fich.Prod.'!$C$39,0)+IF(AND('Fich.Prod.'!$C$2='Sum. OF'!$A3,'Fich.Prod.'!$C$69='Sum. OF'!J$2),'Fich.Prod.'!$C$72,0)+IF(AND('Fich.Prod.'!$C$2='Sum. OF'!$A3,'Fich.Prod.'!$F$4='Sum. OF'!J$2),'Fich.Prod.'!$F$7,0)+IF(AND('Fich.Prod.'!$C$2='Sum. OF'!$A3,'Fich.Prod.'!$F$36='Sum. OF'!J$2),'Fich.Prod.'!$F$39,0)+IF(AND('Fich.Prod.'!$C$2='Sum. OF'!$A3,'Fich.Prod.'!$F$69='Sum. OF'!J$2),'Fich.Prod.'!$F$72,0)+IF(AND('Fich.Prod.'!$C$2='Sum. OF'!$A3,'Fich.Prod.'!$I$4='Sum. OF'!J$2),'Fich.Prod.'!$I$7,0)+IF(AND('Fich.Prod.'!$C$2='Sum. OF'!$A3,'Fich.Prod.'!$I$36='Sum. OF'!J$2),'Fich.Prod.'!$I$39,0)+IF(AND('Fich.Prod.'!$C$2='Sum. OF'!$A3,'Fich.Prod.'!$I$69='Sum. OF'!J$2),'Fich.Prod.'!$I$72,0)+IF(AND('Fich.Prod.'!$C$2='Sum. OF'!$A3,'Fich.Prod.'!$M$4='Sum. OF'!J$2),'Fich.Prod.'!$M$7,0)+IF(AND('Fich.Prod.'!$C$2='Sum. OF'!$A3,'Fich.Prod.'!$M$36='Sum. OF'!J$2),'Fich.Prod.'!$M$39,0)+IF(AND('Fich.Prod.'!$C$2='Sum. OF'!$A3,'Fich.Prod.'!$M$69='Sum. OF'!J$2),'Fich.Prod.'!$M$72,0)+IF(AND('Fich.Prod.'!$C$2='Sum. OF'!$A3,'Fich.Prod.'!$P$4='Sum. OF'!J$2),'Fich.Prod.'!$P$7,0)+IF(AND('Fich.Prod.'!$C$2='Sum. OF'!$A3,'Fich.Prod.'!$P$36='Sum. OF'!J$2),'Fich.Prod.'!$P$39,0)+IF(AND('Fich.Prod.'!$C$2='Sum. OF'!$A3,'Fich.Prod.'!$P$69='Sum. OF'!J$2),'Fich.Prod.'!$P$72,0)</f>
        <v>0</v>
      </c>
      <c r="K3">
        <f>IF(AND('Fich.Prod.'!$C$2='Sum. OF'!$A3,'Fich.Prod.'!$C$4=K$2),'Fich.Prod.'!$C$7,0)+IF(AND('Fich.Prod.'!$C$2='Sum. OF'!$A3,'Fich.Prod.'!$C$36='Sum. OF'!K$2),'Fich.Prod.'!$C$39,0)+IF(AND('Fich.Prod.'!$C$2='Sum. OF'!$A3,'Fich.Prod.'!$C$69='Sum. OF'!K$2),'Fich.Prod.'!$C$72,0)+IF(AND('Fich.Prod.'!$C$2='Sum. OF'!$A3,'Fich.Prod.'!$F$4='Sum. OF'!K$2),'Fich.Prod.'!$F$7,0)+IF(AND('Fich.Prod.'!$C$2='Sum. OF'!$A3,'Fich.Prod.'!$F$36='Sum. OF'!K$2),'Fich.Prod.'!$F$39,0)+IF(AND('Fich.Prod.'!$C$2='Sum. OF'!$A3,'Fich.Prod.'!$F$69='Sum. OF'!K$2),'Fich.Prod.'!$F$72,0)+IF(AND('Fich.Prod.'!$C$2='Sum. OF'!$A3,'Fich.Prod.'!$I$4='Sum. OF'!K$2),'Fich.Prod.'!$I$7,0)+IF(AND('Fich.Prod.'!$C$2='Sum. OF'!$A3,'Fich.Prod.'!$I$36='Sum. OF'!K$2),'Fich.Prod.'!$I$39,0)+IF(AND('Fich.Prod.'!$C$2='Sum. OF'!$A3,'Fich.Prod.'!$I$69='Sum. OF'!K$2),'Fich.Prod.'!$I$72,0)+IF(AND('Fich.Prod.'!$C$2='Sum. OF'!$A3,'Fich.Prod.'!$M$4='Sum. OF'!K$2),'Fich.Prod.'!$M$7,0)+IF(AND('Fich.Prod.'!$C$2='Sum. OF'!$A3,'Fich.Prod.'!$M$36='Sum. OF'!K$2),'Fich.Prod.'!$M$39,0)+IF(AND('Fich.Prod.'!$C$2='Sum. OF'!$A3,'Fich.Prod.'!$M$69='Sum. OF'!K$2),'Fich.Prod.'!$M$72,0)+IF(AND('Fich.Prod.'!$C$2='Sum. OF'!$A3,'Fich.Prod.'!$P$4='Sum. OF'!K$2),'Fich.Prod.'!$P$7,0)+IF(AND('Fich.Prod.'!$C$2='Sum. OF'!$A3,'Fich.Prod.'!$P$36='Sum. OF'!K$2),'Fich.Prod.'!$P$39,0)+IF(AND('Fich.Prod.'!$C$2='Sum. OF'!$A3,'Fich.Prod.'!$P$69='Sum. OF'!K$2),'Fich.Prod.'!$P$72,0)</f>
        <v>0</v>
      </c>
      <c r="L3">
        <f>IF(AND('Fich.Prod.'!$C$2='Sum. OF'!$A3,'Fich.Prod.'!$C$4=L$2),'Fich.Prod.'!$C$7,0)+IF(AND('Fich.Prod.'!$C$2='Sum. OF'!$A3,'Fich.Prod.'!$C$36='Sum. OF'!L$2),'Fich.Prod.'!$C$39,0)+IF(AND('Fich.Prod.'!$C$2='Sum. OF'!$A3,'Fich.Prod.'!$C$69='Sum. OF'!L$2),'Fich.Prod.'!$C$72,0)+IF(AND('Fich.Prod.'!$C$2='Sum. OF'!$A3,'Fich.Prod.'!$F$4='Sum. OF'!L$2),'Fich.Prod.'!$F$7,0)+IF(AND('Fich.Prod.'!$C$2='Sum. OF'!$A3,'Fich.Prod.'!$F$36='Sum. OF'!L$2),'Fich.Prod.'!$F$39,0)+IF(AND('Fich.Prod.'!$C$2='Sum. OF'!$A3,'Fich.Prod.'!$F$69='Sum. OF'!L$2),'Fich.Prod.'!$F$72,0)+IF(AND('Fich.Prod.'!$C$2='Sum. OF'!$A3,'Fich.Prod.'!$I$4='Sum. OF'!L$2),'Fich.Prod.'!$I$7,0)+IF(AND('Fich.Prod.'!$C$2='Sum. OF'!$A3,'Fich.Prod.'!$I$36='Sum. OF'!L$2),'Fich.Prod.'!$I$39,0)+IF(AND('Fich.Prod.'!$C$2='Sum. OF'!$A3,'Fich.Prod.'!$I$69='Sum. OF'!L$2),'Fich.Prod.'!$I$72,0)+IF(AND('Fich.Prod.'!$C$2='Sum. OF'!$A3,'Fich.Prod.'!$M$4='Sum. OF'!L$2),'Fich.Prod.'!$M$7,0)+IF(AND('Fich.Prod.'!$C$2='Sum. OF'!$A3,'Fich.Prod.'!$M$36='Sum. OF'!L$2),'Fich.Prod.'!$M$39,0)+IF(AND('Fich.Prod.'!$C$2='Sum. OF'!$A3,'Fich.Prod.'!$M$69='Sum. OF'!L$2),'Fich.Prod.'!$M$72,0)+IF(AND('Fich.Prod.'!$C$2='Sum. OF'!$A3,'Fich.Prod.'!$P$4='Sum. OF'!L$2),'Fich.Prod.'!$P$7,0)+IF(AND('Fich.Prod.'!$C$2='Sum. OF'!$A3,'Fich.Prod.'!$P$36='Sum. OF'!L$2),'Fich.Prod.'!$P$39,0)+IF(AND('Fich.Prod.'!$C$2='Sum. OF'!$A3,'Fich.Prod.'!$P$69='Sum. OF'!L$2),'Fich.Prod.'!$P$72,0)</f>
        <v>100</v>
      </c>
      <c r="M3">
        <f>IF(AND('Fich.Prod.'!$C$2='Sum. OF'!$A3,'Fich.Prod.'!$C$4=M$2),'Fich.Prod.'!$C$7,0)+IF(AND('Fich.Prod.'!$C$2='Sum. OF'!$A3,'Fich.Prod.'!$C$36='Sum. OF'!M$2),'Fich.Prod.'!$C$39,0)+IF(AND('Fich.Prod.'!$C$2='Sum. OF'!$A3,'Fich.Prod.'!$C$69='Sum. OF'!M$2),'Fich.Prod.'!$C$72,0)+IF(AND('Fich.Prod.'!$C$2='Sum. OF'!$A3,'Fich.Prod.'!$F$4='Sum. OF'!M$2),'Fich.Prod.'!$F$7,0)+IF(AND('Fich.Prod.'!$C$2='Sum. OF'!$A3,'Fich.Prod.'!$F$36='Sum. OF'!M$2),'Fich.Prod.'!$F$39,0)+IF(AND('Fich.Prod.'!$C$2='Sum. OF'!$A3,'Fich.Prod.'!$F$69='Sum. OF'!M$2),'Fich.Prod.'!$F$72,0)+IF(AND('Fich.Prod.'!$C$2='Sum. OF'!$A3,'Fich.Prod.'!$I$4='Sum. OF'!M$2),'Fich.Prod.'!$I$7,0)+IF(AND('Fich.Prod.'!$C$2='Sum. OF'!$A3,'Fich.Prod.'!$I$36='Sum. OF'!M$2),'Fich.Prod.'!$I$39,0)+IF(AND('Fich.Prod.'!$C$2='Sum. OF'!$A3,'Fich.Prod.'!$I$69='Sum. OF'!M$2),'Fich.Prod.'!$I$72,0)+IF(AND('Fich.Prod.'!$C$2='Sum. OF'!$A3,'Fich.Prod.'!$M$4='Sum. OF'!M$2),'Fich.Prod.'!$M$7,0)+IF(AND('Fich.Prod.'!$C$2='Sum. OF'!$A3,'Fich.Prod.'!$M$36='Sum. OF'!M$2),'Fich.Prod.'!$M$39,0)+IF(AND('Fich.Prod.'!$C$2='Sum. OF'!$A3,'Fich.Prod.'!$M$69='Sum. OF'!M$2),'Fich.Prod.'!$M$72,0)+IF(AND('Fich.Prod.'!$C$2='Sum. OF'!$A3,'Fich.Prod.'!$P$4='Sum. OF'!M$2),'Fich.Prod.'!$P$7,0)+IF(AND('Fich.Prod.'!$C$2='Sum. OF'!$A3,'Fich.Prod.'!$P$36='Sum. OF'!M$2),'Fich.Prod.'!$P$39,0)+IF(AND('Fich.Prod.'!$C$2='Sum. OF'!$A3,'Fich.Prod.'!$P$69='Sum. OF'!M$2),'Fich.Prod.'!$P$72,0)</f>
        <v>100</v>
      </c>
      <c r="N3">
        <f>IF(AND('Fich.Prod.'!$C$2='Sum. OF'!$A3,'Fich.Prod.'!$C$4=N$2),'Fich.Prod.'!$C$7,0)+IF(AND('Fich.Prod.'!$C$2='Sum. OF'!$A3,'Fich.Prod.'!$C$36='Sum. OF'!N$2),'Fich.Prod.'!$C$39,0)+IF(AND('Fich.Prod.'!$C$2='Sum. OF'!$A3,'Fich.Prod.'!$C$69='Sum. OF'!N$2),'Fich.Prod.'!$C$72,0)+IF(AND('Fich.Prod.'!$C$2='Sum. OF'!$A3,'Fich.Prod.'!$F$4='Sum. OF'!N$2),'Fich.Prod.'!$F$7,0)+IF(AND('Fich.Prod.'!$C$2='Sum. OF'!$A3,'Fich.Prod.'!$F$36='Sum. OF'!N$2),'Fich.Prod.'!$F$39,0)+IF(AND('Fich.Prod.'!$C$2='Sum. OF'!$A3,'Fich.Prod.'!$F$69='Sum. OF'!N$2),'Fich.Prod.'!$F$72,0)+IF(AND('Fich.Prod.'!$C$2='Sum. OF'!$A3,'Fich.Prod.'!$I$4='Sum. OF'!N$2),'Fich.Prod.'!$I$7,0)+IF(AND('Fich.Prod.'!$C$2='Sum. OF'!$A3,'Fich.Prod.'!$I$36='Sum. OF'!N$2),'Fich.Prod.'!$I$39,0)+IF(AND('Fich.Prod.'!$C$2='Sum. OF'!$A3,'Fich.Prod.'!$I$69='Sum. OF'!N$2),'Fich.Prod.'!$I$72,0)+IF(AND('Fich.Prod.'!$C$2='Sum. OF'!$A3,'Fich.Prod.'!$M$4='Sum. OF'!N$2),'Fich.Prod.'!$M$7,0)+IF(AND('Fich.Prod.'!$C$2='Sum. OF'!$A3,'Fich.Prod.'!$M$36='Sum. OF'!N$2),'Fich.Prod.'!$M$39,0)+IF(AND('Fich.Prod.'!$C$2='Sum. OF'!$A3,'Fich.Prod.'!$M$69='Sum. OF'!N$2),'Fich.Prod.'!$M$72,0)+IF(AND('Fich.Prod.'!$C$2='Sum. OF'!$A3,'Fich.Prod.'!$P$4='Sum. OF'!N$2),'Fich.Prod.'!$P$7,0)+IF(AND('Fich.Prod.'!$C$2='Sum. OF'!$A3,'Fich.Prod.'!$P$36='Sum. OF'!N$2),'Fich.Prod.'!$P$39,0)+IF(AND('Fich.Prod.'!$C$2='Sum. OF'!$A3,'Fich.Prod.'!$P$69='Sum. OF'!N$2),'Fich.Prod.'!$P$72,0)</f>
        <v>0</v>
      </c>
      <c r="O3">
        <f>IF(AND('Fich.Prod.'!$C$2='Sum. OF'!$A3,'Fich.Prod.'!$C$4=O$2),'Fich.Prod.'!$C$7,0)+IF(AND('Fich.Prod.'!$C$2='Sum. OF'!$A3,'Fich.Prod.'!$C$36='Sum. OF'!O$2),'Fich.Prod.'!$C$39,0)+IF(AND('Fich.Prod.'!$C$2='Sum. OF'!$A3,'Fich.Prod.'!$C$69='Sum. OF'!O$2),'Fich.Prod.'!$C$72,0)+IF(AND('Fich.Prod.'!$C$2='Sum. OF'!$A3,'Fich.Prod.'!$F$4='Sum. OF'!O$2),'Fich.Prod.'!$F$7,0)+IF(AND('Fich.Prod.'!$C$2='Sum. OF'!$A3,'Fich.Prod.'!$F$36='Sum. OF'!O$2),'Fich.Prod.'!$F$39,0)+IF(AND('Fich.Prod.'!$C$2='Sum. OF'!$A3,'Fich.Prod.'!$F$69='Sum. OF'!O$2),'Fich.Prod.'!$F$72,0)+IF(AND('Fich.Prod.'!$C$2='Sum. OF'!$A3,'Fich.Prod.'!$I$4='Sum. OF'!O$2),'Fich.Prod.'!$I$7,0)+IF(AND('Fich.Prod.'!$C$2='Sum. OF'!$A3,'Fich.Prod.'!$I$36='Sum. OF'!O$2),'Fich.Prod.'!$I$39,0)+IF(AND('Fich.Prod.'!$C$2='Sum. OF'!$A3,'Fich.Prod.'!$I$69='Sum. OF'!O$2),'Fich.Prod.'!$I$72,0)+IF(AND('Fich.Prod.'!$C$2='Sum. OF'!$A3,'Fich.Prod.'!$M$4='Sum. OF'!O$2),'Fich.Prod.'!$M$7,0)+IF(AND('Fich.Prod.'!$C$2='Sum. OF'!$A3,'Fich.Prod.'!$M$36='Sum. OF'!O$2),'Fich.Prod.'!$M$39,0)+IF(AND('Fich.Prod.'!$C$2='Sum. OF'!$A3,'Fich.Prod.'!$M$69='Sum. OF'!O$2),'Fich.Prod.'!$M$72,0)+IF(AND('Fich.Prod.'!$C$2='Sum. OF'!$A3,'Fich.Prod.'!$P$4='Sum. OF'!O$2),'Fich.Prod.'!$P$7,0)+IF(AND('Fich.Prod.'!$C$2='Sum. OF'!$A3,'Fich.Prod.'!$P$36='Sum. OF'!O$2),'Fich.Prod.'!$P$39,0)+IF(AND('Fich.Prod.'!$C$2='Sum. OF'!$A3,'Fich.Prod.'!$P$69='Sum. OF'!O$2),'Fich.Prod.'!$P$72,0)</f>
        <v>0</v>
      </c>
      <c r="P3">
        <f>IF(AND('Fich.Prod.'!$C$2='Sum. OF'!$A3,'Fich.Prod.'!$C$4=P$2),'Fich.Prod.'!$C$7,0)+IF(AND('Fich.Prod.'!$C$2='Sum. OF'!$A3,'Fich.Prod.'!$C$36='Sum. OF'!P$2),'Fich.Prod.'!$C$39,0)+IF(AND('Fich.Prod.'!$C$2='Sum. OF'!$A3,'Fich.Prod.'!$C$69='Sum. OF'!P$2),'Fich.Prod.'!$C$72,0)+IF(AND('Fich.Prod.'!$C$2='Sum. OF'!$A3,'Fich.Prod.'!$F$4='Sum. OF'!P$2),'Fich.Prod.'!$F$7,0)+IF(AND('Fich.Prod.'!$C$2='Sum. OF'!$A3,'Fich.Prod.'!$F$36='Sum. OF'!P$2),'Fich.Prod.'!$F$39,0)+IF(AND('Fich.Prod.'!$C$2='Sum. OF'!$A3,'Fich.Prod.'!$F$69='Sum. OF'!P$2),'Fich.Prod.'!$F$72,0)+IF(AND('Fich.Prod.'!$C$2='Sum. OF'!$A3,'Fich.Prod.'!$I$4='Sum. OF'!P$2),'Fich.Prod.'!$I$7,0)+IF(AND('Fich.Prod.'!$C$2='Sum. OF'!$A3,'Fich.Prod.'!$I$36='Sum. OF'!P$2),'Fich.Prod.'!$I$39,0)+IF(AND('Fich.Prod.'!$C$2='Sum. OF'!$A3,'Fich.Prod.'!$I$69='Sum. OF'!P$2),'Fich.Prod.'!$I$72,0)+IF(AND('Fich.Prod.'!$C$2='Sum. OF'!$A3,'Fich.Prod.'!$M$4='Sum. OF'!P$2),'Fich.Prod.'!$M$7,0)+IF(AND('Fich.Prod.'!$C$2='Sum. OF'!$A3,'Fich.Prod.'!$M$36='Sum. OF'!P$2),'Fich.Prod.'!$M$39,0)+IF(AND('Fich.Prod.'!$C$2='Sum. OF'!$A3,'Fich.Prod.'!$M$69='Sum. OF'!P$2),'Fich.Prod.'!$M$72,0)+IF(AND('Fich.Prod.'!$C$2='Sum. OF'!$A3,'Fich.Prod.'!$P$4='Sum. OF'!P$2),'Fich.Prod.'!$P$7,0)+IF(AND('Fich.Prod.'!$C$2='Sum. OF'!$A3,'Fich.Prod.'!$P$36='Sum. OF'!P$2),'Fich.Prod.'!$P$39,0)+IF(AND('Fich.Prod.'!$C$2='Sum. OF'!$A3,'Fich.Prod.'!$P$69='Sum. OF'!P$2),'Fich.Prod.'!$P$72,0)</f>
        <v>0</v>
      </c>
      <c r="Q3">
        <f>IF(AND('Fich.Prod.'!$C$2='Sum. OF'!$A3,'Fich.Prod.'!$C$4=Q$2),'Fich.Prod.'!$C$7,0)+IF(AND('Fich.Prod.'!$C$2='Sum. OF'!$A3,'Fich.Prod.'!$C$36='Sum. OF'!Q$2),'Fich.Prod.'!$C$39,0)+IF(AND('Fich.Prod.'!$C$2='Sum. OF'!$A3,'Fich.Prod.'!$C$69='Sum. OF'!Q$2),'Fich.Prod.'!$C$72,0)+IF(AND('Fich.Prod.'!$C$2='Sum. OF'!$A3,'Fich.Prod.'!$F$4='Sum. OF'!Q$2),'Fich.Prod.'!$F$7,0)+IF(AND('Fich.Prod.'!$C$2='Sum. OF'!$A3,'Fich.Prod.'!$F$36='Sum. OF'!Q$2),'Fich.Prod.'!$F$39,0)+IF(AND('Fich.Prod.'!$C$2='Sum. OF'!$A3,'Fich.Prod.'!$F$69='Sum. OF'!Q$2),'Fich.Prod.'!$F$72,0)+IF(AND('Fich.Prod.'!$C$2='Sum. OF'!$A3,'Fich.Prod.'!$I$4='Sum. OF'!Q$2),'Fich.Prod.'!$I$7,0)+IF(AND('Fich.Prod.'!$C$2='Sum. OF'!$A3,'Fich.Prod.'!$I$36='Sum. OF'!Q$2),'Fich.Prod.'!$I$39,0)+IF(AND('Fich.Prod.'!$C$2='Sum. OF'!$A3,'Fich.Prod.'!$I$69='Sum. OF'!Q$2),'Fich.Prod.'!$I$72,0)+IF(AND('Fich.Prod.'!$C$2='Sum. OF'!$A3,'Fich.Prod.'!$M$4='Sum. OF'!Q$2),'Fich.Prod.'!$M$7,0)+IF(AND('Fich.Prod.'!$C$2='Sum. OF'!$A3,'Fich.Prod.'!$M$36='Sum. OF'!Q$2),'Fich.Prod.'!$M$39,0)+IF(AND('Fich.Prod.'!$C$2='Sum. OF'!$A3,'Fich.Prod.'!$M$69='Sum. OF'!Q$2),'Fich.Prod.'!$M$72,0)+IF(AND('Fich.Prod.'!$C$2='Sum. OF'!$A3,'Fich.Prod.'!$P$4='Sum. OF'!Q$2),'Fich.Prod.'!$P$7,0)+IF(AND('Fich.Prod.'!$C$2='Sum. OF'!$A3,'Fich.Prod.'!$P$36='Sum. OF'!Q$2),'Fich.Prod.'!$P$39,0)+IF(AND('Fich.Prod.'!$C$2='Sum. OF'!$A3,'Fich.Prod.'!$P$69='Sum. OF'!Q$2),'Fich.Prod.'!$P$72,0)</f>
        <v>0</v>
      </c>
      <c r="R3">
        <f>IF(AND('Fich.Prod.'!$C$2='Sum. OF'!$A3,'Fich.Prod.'!$B$8=R$2),'Fich.Prod.'!$C$8,0)+IF(AND('Fich.Prod.'!$C$2='Sum. OF'!$A3,'Fich.Prod.'!$B$40='Sum. OF'!R$2),'Fich.Prod.'!$C$40,0)+IF(AND('Fich.Prod.'!$C$2='Sum. OF'!$A3,'Fich.Prod.'!$B$73='Sum. OF'!R$2),'Fich.Prod.'!$C$73,0)+IF(AND('Fich.Prod.'!$C$2='Sum. OF'!$A3,'Fich.Prod.'!$E$8='Sum. OF'!R$2),'Fich.Prod.'!$F$8,0)+IF(AND('Fich.Prod.'!$C$2='Sum. OF'!$A3,'Fich.Prod.'!$E$40='Sum. OF'!R$2),'Fich.Prod.'!$F$40,0)+IF(AND('Fich.Prod.'!$C$2='Sum. OF'!$A3,'Fich.Prod.'!$E$73='Sum. OF'!R$2),'Fich.Prod.'!$F$73,0)+IF(AND('Fich.Prod.'!$C$2='Sum. OF'!$A3,'Fich.Prod.'!$H$8='Sum. OF'!R$2),'Fich.Prod.'!$I$8,0)+IF(AND('Fich.Prod.'!$C$2='Sum. OF'!$A3,'Fich.Prod.'!$H$40='Sum. OF'!R$2),'Fich.Prod.'!$I$40,0)+IF(AND('Fich.Prod.'!$C$2='Sum. OF'!$A3,'Fich.Prod.'!$H$73='Sum. OF'!R$2),'Fich.Prod.'!$I$73,0)+IF(AND('Fich.Prod.'!$C$2='Sum. OF'!$A3,'Fich.Prod.'!$L$8='Sum. OF'!R$2),'Fich.Prod.'!$M$8,0)+IF(AND('Fich.Prod.'!$C$2='Sum. OF'!$A3,'Fich.Prod.'!$L$40='Sum. OF'!R$2),'Fich.Prod.'!$M$40,0)+IF(AND('Fich.Prod.'!$C$2='Sum. OF'!$A3,'Fich.Prod.'!$L$73='Sum. OF'!R$2),'Fich.Prod.'!$M$73,0)+IF(AND('Fich.Prod.'!$C$2='Sum. OF'!$A3,'Fich.Prod.'!$O$8='Sum. OF'!R$2),'Fich.Prod.'!$P$8,0)+IF(AND('Fich.Prod.'!$C$2='Sum. OF'!$A3,'Fich.Prod.'!$O$40='Sum. OF'!R$2),'Fich.Prod.'!$P$40,0)+IF(AND('Fich.Prod.'!$C$2='Sum. OF'!$A3,'Fich.Prod.'!$O$73='Sum. OF'!R$2),'Fich.Prod.'!$P$73,0)</f>
        <v>11200</v>
      </c>
      <c r="S3">
        <f>IF(AND('Fich.Prod.'!$C$2='Sum. OF'!$A3,'Fich.Prod.'!$B$8=S$2),'Fich.Prod.'!$C$8,0)+IF(AND('Fich.Prod.'!$C$2='Sum. OF'!$A3,'Fich.Prod.'!$B$40='Sum. OF'!S$2),'Fich.Prod.'!$C$40,0)+IF(AND('Fich.Prod.'!$C$2='Sum. OF'!$A3,'Fich.Prod.'!$B$73='Sum. OF'!S$2),'Fich.Prod.'!$C$73,0)+IF(AND('Fich.Prod.'!$C$2='Sum. OF'!$A3,'Fich.Prod.'!$E$8='Sum. OF'!S$2),'Fich.Prod.'!$F$8,0)+IF(AND('Fich.Prod.'!$C$2='Sum. OF'!$A3,'Fich.Prod.'!$E$40='Sum. OF'!S$2),'Fich.Prod.'!$F$40,0)+IF(AND('Fich.Prod.'!$C$2='Sum. OF'!$A3,'Fich.Prod.'!$E$73='Sum. OF'!S$2),'Fich.Prod.'!$F$73,0)+IF(AND('Fich.Prod.'!$C$2='Sum. OF'!$A3,'Fich.Prod.'!$H$8='Sum. OF'!S$2),'Fich.Prod.'!$I$8,0)+IF(AND('Fich.Prod.'!$C$2='Sum. OF'!$A3,'Fich.Prod.'!$H$40='Sum. OF'!S$2),'Fich.Prod.'!$I$40,0)+IF(AND('Fich.Prod.'!$C$2='Sum. OF'!$A3,'Fich.Prod.'!$H$73='Sum. OF'!S$2),'Fich.Prod.'!$I$73,0)+IF(AND('Fich.Prod.'!$C$2='Sum. OF'!$A3,'Fich.Prod.'!$L$8='Sum. OF'!S$2),'Fich.Prod.'!$M$8,0)+IF(AND('Fich.Prod.'!$C$2='Sum. OF'!$A3,'Fich.Prod.'!$L$40='Sum. OF'!S$2),'Fich.Prod.'!$M$40,0)+IF(AND('Fich.Prod.'!$C$2='Sum. OF'!$A3,'Fich.Prod.'!$L$73='Sum. OF'!S$2),'Fich.Prod.'!$M$73,0)+IF(AND('Fich.Prod.'!$C$2='Sum. OF'!$A3,'Fich.Prod.'!$O$8='Sum. OF'!S$2),'Fich.Prod.'!$P$8,0)+IF(AND('Fich.Prod.'!$C$2='Sum. OF'!$A3,'Fich.Prod.'!$O$40='Sum. OF'!S$2),'Fich.Prod.'!$P$40,0)+IF(AND('Fich.Prod.'!$C$2='Sum. OF'!$A3,'Fich.Prod.'!$O$73='Sum. OF'!S$2),'Fich.Prod.'!$P$73,0)</f>
        <v>0</v>
      </c>
      <c r="T3">
        <f>IF(AND('Fich.Prod.'!$C$2='Sum. OF'!$A3,'Fich.Prod.'!$B$8=T$2),'Fich.Prod.'!$C$8,0)+IF(AND('Fich.Prod.'!$C$2='Sum. OF'!$A3,'Fich.Prod.'!$B$40='Sum. OF'!T$2),'Fich.Prod.'!$C$40,0)+IF(AND('Fich.Prod.'!$C$2='Sum. OF'!$A3,'Fich.Prod.'!$B$73='Sum. OF'!T$2),'Fich.Prod.'!$C$73,0)+IF(AND('Fich.Prod.'!$C$2='Sum. OF'!$A3,'Fich.Prod.'!$E$8='Sum. OF'!T$2),'Fich.Prod.'!$F$8,0)+IF(AND('Fich.Prod.'!$C$2='Sum. OF'!$A3,'Fich.Prod.'!$E$40='Sum. OF'!T$2),'Fich.Prod.'!$F$40,0)+IF(AND('Fich.Prod.'!$C$2='Sum. OF'!$A3,'Fich.Prod.'!$E$73='Sum. OF'!T$2),'Fich.Prod.'!$F$73,0)+IF(AND('Fich.Prod.'!$C$2='Sum. OF'!$A3,'Fich.Prod.'!$H$8='Sum. OF'!T$2),'Fich.Prod.'!$I$8,0)+IF(AND('Fich.Prod.'!$C$2='Sum. OF'!$A3,'Fich.Prod.'!$H$40='Sum. OF'!T$2),'Fich.Prod.'!$I$40,0)+IF(AND('Fich.Prod.'!$C$2='Sum. OF'!$A3,'Fich.Prod.'!$H$73='Sum. OF'!T$2),'Fich.Prod.'!$I$73,0)+IF(AND('Fich.Prod.'!$C$2='Sum. OF'!$A3,'Fich.Prod.'!$L$8='Sum. OF'!T$2),'Fich.Prod.'!$M$8,0)+IF(AND('Fich.Prod.'!$C$2='Sum. OF'!$A3,'Fich.Prod.'!$L$40='Sum. OF'!T$2),'Fich.Prod.'!$M$40,0)+IF(AND('Fich.Prod.'!$C$2='Sum. OF'!$A3,'Fich.Prod.'!$L$73='Sum. OF'!T$2),'Fich.Prod.'!$M$73,0)+IF(AND('Fich.Prod.'!$C$2='Sum. OF'!$A3,'Fich.Prod.'!$O$8='Sum. OF'!T$2),'Fich.Prod.'!$P$8,0)+IF(AND('Fich.Prod.'!$C$2='Sum. OF'!$A3,'Fich.Prod.'!$O$40='Sum. OF'!T$2),'Fich.Prod.'!$P$40,0)+IF(AND('Fich.Prod.'!$C$2='Sum. OF'!$A3,'Fich.Prod.'!$O$73='Sum. OF'!T$2),'Fich.Prod.'!$P$73,0)</f>
        <v>0</v>
      </c>
      <c r="U3">
        <f>IF(AND('Fich.Prod.'!$C$2='Sum. OF'!$A3,'Fich.Prod.'!$B$8=U$2),'Fich.Prod.'!$C$8,0)+IF(AND('Fich.Prod.'!$C$2='Sum. OF'!$A3,'Fich.Prod.'!$B$40='Sum. OF'!U$2),'Fich.Prod.'!$C$40,0)+IF(AND('Fich.Prod.'!$C$2='Sum. OF'!$A3,'Fich.Prod.'!$B$73='Sum. OF'!U$2),'Fich.Prod.'!$C$73,0)+IF(AND('Fich.Prod.'!$C$2='Sum. OF'!$A3,'Fich.Prod.'!$E$8='Sum. OF'!U$2),'Fich.Prod.'!$F$8,0)+IF(AND('Fich.Prod.'!$C$2='Sum. OF'!$A3,'Fich.Prod.'!$E$40='Sum. OF'!U$2),'Fich.Prod.'!$F$40,0)+IF(AND('Fich.Prod.'!$C$2='Sum. OF'!$A3,'Fich.Prod.'!$E$73='Sum. OF'!U$2),'Fich.Prod.'!$F$73,0)+IF(AND('Fich.Prod.'!$C$2='Sum. OF'!$A3,'Fich.Prod.'!$H$8='Sum. OF'!U$2),'Fich.Prod.'!$I$8,0)+IF(AND('Fich.Prod.'!$C$2='Sum. OF'!$A3,'Fich.Prod.'!$H$40='Sum. OF'!U$2),'Fich.Prod.'!$I$40,0)+IF(AND('Fich.Prod.'!$C$2='Sum. OF'!$A3,'Fich.Prod.'!$H$73='Sum. OF'!U$2),'Fich.Prod.'!$I$73,0)+IF(AND('Fich.Prod.'!$C$2='Sum. OF'!$A3,'Fich.Prod.'!$L$8='Sum. OF'!U$2),'Fich.Prod.'!$M$8,0)+IF(AND('Fich.Prod.'!$C$2='Sum. OF'!$A3,'Fich.Prod.'!$L$40='Sum. OF'!U$2),'Fich.Prod.'!$M$40,0)+IF(AND('Fich.Prod.'!$C$2='Sum. OF'!$A3,'Fich.Prod.'!$L$73='Sum. OF'!U$2),'Fich.Prod.'!$M$73,0)+IF(AND('Fich.Prod.'!$C$2='Sum. OF'!$A3,'Fich.Prod.'!$O$8='Sum. OF'!U$2),'Fich.Prod.'!$P$8,0)+IF(AND('Fich.Prod.'!$C$2='Sum. OF'!$A3,'Fich.Prod.'!$O$40='Sum. OF'!U$2),'Fich.Prod.'!$P$40,0)+IF(AND('Fich.Prod.'!$C$2='Sum. OF'!$A3,'Fich.Prod.'!$O$73='Sum. OF'!U$2),'Fich.Prod.'!$P$73,0)</f>
        <v>0</v>
      </c>
      <c r="V3">
        <f>IF(AND('Fich.Prod.'!$C$2='Sum. OF'!$A3,'Fich.Prod.'!$B$8=V$2),'Fich.Prod.'!$C$8,0)+IF(AND('Fich.Prod.'!$C$2='Sum. OF'!$A3,'Fich.Prod.'!$B$40='Sum. OF'!V$2),'Fich.Prod.'!$C$40,0)+IF(AND('Fich.Prod.'!$C$2='Sum. OF'!$A3,'Fich.Prod.'!$B$73='Sum. OF'!V$2),'Fich.Prod.'!$C$73,0)+IF(AND('Fich.Prod.'!$C$2='Sum. OF'!$A3,'Fich.Prod.'!$E$8='Sum. OF'!V$2),'Fich.Prod.'!$F$8,0)+IF(AND('Fich.Prod.'!$C$2='Sum. OF'!$A3,'Fich.Prod.'!$E$40='Sum. OF'!V$2),'Fich.Prod.'!$F$40,0)+IF(AND('Fich.Prod.'!$C$2='Sum. OF'!$A3,'Fich.Prod.'!$E$73='Sum. OF'!V$2),'Fich.Prod.'!$F$73,0)+IF(AND('Fich.Prod.'!$C$2='Sum. OF'!$A3,'Fich.Prod.'!$H$8='Sum. OF'!V$2),'Fich.Prod.'!$I$8,0)+IF(AND('Fich.Prod.'!$C$2='Sum. OF'!$A3,'Fich.Prod.'!$H$40='Sum. OF'!V$2),'Fich.Prod.'!$I$40,0)+IF(AND('Fich.Prod.'!$C$2='Sum. OF'!$A3,'Fich.Prod.'!$H$73='Sum. OF'!V$2),'Fich.Prod.'!$I$73,0)+IF(AND('Fich.Prod.'!$C$2='Sum. OF'!$A3,'Fich.Prod.'!$L$8='Sum. OF'!V$2),'Fich.Prod.'!$M$8,0)+IF(AND('Fich.Prod.'!$C$2='Sum. OF'!$A3,'Fich.Prod.'!$L$40='Sum. OF'!V$2),'Fich.Prod.'!$M$40,0)+IF(AND('Fich.Prod.'!$C$2='Sum. OF'!$A3,'Fich.Prod.'!$L$73='Sum. OF'!V$2),'Fich.Prod.'!$M$73,0)+IF(AND('Fich.Prod.'!$C$2='Sum. OF'!$A3,'Fich.Prod.'!$O$8='Sum. OF'!V$2),'Fich.Prod.'!$P$8,0)+IF(AND('Fich.Prod.'!$C$2='Sum. OF'!$A3,'Fich.Prod.'!$O$40='Sum. OF'!V$2),'Fich.Prod.'!$P$40,0)+IF(AND('Fich.Prod.'!$C$2='Sum. OF'!$A3,'Fich.Prod.'!$O$73='Sum. OF'!V$2),'Fich.Prod.'!$P$73,0)</f>
        <v>0</v>
      </c>
      <c r="W3">
        <f>IF(AND('Fich.Prod.'!$C$2='Sum. OF'!$A3,'Fich.Prod.'!$B$8=W$2),'Fich.Prod.'!$C$8,0)+IF(AND('Fich.Prod.'!$C$2='Sum. OF'!$A3,'Fich.Prod.'!$B$40='Sum. OF'!W$2),'Fich.Prod.'!$C$40,0)+IF(AND('Fich.Prod.'!$C$2='Sum. OF'!$A3,'Fich.Prod.'!$B$73='Sum. OF'!W$2),'Fich.Prod.'!$C$73,0)+IF(AND('Fich.Prod.'!$C$2='Sum. OF'!$A3,'Fich.Prod.'!$E$8='Sum. OF'!W$2),'Fich.Prod.'!$F$8,0)+IF(AND('Fich.Prod.'!$C$2='Sum. OF'!$A3,'Fich.Prod.'!$E$40='Sum. OF'!W$2),'Fich.Prod.'!$F$40,0)+IF(AND('Fich.Prod.'!$C$2='Sum. OF'!$A3,'Fich.Prod.'!$E$73='Sum. OF'!W$2),'Fich.Prod.'!$F$73,0)+IF(AND('Fich.Prod.'!$C$2='Sum. OF'!$A3,'Fich.Prod.'!$H$8='Sum. OF'!W$2),'Fich.Prod.'!$I$8,0)+IF(AND('Fich.Prod.'!$C$2='Sum. OF'!$A3,'Fich.Prod.'!$H$40='Sum. OF'!W$2),'Fich.Prod.'!$I$40,0)+IF(AND('Fich.Prod.'!$C$2='Sum. OF'!$A3,'Fich.Prod.'!$H$73='Sum. OF'!W$2),'Fich.Prod.'!$I$73,0)+IF(AND('Fich.Prod.'!$C$2='Sum. OF'!$A3,'Fich.Prod.'!$L$8='Sum. OF'!W$2),'Fich.Prod.'!$M$8,0)+IF(AND('Fich.Prod.'!$C$2='Sum. OF'!$A3,'Fich.Prod.'!$L$40='Sum. OF'!W$2),'Fich.Prod.'!$M$40,0)+IF(AND('Fich.Prod.'!$C$2='Sum. OF'!$A3,'Fich.Prod.'!$L$73='Sum. OF'!W$2),'Fich.Prod.'!$M$73,0)+IF(AND('Fich.Prod.'!$C$2='Sum. OF'!$A3,'Fich.Prod.'!$O$8='Sum. OF'!W$2),'Fich.Prod.'!$P$8,0)+IF(AND('Fich.Prod.'!$C$2='Sum. OF'!$A3,'Fich.Prod.'!$O$40='Sum. OF'!W$2),'Fich.Prod.'!$P$40,0)+IF(AND('Fich.Prod.'!$C$2='Sum. OF'!$A3,'Fich.Prod.'!$O$73='Sum. OF'!W$2),'Fich.Prod.'!$P$73,0)</f>
        <v>0</v>
      </c>
      <c r="X3">
        <f>IF(AND('Fich.Prod.'!$C$2='Sum. OF'!$A3,'Fich.Prod.'!$B$8=X$2),'Fich.Prod.'!$C$8,0)+IF(AND('Fich.Prod.'!$C$2='Sum. OF'!$A3,'Fich.Prod.'!$B$40='Sum. OF'!X$2),'Fich.Prod.'!$C$40,0)+IF(AND('Fich.Prod.'!$C$2='Sum. OF'!$A3,'Fich.Prod.'!$B$73='Sum. OF'!X$2),'Fich.Prod.'!$C$73,0)+IF(AND('Fich.Prod.'!$C$2='Sum. OF'!$A3,'Fich.Prod.'!$E$8='Sum. OF'!X$2),'Fich.Prod.'!$F$8,0)+IF(AND('Fich.Prod.'!$C$2='Sum. OF'!$A3,'Fich.Prod.'!$E$40='Sum. OF'!X$2),'Fich.Prod.'!$F$40,0)+IF(AND('Fich.Prod.'!$C$2='Sum. OF'!$A3,'Fich.Prod.'!$E$73='Sum. OF'!X$2),'Fich.Prod.'!$F$73,0)+IF(AND('Fich.Prod.'!$C$2='Sum. OF'!$A3,'Fich.Prod.'!$H$8='Sum. OF'!X$2),'Fich.Prod.'!$I$8,0)+IF(AND('Fich.Prod.'!$C$2='Sum. OF'!$A3,'Fich.Prod.'!$H$40='Sum. OF'!X$2),'Fich.Prod.'!$I$40,0)+IF(AND('Fich.Prod.'!$C$2='Sum. OF'!$A3,'Fich.Prod.'!$H$73='Sum. OF'!X$2),'Fich.Prod.'!$I$73,0)+IF(AND('Fich.Prod.'!$C$2='Sum. OF'!$A3,'Fich.Prod.'!$L$8='Sum. OF'!X$2),'Fich.Prod.'!$M$8,0)+IF(AND('Fich.Prod.'!$C$2='Sum. OF'!$A3,'Fich.Prod.'!$L$40='Sum. OF'!X$2),'Fich.Prod.'!$M$40,0)+IF(AND('Fich.Prod.'!$C$2='Sum. OF'!$A3,'Fich.Prod.'!$L$73='Sum. OF'!X$2),'Fich.Prod.'!$M$73,0)+IF(AND('Fich.Prod.'!$C$2='Sum. OF'!$A3,'Fich.Prod.'!$O$8='Sum. OF'!X$2),'Fich.Prod.'!$P$8,0)+IF(AND('Fich.Prod.'!$C$2='Sum. OF'!$A3,'Fich.Prod.'!$O$40='Sum. OF'!X$2),'Fich.Prod.'!$P$40,0)+IF(AND('Fich.Prod.'!$C$2='Sum. OF'!$A3,'Fich.Prod.'!$O$73='Sum. OF'!X$2),'Fich.Prod.'!$P$73,0)</f>
        <v>0</v>
      </c>
      <c r="Y3">
        <f>IF(AND('Fich.Prod.'!$C$2='Sum. OF'!$A3,'Fich.Prod.'!$B$8=Y$2),'Fich.Prod.'!$C$8,0)+IF(AND('Fich.Prod.'!$C$2='Sum. OF'!$A3,'Fich.Prod.'!$B$40='Sum. OF'!Y$2),'Fich.Prod.'!$C$40,0)+IF(AND('Fich.Prod.'!$C$2='Sum. OF'!$A3,'Fich.Prod.'!$B$73='Sum. OF'!Y$2),'Fich.Prod.'!$C$73,0)+IF(AND('Fich.Prod.'!$C$2='Sum. OF'!$A3,'Fich.Prod.'!$E$8='Sum. OF'!Y$2),'Fich.Prod.'!$F$8,0)+IF(AND('Fich.Prod.'!$C$2='Sum. OF'!$A3,'Fich.Prod.'!$E$40='Sum. OF'!Y$2),'Fich.Prod.'!$F$40,0)+IF(AND('Fich.Prod.'!$C$2='Sum. OF'!$A3,'Fich.Prod.'!$E$73='Sum. OF'!Y$2),'Fich.Prod.'!$F$73,0)+IF(AND('Fich.Prod.'!$C$2='Sum. OF'!$A3,'Fich.Prod.'!$H$8='Sum. OF'!Y$2),'Fich.Prod.'!$I$8,0)+IF(AND('Fich.Prod.'!$C$2='Sum. OF'!$A3,'Fich.Prod.'!$H$40='Sum. OF'!Y$2),'Fich.Prod.'!$I$40,0)+IF(AND('Fich.Prod.'!$C$2='Sum. OF'!$A3,'Fich.Prod.'!$H$73='Sum. OF'!Y$2),'Fich.Prod.'!$I$73,0)+IF(AND('Fich.Prod.'!$C$2='Sum. OF'!$A3,'Fich.Prod.'!$L$8='Sum. OF'!Y$2),'Fich.Prod.'!$M$8,0)+IF(AND('Fich.Prod.'!$C$2='Sum. OF'!$A3,'Fich.Prod.'!$L$40='Sum. OF'!Y$2),'Fich.Prod.'!$M$40,0)+IF(AND('Fich.Prod.'!$C$2='Sum. OF'!$A3,'Fich.Prod.'!$L$73='Sum. OF'!Y$2),'Fich.Prod.'!$M$73,0)+IF(AND('Fich.Prod.'!$C$2='Sum. OF'!$A3,'Fich.Prod.'!$O$8='Sum. OF'!Y$2),'Fich.Prod.'!$P$8,0)+IF(AND('Fich.Prod.'!$C$2='Sum. OF'!$A3,'Fich.Prod.'!$O$40='Sum. OF'!Y$2),'Fich.Prod.'!$P$40,0)+IF(AND('Fich.Prod.'!$C$2='Sum. OF'!$A3,'Fich.Prod.'!$O$73='Sum. OF'!Y$2),'Fich.Prod.'!$P$73,0)</f>
        <v>0</v>
      </c>
      <c r="Z3">
        <f>IF(AND('Fich.Prod.'!$C$2='Sum. OF'!$A3,'Fich.Prod.'!$B$8=Z$2),'Fich.Prod.'!$C$8,0)+IF(AND('Fich.Prod.'!$C$2='Sum. OF'!$A3,'Fich.Prod.'!$B$40='Sum. OF'!Z$2),'Fich.Prod.'!$C$40,0)+IF(AND('Fich.Prod.'!$C$2='Sum. OF'!$A3,'Fich.Prod.'!$B$73='Sum. OF'!Z$2),'Fich.Prod.'!$C$73,0)+IF(AND('Fich.Prod.'!$C$2='Sum. OF'!$A3,'Fich.Prod.'!$E$8='Sum. OF'!Z$2),'Fich.Prod.'!$F$8,0)+IF(AND('Fich.Prod.'!$C$2='Sum. OF'!$A3,'Fich.Prod.'!$E$40='Sum. OF'!Z$2),'Fich.Prod.'!$F$40,0)+IF(AND('Fich.Prod.'!$C$2='Sum. OF'!$A3,'Fich.Prod.'!$E$73='Sum. OF'!Z$2),'Fich.Prod.'!$F$73,0)+IF(AND('Fich.Prod.'!$C$2='Sum. OF'!$A3,'Fich.Prod.'!$H$8='Sum. OF'!Z$2),'Fich.Prod.'!$I$8,0)+IF(AND('Fich.Prod.'!$C$2='Sum. OF'!$A3,'Fich.Prod.'!$H$40='Sum. OF'!Z$2),'Fich.Prod.'!$I$40,0)+IF(AND('Fich.Prod.'!$C$2='Sum. OF'!$A3,'Fich.Prod.'!$H$73='Sum. OF'!Z$2),'Fich.Prod.'!$I$73,0)+IF(AND('Fich.Prod.'!$C$2='Sum. OF'!$A3,'Fich.Prod.'!$L$8='Sum. OF'!Z$2),'Fich.Prod.'!$M$8,0)+IF(AND('Fich.Prod.'!$C$2='Sum. OF'!$A3,'Fich.Prod.'!$L$40='Sum. OF'!Z$2),'Fich.Prod.'!$M$40,0)+IF(AND('Fich.Prod.'!$C$2='Sum. OF'!$A3,'Fich.Prod.'!$L$73='Sum. OF'!Z$2),'Fich.Prod.'!$M$73,0)+IF(AND('Fich.Prod.'!$C$2='Sum. OF'!$A3,'Fich.Prod.'!$O$8='Sum. OF'!Z$2),'Fich.Prod.'!$P$8,0)+IF(AND('Fich.Prod.'!$C$2='Sum. OF'!$A3,'Fich.Prod.'!$O$40='Sum. OF'!Z$2),'Fich.Prod.'!$P$40,0)+IF(AND('Fich.Prod.'!$C$2='Sum. OF'!$A3,'Fich.Prod.'!$O$73='Sum. OF'!Z$2),'Fich.Prod.'!$P$73,0)</f>
        <v>0</v>
      </c>
      <c r="AA3">
        <f>IF(AND('Fich.Prod.'!$C$2='Sum. OF'!$A3,'Fich.Prod.'!$B$8=AA$2),'Fich.Prod.'!$C$8,0)+IF(AND('Fich.Prod.'!$C$2='Sum. OF'!$A3,'Fich.Prod.'!$B$40='Sum. OF'!AA$2),'Fich.Prod.'!$C$40,0)+IF(AND('Fich.Prod.'!$C$2='Sum. OF'!$A3,'Fich.Prod.'!$B$73='Sum. OF'!AA$2),'Fich.Prod.'!$C$73,0)+IF(AND('Fich.Prod.'!$C$2='Sum. OF'!$A3,'Fich.Prod.'!$E$8='Sum. OF'!AA$2),'Fich.Prod.'!$F$8,0)+IF(AND('Fich.Prod.'!$C$2='Sum. OF'!$A3,'Fich.Prod.'!$E$40='Sum. OF'!AA$2),'Fich.Prod.'!$F$40,0)+IF(AND('Fich.Prod.'!$C$2='Sum. OF'!$A3,'Fich.Prod.'!$E$73='Sum. OF'!AA$2),'Fich.Prod.'!$F$73,0)+IF(AND('Fich.Prod.'!$C$2='Sum. OF'!$A3,'Fich.Prod.'!$H$8='Sum. OF'!AA$2),'Fich.Prod.'!$I$8,0)+IF(AND('Fich.Prod.'!$C$2='Sum. OF'!$A3,'Fich.Prod.'!$H$40='Sum. OF'!AA$2),'Fich.Prod.'!$I$40,0)+IF(AND('Fich.Prod.'!$C$2='Sum. OF'!$A3,'Fich.Prod.'!$H$73='Sum. OF'!AA$2),'Fich.Prod.'!$I$73,0)+IF(AND('Fich.Prod.'!$C$2='Sum. OF'!$A3,'Fich.Prod.'!$L$8='Sum. OF'!AA$2),'Fich.Prod.'!$M$8,0)+IF(AND('Fich.Prod.'!$C$2='Sum. OF'!$A3,'Fich.Prod.'!$L$40='Sum. OF'!AA$2),'Fich.Prod.'!$M$40,0)+IF(AND('Fich.Prod.'!$C$2='Sum. OF'!$A3,'Fich.Prod.'!$L$73='Sum. OF'!AA$2),'Fich.Prod.'!$M$73,0)+IF(AND('Fich.Prod.'!$C$2='Sum. OF'!$A3,'Fich.Prod.'!$O$8='Sum. OF'!AA$2),'Fich.Prod.'!$P$8,0)+IF(AND('Fich.Prod.'!$C$2='Sum. OF'!$A3,'Fich.Prod.'!$O$40='Sum. OF'!AA$2),'Fich.Prod.'!$P$40,0)+IF(AND('Fich.Prod.'!$C$2='Sum. OF'!$A3,'Fich.Prod.'!$O$73='Sum. OF'!AA$2),'Fich.Prod.'!$P$73,0)</f>
        <v>0</v>
      </c>
      <c r="AB3">
        <f>IF(AND('Fich.Prod.'!$C$2='Sum. OF'!$A3,'Fich.Prod.'!$B$8=AB$2),'Fich.Prod.'!$C$8,0)+IF(AND('Fich.Prod.'!$C$2='Sum. OF'!$A3,'Fich.Prod.'!$B$40='Sum. OF'!AB$2),'Fich.Prod.'!$C$40,0)+IF(AND('Fich.Prod.'!$C$2='Sum. OF'!$A3,'Fich.Prod.'!$B$73='Sum. OF'!AB$2),'Fich.Prod.'!$C$73,0)+IF(AND('Fich.Prod.'!$C$2='Sum. OF'!$A3,'Fich.Prod.'!$E$8='Sum. OF'!AB$2),'Fich.Prod.'!$F$8,0)+IF(AND('Fich.Prod.'!$C$2='Sum. OF'!$A3,'Fich.Prod.'!$E$40='Sum. OF'!AB$2),'Fich.Prod.'!$F$40,0)+IF(AND('Fich.Prod.'!$C$2='Sum. OF'!$A3,'Fich.Prod.'!$E$73='Sum. OF'!AB$2),'Fich.Prod.'!$F$73,0)+IF(AND('Fich.Prod.'!$C$2='Sum. OF'!$A3,'Fich.Prod.'!$H$8='Sum. OF'!AB$2),'Fich.Prod.'!$I$8,0)+IF(AND('Fich.Prod.'!$C$2='Sum. OF'!$A3,'Fich.Prod.'!$H$40='Sum. OF'!AB$2),'Fich.Prod.'!$I$40,0)+IF(AND('Fich.Prod.'!$C$2='Sum. OF'!$A3,'Fich.Prod.'!$H$73='Sum. OF'!AB$2),'Fich.Prod.'!$I$73,0)+IF(AND('Fich.Prod.'!$C$2='Sum. OF'!$A3,'Fich.Prod.'!$L$8='Sum. OF'!AB$2),'Fich.Prod.'!$M$8,0)+IF(AND('Fich.Prod.'!$C$2='Sum. OF'!$A3,'Fich.Prod.'!$L$40='Sum. OF'!AB$2),'Fich.Prod.'!$M$40,0)+IF(AND('Fich.Prod.'!$C$2='Sum. OF'!$A3,'Fich.Prod.'!$L$73='Sum. OF'!AB$2),'Fich.Prod.'!$M$73,0)+IF(AND('Fich.Prod.'!$C$2='Sum. OF'!$A3,'Fich.Prod.'!$O$8='Sum. OF'!AB$2),'Fich.Prod.'!$P$8,0)+IF(AND('Fich.Prod.'!$C$2='Sum. OF'!$A3,'Fich.Prod.'!$O$40='Sum. OF'!AB$2),'Fich.Prod.'!$P$40,0)+IF(AND('Fich.Prod.'!$C$2='Sum. OF'!$A3,'Fich.Prod.'!$O$73='Sum. OF'!AB$2),'Fich.Prod.'!$P$73,0)</f>
        <v>0</v>
      </c>
      <c r="AC3">
        <f>IF(AND('Fich.Prod.'!$C$2='Sum. OF'!$A3,'Fich.Prod.'!$B$8=AC$2),'Fich.Prod.'!$C$8,0)+IF(AND('Fich.Prod.'!$C$2='Sum. OF'!$A3,'Fich.Prod.'!$B$40='Sum. OF'!AC$2),'Fich.Prod.'!$C$40,0)+IF(AND('Fich.Prod.'!$C$2='Sum. OF'!$A3,'Fich.Prod.'!$B$73='Sum. OF'!AC$2),'Fich.Prod.'!$C$73,0)+IF(AND('Fich.Prod.'!$C$2='Sum. OF'!$A3,'Fich.Prod.'!$E$8='Sum. OF'!AC$2),'Fich.Prod.'!$F$8,0)+IF(AND('Fich.Prod.'!$C$2='Sum. OF'!$A3,'Fich.Prod.'!$E$40='Sum. OF'!AC$2),'Fich.Prod.'!$F$40,0)+IF(AND('Fich.Prod.'!$C$2='Sum. OF'!$A3,'Fich.Prod.'!$E$73='Sum. OF'!AC$2),'Fich.Prod.'!$F$73,0)+IF(AND('Fich.Prod.'!$C$2='Sum. OF'!$A3,'Fich.Prod.'!$H$8='Sum. OF'!AC$2),'Fich.Prod.'!$I$8,0)+IF(AND('Fich.Prod.'!$C$2='Sum. OF'!$A3,'Fich.Prod.'!$H$40='Sum. OF'!AC$2),'Fich.Prod.'!$I$40,0)+IF(AND('Fich.Prod.'!$C$2='Sum. OF'!$A3,'Fich.Prod.'!$H$73='Sum. OF'!AC$2),'Fich.Prod.'!$I$73,0)+IF(AND('Fich.Prod.'!$C$2='Sum. OF'!$A3,'Fich.Prod.'!$L$8='Sum. OF'!AC$2),'Fich.Prod.'!$M$8,0)+IF(AND('Fich.Prod.'!$C$2='Sum. OF'!$A3,'Fich.Prod.'!$L$40='Sum. OF'!AC$2),'Fich.Prod.'!$M$40,0)+IF(AND('Fich.Prod.'!$C$2='Sum. OF'!$A3,'Fich.Prod.'!$L$73='Sum. OF'!AC$2),'Fich.Prod.'!$M$73,0)+IF(AND('Fich.Prod.'!$C$2='Sum. OF'!$A3,'Fich.Prod.'!$O$8='Sum. OF'!AC$2),'Fich.Prod.'!$P$8,0)+IF(AND('Fich.Prod.'!$C$2='Sum. OF'!$A3,'Fich.Prod.'!$O$40='Sum. OF'!AC$2),'Fich.Prod.'!$P$40,0)+IF(AND('Fich.Prod.'!$C$2='Sum. OF'!$A3,'Fich.Prod.'!$O$73='Sum. OF'!AC$2),'Fich.Prod.'!$P$73,0)</f>
        <v>0</v>
      </c>
      <c r="AD3">
        <f>IF(AND('Fich.Prod.'!$C$2='Sum. OF'!$A3,'Fich.Prod.'!$B$8=AD$2),'Fich.Prod.'!$C$8,0)+IF(AND('Fich.Prod.'!$C$2='Sum. OF'!$A3,'Fich.Prod.'!$B$40='Sum. OF'!AD$2),'Fich.Prod.'!$C$40,0)+IF(AND('Fich.Prod.'!$C$2='Sum. OF'!$A3,'Fich.Prod.'!$B$73='Sum. OF'!AD$2),'Fich.Prod.'!$C$73,0)+IF(AND('Fich.Prod.'!$C$2='Sum. OF'!$A3,'Fich.Prod.'!$E$8='Sum. OF'!AD$2),'Fich.Prod.'!$F$8,0)+IF(AND('Fich.Prod.'!$C$2='Sum. OF'!$A3,'Fich.Prod.'!$E$40='Sum. OF'!AD$2),'Fich.Prod.'!$F$40,0)+IF(AND('Fich.Prod.'!$C$2='Sum. OF'!$A3,'Fich.Prod.'!$E$73='Sum. OF'!AD$2),'Fich.Prod.'!$F$73,0)+IF(AND('Fich.Prod.'!$C$2='Sum. OF'!$A3,'Fich.Prod.'!$H$8='Sum. OF'!AD$2),'Fich.Prod.'!$I$8,0)+IF(AND('Fich.Prod.'!$C$2='Sum. OF'!$A3,'Fich.Prod.'!$H$40='Sum. OF'!AD$2),'Fich.Prod.'!$I$40,0)+IF(AND('Fich.Prod.'!$C$2='Sum. OF'!$A3,'Fich.Prod.'!$H$73='Sum. OF'!AD$2),'Fich.Prod.'!$I$73,0)+IF(AND('Fich.Prod.'!$C$2='Sum. OF'!$A3,'Fich.Prod.'!$L$8='Sum. OF'!AD$2),'Fich.Prod.'!$M$8,0)+IF(AND('Fich.Prod.'!$C$2='Sum. OF'!$A3,'Fich.Prod.'!$L$40='Sum. OF'!AD$2),'Fich.Prod.'!$M$40,0)+IF(AND('Fich.Prod.'!$C$2='Sum. OF'!$A3,'Fich.Prod.'!$L$73='Sum. OF'!AD$2),'Fich.Prod.'!$M$73,0)+IF(AND('Fich.Prod.'!$C$2='Sum. OF'!$A3,'Fich.Prod.'!$O$8='Sum. OF'!AD$2),'Fich.Prod.'!$P$8,0)+IF(AND('Fich.Prod.'!$C$2='Sum. OF'!$A3,'Fich.Prod.'!$O$40='Sum. OF'!AD$2),'Fich.Prod.'!$P$40,0)+IF(AND('Fich.Prod.'!$C$2='Sum. OF'!$A3,'Fich.Prod.'!$O$73='Sum. OF'!AD$2),'Fich.Prod.'!$P$73,0)</f>
        <v>0</v>
      </c>
      <c r="AE3">
        <f>IF(AND('Fich.Prod.'!$C$2='Sum. OF'!$A3,'Fich.Prod.'!$B$8=AE$2),'Fich.Prod.'!$C$8,0)+IF(AND('Fich.Prod.'!$C$2='Sum. OF'!$A3,'Fich.Prod.'!$B$40='Sum. OF'!AE$2),'Fich.Prod.'!$C$40,0)+IF(AND('Fich.Prod.'!$C$2='Sum. OF'!$A3,'Fich.Prod.'!$B$73='Sum. OF'!AE$2),'Fich.Prod.'!$C$73,0)+IF(AND('Fich.Prod.'!$C$2='Sum. OF'!$A3,'Fich.Prod.'!$E$8='Sum. OF'!AE$2),'Fich.Prod.'!$F$8,0)+IF(AND('Fich.Prod.'!$C$2='Sum. OF'!$A3,'Fich.Prod.'!$E$40='Sum. OF'!AE$2),'Fich.Prod.'!$F$40,0)+IF(AND('Fich.Prod.'!$C$2='Sum. OF'!$A3,'Fich.Prod.'!$E$73='Sum. OF'!AE$2),'Fich.Prod.'!$F$73,0)+IF(AND('Fich.Prod.'!$C$2='Sum. OF'!$A3,'Fich.Prod.'!$H$8='Sum. OF'!AE$2),'Fich.Prod.'!$I$8,0)+IF(AND('Fich.Prod.'!$C$2='Sum. OF'!$A3,'Fich.Prod.'!$H$40='Sum. OF'!AE$2),'Fich.Prod.'!$I$40,0)+IF(AND('Fich.Prod.'!$C$2='Sum. OF'!$A3,'Fich.Prod.'!$H$73='Sum. OF'!AE$2),'Fich.Prod.'!$I$73,0)+IF(AND('Fich.Prod.'!$C$2='Sum. OF'!$A3,'Fich.Prod.'!$L$8='Sum. OF'!AE$2),'Fich.Prod.'!$M$8,0)+IF(AND('Fich.Prod.'!$C$2='Sum. OF'!$A3,'Fich.Prod.'!$L$40='Sum. OF'!AE$2),'Fich.Prod.'!$M$40,0)+IF(AND('Fich.Prod.'!$C$2='Sum. OF'!$A3,'Fich.Prod.'!$L$73='Sum. OF'!AE$2),'Fich.Prod.'!$M$73,0)+IF(AND('Fich.Prod.'!$C$2='Sum. OF'!$A3,'Fich.Prod.'!$O$8='Sum. OF'!AE$2),'Fich.Prod.'!$P$8,0)+IF(AND('Fich.Prod.'!$C$2='Sum. OF'!$A3,'Fich.Prod.'!$O$40='Sum. OF'!AE$2),'Fich.Prod.'!$P$40,0)+IF(AND('Fich.Prod.'!$C$2='Sum. OF'!$A3,'Fich.Prod.'!$O$73='Sum. OF'!AE$2),'Fich.Prod.'!$P$73,0)</f>
        <v>0</v>
      </c>
    </row>
    <row r="4" spans="1:31" x14ac:dyDescent="0.3">
      <c r="A4">
        <v>2</v>
      </c>
      <c r="D4">
        <f>IF(AND('Fich.Prod.'!$C$2='Sum. OF'!$A4,'Fich.Prod.'!$C$4=D$2),'Fich.Prod.'!$C$7,0)+IF(AND('Fich.Prod.'!$C$2='Sum. OF'!$A4,'Fich.Prod.'!$C$36='Sum. OF'!D$2),'Fich.Prod.'!$C$39,0)+IF(AND('Fich.Prod.'!$C$2='Sum. OF'!$A4,'Fich.Prod.'!$C$69='Sum. OF'!D$2),'Fich.Prod.'!$C$72,0)+IF(AND('Fich.Prod.'!$C$2='Sum. OF'!$A4,'Fich.Prod.'!$F$4='Sum. OF'!D$2),'Fich.Prod.'!$F$7,0)+IF(AND('Fich.Prod.'!$C$2='Sum. OF'!$A4,'Fich.Prod.'!$F$36='Sum. OF'!D$2),'Fich.Prod.'!$F$39,0)+IF(AND('Fich.Prod.'!$C$2='Sum. OF'!$A4,'Fich.Prod.'!$F$69='Sum. OF'!D$2),'Fich.Prod.'!$F$72,0)+IF(AND('Fich.Prod.'!$C$2='Sum. OF'!$A4,'Fich.Prod.'!$I$4='Sum. OF'!D$2),'Fich.Prod.'!$I$7,0)+IF(AND('Fich.Prod.'!$C$2='Sum. OF'!$A4,'Fich.Prod.'!$I$36='Sum. OF'!D$2),'Fich.Prod.'!$I$39,0)+IF(AND('Fich.Prod.'!$C$2='Sum. OF'!$A4,'Fich.Prod.'!$I$69='Sum. OF'!D$2),'Fich.Prod.'!$I$72,0)+IF(AND('Fich.Prod.'!$C$2='Sum. OF'!$A4,'Fich.Prod.'!$M$4='Sum. OF'!D$2),'Fich.Prod.'!$M$7,0)+IF(AND('Fich.Prod.'!$C$2='Sum. OF'!$A4,'Fich.Prod.'!$M$36='Sum. OF'!D$2),'Fich.Prod.'!$M$39,0)+IF(AND('Fich.Prod.'!$C$2='Sum. OF'!$A4,'Fich.Prod.'!$M$69='Sum. OF'!D$2),'Fich.Prod.'!$M$72,0)+IF(AND('Fich.Prod.'!$C$2='Sum. OF'!$A4,'Fich.Prod.'!$P$4='Sum. OF'!D$2),'Fich.Prod.'!$P$7,0)+IF(AND('Fich.Prod.'!$C$2='Sum. OF'!$A4,'Fich.Prod.'!$P$36='Sum. OF'!D$2),'Fich.Prod.'!$P$39,0)+IF(AND('Fich.Prod.'!$C$2='Sum. OF'!$A4,'Fich.Prod.'!$P$69='Sum. OF'!D$2),'Fich.Prod.'!$P$72,0)</f>
        <v>0</v>
      </c>
    </row>
    <row r="5" spans="1:31" x14ac:dyDescent="0.3">
      <c r="A5">
        <v>3</v>
      </c>
    </row>
    <row r="6" spans="1:31" x14ac:dyDescent="0.3">
      <c r="A6">
        <v>4</v>
      </c>
    </row>
    <row r="7" spans="1:31" x14ac:dyDescent="0.3">
      <c r="A7">
        <v>5</v>
      </c>
    </row>
    <row r="8" spans="1:31" x14ac:dyDescent="0.3">
      <c r="A8">
        <v>6</v>
      </c>
    </row>
    <row r="9" spans="1:31" x14ac:dyDescent="0.3">
      <c r="A9">
        <v>7</v>
      </c>
    </row>
    <row r="10" spans="1:31" x14ac:dyDescent="0.3">
      <c r="A10">
        <v>8</v>
      </c>
    </row>
    <row r="11" spans="1:31" x14ac:dyDescent="0.3">
      <c r="A11">
        <v>9</v>
      </c>
    </row>
    <row r="12" spans="1:31" x14ac:dyDescent="0.3">
      <c r="A12">
        <v>10</v>
      </c>
    </row>
    <row r="13" spans="1:31" x14ac:dyDescent="0.3">
      <c r="A13">
        <v>11</v>
      </c>
    </row>
    <row r="14" spans="1:31" x14ac:dyDescent="0.3">
      <c r="A14">
        <v>12</v>
      </c>
    </row>
    <row r="15" spans="1:31" x14ac:dyDescent="0.3">
      <c r="A15">
        <v>13</v>
      </c>
    </row>
    <row r="16" spans="1:31" x14ac:dyDescent="0.3">
      <c r="A16">
        <v>14</v>
      </c>
    </row>
    <row r="17" spans="1:4" x14ac:dyDescent="0.3">
      <c r="A17">
        <v>15</v>
      </c>
    </row>
    <row r="18" spans="1:4" x14ac:dyDescent="0.3">
      <c r="A18">
        <v>16</v>
      </c>
    </row>
    <row r="19" spans="1:4" x14ac:dyDescent="0.3">
      <c r="A19">
        <v>17</v>
      </c>
    </row>
    <row r="20" spans="1:4" x14ac:dyDescent="0.3">
      <c r="A20">
        <v>18</v>
      </c>
      <c r="D20" s="5"/>
    </row>
    <row r="21" spans="1:4" x14ac:dyDescent="0.3">
      <c r="A21">
        <v>19</v>
      </c>
    </row>
    <row r="22" spans="1:4" x14ac:dyDescent="0.3">
      <c r="A22">
        <v>20</v>
      </c>
    </row>
    <row r="23" spans="1:4" x14ac:dyDescent="0.3">
      <c r="A23">
        <v>21</v>
      </c>
    </row>
    <row r="24" spans="1:4" x14ac:dyDescent="0.3">
      <c r="A24">
        <v>22</v>
      </c>
    </row>
    <row r="25" spans="1:4" x14ac:dyDescent="0.3">
      <c r="A25">
        <v>23</v>
      </c>
    </row>
    <row r="26" spans="1:4" x14ac:dyDescent="0.3">
      <c r="A26">
        <v>24</v>
      </c>
    </row>
    <row r="27" spans="1:4" x14ac:dyDescent="0.3">
      <c r="A27">
        <v>25</v>
      </c>
    </row>
    <row r="28" spans="1:4" x14ac:dyDescent="0.3">
      <c r="A28">
        <v>26</v>
      </c>
    </row>
    <row r="29" spans="1:4" x14ac:dyDescent="0.3">
      <c r="A29">
        <v>27</v>
      </c>
    </row>
    <row r="30" spans="1:4" x14ac:dyDescent="0.3">
      <c r="A30">
        <v>28</v>
      </c>
    </row>
    <row r="31" spans="1:4" x14ac:dyDescent="0.3">
      <c r="A31">
        <v>29</v>
      </c>
    </row>
    <row r="32" spans="1:4" x14ac:dyDescent="0.3">
      <c r="A32">
        <v>30</v>
      </c>
    </row>
    <row r="33" spans="1:1" x14ac:dyDescent="0.3">
      <c r="A33">
        <v>31</v>
      </c>
    </row>
    <row r="34" spans="1:1" x14ac:dyDescent="0.3">
      <c r="A34">
        <v>32</v>
      </c>
    </row>
    <row r="35" spans="1:1" x14ac:dyDescent="0.3">
      <c r="A35">
        <v>33</v>
      </c>
    </row>
    <row r="36" spans="1:1" x14ac:dyDescent="0.3">
      <c r="A36">
        <v>34</v>
      </c>
    </row>
    <row r="37" spans="1:1" x14ac:dyDescent="0.3">
      <c r="A37">
        <v>35</v>
      </c>
    </row>
    <row r="38" spans="1:1" x14ac:dyDescent="0.3">
      <c r="A38">
        <v>36</v>
      </c>
    </row>
    <row r="39" spans="1:1" x14ac:dyDescent="0.3">
      <c r="A39">
        <v>37</v>
      </c>
    </row>
    <row r="40" spans="1:1" x14ac:dyDescent="0.3">
      <c r="A40">
        <v>38</v>
      </c>
    </row>
    <row r="41" spans="1:1" x14ac:dyDescent="0.3">
      <c r="A41">
        <v>39</v>
      </c>
    </row>
    <row r="42" spans="1:1" x14ac:dyDescent="0.3">
      <c r="A42">
        <v>40</v>
      </c>
    </row>
    <row r="43" spans="1:1" x14ac:dyDescent="0.3">
      <c r="A43">
        <v>41</v>
      </c>
    </row>
    <row r="44" spans="1:1" x14ac:dyDescent="0.3">
      <c r="A44">
        <v>42</v>
      </c>
    </row>
    <row r="45" spans="1:1" x14ac:dyDescent="0.3">
      <c r="A45">
        <v>43</v>
      </c>
    </row>
    <row r="46" spans="1:1" x14ac:dyDescent="0.3">
      <c r="A46">
        <v>44</v>
      </c>
    </row>
    <row r="47" spans="1:1" x14ac:dyDescent="0.3">
      <c r="A47">
        <v>45</v>
      </c>
    </row>
    <row r="48" spans="1:1" x14ac:dyDescent="0.3">
      <c r="A48">
        <v>46</v>
      </c>
    </row>
    <row r="49" spans="1:1" x14ac:dyDescent="0.3">
      <c r="A49">
        <v>47</v>
      </c>
    </row>
    <row r="50" spans="1:1" x14ac:dyDescent="0.3">
      <c r="A50">
        <v>48</v>
      </c>
    </row>
    <row r="51" spans="1:1" x14ac:dyDescent="0.3">
      <c r="A51">
        <v>49</v>
      </c>
    </row>
    <row r="52" spans="1:1" x14ac:dyDescent="0.3">
      <c r="A52">
        <v>50</v>
      </c>
    </row>
    <row r="53" spans="1:1" x14ac:dyDescent="0.3">
      <c r="A53">
        <v>51</v>
      </c>
    </row>
    <row r="54" spans="1:1" x14ac:dyDescent="0.3">
      <c r="A54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Fich.Prod.</vt:lpstr>
      <vt:lpstr>Sum. OF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thibaut Maes</dc:creator>
  <cp:lastModifiedBy>Thibaut Maes</cp:lastModifiedBy>
  <dcterms:created xsi:type="dcterms:W3CDTF">2020-06-28T18:43:18Z</dcterms:created>
  <dcterms:modified xsi:type="dcterms:W3CDTF">2020-06-28T18:47:23Z</dcterms:modified>
</cp:coreProperties>
</file>