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 maritimes\2_Brise-glace_cargo\"/>
    </mc:Choice>
  </mc:AlternateContent>
  <xr:revisionPtr revIDLastSave="0" documentId="8_{796329B2-0906-48F9-A372-826D0FE3E77B}" xr6:coauthVersionLast="44" xr6:coauthVersionMax="44" xr10:uidLastSave="{00000000-0000-0000-0000-000000000000}"/>
  <bookViews>
    <workbookView xWindow="-120" yWindow="-120" windowWidth="29040" windowHeight="15840" xr2:uid="{61FCE643-0094-4650-9F74-248DB555BAF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1" i="1" l="1"/>
  <c r="A85" i="1" s="1"/>
  <c r="G73" i="1"/>
  <c r="F73" i="1"/>
  <c r="E73" i="1"/>
  <c r="AD71" i="1"/>
  <c r="AC71" i="1"/>
  <c r="AB71" i="1"/>
  <c r="AE70" i="1"/>
  <c r="H70" i="1"/>
  <c r="AE69" i="1"/>
  <c r="H69" i="1"/>
  <c r="AE68" i="1"/>
  <c r="H68" i="1"/>
  <c r="AE67" i="1"/>
  <c r="H67" i="1"/>
  <c r="AE66" i="1"/>
  <c r="H66" i="1"/>
  <c r="AE65" i="1"/>
  <c r="H65" i="1"/>
  <c r="AE64" i="1"/>
  <c r="H64" i="1"/>
  <c r="AE63" i="1"/>
  <c r="H63" i="1"/>
  <c r="AE62" i="1"/>
  <c r="H62" i="1"/>
  <c r="AE61" i="1"/>
  <c r="H61" i="1"/>
  <c r="AE60" i="1"/>
  <c r="H60" i="1"/>
  <c r="AE59" i="1"/>
  <c r="H59" i="1"/>
  <c r="AE58" i="1"/>
  <c r="H58" i="1"/>
  <c r="AE57" i="1"/>
  <c r="H57" i="1"/>
  <c r="AE56" i="1"/>
  <c r="H56" i="1"/>
  <c r="AE55" i="1"/>
  <c r="H55" i="1"/>
  <c r="AE54" i="1"/>
  <c r="H54" i="1"/>
  <c r="AE53" i="1"/>
  <c r="H53" i="1"/>
  <c r="AE52" i="1"/>
  <c r="H52" i="1"/>
  <c r="H51" i="1"/>
  <c r="AE50" i="1"/>
  <c r="AE71" i="1" s="1"/>
  <c r="H50" i="1"/>
  <c r="H73" i="1" s="1"/>
  <c r="AD45" i="1"/>
  <c r="AC45" i="1"/>
  <c r="AB45" i="1"/>
  <c r="AE45" i="1" s="1"/>
  <c r="AD44" i="1"/>
  <c r="AC44" i="1"/>
  <c r="AB44" i="1"/>
  <c r="AE44" i="1" s="1"/>
  <c r="F44" i="1"/>
  <c r="D44" i="1"/>
  <c r="AD43" i="1"/>
  <c r="AE43" i="1" s="1"/>
  <c r="AC43" i="1"/>
  <c r="AB43" i="1"/>
  <c r="G43" i="1"/>
  <c r="F43" i="1"/>
  <c r="D43" i="1"/>
  <c r="AE42" i="1"/>
  <c r="AD42" i="1"/>
  <c r="AC42" i="1"/>
  <c r="AB42" i="1"/>
  <c r="D42" i="1"/>
  <c r="AD41" i="1"/>
  <c r="AC41" i="1"/>
  <c r="AB41" i="1"/>
  <c r="AE41" i="1" s="1"/>
  <c r="F41" i="1"/>
  <c r="D41" i="1"/>
  <c r="AD40" i="1"/>
  <c r="AC40" i="1"/>
  <c r="AB40" i="1"/>
  <c r="AE40" i="1" s="1"/>
  <c r="G40" i="1"/>
  <c r="F40" i="1"/>
  <c r="AD39" i="1"/>
  <c r="AC39" i="1"/>
  <c r="AB39" i="1"/>
  <c r="AE39" i="1" s="1"/>
  <c r="F39" i="1"/>
  <c r="E39" i="1"/>
  <c r="H39" i="1" s="1"/>
  <c r="D39" i="1"/>
  <c r="AD38" i="1"/>
  <c r="AE38" i="1" s="1"/>
  <c r="AC38" i="1"/>
  <c r="AB38" i="1"/>
  <c r="G38" i="1"/>
  <c r="D38" i="1"/>
  <c r="AE37" i="1"/>
  <c r="AD37" i="1"/>
  <c r="AC37" i="1"/>
  <c r="AB37" i="1"/>
  <c r="G37" i="1"/>
  <c r="AE36" i="1"/>
  <c r="AD36" i="1"/>
  <c r="AC36" i="1"/>
  <c r="AB36" i="1"/>
  <c r="D36" i="1"/>
  <c r="AD35" i="1"/>
  <c r="AE35" i="1" s="1"/>
  <c r="AC35" i="1"/>
  <c r="AB35" i="1"/>
  <c r="D35" i="1"/>
  <c r="AE34" i="1"/>
  <c r="AD34" i="1"/>
  <c r="AC34" i="1"/>
  <c r="AB34" i="1"/>
  <c r="E34" i="1"/>
  <c r="D34" i="1"/>
  <c r="AD33" i="1"/>
  <c r="AC33" i="1"/>
  <c r="AB33" i="1"/>
  <c r="AE33" i="1" s="1"/>
  <c r="E33" i="1"/>
  <c r="D33" i="1"/>
  <c r="AD32" i="1"/>
  <c r="AC32" i="1"/>
  <c r="AB32" i="1"/>
  <c r="AE32" i="1" s="1"/>
  <c r="G32" i="1"/>
  <c r="F32" i="1"/>
  <c r="D32" i="1"/>
  <c r="AD31" i="1"/>
  <c r="AE31" i="1" s="1"/>
  <c r="AC31" i="1"/>
  <c r="AB31" i="1"/>
  <c r="G31" i="1"/>
  <c r="H31" i="1" s="1"/>
  <c r="F31" i="1"/>
  <c r="E31" i="1"/>
  <c r="D31" i="1"/>
  <c r="AE30" i="1"/>
  <c r="AD30" i="1"/>
  <c r="AC30" i="1"/>
  <c r="AB30" i="1"/>
  <c r="D30" i="1"/>
  <c r="AD29" i="1"/>
  <c r="AC29" i="1"/>
  <c r="AB29" i="1"/>
  <c r="AE29" i="1" s="1"/>
  <c r="F29" i="1"/>
  <c r="E29" i="1"/>
  <c r="H29" i="1" s="1"/>
  <c r="D29" i="1"/>
  <c r="AD28" i="1"/>
  <c r="AC28" i="1"/>
  <c r="AB28" i="1"/>
  <c r="AE28" i="1" s="1"/>
  <c r="G28" i="1"/>
  <c r="F28" i="1"/>
  <c r="E28" i="1"/>
  <c r="H28" i="1" s="1"/>
  <c r="D28" i="1"/>
  <c r="H27" i="1"/>
  <c r="AE26" i="1"/>
  <c r="AD26" i="1"/>
  <c r="AC26" i="1"/>
  <c r="AB26" i="1"/>
  <c r="E26" i="1"/>
  <c r="D26" i="1"/>
  <c r="F25" i="1"/>
  <c r="D25" i="1"/>
  <c r="E24" i="1"/>
  <c r="D24" i="1"/>
  <c r="C17" i="1"/>
  <c r="C85" i="1" s="1"/>
  <c r="AD25" i="1" s="1"/>
  <c r="AD46" i="1" s="1"/>
  <c r="B17" i="1"/>
  <c r="F24" i="1" s="1"/>
  <c r="L14" i="1"/>
  <c r="K14" i="1"/>
  <c r="AD13" i="1"/>
  <c r="G34" i="1" s="1"/>
  <c r="AC13" i="1"/>
  <c r="F34" i="1" s="1"/>
  <c r="AB13" i="1"/>
  <c r="BE12" i="1"/>
  <c r="BD12" i="1"/>
  <c r="BC12" i="1"/>
  <c r="E43" i="1" s="1"/>
  <c r="H43" i="1" s="1"/>
  <c r="BH9" i="1"/>
  <c r="G44" i="1" s="1"/>
  <c r="BG9" i="1"/>
  <c r="BF9" i="1"/>
  <c r="E44" i="1" s="1"/>
  <c r="H44" i="1" s="1"/>
  <c r="U7" i="1"/>
  <c r="T7" i="1"/>
  <c r="AY6" i="1"/>
  <c r="G41" i="1" s="1"/>
  <c r="AX6" i="1"/>
  <c r="AW6" i="1"/>
  <c r="E41" i="1" s="1"/>
  <c r="Y6" i="1"/>
  <c r="X6" i="1"/>
  <c r="W6" i="1"/>
  <c r="V6" i="1"/>
  <c r="E32" i="1" s="1"/>
  <c r="H32" i="1" s="1"/>
  <c r="R6" i="1"/>
  <c r="G30" i="1" s="1"/>
  <c r="Q6" i="1"/>
  <c r="F30" i="1" s="1"/>
  <c r="P6" i="1"/>
  <c r="E30" i="1" s="1"/>
  <c r="H30" i="1" s="1"/>
  <c r="AT5" i="1"/>
  <c r="E40" i="1" s="1"/>
  <c r="H40" i="1" s="1"/>
  <c r="BN4" i="1"/>
  <c r="BM4" i="1"/>
  <c r="BL4" i="1"/>
  <c r="BK4" i="1"/>
  <c r="BJ4" i="1"/>
  <c r="BI4" i="1"/>
  <c r="BE4" i="1"/>
  <c r="BD4" i="1"/>
  <c r="BB4" i="1"/>
  <c r="G42" i="1" s="1"/>
  <c r="BA4" i="1"/>
  <c r="F42" i="1" s="1"/>
  <c r="AZ4" i="1"/>
  <c r="E42" i="1" s="1"/>
  <c r="H42" i="1" s="1"/>
  <c r="AS4" i="1"/>
  <c r="G39" i="1" s="1"/>
  <c r="AR4" i="1"/>
  <c r="AQ4" i="1"/>
  <c r="AP4" i="1"/>
  <c r="AO4" i="1"/>
  <c r="F38" i="1" s="1"/>
  <c r="AN4" i="1"/>
  <c r="E38" i="1" s="1"/>
  <c r="H38" i="1" s="1"/>
  <c r="AM4" i="1"/>
  <c r="AL4" i="1"/>
  <c r="F37" i="1" s="1"/>
  <c r="AK4" i="1"/>
  <c r="E37" i="1" s="1"/>
  <c r="AJ4" i="1"/>
  <c r="G36" i="1" s="1"/>
  <c r="H36" i="1" s="1"/>
  <c r="AI4" i="1"/>
  <c r="AH4" i="1"/>
  <c r="AG4" i="1"/>
  <c r="G35" i="1" s="1"/>
  <c r="AF4" i="1"/>
  <c r="F35" i="1" s="1"/>
  <c r="AE4" i="1"/>
  <c r="E35" i="1" s="1"/>
  <c r="H35" i="1" s="1"/>
  <c r="AA4" i="1"/>
  <c r="G33" i="1" s="1"/>
  <c r="Z4" i="1"/>
  <c r="F33" i="1" s="1"/>
  <c r="O4" i="1"/>
  <c r="G29" i="1" s="1"/>
  <c r="N4" i="1"/>
  <c r="M4" i="1"/>
  <c r="I4" i="1"/>
  <c r="G26" i="1" s="1"/>
  <c r="H4" i="1"/>
  <c r="F26" i="1" s="1"/>
  <c r="H26" i="1" s="1"/>
  <c r="G4" i="1"/>
  <c r="F4" i="1"/>
  <c r="G25" i="1" s="1"/>
  <c r="D4" i="1"/>
  <c r="E25" i="1" s="1"/>
  <c r="H33" i="1" l="1"/>
  <c r="E45" i="1"/>
  <c r="H25" i="1"/>
  <c r="H37" i="1"/>
  <c r="H41" i="1"/>
  <c r="H34" i="1"/>
  <c r="F45" i="1"/>
  <c r="AB25" i="1"/>
  <c r="G24" i="1"/>
  <c r="G45" i="1" s="1"/>
  <c r="H24" i="1"/>
  <c r="H45" i="1" s="1"/>
  <c r="B85" i="1"/>
  <c r="AC25" i="1" s="1"/>
  <c r="AC46" i="1" s="1"/>
  <c r="D77" i="1" l="1"/>
  <c r="AB46" i="1"/>
  <c r="AE25" i="1"/>
  <c r="AE46" i="1" s="1"/>
</calcChain>
</file>

<file path=xl/sharedStrings.xml><?xml version="1.0" encoding="utf-8"?>
<sst xmlns="http://schemas.openxmlformats.org/spreadsheetml/2006/main" count="248" uniqueCount="38">
  <si>
    <t>Russia</t>
  </si>
  <si>
    <t>Argentina</t>
  </si>
  <si>
    <t>Australia</t>
  </si>
  <si>
    <t>Canada</t>
  </si>
  <si>
    <t>Chile</t>
  </si>
  <si>
    <t>China</t>
  </si>
  <si>
    <t>Denmark</t>
  </si>
  <si>
    <t>England</t>
  </si>
  <si>
    <t>Estonia</t>
  </si>
  <si>
    <t>Finland</t>
  </si>
  <si>
    <t>France</t>
  </si>
  <si>
    <t>Germany</t>
  </si>
  <si>
    <t>Italy</t>
  </si>
  <si>
    <t>Japan</t>
  </si>
  <si>
    <t>Korea</t>
  </si>
  <si>
    <t>Latvia</t>
  </si>
  <si>
    <t>Norway</t>
  </si>
  <si>
    <t>South Africa</t>
  </si>
  <si>
    <t>Sweden</t>
  </si>
  <si>
    <t>USA</t>
  </si>
  <si>
    <t>Liberia</t>
  </si>
  <si>
    <t>Brazil</t>
  </si>
  <si>
    <t>Active</t>
  </si>
  <si>
    <t>UC</t>
  </si>
  <si>
    <t>Planned</t>
  </si>
  <si>
    <t>Under construction</t>
  </si>
  <si>
    <t>20??</t>
  </si>
  <si>
    <t>202?</t>
  </si>
  <si>
    <t>Assistance</t>
  </si>
  <si>
    <t>Research</t>
  </si>
  <si>
    <t>Navy</t>
  </si>
  <si>
    <t>states</t>
  </si>
  <si>
    <t>total</t>
  </si>
  <si>
    <t>répartition sur actif et en construction</t>
  </si>
  <si>
    <t>South Korea</t>
  </si>
  <si>
    <t>Danemark</t>
  </si>
  <si>
    <t>Chine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</si>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</sst>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0" borderId="4" xfId="0" applyFont="1" applyBorder="1"/>
    <xf numFmtId="1" fontId="2" fillId="0" borderId="5" xfId="0" applyNumberFormat="1" applyFont="1" applyBorder="1" applyAlignment="1">
      <alignment horizontal="center" vertical="center" wrapText="1"/>
    </xf>
    <xf numFmtId="0" fontId="2" fillId="0" borderId="0" xfId="0" applyFont="1"/>
    <xf numFmtId="1" fontId="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/>
    <xf numFmtId="1" fontId="3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4" xfId="0" applyFont="1" applyFill="1" applyBorder="1"/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3" fillId="3" borderId="4" xfId="0" applyNumberFormat="1" applyFont="1" applyFill="1" applyBorder="1"/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3" fillId="4" borderId="4" xfId="0" applyFont="1" applyFill="1" applyBorder="1"/>
    <xf numFmtId="0" fontId="3" fillId="4" borderId="8" xfId="0" applyFont="1" applyFill="1" applyBorder="1"/>
    <xf numFmtId="0" fontId="0" fillId="0" borderId="8" xfId="0" applyBorder="1"/>
    <xf numFmtId="0" fontId="0" fillId="0" borderId="4" xfId="0" quotePrefix="1" applyBorder="1"/>
    <xf numFmtId="0" fontId="3" fillId="0" borderId="0" xfId="0" applyFon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chemeClr val="tx2">
                    <a:lumMod val="75000"/>
                  </a:schemeClr>
                </a:solidFill>
              </a:rPr>
              <a:t>World Icebreakers fleet*</a:t>
            </a:r>
          </a:p>
        </c:rich>
      </c:tx>
      <c:layout>
        <c:manualLayout>
          <c:xMode val="edge"/>
          <c:yMode val="edge"/>
          <c:x val="0.30223374646145063"/>
          <c:y val="2.1005645267165605E-2"/>
        </c:manualLayout>
      </c:layout>
      <c:overlay val="0"/>
      <c:spPr>
        <a:noFill/>
        <a:ln>
          <a:solidFill>
            <a:schemeClr val="accent1">
              <a:lumMod val="50000"/>
            </a:schemeClr>
          </a:solidFill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1540779420057206E-2"/>
          <c:y val="0.18903331076668259"/>
          <c:w val="0.87256247146223898"/>
          <c:h val="0.649876832485853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'[1]graph world fleet'!$E$23</c:f>
              <c:strCache>
                <c:ptCount val="1"/>
                <c:pt idx="0">
                  <c:v>Active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'[1]graph world fleet'!$D$24:$D$44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2">
                  <c:v>Australia</c:v>
                </c:pt>
                <c:pt idx="3">
                  <c:v>Brazil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Korea</c:v>
                </c:pt>
                <c:pt idx="16">
                  <c:v>Latvia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fleet'!$E$24:$E$44</c:f>
              <c:numCache>
                <c:formatCode>0</c:formatCode>
                <c:ptCount val="21"/>
                <c:pt idx="0">
                  <c:v>72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20</c:v>
                </c:pt>
                <c:pt idx="5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10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5</c:v>
                </c:pt>
                <c:pt idx="2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72-4B03-B08B-7DCB4FB9743B}"/>
            </c:ext>
          </c:extLst>
        </c:ser>
        <c:ser>
          <c:idx val="1"/>
          <c:order val="1"/>
          <c:tx>
            <c:strRef>
              <c:f>'[1]graph world fleet'!$F$23</c:f>
              <c:strCache>
                <c:ptCount val="1"/>
                <c:pt idx="0">
                  <c:v>Under construction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'[1]graph world fleet'!$D$24:$D$44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2">
                  <c:v>Australia</c:v>
                </c:pt>
                <c:pt idx="3">
                  <c:v>Brazil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Korea</c:v>
                </c:pt>
                <c:pt idx="16">
                  <c:v>Latvia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fleet'!$F$24:$F$44</c:f>
              <c:numCache>
                <c:formatCode>0</c:formatCode>
                <c:ptCount val="21"/>
                <c:pt idx="0">
                  <c:v>5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72-4B03-B08B-7DCB4FB9743B}"/>
            </c:ext>
          </c:extLst>
        </c:ser>
        <c:ser>
          <c:idx val="2"/>
          <c:order val="2"/>
          <c:tx>
            <c:strRef>
              <c:f>'[1]graph world fleet'!$G$23</c:f>
              <c:strCache>
                <c:ptCount val="1"/>
                <c:pt idx="0">
                  <c:v>Planned</c:v>
                </c:pt>
              </c:strCache>
            </c:strRef>
          </c:tx>
          <c:spPr>
            <a:solidFill>
              <a:srgbClr val="008000"/>
            </a:solidFill>
            <a:ln>
              <a:noFill/>
            </a:ln>
            <a:effectLst/>
          </c:spPr>
          <c:invertIfNegative val="0"/>
          <c:cat>
            <c:strRef>
              <c:f>'[1]graph world fleet'!$D$24:$D$44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2">
                  <c:v>Australia</c:v>
                </c:pt>
                <c:pt idx="3">
                  <c:v>Brazil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Korea</c:v>
                </c:pt>
                <c:pt idx="16">
                  <c:v>Latvia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fleet'!$G$24:$G$44</c:f>
              <c:numCache>
                <c:formatCode>0</c:formatCode>
                <c:ptCount val="21"/>
                <c:pt idx="0">
                  <c:v>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72-4B03-B08B-7DCB4FB97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0469248"/>
        <c:axId val="130479616"/>
      </c:barChart>
      <c:catAx>
        <c:axId val="130469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States</a:t>
                </a:r>
              </a:p>
            </c:rich>
          </c:tx>
          <c:layout>
            <c:manualLayout>
              <c:xMode val="edge"/>
              <c:yMode val="edge"/>
              <c:x val="0.44525540757658244"/>
              <c:y val="0.951499919238695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479616"/>
        <c:crosses val="autoZero"/>
        <c:auto val="1"/>
        <c:lblAlgn val="ctr"/>
        <c:lblOffset val="100"/>
        <c:noMultiLvlLbl val="0"/>
      </c:catAx>
      <c:valAx>
        <c:axId val="13047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>
                    <a:solidFill>
                      <a:sysClr val="windowText" lastClr="000000"/>
                    </a:solidFill>
                  </a:rPr>
                  <a:t>Number</a:t>
                </a:r>
                <a:r>
                  <a:rPr lang="fr-FR" sz="1400" b="1" baseline="0">
                    <a:solidFill>
                      <a:sysClr val="windowText" lastClr="000000"/>
                    </a:solidFill>
                  </a:rPr>
                  <a:t> of icebreakers</a:t>
                </a:r>
                <a:endParaRPr lang="fr-FR" sz="1400" b="1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3.3000491296092206E-2"/>
              <c:y val="0.3727079223033969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469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344618848245762"/>
          <c:y val="0.90571744225402484"/>
          <c:w val="0.40575518186047332"/>
          <c:h val="6.72482241422985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chemeClr val="tx2">
                    <a:lumMod val="75000"/>
                  </a:schemeClr>
                </a:solidFill>
              </a:rPr>
              <a:t>Types of icebreakers</a:t>
            </a:r>
          </a:p>
        </c:rich>
      </c:tx>
      <c:layout>
        <c:manualLayout>
          <c:xMode val="edge"/>
          <c:yMode val="edge"/>
          <c:x val="0.38937937583285237"/>
          <c:y val="2.3427335088368015E-2"/>
        </c:manualLayout>
      </c:layout>
      <c:overlay val="0"/>
      <c:spPr>
        <a:noFill/>
        <a:ln>
          <a:solidFill>
            <a:schemeClr val="accent1">
              <a:lumMod val="75000"/>
            </a:schemeClr>
          </a:solidFill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'[1]graph world fleet'!$AB$24</c:f>
              <c:strCache>
                <c:ptCount val="1"/>
                <c:pt idx="0">
                  <c:v>Assistance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'[1]graph world fleet'!$AA$25:$AA$45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3">
                  <c:v>Australia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Latvia</c:v>
                </c:pt>
                <c:pt idx="16">
                  <c:v>Korea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fleet'!$AB$25:$AB$45</c:f>
              <c:numCache>
                <c:formatCode>General</c:formatCode>
                <c:ptCount val="21"/>
                <c:pt idx="0">
                  <c:v>72</c:v>
                </c:pt>
                <c:pt idx="1">
                  <c:v>0</c:v>
                </c:pt>
                <c:pt idx="3">
                  <c:v>0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3</c:v>
                </c:pt>
                <c:pt idx="10">
                  <c:v>8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EC-44D6-B2BE-ACB4F7527AD2}"/>
            </c:ext>
          </c:extLst>
        </c:ser>
        <c:ser>
          <c:idx val="1"/>
          <c:order val="1"/>
          <c:tx>
            <c:strRef>
              <c:f>'[1]graph world fleet'!$AC$24</c:f>
              <c:strCache>
                <c:ptCount val="1"/>
                <c:pt idx="0">
                  <c:v>Research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'[1]graph world fleet'!$AA$25:$AA$45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3">
                  <c:v>Australia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Latvia</c:v>
                </c:pt>
                <c:pt idx="16">
                  <c:v>Korea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fleet'!$AC$25:$AC$45</c:f>
              <c:numCache>
                <c:formatCode>General</c:formatCode>
                <c:ptCount val="21"/>
                <c:pt idx="0">
                  <c:v>5</c:v>
                </c:pt>
                <c:pt idx="1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0</c:v>
                </c:pt>
                <c:pt idx="8">
                  <c:v>3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EC-44D6-B2BE-ACB4F7527AD2}"/>
            </c:ext>
          </c:extLst>
        </c:ser>
        <c:ser>
          <c:idx val="2"/>
          <c:order val="2"/>
          <c:tx>
            <c:strRef>
              <c:f>'[1]graph world fleet'!$AD$24</c:f>
              <c:strCache>
                <c:ptCount val="1"/>
                <c:pt idx="0">
                  <c:v>Navy</c:v>
                </c:pt>
              </c:strCache>
            </c:strRef>
          </c:tx>
          <c:spPr>
            <a:solidFill>
              <a:srgbClr val="008000"/>
            </a:solidFill>
            <a:ln>
              <a:noFill/>
            </a:ln>
            <a:effectLst/>
          </c:spPr>
          <c:invertIfNegative val="0"/>
          <c:cat>
            <c:strRef>
              <c:f>'[1]graph world fleet'!$AA$25:$AA$45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3">
                  <c:v>Australia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Latvia</c:v>
                </c:pt>
                <c:pt idx="16">
                  <c:v>Korea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fleet'!$AD$25:$AD$45</c:f>
              <c:numCache>
                <c:formatCode>General</c:formatCode>
                <c:ptCount val="21"/>
                <c:pt idx="0">
                  <c:v>14</c:v>
                </c:pt>
                <c:pt idx="1">
                  <c:v>0</c:v>
                </c:pt>
                <c:pt idx="3">
                  <c:v>0</c:v>
                </c:pt>
                <c:pt idx="4">
                  <c:v>6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8EC-44D6-B2BE-ACB4F7527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0279296"/>
        <c:axId val="134746112"/>
      </c:barChart>
      <c:catAx>
        <c:axId val="130279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>
                    <a:solidFill>
                      <a:sysClr val="windowText" lastClr="000000"/>
                    </a:solidFill>
                  </a:rPr>
                  <a:t>States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746112"/>
        <c:crosses val="autoZero"/>
        <c:auto val="1"/>
        <c:lblAlgn val="ctr"/>
        <c:lblOffset val="100"/>
        <c:noMultiLvlLbl val="0"/>
      </c:catAx>
      <c:valAx>
        <c:axId val="13474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>
                    <a:solidFill>
                      <a:sysClr val="windowText" lastClr="000000"/>
                    </a:solidFill>
                  </a:rPr>
                  <a:t>Number of icebreakers</a:t>
                </a:r>
              </a:p>
            </c:rich>
          </c:tx>
          <c:layout>
            <c:manualLayout>
              <c:xMode val="edge"/>
              <c:yMode val="edge"/>
              <c:x val="1.1730533417307617E-2"/>
              <c:y val="0.2718925679392725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279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1689346500203773E-2"/>
          <c:y val="8.1041226025545615E-2"/>
          <c:w val="0.89560264438427062"/>
          <c:h val="0.83791754794890849"/>
        </c:manualLayout>
      </c:layout>
      <c:pie3DChart>
        <c:varyColors val="1"/>
        <c:ser>
          <c:idx val="0"/>
          <c:order val="0"/>
          <c:explosion val="10"/>
          <c:dPt>
            <c:idx val="0"/>
            <c:bubble3D val="0"/>
            <c:spPr>
              <a:gradFill rotWithShape="1">
                <a:gsLst>
                  <a:gs pos="0">
                    <a:schemeClr val="tx2">
                      <a:lumMod val="75000"/>
                    </a:schemeClr>
                  </a:gs>
                  <a:gs pos="80000">
                    <a:srgbClr val="4F81BD">
                      <a:shade val="93000"/>
                      <a:satMod val="130000"/>
                    </a:srgbClr>
                  </a:gs>
                  <a:gs pos="100000">
                    <a:srgbClr val="4F81BD">
                      <a:shade val="94000"/>
                      <a:satMod val="135000"/>
                    </a:srgb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50DD-4138-BB5E-54DBF703983C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rgbClr val="C00000"/>
                  </a:gs>
                  <a:gs pos="80000">
                    <a:srgbClr val="C0504D">
                      <a:shade val="93000"/>
                      <a:satMod val="130000"/>
                    </a:srgbClr>
                  </a:gs>
                  <a:gs pos="100000">
                    <a:srgbClr val="C0504D">
                      <a:shade val="94000"/>
                      <a:satMod val="135000"/>
                    </a:srgb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50DD-4138-BB5E-54DBF703983C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rgbClr val="008000"/>
                  </a:gs>
                  <a:gs pos="80000">
                    <a:srgbClr val="9BBB59">
                      <a:shade val="93000"/>
                      <a:satMod val="130000"/>
                    </a:srgbClr>
                  </a:gs>
                  <a:gs pos="100000">
                    <a:srgbClr val="9BBB59">
                      <a:shade val="94000"/>
                      <a:satMod val="135000"/>
                    </a:srgb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50DD-4138-BB5E-54DBF703983C}"/>
              </c:ext>
            </c:extLst>
          </c:dPt>
          <c:dLbls>
            <c:dLbl>
              <c:idx val="1"/>
              <c:layout>
                <c:manualLayout>
                  <c:x val="0.15542324695235399"/>
                  <c:y val="-0.1252622087037951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0DD-4138-BB5E-54DBF703983C}"/>
                </c:ext>
              </c:extLst>
            </c:dLbl>
            <c:dLbl>
              <c:idx val="2"/>
              <c:layout>
                <c:manualLayout>
                  <c:x val="0.11764057492527985"/>
                  <c:y val="0.1102955423264924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0DD-4138-BB5E-54DBF70398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'[1]graph world fleet'!$AB$24:$AD$24</c:f>
              <c:strCache>
                <c:ptCount val="3"/>
                <c:pt idx="0">
                  <c:v>Assistance</c:v>
                </c:pt>
                <c:pt idx="1">
                  <c:v>Research</c:v>
                </c:pt>
                <c:pt idx="2">
                  <c:v>Navy</c:v>
                </c:pt>
              </c:strCache>
            </c:strRef>
          </c:cat>
          <c:val>
            <c:numRef>
              <c:f>'[1]graph world fleet'!$AB$46:$AD$46</c:f>
              <c:numCache>
                <c:formatCode>General</c:formatCode>
                <c:ptCount val="3"/>
                <c:pt idx="0">
                  <c:v>100</c:v>
                </c:pt>
                <c:pt idx="1">
                  <c:v>32</c:v>
                </c:pt>
                <c:pt idx="2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0DD-4138-BB5E-54DBF703983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>
          <a:softEdge rad="0"/>
        </a:effectLst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1">
                <a:solidFill>
                  <a:schemeClr val="accent1">
                    <a:lumMod val="75000"/>
                  </a:schemeClr>
                </a:solidFill>
              </a:rPr>
              <a:t>Catégories de</a:t>
            </a:r>
            <a:r>
              <a:rPr lang="fr-FR" sz="1400" b="1" baseline="0">
                <a:solidFill>
                  <a:schemeClr val="accent1">
                    <a:lumMod val="75000"/>
                  </a:schemeClr>
                </a:solidFill>
              </a:rPr>
              <a:t> brise-glaces</a:t>
            </a:r>
            <a:endParaRPr lang="fr-FR" sz="1400" b="1">
              <a:solidFill>
                <a:schemeClr val="accent1">
                  <a:lumMod val="75000"/>
                </a:schemeClr>
              </a:solidFill>
            </a:endParaRPr>
          </a:p>
        </c:rich>
      </c:tx>
      <c:overlay val="0"/>
      <c:spPr>
        <a:noFill/>
        <a:ln>
          <a:solidFill>
            <a:schemeClr val="accent1">
              <a:lumMod val="75000"/>
            </a:schemeClr>
          </a:solidFill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'[1]graph world fleet'!$AB$24</c:f>
              <c:strCache>
                <c:ptCount val="1"/>
                <c:pt idx="0">
                  <c:v>Assistance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'[1]graph world fleet'!$AA$25:$AA$45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3">
                  <c:v>Australia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Latvia</c:v>
                </c:pt>
                <c:pt idx="16">
                  <c:v>Korea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fleet'!$AB$25:$AB$45</c:f>
              <c:numCache>
                <c:formatCode>General</c:formatCode>
                <c:ptCount val="21"/>
                <c:pt idx="0">
                  <c:v>72</c:v>
                </c:pt>
                <c:pt idx="1">
                  <c:v>0</c:v>
                </c:pt>
                <c:pt idx="3">
                  <c:v>0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3</c:v>
                </c:pt>
                <c:pt idx="10">
                  <c:v>8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80-4D1D-A80A-F9D3A04CCE79}"/>
            </c:ext>
          </c:extLst>
        </c:ser>
        <c:ser>
          <c:idx val="1"/>
          <c:order val="1"/>
          <c:tx>
            <c:strRef>
              <c:f>'[1]graph world fleet'!$AC$24</c:f>
              <c:strCache>
                <c:ptCount val="1"/>
                <c:pt idx="0">
                  <c:v>Research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'[1]graph world fleet'!$AA$25:$AA$45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3">
                  <c:v>Australia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Latvia</c:v>
                </c:pt>
                <c:pt idx="16">
                  <c:v>Korea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fleet'!$AC$25:$AC$45</c:f>
              <c:numCache>
                <c:formatCode>General</c:formatCode>
                <c:ptCount val="21"/>
                <c:pt idx="0">
                  <c:v>5</c:v>
                </c:pt>
                <c:pt idx="1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0</c:v>
                </c:pt>
                <c:pt idx="8">
                  <c:v>3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80-4D1D-A80A-F9D3A04CCE79}"/>
            </c:ext>
          </c:extLst>
        </c:ser>
        <c:ser>
          <c:idx val="2"/>
          <c:order val="2"/>
          <c:tx>
            <c:strRef>
              <c:f>'[1]graph world fleet'!$AD$24</c:f>
              <c:strCache>
                <c:ptCount val="1"/>
                <c:pt idx="0">
                  <c:v>Navy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'[1]graph world fleet'!$AA$25:$AA$45</c:f>
              <c:strCache>
                <c:ptCount val="21"/>
                <c:pt idx="0">
                  <c:v>Russia</c:v>
                </c:pt>
                <c:pt idx="1">
                  <c:v>Argentina</c:v>
                </c:pt>
                <c:pt idx="3">
                  <c:v>Australia</c:v>
                </c:pt>
                <c:pt idx="4">
                  <c:v>Canada</c:v>
                </c:pt>
                <c:pt idx="5">
                  <c:v>Chile</c:v>
                </c:pt>
                <c:pt idx="6">
                  <c:v>China</c:v>
                </c:pt>
                <c:pt idx="7">
                  <c:v>Denmark</c:v>
                </c:pt>
                <c:pt idx="8">
                  <c:v>England</c:v>
                </c:pt>
                <c:pt idx="9">
                  <c:v>Estonia</c:v>
                </c:pt>
                <c:pt idx="10">
                  <c:v>Finland</c:v>
                </c:pt>
                <c:pt idx="11">
                  <c:v>France</c:v>
                </c:pt>
                <c:pt idx="12">
                  <c:v>Germany</c:v>
                </c:pt>
                <c:pt idx="13">
                  <c:v>Italy</c:v>
                </c:pt>
                <c:pt idx="14">
                  <c:v>Japan</c:v>
                </c:pt>
                <c:pt idx="15">
                  <c:v>Latvia</c:v>
                </c:pt>
                <c:pt idx="16">
                  <c:v>Korea</c:v>
                </c:pt>
                <c:pt idx="17">
                  <c:v>Norway</c:v>
                </c:pt>
                <c:pt idx="18">
                  <c:v>South Africa</c:v>
                </c:pt>
                <c:pt idx="19">
                  <c:v>Sweden</c:v>
                </c:pt>
                <c:pt idx="20">
                  <c:v>USA</c:v>
                </c:pt>
              </c:strCache>
            </c:strRef>
          </c:cat>
          <c:val>
            <c:numRef>
              <c:f>'[1]graph world fleet'!$AD$25:$AD$45</c:f>
              <c:numCache>
                <c:formatCode>General</c:formatCode>
                <c:ptCount val="21"/>
                <c:pt idx="0">
                  <c:v>14</c:v>
                </c:pt>
                <c:pt idx="1">
                  <c:v>0</c:v>
                </c:pt>
                <c:pt idx="3">
                  <c:v>0</c:v>
                </c:pt>
                <c:pt idx="4">
                  <c:v>6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80-4D1D-A80A-F9D3A04CC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0497152"/>
        <c:axId val="130503424"/>
      </c:barChart>
      <c:catAx>
        <c:axId val="130497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Etats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503424"/>
        <c:crosses val="autoZero"/>
        <c:auto val="1"/>
        <c:lblAlgn val="ctr"/>
        <c:lblOffset val="100"/>
        <c:noMultiLvlLbl val="0"/>
      </c:catAx>
      <c:valAx>
        <c:axId val="13050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00" b="0" i="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effectLst/>
                  </a:rPr>
                  <a:t>Nombre de brise-glaces</a:t>
                </a:r>
                <a:endParaRPr lang="fr-FR" sz="1000" baseline="0">
                  <a:solidFill>
                    <a:schemeClr val="tx1">
                      <a:lumMod val="65000"/>
                      <a:lumOff val="35000"/>
                    </a:schemeClr>
                  </a:solidFill>
                  <a:effectLst/>
                </a:endParaRPr>
              </a:p>
            </c:rich>
          </c:tx>
          <c:layout>
            <c:manualLayout>
              <c:xMode val="edge"/>
              <c:yMode val="edge"/>
              <c:x val="1.2242042672263033E-2"/>
              <c:y val="0.3013722833856897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49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6888347589644843E-2"/>
          <c:y val="8.2861516064589733E-2"/>
          <c:w val="0.79586359259049499"/>
          <c:h val="0.72567972149509397"/>
        </c:manualLayout>
      </c:layout>
      <c:pie3DChart>
        <c:varyColors val="1"/>
        <c:ser>
          <c:idx val="0"/>
          <c:order val="0"/>
          <c:dPt>
            <c:idx val="0"/>
            <c:bubble3D val="0"/>
            <c:explosion val="7"/>
            <c:spPr>
              <a:gradFill>
                <a:gsLst>
                  <a:gs pos="98000">
                    <a:schemeClr val="accent1">
                      <a:lumMod val="75000"/>
                    </a:schemeClr>
                  </a:gs>
                  <a:gs pos="58000">
                    <a:schemeClr val="accent1">
                      <a:lumMod val="75000"/>
                    </a:schemeClr>
                  </a:gs>
                  <a:gs pos="0">
                    <a:schemeClr val="accent1">
                      <a:lumMod val="75000"/>
                      <a:alpha val="43000"/>
                    </a:schemeClr>
                  </a:gs>
                </a:gsLst>
                <a:lin ang="5400000" scaled="1"/>
              </a:gra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E8B-4E47-AAB6-612ECF479B2C}"/>
              </c:ext>
            </c:extLst>
          </c:dPt>
          <c:dPt>
            <c:idx val="1"/>
            <c:bubble3D val="0"/>
            <c:explosion val="25"/>
            <c:spPr>
              <a:gradFill>
                <a:gsLst>
                  <a:gs pos="98000">
                    <a:srgbClr val="C00000"/>
                  </a:gs>
                  <a:gs pos="50000">
                    <a:srgbClr val="C00000"/>
                  </a:gs>
                  <a:gs pos="0">
                    <a:schemeClr val="accent2">
                      <a:lumMod val="40000"/>
                      <a:lumOff val="60000"/>
                    </a:schemeClr>
                  </a:gs>
                </a:gsLst>
                <a:lin ang="5400000" scaled="1"/>
              </a:gra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E8B-4E47-AAB6-612ECF479B2C}"/>
              </c:ext>
            </c:extLst>
          </c:dPt>
          <c:dPt>
            <c:idx val="2"/>
            <c:bubble3D val="0"/>
            <c:explosion val="18"/>
            <c:spPr>
              <a:gradFill>
                <a:gsLst>
                  <a:gs pos="98000">
                    <a:srgbClr val="008000"/>
                  </a:gs>
                  <a:gs pos="85000">
                    <a:srgbClr val="008000"/>
                  </a:gs>
                  <a:gs pos="0">
                    <a:schemeClr val="accent3"/>
                  </a:gs>
                </a:gsLst>
                <a:lin ang="5400000" scaled="1"/>
              </a:gra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E8B-4E47-AAB6-612ECF479B2C}"/>
              </c:ext>
            </c:extLst>
          </c:dPt>
          <c:dLbls>
            <c:dLbl>
              <c:idx val="0"/>
              <c:layout>
                <c:manualLayout>
                  <c:x val="-0.21780166941589149"/>
                  <c:y val="-0.2291753627526115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E8B-4E47-AAB6-612ECF479B2C}"/>
                </c:ext>
              </c:extLst>
            </c:dLbl>
            <c:dLbl>
              <c:idx val="1"/>
              <c:layout>
                <c:manualLayout>
                  <c:x val="0.13966480745494642"/>
                  <c:y val="4.1771634855209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E8B-4E47-AAB6-612ECF479B2C}"/>
                </c:ext>
              </c:extLst>
            </c:dLbl>
            <c:dLbl>
              <c:idx val="2"/>
              <c:layout>
                <c:manualLayout>
                  <c:x val="7.6855018629082325E-2"/>
                  <c:y val="9.801131978734800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E8B-4E47-AAB6-612ECF479B2C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'[1]graph world fleet'!$E$23:$G$23</c:f>
              <c:strCache>
                <c:ptCount val="3"/>
                <c:pt idx="0">
                  <c:v>Active</c:v>
                </c:pt>
                <c:pt idx="1">
                  <c:v>Under construction</c:v>
                </c:pt>
                <c:pt idx="2">
                  <c:v>Planned</c:v>
                </c:pt>
              </c:strCache>
            </c:strRef>
          </c:cat>
          <c:val>
            <c:numRef>
              <c:f>'[1]graph world fleet'!$E$45:$G$45</c:f>
              <c:numCache>
                <c:formatCode>General</c:formatCode>
                <c:ptCount val="3"/>
                <c:pt idx="0">
                  <c:v>137</c:v>
                </c:pt>
                <c:pt idx="1">
                  <c:v>12</c:v>
                </c:pt>
                <c:pt idx="2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E8B-4E47-AAB6-612ECF479B2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0" i="0" u="none" strike="noStrike" kern="1200" spc="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chemeClr val="tx2">
                    <a:lumMod val="75000"/>
                  </a:schemeClr>
                </a:solidFill>
              </a:rPr>
              <a:t>World Icebreakers fleet*</a:t>
            </a:r>
          </a:p>
        </c:rich>
      </c:tx>
      <c:layout>
        <c:manualLayout>
          <c:xMode val="edge"/>
          <c:yMode val="edge"/>
          <c:x val="0.3503283953933935"/>
          <c:y val="1.5671643632817443E-2"/>
        </c:manualLayout>
      </c:layout>
      <c:overlay val="0"/>
      <c:spPr>
        <a:noFill/>
        <a:ln>
          <a:solidFill>
            <a:schemeClr val="accent1">
              <a:lumMod val="50000"/>
            </a:schemeClr>
          </a:solidFill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'[1]graph world fleet'!$E$49</c:f>
              <c:strCache>
                <c:ptCount val="1"/>
                <c:pt idx="0">
                  <c:v>Active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'[1]graph world fleet'!$D$50:$D$70</c:f>
              <c:strCache>
                <c:ptCount val="21"/>
                <c:pt idx="0">
                  <c:v>Argentina</c:v>
                </c:pt>
                <c:pt idx="1">
                  <c:v>Brazil</c:v>
                </c:pt>
                <c:pt idx="2">
                  <c:v>Italy</c:v>
                </c:pt>
                <c:pt idx="3">
                  <c:v>Japan</c:v>
                </c:pt>
                <c:pt idx="4">
                  <c:v>South Africa</c:v>
                </c:pt>
                <c:pt idx="5">
                  <c:v>South Korea</c:v>
                </c:pt>
                <c:pt idx="6">
                  <c:v>Danemark</c:v>
                </c:pt>
                <c:pt idx="7">
                  <c:v>Germany</c:v>
                </c:pt>
                <c:pt idx="8">
                  <c:v>England</c:v>
                </c:pt>
                <c:pt idx="9">
                  <c:v>Latvia</c:v>
                </c:pt>
                <c:pt idx="10">
                  <c:v>Chile</c:v>
                </c:pt>
                <c:pt idx="11">
                  <c:v>Australia</c:v>
                </c:pt>
                <c:pt idx="12">
                  <c:v>France</c:v>
                </c:pt>
                <c:pt idx="13">
                  <c:v>Norway</c:v>
                </c:pt>
                <c:pt idx="14">
                  <c:v>Estonia</c:v>
                </c:pt>
                <c:pt idx="15">
                  <c:v>China</c:v>
                </c:pt>
                <c:pt idx="16">
                  <c:v>Sweden</c:v>
                </c:pt>
                <c:pt idx="17">
                  <c:v>Usa</c:v>
                </c:pt>
                <c:pt idx="18">
                  <c:v>Finland</c:v>
                </c:pt>
                <c:pt idx="19">
                  <c:v>Canada</c:v>
                </c:pt>
                <c:pt idx="20">
                  <c:v>Russia</c:v>
                </c:pt>
              </c:strCache>
            </c:strRef>
          </c:cat>
          <c:val>
            <c:numRef>
              <c:f>'[1]graph world fleet'!$E$50:$E$70</c:f>
              <c:numCache>
                <c:formatCode>General</c:formatCode>
                <c:ptCount val="2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8</c:v>
                </c:pt>
                <c:pt idx="18">
                  <c:v>10</c:v>
                </c:pt>
                <c:pt idx="19">
                  <c:v>20</c:v>
                </c:pt>
                <c:pt idx="20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6B-4867-BE3B-85A2C7C7D72E}"/>
            </c:ext>
          </c:extLst>
        </c:ser>
        <c:ser>
          <c:idx val="1"/>
          <c:order val="1"/>
          <c:tx>
            <c:strRef>
              <c:f>'[1]graph world fleet'!$F$49</c:f>
              <c:strCache>
                <c:ptCount val="1"/>
                <c:pt idx="0">
                  <c:v>Under construction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'[1]graph world fleet'!$D$50:$D$70</c:f>
              <c:strCache>
                <c:ptCount val="21"/>
                <c:pt idx="0">
                  <c:v>Argentina</c:v>
                </c:pt>
                <c:pt idx="1">
                  <c:v>Brazil</c:v>
                </c:pt>
                <c:pt idx="2">
                  <c:v>Italy</c:v>
                </c:pt>
                <c:pt idx="3">
                  <c:v>Japan</c:v>
                </c:pt>
                <c:pt idx="4">
                  <c:v>South Africa</c:v>
                </c:pt>
                <c:pt idx="5">
                  <c:v>South Korea</c:v>
                </c:pt>
                <c:pt idx="6">
                  <c:v>Danemark</c:v>
                </c:pt>
                <c:pt idx="7">
                  <c:v>Germany</c:v>
                </c:pt>
                <c:pt idx="8">
                  <c:v>England</c:v>
                </c:pt>
                <c:pt idx="9">
                  <c:v>Latvia</c:v>
                </c:pt>
                <c:pt idx="10">
                  <c:v>Chile</c:v>
                </c:pt>
                <c:pt idx="11">
                  <c:v>Australia</c:v>
                </c:pt>
                <c:pt idx="12">
                  <c:v>France</c:v>
                </c:pt>
                <c:pt idx="13">
                  <c:v>Norway</c:v>
                </c:pt>
                <c:pt idx="14">
                  <c:v>Estonia</c:v>
                </c:pt>
                <c:pt idx="15">
                  <c:v>China</c:v>
                </c:pt>
                <c:pt idx="16">
                  <c:v>Sweden</c:v>
                </c:pt>
                <c:pt idx="17">
                  <c:v>Usa</c:v>
                </c:pt>
                <c:pt idx="18">
                  <c:v>Finland</c:v>
                </c:pt>
                <c:pt idx="19">
                  <c:v>Canada</c:v>
                </c:pt>
                <c:pt idx="20">
                  <c:v>Russia</c:v>
                </c:pt>
              </c:strCache>
            </c:strRef>
          </c:cat>
          <c:val>
            <c:numRef>
              <c:f>'[1]graph world fleet'!$F$50:$F$70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</c:v>
                </c:pt>
                <c:pt idx="2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6B-4867-BE3B-85A2C7C7D72E}"/>
            </c:ext>
          </c:extLst>
        </c:ser>
        <c:ser>
          <c:idx val="2"/>
          <c:order val="2"/>
          <c:tx>
            <c:strRef>
              <c:f>'[1]graph world fleet'!$G$49</c:f>
              <c:strCache>
                <c:ptCount val="1"/>
                <c:pt idx="0">
                  <c:v>Planned</c:v>
                </c:pt>
              </c:strCache>
            </c:strRef>
          </c:tx>
          <c:spPr>
            <a:solidFill>
              <a:srgbClr val="008000"/>
            </a:solidFill>
            <a:ln>
              <a:noFill/>
            </a:ln>
            <a:effectLst/>
          </c:spPr>
          <c:invertIfNegative val="0"/>
          <c:cat>
            <c:strRef>
              <c:f>'[1]graph world fleet'!$D$50:$D$70</c:f>
              <c:strCache>
                <c:ptCount val="21"/>
                <c:pt idx="0">
                  <c:v>Argentina</c:v>
                </c:pt>
                <c:pt idx="1">
                  <c:v>Brazil</c:v>
                </c:pt>
                <c:pt idx="2">
                  <c:v>Italy</c:v>
                </c:pt>
                <c:pt idx="3">
                  <c:v>Japan</c:v>
                </c:pt>
                <c:pt idx="4">
                  <c:v>South Africa</c:v>
                </c:pt>
                <c:pt idx="5">
                  <c:v>South Korea</c:v>
                </c:pt>
                <c:pt idx="6">
                  <c:v>Danemark</c:v>
                </c:pt>
                <c:pt idx="7">
                  <c:v>Germany</c:v>
                </c:pt>
                <c:pt idx="8">
                  <c:v>England</c:v>
                </c:pt>
                <c:pt idx="9">
                  <c:v>Latvia</c:v>
                </c:pt>
                <c:pt idx="10">
                  <c:v>Chile</c:v>
                </c:pt>
                <c:pt idx="11">
                  <c:v>Australia</c:v>
                </c:pt>
                <c:pt idx="12">
                  <c:v>France</c:v>
                </c:pt>
                <c:pt idx="13">
                  <c:v>Norway</c:v>
                </c:pt>
                <c:pt idx="14">
                  <c:v>Estonia</c:v>
                </c:pt>
                <c:pt idx="15">
                  <c:v>China</c:v>
                </c:pt>
                <c:pt idx="16">
                  <c:v>Sweden</c:v>
                </c:pt>
                <c:pt idx="17">
                  <c:v>Usa</c:v>
                </c:pt>
                <c:pt idx="18">
                  <c:v>Finland</c:v>
                </c:pt>
                <c:pt idx="19">
                  <c:v>Canada</c:v>
                </c:pt>
                <c:pt idx="20">
                  <c:v>Russia</c:v>
                </c:pt>
              </c:strCache>
            </c:strRef>
          </c:cat>
          <c:val>
            <c:numRef>
              <c:f>'[1]graph world fleet'!$G$50:$G$70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4</c:v>
                </c:pt>
                <c:pt idx="2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6B-4867-BE3B-85A2C7C7D7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30657280"/>
        <c:axId val="130667648"/>
      </c:barChart>
      <c:catAx>
        <c:axId val="13065728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>
                    <a:solidFill>
                      <a:sysClr val="windowText" lastClr="000000"/>
                    </a:solidFill>
                  </a:rPr>
                  <a:t>States</a:t>
                </a:r>
              </a:p>
            </c:rich>
          </c:tx>
          <c:layout>
            <c:manualLayout>
              <c:xMode val="edge"/>
              <c:yMode val="edge"/>
              <c:x val="2.3076924152118726E-2"/>
              <c:y val="0.4038411568740342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67648"/>
        <c:crosses val="autoZero"/>
        <c:auto val="1"/>
        <c:lblAlgn val="ctr"/>
        <c:lblOffset val="100"/>
        <c:noMultiLvlLbl val="0"/>
      </c:catAx>
      <c:valAx>
        <c:axId val="130667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 i="0" baseline="0">
                    <a:solidFill>
                      <a:sysClr val="windowText" lastClr="000000"/>
                    </a:solidFill>
                    <a:effectLst/>
                  </a:rPr>
                  <a:t>Number of icebreakers</a:t>
                </a:r>
                <a:endParaRPr lang="fr-FR" sz="1400" b="1">
                  <a:solidFill>
                    <a:sysClr val="windowText" lastClr="000000"/>
                  </a:solidFill>
                  <a:effectLst/>
                </a:endParaRPr>
              </a:p>
            </c:rich>
          </c:tx>
          <c:layout>
            <c:manualLayout>
              <c:xMode val="edge"/>
              <c:yMode val="edge"/>
              <c:x val="0.41792030088619031"/>
              <c:y val="0.88163836897853676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0955864405421389E-2"/>
          <c:y val="0.93635761282322061"/>
          <c:w val="0.43845244790310162"/>
          <c:h val="4.42283975203766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400">
          <a:solidFill>
            <a:schemeClr val="tx2">
              <a:lumMod val="75000"/>
            </a:schemeClr>
          </a:solidFill>
        </a:defRPr>
      </a:pPr>
      <a:endParaRPr lang="fr-FR"/>
    </a:p>
  </c:txPr>
  <c:printSettings>
    <c:headerFooter/>
    <c:pageMargins b="0.38" l="0.7000000000000004" r="0.7000000000000004" t="0.52" header="0.30000000000000021" footer="0.30000000000000021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6888347589644843E-2"/>
          <c:y val="8.2861516064589733E-2"/>
          <c:w val="0.79586359259049499"/>
          <c:h val="0.72567972149509397"/>
        </c:manualLayout>
      </c:layout>
      <c:pie3DChart>
        <c:varyColors val="1"/>
        <c:ser>
          <c:idx val="0"/>
          <c:order val="0"/>
          <c:dPt>
            <c:idx val="0"/>
            <c:bubble3D val="0"/>
            <c:explosion val="7"/>
            <c:spPr>
              <a:solidFill>
                <a:schemeClr val="tx2">
                  <a:lumMod val="7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412-4867-A45A-252072308D4D}"/>
              </c:ext>
            </c:extLst>
          </c:dPt>
          <c:dPt>
            <c:idx val="1"/>
            <c:bubble3D val="0"/>
            <c:explosion val="25"/>
            <c:spPr>
              <a:solidFill>
                <a:srgbClr val="C0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412-4867-A45A-252072308D4D}"/>
              </c:ext>
            </c:extLst>
          </c:dPt>
          <c:dPt>
            <c:idx val="2"/>
            <c:bubble3D val="0"/>
            <c:explosion val="18"/>
            <c:spPr>
              <a:solidFill>
                <a:srgbClr val="008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412-4867-A45A-252072308D4D}"/>
              </c:ext>
            </c:extLst>
          </c:dPt>
          <c:dLbls>
            <c:dLbl>
              <c:idx val="0"/>
              <c:layout>
                <c:manualLayout>
                  <c:x val="-0.21780166941589149"/>
                  <c:y val="-0.2291753627526115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412-4867-A45A-252072308D4D}"/>
                </c:ext>
              </c:extLst>
            </c:dLbl>
            <c:dLbl>
              <c:idx val="1"/>
              <c:layout>
                <c:manualLayout>
                  <c:x val="0.11320425649461481"/>
                  <c:y val="3.546939815489674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412-4867-A45A-252072308D4D}"/>
                </c:ext>
              </c:extLst>
            </c:dLbl>
            <c:dLbl>
              <c:idx val="2"/>
              <c:layout>
                <c:manualLayout>
                  <c:x val="8.7369019737381245E-2"/>
                  <c:y val="9.801126670249678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412-4867-A45A-252072308D4D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'[1]graph world fleet'!$E$23:$G$23</c:f>
              <c:strCache>
                <c:ptCount val="3"/>
                <c:pt idx="0">
                  <c:v>Active</c:v>
                </c:pt>
                <c:pt idx="1">
                  <c:v>Under construction</c:v>
                </c:pt>
                <c:pt idx="2">
                  <c:v>Planned</c:v>
                </c:pt>
              </c:strCache>
            </c:strRef>
          </c:cat>
          <c:val>
            <c:numRef>
              <c:f>'[1]graph world fleet'!$E$45:$G$45</c:f>
              <c:numCache>
                <c:formatCode>General</c:formatCode>
                <c:ptCount val="3"/>
                <c:pt idx="0">
                  <c:v>137</c:v>
                </c:pt>
                <c:pt idx="1">
                  <c:v>12</c:v>
                </c:pt>
                <c:pt idx="2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412-4867-A45A-252072308D4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Types of icebreakers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36288342692223263"/>
          <c:y val="1.6483515464745226E-2"/>
        </c:manualLayout>
      </c:layout>
      <c:overlay val="0"/>
      <c:spPr>
        <a:noFill/>
        <a:ln>
          <a:solidFill>
            <a:schemeClr val="tx2">
              <a:lumMod val="75000"/>
            </a:schemeClr>
          </a:solidFill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'[1]graph world fleet'!$AB$49</c:f>
              <c:strCache>
                <c:ptCount val="1"/>
                <c:pt idx="0">
                  <c:v>Assistance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'[1]graph world fleet'!$AA$50:$AA$70</c:f>
              <c:strCache>
                <c:ptCount val="21"/>
                <c:pt idx="0">
                  <c:v>Latvia</c:v>
                </c:pt>
                <c:pt idx="2">
                  <c:v>Japan</c:v>
                </c:pt>
                <c:pt idx="3">
                  <c:v>South Korea</c:v>
                </c:pt>
                <c:pt idx="4">
                  <c:v>South Africa</c:v>
                </c:pt>
                <c:pt idx="5">
                  <c:v>Argentina</c:v>
                </c:pt>
                <c:pt idx="6">
                  <c:v>Denmark</c:v>
                </c:pt>
                <c:pt idx="7">
                  <c:v>Italy</c:v>
                </c:pt>
                <c:pt idx="8">
                  <c:v>Germany</c:v>
                </c:pt>
                <c:pt idx="9">
                  <c:v>Chile</c:v>
                </c:pt>
                <c:pt idx="10">
                  <c:v>France</c:v>
                </c:pt>
                <c:pt idx="11">
                  <c:v>Australia</c:v>
                </c:pt>
                <c:pt idx="12">
                  <c:v>Estonia</c:v>
                </c:pt>
                <c:pt idx="13">
                  <c:v>England</c:v>
                </c:pt>
                <c:pt idx="14">
                  <c:v>Chine</c:v>
                </c:pt>
                <c:pt idx="15">
                  <c:v>Sweden</c:v>
                </c:pt>
                <c:pt idx="16">
                  <c:v>Norway</c:v>
                </c:pt>
                <c:pt idx="17">
                  <c:v>USA</c:v>
                </c:pt>
                <c:pt idx="18">
                  <c:v>Finland</c:v>
                </c:pt>
                <c:pt idx="19">
                  <c:v>Canada</c:v>
                </c:pt>
                <c:pt idx="20">
                  <c:v>Russia</c:v>
                </c:pt>
              </c:strCache>
            </c:strRef>
          </c:cat>
          <c:val>
            <c:numRef>
              <c:f>'[1]graph world fleet'!$AB$50:$AB$70</c:f>
              <c:numCache>
                <c:formatCode>General</c:formatCode>
                <c:ptCount val="21"/>
                <c:pt idx="0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5</c:v>
                </c:pt>
                <c:pt idx="16">
                  <c:v>1</c:v>
                </c:pt>
                <c:pt idx="17">
                  <c:v>1</c:v>
                </c:pt>
                <c:pt idx="18">
                  <c:v>9</c:v>
                </c:pt>
                <c:pt idx="19">
                  <c:v>12</c:v>
                </c:pt>
                <c:pt idx="20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F0-43E5-B8D0-AD492778E29F}"/>
            </c:ext>
          </c:extLst>
        </c:ser>
        <c:ser>
          <c:idx val="1"/>
          <c:order val="1"/>
          <c:tx>
            <c:strRef>
              <c:f>'[1]graph world fleet'!$AC$49</c:f>
              <c:strCache>
                <c:ptCount val="1"/>
                <c:pt idx="0">
                  <c:v>Research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'[1]graph world fleet'!$AA$50:$AA$70</c:f>
              <c:strCache>
                <c:ptCount val="21"/>
                <c:pt idx="0">
                  <c:v>Latvia</c:v>
                </c:pt>
                <c:pt idx="2">
                  <c:v>Japan</c:v>
                </c:pt>
                <c:pt idx="3">
                  <c:v>South Korea</c:v>
                </c:pt>
                <c:pt idx="4">
                  <c:v>South Africa</c:v>
                </c:pt>
                <c:pt idx="5">
                  <c:v>Argentina</c:v>
                </c:pt>
                <c:pt idx="6">
                  <c:v>Denmark</c:v>
                </c:pt>
                <c:pt idx="7">
                  <c:v>Italy</c:v>
                </c:pt>
                <c:pt idx="8">
                  <c:v>Germany</c:v>
                </c:pt>
                <c:pt idx="9">
                  <c:v>Chile</c:v>
                </c:pt>
                <c:pt idx="10">
                  <c:v>France</c:v>
                </c:pt>
                <c:pt idx="11">
                  <c:v>Australia</c:v>
                </c:pt>
                <c:pt idx="12">
                  <c:v>Estonia</c:v>
                </c:pt>
                <c:pt idx="13">
                  <c:v>England</c:v>
                </c:pt>
                <c:pt idx="14">
                  <c:v>Chine</c:v>
                </c:pt>
                <c:pt idx="15">
                  <c:v>Sweden</c:v>
                </c:pt>
                <c:pt idx="16">
                  <c:v>Norway</c:v>
                </c:pt>
                <c:pt idx="17">
                  <c:v>USA</c:v>
                </c:pt>
                <c:pt idx="18">
                  <c:v>Finland</c:v>
                </c:pt>
                <c:pt idx="19">
                  <c:v>Canada</c:v>
                </c:pt>
                <c:pt idx="20">
                  <c:v>Russia</c:v>
                </c:pt>
              </c:strCache>
            </c:strRef>
          </c:cat>
          <c:val>
            <c:numRef>
              <c:f>'[1]graph world fleet'!$AC$50:$AC$70</c:f>
              <c:numCache>
                <c:formatCode>General</c:formatCode>
                <c:ptCount val="21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1</c:v>
                </c:pt>
                <c:pt idx="17">
                  <c:v>5</c:v>
                </c:pt>
                <c:pt idx="18">
                  <c:v>0</c:v>
                </c:pt>
                <c:pt idx="19">
                  <c:v>0</c:v>
                </c:pt>
                <c:pt idx="2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F0-43E5-B8D0-AD492778E29F}"/>
            </c:ext>
          </c:extLst>
        </c:ser>
        <c:ser>
          <c:idx val="2"/>
          <c:order val="2"/>
          <c:tx>
            <c:strRef>
              <c:f>'[1]graph world fleet'!$AD$49</c:f>
              <c:strCache>
                <c:ptCount val="1"/>
                <c:pt idx="0">
                  <c:v>Navy</c:v>
                </c:pt>
              </c:strCache>
            </c:strRef>
          </c:tx>
          <c:spPr>
            <a:solidFill>
              <a:srgbClr val="008000"/>
            </a:solidFill>
            <a:ln>
              <a:noFill/>
            </a:ln>
            <a:effectLst/>
          </c:spPr>
          <c:invertIfNegative val="0"/>
          <c:cat>
            <c:strRef>
              <c:f>'[1]graph world fleet'!$AA$50:$AA$70</c:f>
              <c:strCache>
                <c:ptCount val="21"/>
                <c:pt idx="0">
                  <c:v>Latvia</c:v>
                </c:pt>
                <c:pt idx="2">
                  <c:v>Japan</c:v>
                </c:pt>
                <c:pt idx="3">
                  <c:v>South Korea</c:v>
                </c:pt>
                <c:pt idx="4">
                  <c:v>South Africa</c:v>
                </c:pt>
                <c:pt idx="5">
                  <c:v>Argentina</c:v>
                </c:pt>
                <c:pt idx="6">
                  <c:v>Denmark</c:v>
                </c:pt>
                <c:pt idx="7">
                  <c:v>Italy</c:v>
                </c:pt>
                <c:pt idx="8">
                  <c:v>Germany</c:v>
                </c:pt>
                <c:pt idx="9">
                  <c:v>Chile</c:v>
                </c:pt>
                <c:pt idx="10">
                  <c:v>France</c:v>
                </c:pt>
                <c:pt idx="11">
                  <c:v>Australia</c:v>
                </c:pt>
                <c:pt idx="12">
                  <c:v>Estonia</c:v>
                </c:pt>
                <c:pt idx="13">
                  <c:v>England</c:v>
                </c:pt>
                <c:pt idx="14">
                  <c:v>Chine</c:v>
                </c:pt>
                <c:pt idx="15">
                  <c:v>Sweden</c:v>
                </c:pt>
                <c:pt idx="16">
                  <c:v>Norway</c:v>
                </c:pt>
                <c:pt idx="17">
                  <c:v>USA</c:v>
                </c:pt>
                <c:pt idx="18">
                  <c:v>Finland</c:v>
                </c:pt>
                <c:pt idx="19">
                  <c:v>Canada</c:v>
                </c:pt>
                <c:pt idx="20">
                  <c:v>Russia</c:v>
                </c:pt>
              </c:strCache>
            </c:strRef>
          </c:cat>
          <c:val>
            <c:numRef>
              <c:f>'[1]graph world fleet'!$AD$50:$AD$70</c:f>
              <c:numCache>
                <c:formatCode>General</c:formatCode>
                <c:ptCount val="21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6</c:v>
                </c:pt>
                <c:pt idx="2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F0-43E5-B8D0-AD492778E2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0904064"/>
        <c:axId val="130905984"/>
      </c:barChart>
      <c:catAx>
        <c:axId val="13090406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 i="0" u="none" strike="noStrike" baseline="0">
                    <a:effectLst/>
                  </a:rPr>
                  <a:t>States</a:t>
                </a:r>
                <a:endParaRPr lang="fr-FR" sz="1400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905984"/>
        <c:crosses val="autoZero"/>
        <c:auto val="1"/>
        <c:lblAlgn val="ctr"/>
        <c:lblOffset val="100"/>
        <c:noMultiLvlLbl val="0"/>
      </c:catAx>
      <c:valAx>
        <c:axId val="130905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 i="0" baseline="0">
                    <a:effectLst/>
                  </a:rPr>
                  <a:t>Number of icebreakers</a:t>
                </a:r>
                <a:endParaRPr lang="fr-FR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6830379270320321"/>
              <c:y val="0.8887825681358115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904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1689346500203773E-2"/>
          <c:y val="8.1041226025545615E-2"/>
          <c:w val="0.89560264438427062"/>
          <c:h val="0.83791754794890849"/>
        </c:manualLayout>
      </c:layout>
      <c:pie3DChart>
        <c:varyColors val="1"/>
        <c:ser>
          <c:idx val="0"/>
          <c:order val="0"/>
          <c:explosion val="10"/>
          <c:dPt>
            <c:idx val="0"/>
            <c:bubble3D val="0"/>
            <c:explosion val="9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BA6D-4E38-A3A4-8A5AE79CDE12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BA6D-4E38-A3A4-8A5AE79CDE12}"/>
              </c:ext>
            </c:extLst>
          </c:dPt>
          <c:dPt>
            <c:idx val="2"/>
            <c:bubble3D val="0"/>
            <c:spPr>
              <a:solidFill>
                <a:srgbClr val="008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BA6D-4E38-A3A4-8A5AE79CDE12}"/>
              </c:ext>
            </c:extLst>
          </c:dPt>
          <c:dLbls>
            <c:dLbl>
              <c:idx val="1"/>
              <c:layout>
                <c:manualLayout>
                  <c:x val="0.13705942711986541"/>
                  <c:y val="-0.12252187110154078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A6D-4E38-A3A4-8A5AE79CDE12}"/>
                </c:ext>
              </c:extLst>
            </c:dLbl>
            <c:dLbl>
              <c:idx val="2"/>
              <c:layout>
                <c:manualLayout>
                  <c:x val="8.0913350554631364E-2"/>
                  <c:y val="9.5560773958211262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A6D-4E38-A3A4-8A5AE79CDE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'[1]graph world fleet'!$AB$24:$AD$24</c:f>
              <c:strCache>
                <c:ptCount val="3"/>
                <c:pt idx="0">
                  <c:v>Assistance</c:v>
                </c:pt>
                <c:pt idx="1">
                  <c:v>Research</c:v>
                </c:pt>
                <c:pt idx="2">
                  <c:v>Navy</c:v>
                </c:pt>
              </c:strCache>
            </c:strRef>
          </c:cat>
          <c:val>
            <c:numRef>
              <c:f>'[1]graph world fleet'!$AB$46:$AD$46</c:f>
              <c:numCache>
                <c:formatCode>General</c:formatCode>
                <c:ptCount val="3"/>
                <c:pt idx="0">
                  <c:v>100</c:v>
                </c:pt>
                <c:pt idx="1">
                  <c:v>32</c:v>
                </c:pt>
                <c:pt idx="2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A6D-4E38-A3A4-8A5AE79CDE1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>
          <a:softEdge rad="0"/>
        </a:effectLst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317500</xdr:colOff>
      <xdr:row>16</xdr:row>
      <xdr:rowOff>123825</xdr:rowOff>
    </xdr:from>
    <xdr:to>
      <xdr:col>25</xdr:col>
      <xdr:colOff>209550</xdr:colOff>
      <xdr:row>46</xdr:row>
      <xdr:rowOff>83185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04A7B4C-D098-4E70-AE55-DE121FDA65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317501</xdr:colOff>
      <xdr:row>17</xdr:row>
      <xdr:rowOff>147320</xdr:rowOff>
    </xdr:from>
    <xdr:to>
      <xdr:col>53</xdr:col>
      <xdr:colOff>129117</xdr:colOff>
      <xdr:row>45</xdr:row>
      <xdr:rowOff>166370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8342651-9605-4484-8EA4-D66B6A30B4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43</xdr:col>
      <xdr:colOff>60960</xdr:colOff>
      <xdr:row>21</xdr:row>
      <xdr:rowOff>106680</xdr:rowOff>
    </xdr:from>
    <xdr:to>
      <xdr:col>51</xdr:col>
      <xdr:colOff>281940</xdr:colOff>
      <xdr:row>30</xdr:row>
      <xdr:rowOff>137160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1D4BC78-6D6E-4689-B4BA-A6184085A7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50</xdr:col>
      <xdr:colOff>365760</xdr:colOff>
      <xdr:row>44</xdr:row>
      <xdr:rowOff>19473</xdr:rowOff>
    </xdr:from>
    <xdr:ext cx="1096839" cy="217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C026C61-21C4-459B-B499-A8243B6A5BE0}"/>
            </a:ext>
          </a:extLst>
        </xdr:cNvPr>
        <xdr:cNvSpPr txBox="1"/>
      </xdr:nvSpPr>
      <xdr:spPr>
        <a:xfrm>
          <a:off x="23216235" y="8639598"/>
          <a:ext cx="109683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>
              <a:solidFill>
                <a:schemeClr val="accent1">
                  <a:lumMod val="75000"/>
                </a:schemeClr>
              </a:solidFill>
            </a:rPr>
            <a:t>©Hervé.Baudu - 2018</a:t>
          </a:r>
        </a:p>
      </xdr:txBody>
    </xdr:sp>
    <xdr:clientData/>
  </xdr:oneCellAnchor>
  <xdr:twoCellAnchor>
    <xdr:from>
      <xdr:col>54</xdr:col>
      <xdr:colOff>0</xdr:colOff>
      <xdr:row>17</xdr:row>
      <xdr:rowOff>0</xdr:rowOff>
    </xdr:from>
    <xdr:to>
      <xdr:col>68</xdr:col>
      <xdr:colOff>434340</xdr:colOff>
      <xdr:row>45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C25131-39CD-4DE9-B43F-4ADE4E2F39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66</xdr:col>
      <xdr:colOff>373380</xdr:colOff>
      <xdr:row>43</xdr:row>
      <xdr:rowOff>144780</xdr:rowOff>
    </xdr:from>
    <xdr:ext cx="1096839" cy="217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4C1B165-3658-4701-A203-5B200C14439C}"/>
            </a:ext>
          </a:extLst>
        </xdr:cNvPr>
        <xdr:cNvSpPr txBox="1"/>
      </xdr:nvSpPr>
      <xdr:spPr>
        <a:xfrm>
          <a:off x="30843855" y="8574405"/>
          <a:ext cx="109683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>
              <a:solidFill>
                <a:schemeClr val="accent1">
                  <a:lumMod val="75000"/>
                </a:schemeClr>
              </a:solidFill>
            </a:rPr>
            <a:t>©Hervé.Baudu - 2018</a:t>
          </a:r>
        </a:p>
      </xdr:txBody>
    </xdr:sp>
    <xdr:clientData/>
  </xdr:oneCellAnchor>
  <xdr:twoCellAnchor>
    <xdr:from>
      <xdr:col>16</xdr:col>
      <xdr:colOff>380997</xdr:colOff>
      <xdr:row>21</xdr:row>
      <xdr:rowOff>50800</xdr:rowOff>
    </xdr:from>
    <xdr:to>
      <xdr:col>24</xdr:col>
      <xdr:colOff>194731</xdr:colOff>
      <xdr:row>33</xdr:row>
      <xdr:rowOff>33867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830554A5-9443-4442-A2B7-13C58B3075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368299</xdr:colOff>
      <xdr:row>47</xdr:row>
      <xdr:rowOff>74084</xdr:rowOff>
    </xdr:from>
    <xdr:to>
      <xdr:col>24</xdr:col>
      <xdr:colOff>140757</xdr:colOff>
      <xdr:row>80</xdr:row>
      <xdr:rowOff>114300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273AF5DF-2889-49B7-B1F4-2FC85315ED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214313</xdr:colOff>
      <xdr:row>78</xdr:row>
      <xdr:rowOff>134462</xdr:rowOff>
    </xdr:from>
    <xdr:to>
      <xdr:col>24</xdr:col>
      <xdr:colOff>36534</xdr:colOff>
      <xdr:row>80</xdr:row>
      <xdr:rowOff>18022</xdr:rowOff>
    </xdr:to>
    <xdr:sp macro="" textlink="">
      <xdr:nvSpPr>
        <xdr:cNvPr id="10" name="ZoneTexte 1">
          <a:extLst>
            <a:ext uri="{FF2B5EF4-FFF2-40B4-BE49-F238E27FC236}">
              <a16:creationId xmlns:a16="http://schemas.microsoft.com/office/drawing/2014/main" id="{89FBEBB7-84AB-45C9-A64E-4D0650191FA7}"/>
            </a:ext>
          </a:extLst>
        </xdr:cNvPr>
        <xdr:cNvSpPr txBox="1"/>
      </xdr:nvSpPr>
      <xdr:spPr>
        <a:xfrm>
          <a:off x="7748588" y="15469712"/>
          <a:ext cx="26797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©</a:t>
          </a:r>
          <a:r>
            <a:rPr lang="fr-FR" sz="1100" b="0" i="0" u="none" strike="noStrike" baseline="0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Author’s own work, </a:t>
          </a:r>
          <a:r>
            <a:rPr lang="fr-FR" sz="1100">
              <a:solidFill>
                <a:schemeClr val="accent1">
                  <a:lumMod val="75000"/>
                </a:schemeClr>
              </a:solidFill>
            </a:rPr>
            <a:t>Hervé.Baudu - 2019</a:t>
          </a:r>
        </a:p>
      </xdr:txBody>
    </xdr:sp>
    <xdr:clientData/>
  </xdr:twoCellAnchor>
  <xdr:twoCellAnchor>
    <xdr:from>
      <xdr:col>17</xdr:col>
      <xdr:colOff>186268</xdr:colOff>
      <xdr:row>59</xdr:row>
      <xdr:rowOff>127000</xdr:rowOff>
    </xdr:from>
    <xdr:to>
      <xdr:col>25</xdr:col>
      <xdr:colOff>1</xdr:colOff>
      <xdr:row>72</xdr:row>
      <xdr:rowOff>127001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A4541CF3-52BD-41BF-969A-10FA65B20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31</xdr:col>
      <xdr:colOff>355600</xdr:colOff>
      <xdr:row>48</xdr:row>
      <xdr:rowOff>101600</xdr:rowOff>
    </xdr:from>
    <xdr:to>
      <xdr:col>50</xdr:col>
      <xdr:colOff>347133</xdr:colOff>
      <xdr:row>81</xdr:row>
      <xdr:rowOff>127000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37C26F71-B911-4B0D-A4E5-61BBE959AB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oneCellAnchor>
    <xdr:from>
      <xdr:col>45</xdr:col>
      <xdr:colOff>167641</xdr:colOff>
      <xdr:row>80</xdr:row>
      <xdr:rowOff>43178</xdr:rowOff>
    </xdr:from>
    <xdr:ext cx="2613660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458D7A9-CDD6-41B7-B096-391119D74E83}"/>
            </a:ext>
          </a:extLst>
        </xdr:cNvPr>
        <xdr:cNvSpPr txBox="1"/>
      </xdr:nvSpPr>
      <xdr:spPr>
        <a:xfrm>
          <a:off x="20636866" y="15759428"/>
          <a:ext cx="26136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r"/>
          <a:r>
            <a:rPr lang="fr-FR" sz="110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©</a:t>
          </a:r>
          <a:r>
            <a:rPr lang="fr-FR" sz="1100" b="0" i="0" baseline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Author’s own work, </a:t>
          </a:r>
          <a:r>
            <a:rPr lang="fr-FR" sz="110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Hervé.Baudu - 2019</a:t>
          </a:r>
          <a:endParaRPr lang="fr-FR" sz="800">
            <a:solidFill>
              <a:schemeClr val="accent1">
                <a:lumMod val="75000"/>
              </a:schemeClr>
            </a:solidFill>
            <a:effectLst/>
          </a:endParaRPr>
        </a:p>
      </xdr:txBody>
    </xdr:sp>
    <xdr:clientData/>
  </xdr:oneCellAnchor>
  <xdr:twoCellAnchor>
    <xdr:from>
      <xdr:col>41</xdr:col>
      <xdr:colOff>431800</xdr:colOff>
      <xdr:row>59</xdr:row>
      <xdr:rowOff>76200</xdr:rowOff>
    </xdr:from>
    <xdr:to>
      <xdr:col>50</xdr:col>
      <xdr:colOff>161713</xdr:colOff>
      <xdr:row>68</xdr:row>
      <xdr:rowOff>123614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1B51F037-1D36-4435-8F02-40FE26CF0D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21</xdr:col>
      <xdr:colOff>400050</xdr:colOff>
      <xdr:row>47</xdr:row>
      <xdr:rowOff>95250</xdr:rowOff>
    </xdr:from>
    <xdr:to>
      <xdr:col>24</xdr:col>
      <xdr:colOff>161925</xdr:colOff>
      <xdr:row>48</xdr:row>
      <xdr:rowOff>161925</xdr:rowOff>
    </xdr:to>
    <xdr:sp macro="" textlink="">
      <xdr:nvSpPr>
        <xdr:cNvPr id="15" name="ZoneTexte 1">
          <a:extLst>
            <a:ext uri="{FF2B5EF4-FFF2-40B4-BE49-F238E27FC236}">
              <a16:creationId xmlns:a16="http://schemas.microsoft.com/office/drawing/2014/main" id="{D051BEE8-FD58-46F3-AF8A-54BA0212613E}"/>
            </a:ext>
          </a:extLst>
        </xdr:cNvPr>
        <xdr:cNvSpPr txBox="1"/>
      </xdr:nvSpPr>
      <xdr:spPr>
        <a:xfrm>
          <a:off x="9363075" y="9286875"/>
          <a:ext cx="1190625" cy="257175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fr-FR" sz="1000"/>
            <a:t>* without tankers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0.77121</cdr:x>
      <cdr:y>0.91124</cdr:y>
    </cdr:from>
    <cdr:to>
      <cdr:x>0.97625</cdr:x>
      <cdr:y>0.95939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00CBAAF7-4099-47A1-BAFE-AE3A6AB6EF1D}"/>
            </a:ext>
          </a:extLst>
        </cdr:cNvPr>
        <cdr:cNvSpPr txBox="1"/>
      </cdr:nvSpPr>
      <cdr:spPr>
        <a:xfrm xmlns:a="http://schemas.openxmlformats.org/drawingml/2006/main">
          <a:off x="5411843" y="5006348"/>
          <a:ext cx="1438855" cy="26456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>
              <a:solidFill>
                <a:schemeClr val="accent1">
                  <a:lumMod val="75000"/>
                </a:schemeClr>
              </a:solidFill>
            </a:rPr>
            <a:t>©Hervé.Baudu - 2019</a:t>
          </a:r>
        </a:p>
      </cdr:txBody>
    </cdr:sp>
  </cdr:relSizeAnchor>
  <cdr:relSizeAnchor xmlns:cdr="http://schemas.openxmlformats.org/drawingml/2006/chartDrawing">
    <cdr:from>
      <cdr:x>0.00902</cdr:x>
      <cdr:y>0.94498</cdr:y>
    </cdr:from>
    <cdr:to>
      <cdr:x>0.16199</cdr:x>
      <cdr:y>0.99179</cdr:y>
    </cdr:to>
    <cdr:sp macro="" textlink="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312FCAC2-0DDA-42C3-A992-07A78DE08F6A}"/>
            </a:ext>
          </a:extLst>
        </cdr:cNvPr>
        <cdr:cNvSpPr txBox="1"/>
      </cdr:nvSpPr>
      <cdr:spPr>
        <a:xfrm xmlns:a="http://schemas.openxmlformats.org/drawingml/2006/main">
          <a:off x="63499" y="5191759"/>
          <a:ext cx="107632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000"/>
            <a:t>* without tankers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rv&#233;\Desktop\doc%20maritimes\arctique\2_Brise-glace_cargo\ice%20ships%20V01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graphiques généraux"/>
      <sheetName val="graphiques brise-glaces"/>
      <sheetName val="graph world fleet"/>
      <sheetName val="Ice class"/>
      <sheetName val="DAS"/>
      <sheetName val="russian IB"/>
      <sheetName val="cananda"/>
      <sheetName val="trafic"/>
      <sheetName val="flotte"/>
    </sheetNames>
    <sheetDataSet>
      <sheetData sheetId="0"/>
      <sheetData sheetId="1"/>
      <sheetData sheetId="2"/>
      <sheetData sheetId="3">
        <row r="23">
          <cell r="E23" t="str">
            <v>Active</v>
          </cell>
          <cell r="F23" t="str">
            <v>Under construction</v>
          </cell>
          <cell r="G23" t="str">
            <v>Planned</v>
          </cell>
        </row>
        <row r="24">
          <cell r="D24" t="str">
            <v>Russia</v>
          </cell>
          <cell r="E24">
            <v>72</v>
          </cell>
          <cell r="F24">
            <v>5</v>
          </cell>
          <cell r="G24">
            <v>14</v>
          </cell>
          <cell r="AB24" t="str">
            <v>Assistance</v>
          </cell>
          <cell r="AC24" t="str">
            <v>Research</v>
          </cell>
          <cell r="AD24" t="str">
            <v>Navy</v>
          </cell>
        </row>
        <row r="25">
          <cell r="D25" t="str">
            <v>Argentina</v>
          </cell>
          <cell r="E25">
            <v>1</v>
          </cell>
          <cell r="F25">
            <v>0</v>
          </cell>
          <cell r="G25">
            <v>0</v>
          </cell>
          <cell r="AA25" t="str">
            <v>Russia</v>
          </cell>
          <cell r="AB25">
            <v>72</v>
          </cell>
          <cell r="AC25">
            <v>5</v>
          </cell>
          <cell r="AD25">
            <v>14</v>
          </cell>
        </row>
        <row r="26">
          <cell r="D26" t="str">
            <v>Australia</v>
          </cell>
          <cell r="E26">
            <v>1</v>
          </cell>
          <cell r="F26">
            <v>1</v>
          </cell>
          <cell r="G26">
            <v>0</v>
          </cell>
          <cell r="AA26" t="str">
            <v>Argentina</v>
          </cell>
          <cell r="AB26">
            <v>0</v>
          </cell>
          <cell r="AC26">
            <v>1</v>
          </cell>
          <cell r="AD26">
            <v>0</v>
          </cell>
        </row>
        <row r="27">
          <cell r="D27" t="str">
            <v>Brazil</v>
          </cell>
          <cell r="E27">
            <v>1</v>
          </cell>
          <cell r="F27">
            <v>0</v>
          </cell>
          <cell r="G27">
            <v>0</v>
          </cell>
        </row>
        <row r="28">
          <cell r="D28" t="str">
            <v>Canada</v>
          </cell>
          <cell r="E28">
            <v>20</v>
          </cell>
          <cell r="F28">
            <v>3</v>
          </cell>
          <cell r="G28">
            <v>5</v>
          </cell>
          <cell r="AA28" t="str">
            <v>Australia</v>
          </cell>
          <cell r="AB28">
            <v>0</v>
          </cell>
          <cell r="AC28">
            <v>2</v>
          </cell>
          <cell r="AD28">
            <v>0</v>
          </cell>
        </row>
        <row r="29">
          <cell r="D29" t="str">
            <v>Chile</v>
          </cell>
          <cell r="E29">
            <v>1</v>
          </cell>
          <cell r="F29">
            <v>1</v>
          </cell>
          <cell r="G29">
            <v>0</v>
          </cell>
          <cell r="AA29" t="str">
            <v>Canada</v>
          </cell>
          <cell r="AB29">
            <v>8</v>
          </cell>
          <cell r="AC29">
            <v>2</v>
          </cell>
          <cell r="AD29">
            <v>6</v>
          </cell>
        </row>
        <row r="30">
          <cell r="D30" t="str">
            <v>China</v>
          </cell>
          <cell r="E30">
            <v>3</v>
          </cell>
          <cell r="F30">
            <v>1</v>
          </cell>
          <cell r="G30">
            <v>1</v>
          </cell>
          <cell r="AA30" t="str">
            <v>Chile</v>
          </cell>
          <cell r="AB30">
            <v>0</v>
          </cell>
          <cell r="AC30">
            <v>2</v>
          </cell>
          <cell r="AD30">
            <v>0</v>
          </cell>
        </row>
        <row r="31">
          <cell r="D31" t="str">
            <v>Denmark</v>
          </cell>
          <cell r="E31">
            <v>1</v>
          </cell>
          <cell r="F31">
            <v>0</v>
          </cell>
          <cell r="G31">
            <v>0</v>
          </cell>
          <cell r="AA31" t="str">
            <v>China</v>
          </cell>
          <cell r="AB31">
            <v>0</v>
          </cell>
          <cell r="AC31">
            <v>3</v>
          </cell>
          <cell r="AD31">
            <v>2</v>
          </cell>
        </row>
        <row r="32">
          <cell r="D32" t="str">
            <v>England</v>
          </cell>
          <cell r="E32">
            <v>2</v>
          </cell>
          <cell r="F32">
            <v>1</v>
          </cell>
          <cell r="G32">
            <v>0</v>
          </cell>
          <cell r="AA32" t="str">
            <v>Denmark</v>
          </cell>
          <cell r="AB32">
            <v>1</v>
          </cell>
          <cell r="AC32">
            <v>0</v>
          </cell>
          <cell r="AD32">
            <v>0</v>
          </cell>
        </row>
        <row r="33">
          <cell r="D33" t="str">
            <v>Estonia</v>
          </cell>
          <cell r="E33">
            <v>3</v>
          </cell>
          <cell r="F33">
            <v>0</v>
          </cell>
          <cell r="G33">
            <v>0</v>
          </cell>
          <cell r="AA33" t="str">
            <v>England</v>
          </cell>
          <cell r="AB33">
            <v>0</v>
          </cell>
          <cell r="AC33">
            <v>3</v>
          </cell>
          <cell r="AD33">
            <v>0</v>
          </cell>
        </row>
        <row r="34">
          <cell r="D34" t="str">
            <v>Finland</v>
          </cell>
          <cell r="E34">
            <v>10</v>
          </cell>
          <cell r="F34">
            <v>0</v>
          </cell>
          <cell r="G34">
            <v>0</v>
          </cell>
          <cell r="AA34" t="str">
            <v>Estonia</v>
          </cell>
          <cell r="AB34">
            <v>3</v>
          </cell>
          <cell r="AC34">
            <v>0</v>
          </cell>
          <cell r="AD34">
            <v>0</v>
          </cell>
        </row>
        <row r="35">
          <cell r="D35" t="str">
            <v>France</v>
          </cell>
          <cell r="E35">
            <v>1</v>
          </cell>
          <cell r="F35">
            <v>0</v>
          </cell>
          <cell r="G35">
            <v>1</v>
          </cell>
          <cell r="AA35" t="str">
            <v>Finland</v>
          </cell>
          <cell r="AB35">
            <v>8</v>
          </cell>
          <cell r="AC35">
            <v>1</v>
          </cell>
          <cell r="AD35">
            <v>1</v>
          </cell>
        </row>
        <row r="36">
          <cell r="D36" t="str">
            <v>Germany</v>
          </cell>
          <cell r="E36">
            <v>2</v>
          </cell>
          <cell r="F36">
            <v>0</v>
          </cell>
          <cell r="G36">
            <v>0</v>
          </cell>
          <cell r="AA36" t="str">
            <v>France</v>
          </cell>
          <cell r="AB36">
            <v>0</v>
          </cell>
          <cell r="AC36">
            <v>2</v>
          </cell>
          <cell r="AD36">
            <v>0</v>
          </cell>
        </row>
        <row r="37">
          <cell r="D37" t="str">
            <v>Italy</v>
          </cell>
          <cell r="E37">
            <v>1</v>
          </cell>
          <cell r="F37">
            <v>0</v>
          </cell>
          <cell r="G37">
            <v>0</v>
          </cell>
          <cell r="AA37" t="str">
            <v>Germany</v>
          </cell>
          <cell r="AB37">
            <v>1</v>
          </cell>
          <cell r="AC37">
            <v>1</v>
          </cell>
          <cell r="AD37">
            <v>0</v>
          </cell>
        </row>
        <row r="38">
          <cell r="D38" t="str">
            <v>Japan</v>
          </cell>
          <cell r="E38">
            <v>1</v>
          </cell>
          <cell r="F38">
            <v>0</v>
          </cell>
          <cell r="G38">
            <v>0</v>
          </cell>
          <cell r="AA38" t="str">
            <v>Italy</v>
          </cell>
          <cell r="AB38">
            <v>0</v>
          </cell>
          <cell r="AC38">
            <v>1</v>
          </cell>
          <cell r="AD38">
            <v>0</v>
          </cell>
        </row>
        <row r="39">
          <cell r="D39" t="str">
            <v>Korea</v>
          </cell>
          <cell r="E39">
            <v>1</v>
          </cell>
          <cell r="F39">
            <v>0</v>
          </cell>
          <cell r="G39">
            <v>0</v>
          </cell>
          <cell r="AA39" t="str">
            <v>Japan</v>
          </cell>
          <cell r="AB39">
            <v>0</v>
          </cell>
          <cell r="AC39">
            <v>1</v>
          </cell>
          <cell r="AD39">
            <v>0</v>
          </cell>
        </row>
        <row r="40">
          <cell r="D40" t="str">
            <v>Latvia</v>
          </cell>
          <cell r="E40">
            <v>2</v>
          </cell>
          <cell r="F40">
            <v>0</v>
          </cell>
          <cell r="G40">
            <v>0</v>
          </cell>
          <cell r="AA40" t="str">
            <v>Latvia</v>
          </cell>
          <cell r="AB40">
            <v>1</v>
          </cell>
          <cell r="AC40">
            <v>0</v>
          </cell>
          <cell r="AD40">
            <v>0</v>
          </cell>
        </row>
        <row r="41">
          <cell r="D41" t="str">
            <v>Norway</v>
          </cell>
          <cell r="E41">
            <v>2</v>
          </cell>
          <cell r="F41">
            <v>0</v>
          </cell>
          <cell r="G41">
            <v>0</v>
          </cell>
          <cell r="AA41" t="str">
            <v>Korea</v>
          </cell>
          <cell r="AB41">
            <v>0</v>
          </cell>
          <cell r="AC41">
            <v>1</v>
          </cell>
          <cell r="AD41">
            <v>0</v>
          </cell>
        </row>
        <row r="42">
          <cell r="D42" t="str">
            <v>South Africa</v>
          </cell>
          <cell r="E42">
            <v>1</v>
          </cell>
          <cell r="F42">
            <v>0</v>
          </cell>
          <cell r="G42">
            <v>0</v>
          </cell>
          <cell r="AA42" t="str">
            <v>Norway</v>
          </cell>
          <cell r="AB42">
            <v>0</v>
          </cell>
          <cell r="AC42">
            <v>1</v>
          </cell>
          <cell r="AD42">
            <v>1</v>
          </cell>
        </row>
        <row r="43">
          <cell r="D43" t="str">
            <v>Sweden</v>
          </cell>
          <cell r="E43">
            <v>5</v>
          </cell>
          <cell r="F43">
            <v>0</v>
          </cell>
          <cell r="G43">
            <v>0</v>
          </cell>
          <cell r="AA43" t="str">
            <v>South Africa</v>
          </cell>
          <cell r="AB43">
            <v>0</v>
          </cell>
          <cell r="AC43">
            <v>1</v>
          </cell>
          <cell r="AD43">
            <v>0</v>
          </cell>
        </row>
        <row r="44">
          <cell r="D44" t="str">
            <v>USA</v>
          </cell>
          <cell r="E44">
            <v>6</v>
          </cell>
          <cell r="F44">
            <v>0</v>
          </cell>
          <cell r="G44">
            <v>1</v>
          </cell>
          <cell r="AA44" t="str">
            <v>Sweden</v>
          </cell>
          <cell r="AB44">
            <v>5</v>
          </cell>
          <cell r="AC44">
            <v>0</v>
          </cell>
          <cell r="AD44">
            <v>0</v>
          </cell>
        </row>
        <row r="45">
          <cell r="E45">
            <v>137</v>
          </cell>
          <cell r="F45">
            <v>12</v>
          </cell>
          <cell r="G45">
            <v>22</v>
          </cell>
          <cell r="AA45" t="str">
            <v>USA</v>
          </cell>
          <cell r="AB45">
            <v>1</v>
          </cell>
          <cell r="AC45">
            <v>5</v>
          </cell>
          <cell r="AD45">
            <v>1</v>
          </cell>
        </row>
        <row r="46">
          <cell r="AB46">
            <v>100</v>
          </cell>
          <cell r="AC46">
            <v>32</v>
          </cell>
          <cell r="AD46">
            <v>25</v>
          </cell>
        </row>
        <row r="49">
          <cell r="E49" t="str">
            <v>Active</v>
          </cell>
          <cell r="F49" t="str">
            <v>Under construction</v>
          </cell>
          <cell r="G49" t="str">
            <v>Planned</v>
          </cell>
          <cell r="AB49" t="str">
            <v>Assistance</v>
          </cell>
          <cell r="AC49" t="str">
            <v>Research</v>
          </cell>
          <cell r="AD49" t="str">
            <v>Navy</v>
          </cell>
        </row>
        <row r="50">
          <cell r="D50" t="str">
            <v>Argentina</v>
          </cell>
          <cell r="E50">
            <v>1</v>
          </cell>
          <cell r="F50">
            <v>0</v>
          </cell>
          <cell r="G50">
            <v>0</v>
          </cell>
          <cell r="AA50" t="str">
            <v>Latvia</v>
          </cell>
          <cell r="AB50">
            <v>1</v>
          </cell>
          <cell r="AC50">
            <v>0</v>
          </cell>
          <cell r="AD50">
            <v>0</v>
          </cell>
        </row>
        <row r="51">
          <cell r="D51" t="str">
            <v>Brazil</v>
          </cell>
          <cell r="E51">
            <v>1</v>
          </cell>
          <cell r="F51">
            <v>0</v>
          </cell>
          <cell r="G51">
            <v>0</v>
          </cell>
        </row>
        <row r="52">
          <cell r="D52" t="str">
            <v>Italy</v>
          </cell>
          <cell r="E52">
            <v>1</v>
          </cell>
          <cell r="F52">
            <v>0</v>
          </cell>
          <cell r="G52">
            <v>0</v>
          </cell>
          <cell r="AA52" t="str">
            <v>Japan</v>
          </cell>
          <cell r="AB52">
            <v>0</v>
          </cell>
          <cell r="AC52">
            <v>1</v>
          </cell>
          <cell r="AD52">
            <v>0</v>
          </cell>
        </row>
        <row r="53">
          <cell r="D53" t="str">
            <v>Japan</v>
          </cell>
          <cell r="E53">
            <v>1</v>
          </cell>
          <cell r="F53">
            <v>0</v>
          </cell>
          <cell r="G53">
            <v>0</v>
          </cell>
          <cell r="AA53" t="str">
            <v>South Korea</v>
          </cell>
          <cell r="AB53">
            <v>0</v>
          </cell>
          <cell r="AC53">
            <v>1</v>
          </cell>
          <cell r="AD53">
            <v>0</v>
          </cell>
        </row>
        <row r="54">
          <cell r="D54" t="str">
            <v>South Africa</v>
          </cell>
          <cell r="E54">
            <v>1</v>
          </cell>
          <cell r="F54">
            <v>0</v>
          </cell>
          <cell r="G54">
            <v>0</v>
          </cell>
          <cell r="AA54" t="str">
            <v>South Africa</v>
          </cell>
          <cell r="AB54">
            <v>0</v>
          </cell>
          <cell r="AC54">
            <v>1</v>
          </cell>
          <cell r="AD54">
            <v>0</v>
          </cell>
        </row>
        <row r="55">
          <cell r="D55" t="str">
            <v>South Korea</v>
          </cell>
          <cell r="E55">
            <v>1</v>
          </cell>
          <cell r="F55">
            <v>0</v>
          </cell>
          <cell r="G55">
            <v>0</v>
          </cell>
          <cell r="AA55" t="str">
            <v>Argentina</v>
          </cell>
          <cell r="AB55">
            <v>0</v>
          </cell>
          <cell r="AC55">
            <v>1</v>
          </cell>
          <cell r="AD55">
            <v>0</v>
          </cell>
        </row>
        <row r="56">
          <cell r="D56" t="str">
            <v>Danemark</v>
          </cell>
          <cell r="E56">
            <v>1</v>
          </cell>
          <cell r="F56">
            <v>0</v>
          </cell>
          <cell r="G56">
            <v>0</v>
          </cell>
          <cell r="AA56" t="str">
            <v>Denmark</v>
          </cell>
          <cell r="AB56">
            <v>1</v>
          </cell>
          <cell r="AC56">
            <v>0</v>
          </cell>
          <cell r="AD56">
            <v>0</v>
          </cell>
        </row>
        <row r="57">
          <cell r="D57" t="str">
            <v>Germany</v>
          </cell>
          <cell r="E57">
            <v>1</v>
          </cell>
          <cell r="F57">
            <v>0</v>
          </cell>
          <cell r="G57">
            <v>0</v>
          </cell>
          <cell r="AA57" t="str">
            <v>Italy</v>
          </cell>
          <cell r="AB57">
            <v>1</v>
          </cell>
          <cell r="AC57">
            <v>0</v>
          </cell>
          <cell r="AD57">
            <v>0</v>
          </cell>
        </row>
        <row r="58">
          <cell r="D58" t="str">
            <v>England</v>
          </cell>
          <cell r="E58">
            <v>2</v>
          </cell>
          <cell r="F58">
            <v>0</v>
          </cell>
          <cell r="G58">
            <v>1</v>
          </cell>
          <cell r="AA58" t="str">
            <v>Germany</v>
          </cell>
          <cell r="AB58">
            <v>0</v>
          </cell>
          <cell r="AC58">
            <v>2</v>
          </cell>
          <cell r="AD58">
            <v>0</v>
          </cell>
        </row>
        <row r="59">
          <cell r="D59" t="str">
            <v>Latvia</v>
          </cell>
          <cell r="E59">
            <v>2</v>
          </cell>
          <cell r="F59">
            <v>0</v>
          </cell>
          <cell r="G59">
            <v>0</v>
          </cell>
          <cell r="AA59" t="str">
            <v>Chile</v>
          </cell>
          <cell r="AB59">
            <v>0</v>
          </cell>
          <cell r="AC59">
            <v>2</v>
          </cell>
          <cell r="AD59">
            <v>0</v>
          </cell>
        </row>
        <row r="60">
          <cell r="D60" t="str">
            <v>Chile</v>
          </cell>
          <cell r="E60">
            <v>1</v>
          </cell>
          <cell r="F60">
            <v>1</v>
          </cell>
          <cell r="G60">
            <v>0</v>
          </cell>
          <cell r="AA60" t="str">
            <v>France</v>
          </cell>
          <cell r="AB60">
            <v>0</v>
          </cell>
          <cell r="AC60">
            <v>2</v>
          </cell>
          <cell r="AD60">
            <v>0</v>
          </cell>
        </row>
        <row r="61">
          <cell r="D61" t="str">
            <v>Australia</v>
          </cell>
          <cell r="E61">
            <v>1</v>
          </cell>
          <cell r="F61">
            <v>1</v>
          </cell>
          <cell r="G61">
            <v>0</v>
          </cell>
          <cell r="AA61" t="str">
            <v>Australia</v>
          </cell>
          <cell r="AB61">
            <v>0</v>
          </cell>
          <cell r="AC61">
            <v>2</v>
          </cell>
          <cell r="AD61">
            <v>0</v>
          </cell>
        </row>
        <row r="62">
          <cell r="D62" t="str">
            <v>France</v>
          </cell>
          <cell r="E62">
            <v>1</v>
          </cell>
          <cell r="F62">
            <v>0</v>
          </cell>
          <cell r="G62">
            <v>1</v>
          </cell>
          <cell r="AA62" t="str">
            <v>Estonia</v>
          </cell>
          <cell r="AB62">
            <v>3</v>
          </cell>
          <cell r="AC62">
            <v>0</v>
          </cell>
          <cell r="AD62">
            <v>0</v>
          </cell>
        </row>
        <row r="63">
          <cell r="D63" t="str">
            <v>Norway</v>
          </cell>
          <cell r="E63">
            <v>2</v>
          </cell>
          <cell r="F63">
            <v>0</v>
          </cell>
          <cell r="G63">
            <v>0</v>
          </cell>
          <cell r="AA63" t="str">
            <v>England</v>
          </cell>
          <cell r="AB63">
            <v>0</v>
          </cell>
          <cell r="AC63">
            <v>2</v>
          </cell>
          <cell r="AD63">
            <v>1</v>
          </cell>
        </row>
        <row r="64">
          <cell r="D64" t="str">
            <v>Estonia</v>
          </cell>
          <cell r="E64">
            <v>3</v>
          </cell>
          <cell r="F64">
            <v>0</v>
          </cell>
          <cell r="G64">
            <v>0</v>
          </cell>
          <cell r="AA64" t="str">
            <v>Chine</v>
          </cell>
          <cell r="AB64">
            <v>0</v>
          </cell>
          <cell r="AC64">
            <v>2</v>
          </cell>
          <cell r="AD64">
            <v>2</v>
          </cell>
        </row>
        <row r="65">
          <cell r="D65" t="str">
            <v>China</v>
          </cell>
          <cell r="E65">
            <v>3</v>
          </cell>
          <cell r="F65">
            <v>1</v>
          </cell>
          <cell r="G65">
            <v>1</v>
          </cell>
          <cell r="AA65" t="str">
            <v>Sweden</v>
          </cell>
          <cell r="AB65">
            <v>5</v>
          </cell>
          <cell r="AC65">
            <v>0</v>
          </cell>
          <cell r="AD65">
            <v>0</v>
          </cell>
        </row>
        <row r="66">
          <cell r="D66" t="str">
            <v>Sweden</v>
          </cell>
          <cell r="E66">
            <v>5</v>
          </cell>
          <cell r="F66">
            <v>0</v>
          </cell>
          <cell r="G66">
            <v>0</v>
          </cell>
          <cell r="AA66" t="str">
            <v>Norway</v>
          </cell>
          <cell r="AB66">
            <v>1</v>
          </cell>
          <cell r="AC66">
            <v>1</v>
          </cell>
          <cell r="AD66">
            <v>3</v>
          </cell>
        </row>
        <row r="67">
          <cell r="D67" t="str">
            <v>Usa</v>
          </cell>
          <cell r="E67">
            <v>8</v>
          </cell>
          <cell r="F67">
            <v>0</v>
          </cell>
          <cell r="G67">
            <v>1</v>
          </cell>
          <cell r="AA67" t="str">
            <v>USA</v>
          </cell>
          <cell r="AB67">
            <v>1</v>
          </cell>
          <cell r="AC67">
            <v>5</v>
          </cell>
          <cell r="AD67">
            <v>1</v>
          </cell>
        </row>
        <row r="68">
          <cell r="D68" t="str">
            <v>Finland</v>
          </cell>
          <cell r="E68">
            <v>10</v>
          </cell>
          <cell r="F68">
            <v>0</v>
          </cell>
          <cell r="G68">
            <v>0</v>
          </cell>
          <cell r="AA68" t="str">
            <v>Finland</v>
          </cell>
          <cell r="AB68">
            <v>9</v>
          </cell>
          <cell r="AC68">
            <v>0</v>
          </cell>
          <cell r="AD68">
            <v>1</v>
          </cell>
        </row>
        <row r="69">
          <cell r="D69" t="str">
            <v>Canada</v>
          </cell>
          <cell r="E69">
            <v>20</v>
          </cell>
          <cell r="F69">
            <v>3</v>
          </cell>
          <cell r="G69">
            <v>4</v>
          </cell>
          <cell r="AA69" t="str">
            <v>Canada</v>
          </cell>
          <cell r="AB69">
            <v>12</v>
          </cell>
          <cell r="AC69">
            <v>0</v>
          </cell>
          <cell r="AD69">
            <v>6</v>
          </cell>
        </row>
        <row r="70">
          <cell r="D70" t="str">
            <v>Russia</v>
          </cell>
          <cell r="E70">
            <v>61</v>
          </cell>
          <cell r="F70">
            <v>8</v>
          </cell>
          <cell r="G70">
            <v>18</v>
          </cell>
          <cell r="AA70" t="str">
            <v>Russia</v>
          </cell>
          <cell r="AB70">
            <v>69</v>
          </cell>
          <cell r="AC70">
            <v>8</v>
          </cell>
          <cell r="AD70">
            <v>4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A616-0F5E-4DB9-BDBB-32067F06E96F}">
  <dimension ref="A1:BN206"/>
  <sheetViews>
    <sheetView tabSelected="1" topLeftCell="A19" workbookViewId="0">
      <selection activeCell="I35" sqref="I35"/>
    </sheetView>
  </sheetViews>
  <sheetFormatPr baseColWidth="10" defaultColWidth="7.140625" defaultRowHeight="15" x14ac:dyDescent="0.25"/>
  <cols>
    <col min="1" max="1" width="5.42578125" style="14" customWidth="1"/>
    <col min="2" max="3" width="5.42578125" customWidth="1"/>
    <col min="4" max="4" width="8.42578125" customWidth="1"/>
    <col min="5" max="6" width="5.42578125" customWidth="1"/>
    <col min="7" max="7" width="7.42578125" customWidth="1"/>
    <col min="8" max="12" width="5.42578125" customWidth="1"/>
    <col min="27" max="28" width="7.7109375" customWidth="1"/>
  </cols>
  <sheetData>
    <row r="1" spans="1:66" x14ac:dyDescent="0.25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1" t="s">
        <v>3</v>
      </c>
      <c r="K1" s="2"/>
      <c r="L1" s="3"/>
      <c r="M1" s="1" t="s">
        <v>4</v>
      </c>
      <c r="N1" s="2"/>
      <c r="O1" s="3"/>
      <c r="P1" s="1" t="s">
        <v>5</v>
      </c>
      <c r="Q1" s="2"/>
      <c r="R1" s="3"/>
      <c r="S1" s="1" t="s">
        <v>6</v>
      </c>
      <c r="T1" s="2"/>
      <c r="U1" s="3"/>
      <c r="V1" s="1" t="s">
        <v>7</v>
      </c>
      <c r="W1" s="2"/>
      <c r="X1" s="3"/>
      <c r="Y1" s="1" t="s">
        <v>8</v>
      </c>
      <c r="Z1" s="2"/>
      <c r="AA1" s="3"/>
      <c r="AB1" s="1" t="s">
        <v>9</v>
      </c>
      <c r="AC1" s="2"/>
      <c r="AD1" s="3"/>
      <c r="AE1" s="1" t="s">
        <v>10</v>
      </c>
      <c r="AF1" s="2"/>
      <c r="AG1" s="3"/>
      <c r="AH1" s="1" t="s">
        <v>11</v>
      </c>
      <c r="AI1" s="2"/>
      <c r="AJ1" s="3"/>
      <c r="AK1" s="1" t="s">
        <v>12</v>
      </c>
      <c r="AL1" s="2"/>
      <c r="AM1" s="3"/>
      <c r="AN1" s="1" t="s">
        <v>13</v>
      </c>
      <c r="AO1" s="2"/>
      <c r="AP1" s="3"/>
      <c r="AQ1" s="1" t="s">
        <v>14</v>
      </c>
      <c r="AR1" s="2"/>
      <c r="AS1" s="3"/>
      <c r="AT1" s="1" t="s">
        <v>15</v>
      </c>
      <c r="AU1" s="2"/>
      <c r="AV1" s="3"/>
      <c r="AW1" s="1" t="s">
        <v>16</v>
      </c>
      <c r="AX1" s="2"/>
      <c r="AY1" s="3"/>
      <c r="AZ1" s="1" t="s">
        <v>17</v>
      </c>
      <c r="BA1" s="2"/>
      <c r="BB1" s="3"/>
      <c r="BC1" s="1" t="s">
        <v>18</v>
      </c>
      <c r="BD1" s="2"/>
      <c r="BE1" s="3"/>
      <c r="BF1" s="1" t="s">
        <v>19</v>
      </c>
      <c r="BG1" s="2"/>
      <c r="BH1" s="3"/>
      <c r="BI1" s="1" t="s">
        <v>20</v>
      </c>
      <c r="BJ1" s="2"/>
      <c r="BK1" s="3"/>
      <c r="BL1" s="1" t="s">
        <v>21</v>
      </c>
      <c r="BM1" s="2"/>
      <c r="BN1" s="3"/>
    </row>
    <row r="2" spans="1:66" s="6" customFormat="1" x14ac:dyDescent="0.25">
      <c r="A2" s="4" t="s">
        <v>22</v>
      </c>
      <c r="B2" s="5" t="s">
        <v>23</v>
      </c>
      <c r="C2" s="5" t="s">
        <v>24</v>
      </c>
      <c r="D2" s="5" t="s">
        <v>22</v>
      </c>
      <c r="E2" s="5" t="s">
        <v>25</v>
      </c>
      <c r="F2" s="5" t="s">
        <v>24</v>
      </c>
      <c r="G2" s="5" t="s">
        <v>22</v>
      </c>
      <c r="H2" s="5" t="s">
        <v>25</v>
      </c>
      <c r="I2" s="5" t="s">
        <v>24</v>
      </c>
      <c r="J2" s="5" t="s">
        <v>22</v>
      </c>
      <c r="K2" s="5" t="s">
        <v>25</v>
      </c>
      <c r="L2" s="5" t="s">
        <v>24</v>
      </c>
      <c r="M2" s="5" t="s">
        <v>22</v>
      </c>
      <c r="N2" s="5" t="s">
        <v>25</v>
      </c>
      <c r="O2" s="5" t="s">
        <v>24</v>
      </c>
      <c r="P2" s="5" t="s">
        <v>22</v>
      </c>
      <c r="Q2" s="5" t="s">
        <v>25</v>
      </c>
      <c r="R2" s="5" t="s">
        <v>24</v>
      </c>
      <c r="S2" s="5" t="s">
        <v>22</v>
      </c>
      <c r="T2" s="5" t="s">
        <v>25</v>
      </c>
      <c r="U2" s="5" t="s">
        <v>24</v>
      </c>
      <c r="V2" s="5" t="s">
        <v>22</v>
      </c>
      <c r="W2" s="5" t="s">
        <v>25</v>
      </c>
      <c r="X2" s="5" t="s">
        <v>24</v>
      </c>
      <c r="Y2" s="5" t="s">
        <v>22</v>
      </c>
      <c r="Z2" s="5" t="s">
        <v>25</v>
      </c>
      <c r="AA2" s="5" t="s">
        <v>24</v>
      </c>
      <c r="AB2" s="5" t="s">
        <v>22</v>
      </c>
      <c r="AC2" s="5" t="s">
        <v>25</v>
      </c>
      <c r="AD2" s="5" t="s">
        <v>24</v>
      </c>
      <c r="AE2" s="5" t="s">
        <v>22</v>
      </c>
      <c r="AF2" s="5" t="s">
        <v>25</v>
      </c>
      <c r="AG2" s="5" t="s">
        <v>24</v>
      </c>
      <c r="AH2" s="5" t="s">
        <v>22</v>
      </c>
      <c r="AI2" s="5" t="s">
        <v>25</v>
      </c>
      <c r="AJ2" s="5" t="s">
        <v>24</v>
      </c>
      <c r="AK2" s="5" t="s">
        <v>22</v>
      </c>
      <c r="AL2" s="5" t="s">
        <v>25</v>
      </c>
      <c r="AM2" s="5" t="s">
        <v>24</v>
      </c>
      <c r="AN2" s="5" t="s">
        <v>22</v>
      </c>
      <c r="AO2" s="5" t="s">
        <v>25</v>
      </c>
      <c r="AP2" s="5" t="s">
        <v>24</v>
      </c>
      <c r="AQ2" s="5" t="s">
        <v>22</v>
      </c>
      <c r="AR2" s="5" t="s">
        <v>25</v>
      </c>
      <c r="AS2" s="5" t="s">
        <v>24</v>
      </c>
      <c r="AT2" s="5" t="s">
        <v>22</v>
      </c>
      <c r="AU2" s="5" t="s">
        <v>25</v>
      </c>
      <c r="AV2" s="5" t="s">
        <v>24</v>
      </c>
      <c r="AW2" s="5" t="s">
        <v>22</v>
      </c>
      <c r="AX2" s="5" t="s">
        <v>25</v>
      </c>
      <c r="AY2" s="5" t="s">
        <v>24</v>
      </c>
      <c r="AZ2" s="5" t="s">
        <v>22</v>
      </c>
      <c r="BA2" s="5" t="s">
        <v>25</v>
      </c>
      <c r="BB2" s="5" t="s">
        <v>24</v>
      </c>
      <c r="BC2" s="5" t="s">
        <v>22</v>
      </c>
      <c r="BD2" s="5" t="s">
        <v>25</v>
      </c>
      <c r="BE2" s="5" t="s">
        <v>24</v>
      </c>
      <c r="BF2" s="5" t="s">
        <v>22</v>
      </c>
      <c r="BG2" s="5" t="s">
        <v>25</v>
      </c>
      <c r="BH2" s="5" t="s">
        <v>24</v>
      </c>
      <c r="BI2" s="5" t="s">
        <v>22</v>
      </c>
      <c r="BJ2" s="5" t="s">
        <v>25</v>
      </c>
      <c r="BK2" s="5" t="s">
        <v>24</v>
      </c>
      <c r="BL2" s="5" t="s">
        <v>22</v>
      </c>
      <c r="BM2" s="5" t="s">
        <v>25</v>
      </c>
      <c r="BN2" s="5" t="s">
        <v>24</v>
      </c>
    </row>
    <row r="3" spans="1:66" x14ac:dyDescent="0.25">
      <c r="A3" s="7">
        <v>1958</v>
      </c>
      <c r="B3" s="7">
        <v>2020</v>
      </c>
      <c r="C3" s="7" t="s">
        <v>26</v>
      </c>
      <c r="D3" s="4">
        <v>1978</v>
      </c>
      <c r="E3" s="7"/>
      <c r="F3" s="7"/>
      <c r="G3" s="7">
        <v>1990</v>
      </c>
      <c r="H3" s="7">
        <v>2020</v>
      </c>
      <c r="I3" s="7"/>
      <c r="J3" s="7">
        <v>1969</v>
      </c>
      <c r="K3" s="7">
        <v>2019</v>
      </c>
      <c r="L3" s="7" t="s">
        <v>27</v>
      </c>
      <c r="M3" s="7">
        <v>1969</v>
      </c>
      <c r="N3" s="7">
        <v>2019</v>
      </c>
      <c r="O3" s="8"/>
      <c r="P3" s="7">
        <v>1993</v>
      </c>
      <c r="Q3" s="7">
        <v>2020</v>
      </c>
      <c r="R3" s="9">
        <v>2024</v>
      </c>
      <c r="S3" s="7">
        <v>1980</v>
      </c>
      <c r="T3" s="9"/>
      <c r="U3" s="9"/>
      <c r="V3" s="7">
        <v>1990</v>
      </c>
      <c r="W3" s="4">
        <v>2019</v>
      </c>
      <c r="X3" s="10"/>
      <c r="Y3" s="11">
        <v>1998</v>
      </c>
      <c r="AB3" s="7">
        <v>1954</v>
      </c>
      <c r="AC3" s="12"/>
      <c r="AD3" s="12"/>
      <c r="AE3" s="7">
        <v>2017</v>
      </c>
      <c r="AF3" s="10"/>
      <c r="AG3" s="10">
        <v>2021</v>
      </c>
      <c r="AH3" s="7">
        <v>1982</v>
      </c>
      <c r="AI3" s="10">
        <v>2020</v>
      </c>
      <c r="AJ3" s="10"/>
      <c r="AK3" s="10">
        <v>1995</v>
      </c>
      <c r="AL3" s="10"/>
      <c r="AM3" s="10"/>
      <c r="AN3" s="7">
        <v>2009</v>
      </c>
      <c r="AO3" s="10"/>
      <c r="AP3" s="10"/>
      <c r="AQ3" s="7">
        <v>2009</v>
      </c>
      <c r="AR3" s="10"/>
      <c r="AS3" s="10"/>
      <c r="AT3" s="7">
        <v>1968</v>
      </c>
      <c r="AU3" s="10"/>
      <c r="AV3" s="10"/>
      <c r="AW3" s="7">
        <v>2002</v>
      </c>
      <c r="AX3" s="10"/>
      <c r="AY3" s="10"/>
      <c r="AZ3" s="7">
        <v>2012</v>
      </c>
      <c r="BA3" s="10"/>
      <c r="BB3" s="10"/>
      <c r="BC3" s="7">
        <v>1973</v>
      </c>
      <c r="BD3" s="10"/>
      <c r="BE3" s="10"/>
      <c r="BF3" s="13">
        <v>1976</v>
      </c>
      <c r="BG3" s="10"/>
      <c r="BH3" s="10">
        <v>2024</v>
      </c>
      <c r="BI3" s="7">
        <v>1970</v>
      </c>
      <c r="BJ3" s="10"/>
      <c r="BK3" s="10"/>
      <c r="BL3" s="7">
        <v>2009</v>
      </c>
      <c r="BM3" s="10"/>
      <c r="BN3" s="10"/>
    </row>
    <row r="4" spans="1:66" x14ac:dyDescent="0.25">
      <c r="A4" s="14">
        <v>1964</v>
      </c>
      <c r="B4" s="7">
        <v>2021</v>
      </c>
      <c r="C4" s="7" t="s">
        <v>26</v>
      </c>
      <c r="D4">
        <f t="shared" ref="D4:I4" si="0">COUNTA(D3)</f>
        <v>1</v>
      </c>
      <c r="E4">
        <v>0</v>
      </c>
      <c r="F4">
        <f t="shared" si="0"/>
        <v>0</v>
      </c>
      <c r="G4">
        <f t="shared" si="0"/>
        <v>1</v>
      </c>
      <c r="H4">
        <f t="shared" si="0"/>
        <v>1</v>
      </c>
      <c r="I4">
        <f t="shared" si="0"/>
        <v>0</v>
      </c>
      <c r="J4" s="7">
        <v>1977</v>
      </c>
      <c r="K4" s="7">
        <v>2021</v>
      </c>
      <c r="L4" s="7" t="s">
        <v>27</v>
      </c>
      <c r="M4">
        <f>COUNTA(M3)</f>
        <v>1</v>
      </c>
      <c r="N4">
        <f>COUNTA(N3)</f>
        <v>1</v>
      </c>
      <c r="O4">
        <f>COUNTA(O3)</f>
        <v>0</v>
      </c>
      <c r="P4" s="15">
        <v>2015</v>
      </c>
      <c r="S4" s="7"/>
      <c r="V4" s="7"/>
      <c r="W4" s="12"/>
      <c r="X4" s="12"/>
      <c r="Y4" s="4">
        <v>1963</v>
      </c>
      <c r="Z4">
        <f>COUNTA(Z3)</f>
        <v>0</v>
      </c>
      <c r="AA4">
        <f>COUNTA(AA3)</f>
        <v>0</v>
      </c>
      <c r="AB4" s="7">
        <v>1975</v>
      </c>
      <c r="AC4" s="12"/>
      <c r="AD4" s="12"/>
      <c r="AE4">
        <f t="shared" ref="AE4:AS4" si="1">COUNTA(AE3)</f>
        <v>1</v>
      </c>
      <c r="AF4">
        <f t="shared" si="1"/>
        <v>0</v>
      </c>
      <c r="AG4">
        <f t="shared" si="1"/>
        <v>1</v>
      </c>
      <c r="AH4">
        <f t="shared" si="1"/>
        <v>1</v>
      </c>
      <c r="AI4">
        <f t="shared" si="1"/>
        <v>1</v>
      </c>
      <c r="AJ4">
        <f t="shared" si="1"/>
        <v>0</v>
      </c>
      <c r="AK4">
        <f t="shared" si="1"/>
        <v>1</v>
      </c>
      <c r="AL4">
        <f t="shared" si="1"/>
        <v>0</v>
      </c>
      <c r="AM4">
        <f t="shared" si="1"/>
        <v>0</v>
      </c>
      <c r="AN4">
        <f t="shared" si="1"/>
        <v>1</v>
      </c>
      <c r="AO4">
        <f t="shared" si="1"/>
        <v>0</v>
      </c>
      <c r="AP4">
        <f t="shared" si="1"/>
        <v>0</v>
      </c>
      <c r="AQ4">
        <f t="shared" si="1"/>
        <v>1</v>
      </c>
      <c r="AR4">
        <f t="shared" si="1"/>
        <v>0</v>
      </c>
      <c r="AS4">
        <f t="shared" si="1"/>
        <v>0</v>
      </c>
      <c r="AT4" s="7">
        <v>1983</v>
      </c>
      <c r="AU4" s="10"/>
      <c r="AV4" s="10"/>
      <c r="AW4" s="7">
        <v>2018</v>
      </c>
      <c r="AX4" s="10"/>
      <c r="AY4" s="10"/>
      <c r="AZ4">
        <f>COUNTA(AZ3)</f>
        <v>1</v>
      </c>
      <c r="BA4">
        <f>COUNTA(BA3)</f>
        <v>0</v>
      </c>
      <c r="BB4">
        <f>COUNTA(BB3)</f>
        <v>0</v>
      </c>
      <c r="BC4" s="7">
        <v>1974</v>
      </c>
      <c r="BD4">
        <f>COUNTA(BD3)</f>
        <v>0</v>
      </c>
      <c r="BE4">
        <f>COUNTA(BE3)</f>
        <v>0</v>
      </c>
      <c r="BF4" s="13">
        <v>1992</v>
      </c>
      <c r="BG4" s="10"/>
      <c r="BH4" s="10"/>
      <c r="BI4">
        <f t="shared" ref="BI4:BN4" si="2">COUNTA(BI3)</f>
        <v>1</v>
      </c>
      <c r="BJ4">
        <f t="shared" si="2"/>
        <v>0</v>
      </c>
      <c r="BK4">
        <f t="shared" si="2"/>
        <v>0</v>
      </c>
      <c r="BL4">
        <f t="shared" si="2"/>
        <v>1</v>
      </c>
      <c r="BM4">
        <f t="shared" si="2"/>
        <v>0</v>
      </c>
      <c r="BN4">
        <f t="shared" si="2"/>
        <v>0</v>
      </c>
    </row>
    <row r="5" spans="1:66" x14ac:dyDescent="0.25">
      <c r="A5" s="7">
        <v>1964</v>
      </c>
      <c r="B5" s="7">
        <v>2021</v>
      </c>
      <c r="C5" s="7" t="s">
        <v>26</v>
      </c>
      <c r="J5" s="7">
        <v>1979</v>
      </c>
      <c r="K5" s="7">
        <v>2022</v>
      </c>
      <c r="L5" s="7" t="s">
        <v>27</v>
      </c>
      <c r="P5" s="7">
        <v>2016</v>
      </c>
      <c r="S5" s="7"/>
      <c r="V5" s="7">
        <v>2001</v>
      </c>
      <c r="Y5" s="4">
        <v>1980</v>
      </c>
      <c r="AB5" s="7">
        <v>1976</v>
      </c>
      <c r="AT5">
        <f>COUNTA(AT3:AT4)</f>
        <v>2</v>
      </c>
      <c r="AY5" s="10"/>
      <c r="BC5" s="7">
        <v>1974</v>
      </c>
      <c r="BF5" s="13">
        <v>1997</v>
      </c>
      <c r="BG5" s="10"/>
      <c r="BH5" s="10"/>
    </row>
    <row r="6" spans="1:66" x14ac:dyDescent="0.25">
      <c r="A6" s="7">
        <v>1965</v>
      </c>
      <c r="B6" s="7">
        <v>2022</v>
      </c>
      <c r="C6" s="7" t="s">
        <v>26</v>
      </c>
      <c r="D6" s="16" t="s">
        <v>28</v>
      </c>
      <c r="E6" s="16" t="s">
        <v>29</v>
      </c>
      <c r="F6" s="17" t="s">
        <v>30</v>
      </c>
      <c r="G6" s="16" t="s">
        <v>28</v>
      </c>
      <c r="H6" s="16" t="s">
        <v>29</v>
      </c>
      <c r="I6" s="17" t="s">
        <v>30</v>
      </c>
      <c r="J6" s="7">
        <v>1982</v>
      </c>
      <c r="K6" s="7"/>
      <c r="L6" s="7" t="s">
        <v>27</v>
      </c>
      <c r="M6" s="16" t="s">
        <v>28</v>
      </c>
      <c r="N6" s="16" t="s">
        <v>29</v>
      </c>
      <c r="O6" s="17" t="s">
        <v>30</v>
      </c>
      <c r="P6">
        <f t="shared" ref="P6:V7" si="3">COUNTA(P3:P5)</f>
        <v>3</v>
      </c>
      <c r="Q6">
        <f t="shared" si="3"/>
        <v>1</v>
      </c>
      <c r="R6">
        <f t="shared" si="3"/>
        <v>1</v>
      </c>
      <c r="S6" s="7"/>
      <c r="V6">
        <f t="shared" si="3"/>
        <v>2</v>
      </c>
      <c r="W6">
        <f>COUNTA(W3:W4)</f>
        <v>1</v>
      </c>
      <c r="X6">
        <f>COUNTA(X3:X4)</f>
        <v>0</v>
      </c>
      <c r="Y6">
        <f>COUNTA(Y3:Y5)</f>
        <v>3</v>
      </c>
      <c r="AB6" s="7">
        <v>1986</v>
      </c>
      <c r="AW6">
        <f>COUNTA(AW3:AW4)</f>
        <v>2</v>
      </c>
      <c r="AX6">
        <f>COUNTA(AX3:AX4)</f>
        <v>0</v>
      </c>
      <c r="AY6">
        <f>COUNTA(AY3:AY5)</f>
        <v>0</v>
      </c>
      <c r="BC6" s="7">
        <v>1975</v>
      </c>
      <c r="BF6" s="13">
        <v>1999</v>
      </c>
    </row>
    <row r="7" spans="1:66" x14ac:dyDescent="0.25">
      <c r="A7" s="7">
        <v>1970</v>
      </c>
      <c r="B7" s="7">
        <v>2022</v>
      </c>
      <c r="C7" s="7" t="s">
        <v>26</v>
      </c>
      <c r="D7" s="9">
        <v>0</v>
      </c>
      <c r="E7" s="9">
        <v>1</v>
      </c>
      <c r="F7" s="9">
        <v>0</v>
      </c>
      <c r="G7" s="9">
        <v>0</v>
      </c>
      <c r="H7" s="9">
        <v>2</v>
      </c>
      <c r="I7" s="9">
        <v>0</v>
      </c>
      <c r="J7" s="7">
        <v>1985</v>
      </c>
      <c r="K7" s="7"/>
      <c r="L7" s="7" t="s">
        <v>27</v>
      </c>
      <c r="M7" s="9"/>
      <c r="N7" s="9">
        <v>2</v>
      </c>
      <c r="O7" s="9"/>
      <c r="S7">
        <v>1</v>
      </c>
      <c r="T7">
        <f t="shared" si="3"/>
        <v>0</v>
      </c>
      <c r="U7">
        <f t="shared" si="3"/>
        <v>0</v>
      </c>
      <c r="AB7" s="7">
        <v>1987</v>
      </c>
      <c r="BC7" s="7">
        <v>1988</v>
      </c>
      <c r="BF7" s="13">
        <v>2012</v>
      </c>
    </row>
    <row r="8" spans="1:66" s="6" customFormat="1" x14ac:dyDescent="0.25">
      <c r="A8" s="7">
        <v>1971</v>
      </c>
      <c r="B8" s="7"/>
      <c r="C8" s="7" t="s">
        <v>26</v>
      </c>
      <c r="J8" s="7">
        <v>1986</v>
      </c>
      <c r="K8" s="7"/>
      <c r="P8" s="5" t="s">
        <v>28</v>
      </c>
      <c r="Q8" s="5" t="s">
        <v>29</v>
      </c>
      <c r="R8" s="17" t="s">
        <v>30</v>
      </c>
      <c r="S8" s="5" t="s">
        <v>28</v>
      </c>
      <c r="T8" s="5" t="s">
        <v>29</v>
      </c>
      <c r="U8" s="17" t="s">
        <v>30</v>
      </c>
      <c r="V8" s="5" t="s">
        <v>28</v>
      </c>
      <c r="W8" s="5" t="s">
        <v>29</v>
      </c>
      <c r="X8" s="17" t="s">
        <v>30</v>
      </c>
      <c r="Y8" s="5" t="s">
        <v>28</v>
      </c>
      <c r="Z8" s="5" t="s">
        <v>29</v>
      </c>
      <c r="AA8" s="17" t="s">
        <v>30</v>
      </c>
      <c r="AB8" s="7">
        <v>1989</v>
      </c>
      <c r="BC8" s="7"/>
      <c r="BF8" s="13">
        <v>2014</v>
      </c>
      <c r="BG8"/>
      <c r="BH8"/>
    </row>
    <row r="9" spans="1:66" x14ac:dyDescent="0.25">
      <c r="A9" s="7">
        <v>1974</v>
      </c>
      <c r="B9" s="7"/>
      <c r="C9" s="7" t="s">
        <v>26</v>
      </c>
      <c r="J9" s="7">
        <v>1988</v>
      </c>
      <c r="P9" s="9"/>
      <c r="Q9" s="9">
        <v>3</v>
      </c>
      <c r="R9" s="9">
        <v>2</v>
      </c>
      <c r="S9" s="9">
        <v>1</v>
      </c>
      <c r="T9" s="9"/>
      <c r="U9" s="9">
        <v>0</v>
      </c>
      <c r="V9" s="9"/>
      <c r="W9" s="9">
        <v>3</v>
      </c>
      <c r="X9" s="9"/>
      <c r="Y9" s="9">
        <v>3</v>
      </c>
      <c r="Z9" s="9"/>
      <c r="AA9" s="9"/>
      <c r="AB9" s="7">
        <v>1993</v>
      </c>
      <c r="BC9" s="7"/>
      <c r="BF9">
        <f>COUNTA(BF3:BF8)</f>
        <v>6</v>
      </c>
      <c r="BG9">
        <f>COUNTA(BG5:BG8)</f>
        <v>0</v>
      </c>
      <c r="BH9">
        <f>COUNTA(BH3:BH6)</f>
        <v>1</v>
      </c>
    </row>
    <row r="10" spans="1:66" x14ac:dyDescent="0.25">
      <c r="A10" s="7">
        <v>1975</v>
      </c>
      <c r="B10" s="7"/>
      <c r="C10" s="7" t="s">
        <v>26</v>
      </c>
      <c r="J10" s="7">
        <v>1991</v>
      </c>
      <c r="AB10" s="7">
        <v>1994</v>
      </c>
      <c r="BC10" s="7"/>
    </row>
    <row r="11" spans="1:66" x14ac:dyDescent="0.25">
      <c r="A11" s="7">
        <v>1976</v>
      </c>
      <c r="B11" s="7"/>
      <c r="C11" s="7" t="s">
        <v>26</v>
      </c>
      <c r="J11" s="7">
        <v>2012</v>
      </c>
      <c r="AB11" s="7">
        <v>2011</v>
      </c>
      <c r="BC11" s="7"/>
    </row>
    <row r="12" spans="1:66" x14ac:dyDescent="0.25">
      <c r="A12" s="7">
        <v>1977</v>
      </c>
      <c r="B12" s="7"/>
      <c r="C12" s="7" t="s">
        <v>26</v>
      </c>
      <c r="J12" s="7">
        <v>1998</v>
      </c>
      <c r="AB12" s="7">
        <v>2016</v>
      </c>
      <c r="BC12">
        <f>COUNTA(BC3:BC11)</f>
        <v>5</v>
      </c>
      <c r="BD12">
        <f>COUNTA(BD11)</f>
        <v>0</v>
      </c>
      <c r="BE12">
        <f>COUNTA(BE11)</f>
        <v>0</v>
      </c>
    </row>
    <row r="13" spans="1:66" x14ac:dyDescent="0.25">
      <c r="A13" s="7">
        <v>1978</v>
      </c>
      <c r="B13" s="7"/>
      <c r="C13" s="7" t="s">
        <v>26</v>
      </c>
      <c r="J13" s="7"/>
      <c r="AB13">
        <f>COUNTA(AB3:AB12)</f>
        <v>10</v>
      </c>
      <c r="AC13">
        <f t="shared" ref="AC13:AD13" si="4">COUNTA(AC4:AC12)</f>
        <v>0</v>
      </c>
      <c r="AD13">
        <f t="shared" si="4"/>
        <v>0</v>
      </c>
    </row>
    <row r="14" spans="1:66" s="14" customFormat="1" x14ac:dyDescent="0.25">
      <c r="A14" s="7">
        <v>1978</v>
      </c>
      <c r="B14" s="7"/>
      <c r="C14" s="7" t="s">
        <v>26</v>
      </c>
      <c r="J14" s="9">
        <v>20</v>
      </c>
      <c r="K14">
        <f>COUNTA(K3:K10)</f>
        <v>3</v>
      </c>
      <c r="L14">
        <f>COUNTA(L3:L10)</f>
        <v>5</v>
      </c>
      <c r="AB14" s="4" t="s">
        <v>28</v>
      </c>
      <c r="AC14" s="4" t="s">
        <v>29</v>
      </c>
      <c r="AD14" s="7" t="s">
        <v>30</v>
      </c>
      <c r="AE14" s="4" t="s">
        <v>28</v>
      </c>
      <c r="AF14" s="4" t="s">
        <v>29</v>
      </c>
      <c r="AG14" s="7" t="s">
        <v>30</v>
      </c>
      <c r="AH14" s="4" t="s">
        <v>28</v>
      </c>
      <c r="AI14" s="4" t="s">
        <v>29</v>
      </c>
      <c r="AJ14" s="7" t="s">
        <v>30</v>
      </c>
      <c r="AK14" s="4" t="s">
        <v>28</v>
      </c>
      <c r="AL14" s="4" t="s">
        <v>29</v>
      </c>
      <c r="AM14" s="7" t="s">
        <v>30</v>
      </c>
      <c r="AN14" s="4" t="s">
        <v>28</v>
      </c>
      <c r="AO14" s="4" t="s">
        <v>29</v>
      </c>
      <c r="AP14" s="7" t="s">
        <v>30</v>
      </c>
      <c r="AQ14" s="4" t="s">
        <v>28</v>
      </c>
      <c r="AR14" s="4" t="s">
        <v>29</v>
      </c>
      <c r="AS14" s="7" t="s">
        <v>30</v>
      </c>
      <c r="AT14" s="4" t="s">
        <v>28</v>
      </c>
      <c r="AU14" s="4" t="s">
        <v>29</v>
      </c>
      <c r="AV14" s="7" t="s">
        <v>30</v>
      </c>
      <c r="AW14" s="4" t="s">
        <v>28</v>
      </c>
      <c r="AX14" s="4" t="s">
        <v>29</v>
      </c>
      <c r="AY14" s="7" t="s">
        <v>30</v>
      </c>
      <c r="AZ14" s="4" t="s">
        <v>28</v>
      </c>
      <c r="BA14" s="4" t="s">
        <v>29</v>
      </c>
      <c r="BB14" s="7" t="s">
        <v>30</v>
      </c>
      <c r="BC14" s="4" t="s">
        <v>28</v>
      </c>
      <c r="BD14" s="4" t="s">
        <v>29</v>
      </c>
      <c r="BE14" s="7" t="s">
        <v>30</v>
      </c>
      <c r="BF14" s="4" t="s">
        <v>28</v>
      </c>
      <c r="BG14" s="4" t="s">
        <v>29</v>
      </c>
      <c r="BH14" s="7" t="s">
        <v>30</v>
      </c>
    </row>
    <row r="15" spans="1:66" s="14" customFormat="1" x14ac:dyDescent="0.25">
      <c r="A15" s="7">
        <v>1978</v>
      </c>
      <c r="B15" s="7"/>
      <c r="C15" s="7" t="s">
        <v>26</v>
      </c>
      <c r="AB15" s="9">
        <v>8</v>
      </c>
      <c r="AC15" s="9">
        <v>1</v>
      </c>
      <c r="AD15" s="9">
        <v>1</v>
      </c>
      <c r="AE15" s="9"/>
      <c r="AF15" s="9">
        <v>2</v>
      </c>
      <c r="AG15" s="9"/>
      <c r="AH15" s="9">
        <v>1</v>
      </c>
      <c r="AI15" s="9">
        <v>1</v>
      </c>
      <c r="AJ15" s="9"/>
      <c r="AK15" s="9"/>
      <c r="AL15" s="9">
        <v>1</v>
      </c>
      <c r="AM15" s="9"/>
      <c r="AN15" s="9"/>
      <c r="AO15" s="9">
        <v>1</v>
      </c>
      <c r="AP15" s="9"/>
      <c r="AQ15" s="9"/>
      <c r="AR15" s="9">
        <v>1</v>
      </c>
      <c r="AS15" s="9"/>
      <c r="AT15" s="9">
        <v>1</v>
      </c>
      <c r="AU15" s="9"/>
      <c r="AV15" s="9"/>
      <c r="AW15" s="9">
        <v>0</v>
      </c>
      <c r="AX15" s="9">
        <v>1</v>
      </c>
      <c r="AY15" s="9">
        <v>1</v>
      </c>
      <c r="AZ15" s="9"/>
      <c r="BA15" s="9">
        <v>1</v>
      </c>
      <c r="BB15" s="9"/>
      <c r="BC15" s="9">
        <v>5</v>
      </c>
      <c r="BD15" s="9"/>
      <c r="BE15" s="9"/>
      <c r="BF15" s="9">
        <v>1</v>
      </c>
      <c r="BG15" s="9">
        <v>5</v>
      </c>
      <c r="BH15" s="9">
        <v>1</v>
      </c>
    </row>
    <row r="16" spans="1:66" x14ac:dyDescent="0.25">
      <c r="A16" s="14">
        <v>1980</v>
      </c>
      <c r="B16" s="7"/>
      <c r="C16" s="7" t="s">
        <v>26</v>
      </c>
      <c r="J16" s="16" t="s">
        <v>28</v>
      </c>
      <c r="K16" s="16" t="s">
        <v>29</v>
      </c>
      <c r="L16" s="17" t="s">
        <v>30</v>
      </c>
    </row>
    <row r="17" spans="1:31" x14ac:dyDescent="0.25">
      <c r="A17" s="7">
        <v>1981</v>
      </c>
      <c r="B17">
        <f>COUNTA(B3:B16)</f>
        <v>5</v>
      </c>
      <c r="C17">
        <f>COUNTA(C3:C16)</f>
        <v>14</v>
      </c>
      <c r="J17" s="4">
        <v>8</v>
      </c>
      <c r="K17" s="4">
        <v>2</v>
      </c>
      <c r="L17" s="4">
        <v>6</v>
      </c>
    </row>
    <row r="18" spans="1:31" x14ac:dyDescent="0.25">
      <c r="A18" s="7">
        <v>1982</v>
      </c>
    </row>
    <row r="19" spans="1:31" x14ac:dyDescent="0.25">
      <c r="A19" s="7">
        <v>1982</v>
      </c>
    </row>
    <row r="20" spans="1:31" x14ac:dyDescent="0.25">
      <c r="A20" s="7">
        <v>1982</v>
      </c>
    </row>
    <row r="21" spans="1:31" x14ac:dyDescent="0.25">
      <c r="A21" s="7">
        <v>1983</v>
      </c>
    </row>
    <row r="22" spans="1:31" x14ac:dyDescent="0.25">
      <c r="A22" s="7">
        <v>1986</v>
      </c>
    </row>
    <row r="23" spans="1:31" ht="33.75" x14ac:dyDescent="0.25">
      <c r="A23" s="7">
        <v>1987</v>
      </c>
      <c r="D23" s="18" t="s">
        <v>31</v>
      </c>
      <c r="E23" s="19" t="s">
        <v>22</v>
      </c>
      <c r="F23" s="20" t="s">
        <v>25</v>
      </c>
      <c r="G23" s="19" t="s">
        <v>24</v>
      </c>
      <c r="H23" t="s">
        <v>32</v>
      </c>
      <c r="AB23" s="21" t="s">
        <v>33</v>
      </c>
      <c r="AC23" s="21"/>
      <c r="AD23" s="21"/>
    </row>
    <row r="24" spans="1:31" x14ac:dyDescent="0.25">
      <c r="A24" s="7">
        <v>1988</v>
      </c>
      <c r="D24" s="22" t="str">
        <f>A1</f>
        <v>Russia</v>
      </c>
      <c r="E24" s="23">
        <f>A81</f>
        <v>72</v>
      </c>
      <c r="F24" s="24">
        <f>B17</f>
        <v>5</v>
      </c>
      <c r="G24" s="24">
        <f>C17</f>
        <v>14</v>
      </c>
      <c r="H24">
        <f t="shared" ref="H24:H44" si="5">SUM(E24:G24)</f>
        <v>91</v>
      </c>
      <c r="AB24" s="25" t="s">
        <v>28</v>
      </c>
      <c r="AC24" s="25" t="s">
        <v>29</v>
      </c>
      <c r="AD24" s="26" t="s">
        <v>30</v>
      </c>
    </row>
    <row r="25" spans="1:31" x14ac:dyDescent="0.25">
      <c r="A25" s="7">
        <v>1988</v>
      </c>
      <c r="D25" s="22" t="str">
        <f>D1</f>
        <v>Argentina</v>
      </c>
      <c r="E25" s="24">
        <f>D4</f>
        <v>1</v>
      </c>
      <c r="F25" s="24">
        <f>E4</f>
        <v>0</v>
      </c>
      <c r="G25" s="24">
        <f>F4</f>
        <v>0</v>
      </c>
      <c r="H25">
        <f t="shared" si="5"/>
        <v>1</v>
      </c>
      <c r="AA25" s="22" t="s">
        <v>0</v>
      </c>
      <c r="AB25" s="9">
        <f>A85</f>
        <v>72</v>
      </c>
      <c r="AC25" s="9">
        <f>B85</f>
        <v>5</v>
      </c>
      <c r="AD25" s="9">
        <f>C85</f>
        <v>14</v>
      </c>
      <c r="AE25">
        <f t="shared" ref="AE25:AE45" si="6">SUM(AB25:AD25)</f>
        <v>91</v>
      </c>
    </row>
    <row r="26" spans="1:31" x14ac:dyDescent="0.25">
      <c r="A26" s="7">
        <v>1989</v>
      </c>
      <c r="D26" s="27" t="str">
        <f>G1</f>
        <v>Australia</v>
      </c>
      <c r="E26" s="24">
        <f>G4</f>
        <v>1</v>
      </c>
      <c r="F26" s="24">
        <f>H4</f>
        <v>1</v>
      </c>
      <c r="G26" s="24">
        <f>I4</f>
        <v>0</v>
      </c>
      <c r="H26">
        <f t="shared" si="5"/>
        <v>2</v>
      </c>
      <c r="AA26" s="22" t="s">
        <v>1</v>
      </c>
      <c r="AB26" s="9">
        <f>D7</f>
        <v>0</v>
      </c>
      <c r="AC26" s="9">
        <f t="shared" ref="AC26:AD26" si="7">E7</f>
        <v>1</v>
      </c>
      <c r="AD26" s="9">
        <f t="shared" si="7"/>
        <v>0</v>
      </c>
      <c r="AE26">
        <f t="shared" si="6"/>
        <v>1</v>
      </c>
    </row>
    <row r="27" spans="1:31" x14ac:dyDescent="0.25">
      <c r="A27" s="7"/>
      <c r="D27" s="27" t="s">
        <v>21</v>
      </c>
      <c r="E27" s="24">
        <v>1</v>
      </c>
      <c r="F27" s="24">
        <v>0</v>
      </c>
      <c r="G27" s="24">
        <v>0</v>
      </c>
      <c r="H27">
        <f t="shared" si="5"/>
        <v>1</v>
      </c>
      <c r="AA27" s="22"/>
      <c r="AB27" s="9"/>
      <c r="AC27" s="9"/>
      <c r="AD27" s="9"/>
    </row>
    <row r="28" spans="1:31" x14ac:dyDescent="0.25">
      <c r="A28" s="7">
        <v>1989</v>
      </c>
      <c r="D28" s="27" t="str">
        <f>J1</f>
        <v>Canada</v>
      </c>
      <c r="E28" s="24">
        <f>J14</f>
        <v>20</v>
      </c>
      <c r="F28" s="24">
        <f>K14</f>
        <v>3</v>
      </c>
      <c r="G28" s="24">
        <f>L14</f>
        <v>5</v>
      </c>
      <c r="H28">
        <f t="shared" si="5"/>
        <v>28</v>
      </c>
      <c r="AA28" s="27" t="s">
        <v>2</v>
      </c>
      <c r="AB28" s="9">
        <f>G7</f>
        <v>0</v>
      </c>
      <c r="AC28" s="9">
        <f t="shared" ref="AC28:AD28" si="8">H7</f>
        <v>2</v>
      </c>
      <c r="AD28" s="9">
        <f t="shared" si="8"/>
        <v>0</v>
      </c>
      <c r="AE28">
        <f t="shared" si="6"/>
        <v>2</v>
      </c>
    </row>
    <row r="29" spans="1:31" x14ac:dyDescent="0.25">
      <c r="A29" s="7">
        <v>1990</v>
      </c>
      <c r="D29" s="27" t="str">
        <f>M1</f>
        <v>Chile</v>
      </c>
      <c r="E29" s="24">
        <f>M4</f>
        <v>1</v>
      </c>
      <c r="F29" s="24">
        <f>N4</f>
        <v>1</v>
      </c>
      <c r="G29" s="24">
        <f>O4</f>
        <v>0</v>
      </c>
      <c r="H29">
        <f t="shared" si="5"/>
        <v>2</v>
      </c>
      <c r="AA29" s="27" t="s">
        <v>3</v>
      </c>
      <c r="AB29" s="9">
        <f>J17</f>
        <v>8</v>
      </c>
      <c r="AC29" s="9">
        <f>K17</f>
        <v>2</v>
      </c>
      <c r="AD29" s="9">
        <f>L17</f>
        <v>6</v>
      </c>
      <c r="AE29">
        <f t="shared" si="6"/>
        <v>16</v>
      </c>
    </row>
    <row r="30" spans="1:31" x14ac:dyDescent="0.25">
      <c r="A30" s="7">
        <v>1990</v>
      </c>
      <c r="D30" s="27" t="str">
        <f>P1</f>
        <v>China</v>
      </c>
      <c r="E30" s="24">
        <f>P6</f>
        <v>3</v>
      </c>
      <c r="F30" s="24">
        <f>Q6</f>
        <v>1</v>
      </c>
      <c r="G30" s="24">
        <f>R6</f>
        <v>1</v>
      </c>
      <c r="H30">
        <f t="shared" si="5"/>
        <v>5</v>
      </c>
      <c r="AA30" s="27" t="s">
        <v>4</v>
      </c>
      <c r="AB30" s="9">
        <f>M7</f>
        <v>0</v>
      </c>
      <c r="AC30" s="9">
        <f>N7</f>
        <v>2</v>
      </c>
      <c r="AD30" s="9">
        <f>O7</f>
        <v>0</v>
      </c>
      <c r="AE30">
        <f t="shared" si="6"/>
        <v>2</v>
      </c>
    </row>
    <row r="31" spans="1:31" x14ac:dyDescent="0.25">
      <c r="A31" s="7">
        <v>1993</v>
      </c>
      <c r="D31" s="27" t="str">
        <f>S1</f>
        <v>Denmark</v>
      </c>
      <c r="E31" s="24">
        <f>S7</f>
        <v>1</v>
      </c>
      <c r="F31" s="24">
        <f>T6</f>
        <v>0</v>
      </c>
      <c r="G31" s="24">
        <f>U6</f>
        <v>0</v>
      </c>
      <c r="H31">
        <f t="shared" si="5"/>
        <v>1</v>
      </c>
      <c r="AA31" s="27" t="s">
        <v>5</v>
      </c>
      <c r="AB31" s="9">
        <f>P9</f>
        <v>0</v>
      </c>
      <c r="AC31" s="9">
        <f>Q9</f>
        <v>3</v>
      </c>
      <c r="AD31" s="9">
        <f>R9</f>
        <v>2</v>
      </c>
      <c r="AE31">
        <f t="shared" si="6"/>
        <v>5</v>
      </c>
    </row>
    <row r="32" spans="1:31" x14ac:dyDescent="0.25">
      <c r="A32" s="7">
        <v>2005</v>
      </c>
      <c r="D32" s="27" t="str">
        <f>V1</f>
        <v>England</v>
      </c>
      <c r="E32" s="24">
        <f>V6</f>
        <v>2</v>
      </c>
      <c r="F32" s="24">
        <f>W6</f>
        <v>1</v>
      </c>
      <c r="G32" s="24">
        <f>X6</f>
        <v>0</v>
      </c>
      <c r="H32">
        <f t="shared" si="5"/>
        <v>3</v>
      </c>
      <c r="AA32" s="27" t="s">
        <v>6</v>
      </c>
      <c r="AB32" s="9">
        <f>S9</f>
        <v>1</v>
      </c>
      <c r="AC32" s="9">
        <f>T9</f>
        <v>0</v>
      </c>
      <c r="AD32" s="9">
        <f>U9</f>
        <v>0</v>
      </c>
      <c r="AE32">
        <f t="shared" si="6"/>
        <v>1</v>
      </c>
    </row>
    <row r="33" spans="1:31" x14ac:dyDescent="0.25">
      <c r="A33" s="7">
        <v>2006</v>
      </c>
      <c r="D33" s="27" t="str">
        <f>Y1</f>
        <v>Estonia</v>
      </c>
      <c r="E33" s="24">
        <f>Y6</f>
        <v>3</v>
      </c>
      <c r="F33" s="24">
        <f>Z4</f>
        <v>0</v>
      </c>
      <c r="G33" s="24">
        <f>AA4</f>
        <v>0</v>
      </c>
      <c r="H33">
        <f t="shared" si="5"/>
        <v>3</v>
      </c>
      <c r="AA33" s="27" t="s">
        <v>7</v>
      </c>
      <c r="AB33" s="9">
        <f>V9</f>
        <v>0</v>
      </c>
      <c r="AC33" s="9">
        <f>W9</f>
        <v>3</v>
      </c>
      <c r="AD33" s="9">
        <f>X9</f>
        <v>0</v>
      </c>
      <c r="AE33">
        <f t="shared" si="6"/>
        <v>3</v>
      </c>
    </row>
    <row r="34" spans="1:31" x14ac:dyDescent="0.25">
      <c r="A34" s="7">
        <v>2006</v>
      </c>
      <c r="D34" s="27" t="str">
        <f>AB1</f>
        <v>Finland</v>
      </c>
      <c r="E34" s="24">
        <f>AB13</f>
        <v>10</v>
      </c>
      <c r="F34" s="24">
        <f>AC13</f>
        <v>0</v>
      </c>
      <c r="G34" s="24">
        <f>AD13</f>
        <v>0</v>
      </c>
      <c r="H34">
        <f t="shared" si="5"/>
        <v>10</v>
      </c>
      <c r="AA34" s="27" t="s">
        <v>8</v>
      </c>
      <c r="AB34" s="9">
        <f>Y9</f>
        <v>3</v>
      </c>
      <c r="AC34" s="9">
        <f>Z9</f>
        <v>0</v>
      </c>
      <c r="AD34" s="9">
        <f>AA9</f>
        <v>0</v>
      </c>
      <c r="AE34">
        <f t="shared" si="6"/>
        <v>3</v>
      </c>
    </row>
    <row r="35" spans="1:31" x14ac:dyDescent="0.25">
      <c r="A35" s="7">
        <v>2006</v>
      </c>
      <c r="D35" s="27" t="str">
        <f>AE1</f>
        <v>France</v>
      </c>
      <c r="E35" s="24">
        <f>AE4</f>
        <v>1</v>
      </c>
      <c r="F35" s="24">
        <f>AF4</f>
        <v>0</v>
      </c>
      <c r="G35" s="24">
        <f>AG4</f>
        <v>1</v>
      </c>
      <c r="H35">
        <f t="shared" si="5"/>
        <v>2</v>
      </c>
      <c r="AA35" s="27" t="s">
        <v>9</v>
      </c>
      <c r="AB35" s="9">
        <f>AB15</f>
        <v>8</v>
      </c>
      <c r="AC35" s="9">
        <f>AC15</f>
        <v>1</v>
      </c>
      <c r="AD35" s="9">
        <f>AD15</f>
        <v>1</v>
      </c>
      <c r="AE35">
        <f t="shared" si="6"/>
        <v>10</v>
      </c>
    </row>
    <row r="36" spans="1:31" x14ac:dyDescent="0.25">
      <c r="A36" s="7">
        <v>2006</v>
      </c>
      <c r="D36" s="27" t="str">
        <f>AH1</f>
        <v>Germany</v>
      </c>
      <c r="E36" s="24">
        <v>2</v>
      </c>
      <c r="F36" s="24">
        <v>0</v>
      </c>
      <c r="G36" s="24">
        <f>AJ4</f>
        <v>0</v>
      </c>
      <c r="H36">
        <f t="shared" si="5"/>
        <v>2</v>
      </c>
      <c r="AA36" s="27" t="s">
        <v>10</v>
      </c>
      <c r="AB36" s="9">
        <f>AE15</f>
        <v>0</v>
      </c>
      <c r="AC36" s="9">
        <f>AF15</f>
        <v>2</v>
      </c>
      <c r="AD36" s="9">
        <f>AG15</f>
        <v>0</v>
      </c>
      <c r="AE36">
        <f t="shared" si="6"/>
        <v>2</v>
      </c>
    </row>
    <row r="37" spans="1:31" x14ac:dyDescent="0.25">
      <c r="A37" s="7">
        <v>2006</v>
      </c>
      <c r="D37" s="27" t="s">
        <v>12</v>
      </c>
      <c r="E37" s="24">
        <f>AK4</f>
        <v>1</v>
      </c>
      <c r="F37" s="24">
        <f>AL4</f>
        <v>0</v>
      </c>
      <c r="G37" s="24">
        <f>AM4</f>
        <v>0</v>
      </c>
      <c r="H37">
        <f t="shared" si="5"/>
        <v>1</v>
      </c>
      <c r="AA37" s="27" t="s">
        <v>11</v>
      </c>
      <c r="AB37" s="9">
        <f>AH15</f>
        <v>1</v>
      </c>
      <c r="AC37" s="9">
        <f>AI15</f>
        <v>1</v>
      </c>
      <c r="AD37" s="9">
        <f>AJ15</f>
        <v>0</v>
      </c>
      <c r="AE37">
        <f t="shared" si="6"/>
        <v>2</v>
      </c>
    </row>
    <row r="38" spans="1:31" x14ac:dyDescent="0.25">
      <c r="A38" s="7">
        <v>2006</v>
      </c>
      <c r="D38" s="27" t="str">
        <f>AN1</f>
        <v>Japan</v>
      </c>
      <c r="E38" s="24">
        <f>AN4</f>
        <v>1</v>
      </c>
      <c r="F38" s="24">
        <f>AO4</f>
        <v>0</v>
      </c>
      <c r="G38" s="24">
        <f>AP4</f>
        <v>0</v>
      </c>
      <c r="H38">
        <f t="shared" si="5"/>
        <v>1</v>
      </c>
      <c r="AA38" s="27" t="s">
        <v>12</v>
      </c>
      <c r="AB38" s="9">
        <f>AK15</f>
        <v>0</v>
      </c>
      <c r="AC38" s="9">
        <f>AL15</f>
        <v>1</v>
      </c>
      <c r="AD38" s="9">
        <f>AM15</f>
        <v>0</v>
      </c>
      <c r="AE38">
        <f t="shared" si="6"/>
        <v>1</v>
      </c>
    </row>
    <row r="39" spans="1:31" x14ac:dyDescent="0.25">
      <c r="A39" s="7">
        <v>2006</v>
      </c>
      <c r="D39" s="27" t="str">
        <f>AQ1</f>
        <v>Korea</v>
      </c>
      <c r="E39" s="24">
        <f>AQ4</f>
        <v>1</v>
      </c>
      <c r="F39" s="24">
        <f>AR4</f>
        <v>0</v>
      </c>
      <c r="G39" s="24">
        <f>AS4</f>
        <v>0</v>
      </c>
      <c r="H39">
        <f t="shared" si="5"/>
        <v>1</v>
      </c>
      <c r="AA39" s="27" t="s">
        <v>13</v>
      </c>
      <c r="AB39" s="9">
        <f>AN15</f>
        <v>0</v>
      </c>
      <c r="AC39" s="9">
        <f>AO15</f>
        <v>1</v>
      </c>
      <c r="AD39" s="9">
        <f>AP15</f>
        <v>0</v>
      </c>
      <c r="AE39">
        <f t="shared" si="6"/>
        <v>1</v>
      </c>
    </row>
    <row r="40" spans="1:31" x14ac:dyDescent="0.25">
      <c r="A40" s="7">
        <v>2007</v>
      </c>
      <c r="D40" s="27" t="s">
        <v>15</v>
      </c>
      <c r="E40" s="24">
        <f>AT5</f>
        <v>2</v>
      </c>
      <c r="F40" s="24">
        <f>AR5</f>
        <v>0</v>
      </c>
      <c r="G40" s="24">
        <f>AV4</f>
        <v>0</v>
      </c>
      <c r="H40">
        <f t="shared" si="5"/>
        <v>2</v>
      </c>
      <c r="AA40" s="27" t="s">
        <v>15</v>
      </c>
      <c r="AB40" s="9">
        <f>AT15</f>
        <v>1</v>
      </c>
      <c r="AC40" s="9">
        <f>AU15</f>
        <v>0</v>
      </c>
      <c r="AD40" s="9">
        <f>AV15</f>
        <v>0</v>
      </c>
      <c r="AE40">
        <f t="shared" si="6"/>
        <v>1</v>
      </c>
    </row>
    <row r="41" spans="1:31" x14ac:dyDescent="0.25">
      <c r="A41" s="7">
        <v>2008</v>
      </c>
      <c r="D41" s="27" t="str">
        <f>AW1</f>
        <v>Norway</v>
      </c>
      <c r="E41" s="24">
        <f>AW6</f>
        <v>2</v>
      </c>
      <c r="F41" s="24">
        <f>AU6</f>
        <v>0</v>
      </c>
      <c r="G41" s="24">
        <f>AY6</f>
        <v>0</v>
      </c>
      <c r="H41">
        <f t="shared" si="5"/>
        <v>2</v>
      </c>
      <c r="AA41" s="27" t="s">
        <v>14</v>
      </c>
      <c r="AB41" s="9">
        <f>AQ15</f>
        <v>0</v>
      </c>
      <c r="AC41" s="9">
        <f>AR15</f>
        <v>1</v>
      </c>
      <c r="AD41" s="9">
        <f>AS15</f>
        <v>0</v>
      </c>
      <c r="AE41">
        <f t="shared" si="6"/>
        <v>1</v>
      </c>
    </row>
    <row r="42" spans="1:31" x14ac:dyDescent="0.25">
      <c r="A42" s="7">
        <v>2008</v>
      </c>
      <c r="D42" s="27" t="str">
        <f>AZ1</f>
        <v>South Africa</v>
      </c>
      <c r="E42" s="24">
        <f>AZ4</f>
        <v>1</v>
      </c>
      <c r="F42" s="24">
        <f>BA4</f>
        <v>0</v>
      </c>
      <c r="G42" s="24">
        <f>BB4</f>
        <v>0</v>
      </c>
      <c r="H42">
        <f t="shared" si="5"/>
        <v>1</v>
      </c>
      <c r="AA42" s="27" t="s">
        <v>16</v>
      </c>
      <c r="AB42" s="9">
        <f>AW15</f>
        <v>0</v>
      </c>
      <c r="AC42" s="9">
        <f>AX15</f>
        <v>1</v>
      </c>
      <c r="AD42" s="9">
        <f>AY15</f>
        <v>1</v>
      </c>
      <c r="AE42">
        <f t="shared" si="6"/>
        <v>2</v>
      </c>
    </row>
    <row r="43" spans="1:31" x14ac:dyDescent="0.25">
      <c r="A43" s="7">
        <v>2009</v>
      </c>
      <c r="D43" s="27" t="str">
        <f>BC1</f>
        <v>Sweden</v>
      </c>
      <c r="E43" s="24">
        <f>BC12</f>
        <v>5</v>
      </c>
      <c r="F43" s="24">
        <f>AX7</f>
        <v>0</v>
      </c>
      <c r="G43" s="24">
        <f>AY7</f>
        <v>0</v>
      </c>
      <c r="H43">
        <f t="shared" si="5"/>
        <v>5</v>
      </c>
      <c r="AA43" s="27" t="s">
        <v>17</v>
      </c>
      <c r="AB43" s="9">
        <f>AZ15</f>
        <v>0</v>
      </c>
      <c r="AC43" s="9">
        <f>BA15</f>
        <v>1</v>
      </c>
      <c r="AD43" s="9">
        <f>BB15</f>
        <v>0</v>
      </c>
      <c r="AE43">
        <f t="shared" si="6"/>
        <v>1</v>
      </c>
    </row>
    <row r="44" spans="1:31" x14ac:dyDescent="0.25">
      <c r="A44" s="7">
        <v>2011</v>
      </c>
      <c r="D44" s="27" t="str">
        <f>BF1</f>
        <v>USA</v>
      </c>
      <c r="E44" s="24">
        <f>BF9</f>
        <v>6</v>
      </c>
      <c r="F44" s="24">
        <f>BG9</f>
        <v>0</v>
      </c>
      <c r="G44" s="24">
        <f>BH9</f>
        <v>1</v>
      </c>
      <c r="H44">
        <f t="shared" si="5"/>
        <v>7</v>
      </c>
      <c r="AA44" s="27" t="s">
        <v>18</v>
      </c>
      <c r="AB44" s="9">
        <f>BC15</f>
        <v>5</v>
      </c>
      <c r="AC44" s="9">
        <f>BD15</f>
        <v>0</v>
      </c>
      <c r="AD44" s="9">
        <f>BE15</f>
        <v>0</v>
      </c>
      <c r="AE44">
        <f t="shared" si="6"/>
        <v>5</v>
      </c>
    </row>
    <row r="45" spans="1:31" x14ac:dyDescent="0.25">
      <c r="A45" s="7">
        <v>2011</v>
      </c>
      <c r="E45">
        <f>SUM(E24:E44)</f>
        <v>137</v>
      </c>
      <c r="F45">
        <f>SUM(F24:F44)</f>
        <v>12</v>
      </c>
      <c r="G45">
        <f>SUM(G24:G44)</f>
        <v>22</v>
      </c>
      <c r="H45">
        <f>SUM(H24:H44)</f>
        <v>171</v>
      </c>
      <c r="AA45" s="27" t="s">
        <v>19</v>
      </c>
      <c r="AB45" s="9">
        <f>BF15</f>
        <v>1</v>
      </c>
      <c r="AC45" s="9">
        <f>BG15</f>
        <v>5</v>
      </c>
      <c r="AD45" s="9">
        <f>BH15</f>
        <v>1</v>
      </c>
      <c r="AE45">
        <f t="shared" si="6"/>
        <v>7</v>
      </c>
    </row>
    <row r="46" spans="1:31" x14ac:dyDescent="0.25">
      <c r="A46" s="7">
        <v>2011</v>
      </c>
      <c r="AB46">
        <f>SUM(AB25:AB45)</f>
        <v>100</v>
      </c>
      <c r="AC46">
        <f>SUM(AC25:AC45)</f>
        <v>32</v>
      </c>
      <c r="AD46">
        <f>SUM(AD25:AD45)</f>
        <v>25</v>
      </c>
      <c r="AE46">
        <f>SUM(AE25:AE45)</f>
        <v>157</v>
      </c>
    </row>
    <row r="47" spans="1:31" x14ac:dyDescent="0.25">
      <c r="A47" s="7">
        <v>2012</v>
      </c>
    </row>
    <row r="48" spans="1:31" x14ac:dyDescent="0.25">
      <c r="A48" s="7">
        <v>2013</v>
      </c>
    </row>
    <row r="49" spans="1:31" ht="33.75" x14ac:dyDescent="0.25">
      <c r="A49" s="7">
        <v>2013</v>
      </c>
      <c r="E49" s="28" t="s">
        <v>22</v>
      </c>
      <c r="F49" s="29" t="s">
        <v>25</v>
      </c>
      <c r="G49" s="28" t="s">
        <v>24</v>
      </c>
      <c r="H49" t="s">
        <v>32</v>
      </c>
      <c r="AB49" s="25" t="s">
        <v>28</v>
      </c>
      <c r="AC49" s="25" t="s">
        <v>29</v>
      </c>
      <c r="AD49" s="26" t="s">
        <v>30</v>
      </c>
      <c r="AE49" t="s">
        <v>32</v>
      </c>
    </row>
    <row r="50" spans="1:31" x14ac:dyDescent="0.25">
      <c r="A50" s="7">
        <v>2013</v>
      </c>
      <c r="D50" s="30" t="s">
        <v>1</v>
      </c>
      <c r="E50" s="9">
        <v>1</v>
      </c>
      <c r="F50" s="9">
        <v>0</v>
      </c>
      <c r="G50" s="9">
        <v>0</v>
      </c>
      <c r="H50">
        <f>SUM(E50:G50)</f>
        <v>1</v>
      </c>
      <c r="AA50" s="27" t="s">
        <v>15</v>
      </c>
      <c r="AB50" s="9">
        <v>1</v>
      </c>
      <c r="AC50" s="9">
        <v>0</v>
      </c>
      <c r="AD50" s="9">
        <v>0</v>
      </c>
      <c r="AE50">
        <f>SUM(AB50:AD50)</f>
        <v>1</v>
      </c>
    </row>
    <row r="51" spans="1:31" x14ac:dyDescent="0.25">
      <c r="A51" s="7"/>
      <c r="D51" s="30" t="s">
        <v>21</v>
      </c>
      <c r="E51" s="9">
        <v>1</v>
      </c>
      <c r="F51" s="9">
        <v>0</v>
      </c>
      <c r="G51" s="9">
        <v>0</v>
      </c>
      <c r="H51">
        <f>SUM(E51:G51)</f>
        <v>1</v>
      </c>
      <c r="AA51" s="27"/>
      <c r="AB51" s="9"/>
      <c r="AC51" s="9"/>
      <c r="AD51" s="9"/>
    </row>
    <row r="52" spans="1:31" x14ac:dyDescent="0.25">
      <c r="A52" s="7">
        <v>2013</v>
      </c>
      <c r="D52" s="30" t="s">
        <v>12</v>
      </c>
      <c r="E52" s="9">
        <v>1</v>
      </c>
      <c r="F52" s="9">
        <v>0</v>
      </c>
      <c r="G52" s="9">
        <v>0</v>
      </c>
      <c r="H52">
        <f t="shared" ref="H52:H70" si="9">SUM(E52:G52)</f>
        <v>1</v>
      </c>
      <c r="AA52" s="27" t="s">
        <v>13</v>
      </c>
      <c r="AB52" s="9">
        <v>0</v>
      </c>
      <c r="AC52" s="9">
        <v>1</v>
      </c>
      <c r="AD52" s="9">
        <v>0</v>
      </c>
      <c r="AE52">
        <f t="shared" ref="AE52:AE70" si="10">SUM(AB52:AD52)</f>
        <v>1</v>
      </c>
    </row>
    <row r="53" spans="1:31" x14ac:dyDescent="0.25">
      <c r="A53" s="7">
        <v>2013</v>
      </c>
      <c r="D53" s="30" t="s">
        <v>13</v>
      </c>
      <c r="E53" s="9">
        <v>1</v>
      </c>
      <c r="F53" s="9">
        <v>0</v>
      </c>
      <c r="G53" s="9">
        <v>0</v>
      </c>
      <c r="H53">
        <f t="shared" si="9"/>
        <v>1</v>
      </c>
      <c r="AA53" s="27" t="s">
        <v>34</v>
      </c>
      <c r="AB53" s="9">
        <v>0</v>
      </c>
      <c r="AC53" s="9">
        <v>1</v>
      </c>
      <c r="AD53" s="9">
        <v>0</v>
      </c>
      <c r="AE53">
        <f t="shared" si="10"/>
        <v>1</v>
      </c>
    </row>
    <row r="54" spans="1:31" x14ac:dyDescent="0.25">
      <c r="A54" s="7">
        <v>2014</v>
      </c>
      <c r="D54" s="30" t="s">
        <v>17</v>
      </c>
      <c r="E54" s="9">
        <v>1</v>
      </c>
      <c r="F54" s="9">
        <v>0</v>
      </c>
      <c r="G54" s="9">
        <v>0</v>
      </c>
      <c r="H54">
        <f t="shared" si="9"/>
        <v>1</v>
      </c>
      <c r="AA54" s="27" t="s">
        <v>17</v>
      </c>
      <c r="AB54" s="9">
        <v>0</v>
      </c>
      <c r="AC54" s="9">
        <v>1</v>
      </c>
      <c r="AD54" s="9">
        <v>0</v>
      </c>
      <c r="AE54">
        <f t="shared" si="10"/>
        <v>1</v>
      </c>
    </row>
    <row r="55" spans="1:31" x14ac:dyDescent="0.25">
      <c r="A55" s="7">
        <v>2015</v>
      </c>
      <c r="D55" s="30" t="s">
        <v>34</v>
      </c>
      <c r="E55" s="9">
        <v>1</v>
      </c>
      <c r="F55" s="9">
        <v>0</v>
      </c>
      <c r="G55" s="9">
        <v>0</v>
      </c>
      <c r="H55">
        <f t="shared" si="9"/>
        <v>1</v>
      </c>
      <c r="AA55" s="22" t="s">
        <v>1</v>
      </c>
      <c r="AB55" s="9">
        <v>0</v>
      </c>
      <c r="AC55" s="9">
        <v>1</v>
      </c>
      <c r="AD55" s="9">
        <v>0</v>
      </c>
      <c r="AE55">
        <f t="shared" si="10"/>
        <v>1</v>
      </c>
    </row>
    <row r="56" spans="1:31" x14ac:dyDescent="0.25">
      <c r="A56" s="7">
        <v>2015</v>
      </c>
      <c r="D56" s="30" t="s">
        <v>35</v>
      </c>
      <c r="E56" s="9">
        <v>1</v>
      </c>
      <c r="F56" s="9">
        <v>0</v>
      </c>
      <c r="G56" s="9">
        <v>0</v>
      </c>
      <c r="H56">
        <f t="shared" si="9"/>
        <v>1</v>
      </c>
      <c r="AA56" s="27" t="s">
        <v>6</v>
      </c>
      <c r="AB56" s="9">
        <v>1</v>
      </c>
      <c r="AC56" s="9">
        <v>0</v>
      </c>
      <c r="AD56" s="9">
        <v>0</v>
      </c>
      <c r="AE56">
        <f t="shared" si="10"/>
        <v>1</v>
      </c>
    </row>
    <row r="57" spans="1:31" x14ac:dyDescent="0.25">
      <c r="A57" s="7">
        <v>2015</v>
      </c>
      <c r="D57" s="31" t="s">
        <v>11</v>
      </c>
      <c r="E57" s="32">
        <v>1</v>
      </c>
      <c r="F57" s="32">
        <v>0</v>
      </c>
      <c r="G57" s="32">
        <v>0</v>
      </c>
      <c r="H57">
        <f t="shared" si="9"/>
        <v>1</v>
      </c>
      <c r="AA57" s="22" t="s">
        <v>12</v>
      </c>
      <c r="AB57" s="9">
        <v>1</v>
      </c>
      <c r="AC57" s="9">
        <v>0</v>
      </c>
      <c r="AD57" s="9">
        <v>0</v>
      </c>
      <c r="AE57">
        <f t="shared" si="10"/>
        <v>1</v>
      </c>
    </row>
    <row r="58" spans="1:31" x14ac:dyDescent="0.25">
      <c r="A58" s="7">
        <v>2015</v>
      </c>
      <c r="D58" s="31" t="s">
        <v>7</v>
      </c>
      <c r="E58" s="32">
        <v>2</v>
      </c>
      <c r="F58" s="32">
        <v>0</v>
      </c>
      <c r="G58" s="32">
        <v>1</v>
      </c>
      <c r="H58">
        <f t="shared" si="9"/>
        <v>3</v>
      </c>
      <c r="AA58" s="27" t="s">
        <v>11</v>
      </c>
      <c r="AB58" s="9">
        <v>0</v>
      </c>
      <c r="AC58" s="9">
        <v>2</v>
      </c>
      <c r="AD58" s="9">
        <v>0</v>
      </c>
      <c r="AE58">
        <f t="shared" si="10"/>
        <v>2</v>
      </c>
    </row>
    <row r="59" spans="1:31" x14ac:dyDescent="0.25">
      <c r="A59" s="7">
        <v>2016</v>
      </c>
      <c r="D59" s="30" t="s">
        <v>15</v>
      </c>
      <c r="E59" s="9">
        <v>2</v>
      </c>
      <c r="F59" s="9">
        <v>0</v>
      </c>
      <c r="G59" s="9">
        <v>0</v>
      </c>
      <c r="H59">
        <f t="shared" si="9"/>
        <v>2</v>
      </c>
      <c r="AA59" s="27" t="s">
        <v>4</v>
      </c>
      <c r="AB59" s="9">
        <v>0</v>
      </c>
      <c r="AC59" s="9">
        <v>2</v>
      </c>
      <c r="AD59" s="9">
        <v>0</v>
      </c>
      <c r="AE59">
        <f t="shared" si="10"/>
        <v>2</v>
      </c>
    </row>
    <row r="60" spans="1:31" x14ac:dyDescent="0.25">
      <c r="A60" s="7">
        <v>2016</v>
      </c>
      <c r="D60" s="30" t="s">
        <v>4</v>
      </c>
      <c r="E60" s="9">
        <v>1</v>
      </c>
      <c r="F60" s="9">
        <v>1</v>
      </c>
      <c r="G60" s="9">
        <v>0</v>
      </c>
      <c r="H60">
        <f t="shared" si="9"/>
        <v>2</v>
      </c>
      <c r="AA60" s="27" t="s">
        <v>10</v>
      </c>
      <c r="AB60" s="9">
        <v>0</v>
      </c>
      <c r="AC60" s="9">
        <v>2</v>
      </c>
      <c r="AD60" s="9">
        <v>0</v>
      </c>
      <c r="AE60">
        <f t="shared" si="10"/>
        <v>2</v>
      </c>
    </row>
    <row r="61" spans="1:31" x14ac:dyDescent="0.25">
      <c r="A61" s="7">
        <v>2016</v>
      </c>
      <c r="D61" s="30" t="s">
        <v>2</v>
      </c>
      <c r="E61" s="9">
        <v>1</v>
      </c>
      <c r="F61" s="9">
        <v>1</v>
      </c>
      <c r="G61" s="9">
        <v>0</v>
      </c>
      <c r="H61">
        <f t="shared" si="9"/>
        <v>2</v>
      </c>
      <c r="AA61" s="27" t="s">
        <v>2</v>
      </c>
      <c r="AB61" s="9">
        <v>0</v>
      </c>
      <c r="AC61" s="9">
        <v>2</v>
      </c>
      <c r="AD61" s="9">
        <v>0</v>
      </c>
      <c r="AE61">
        <f t="shared" si="10"/>
        <v>2</v>
      </c>
    </row>
    <row r="62" spans="1:31" x14ac:dyDescent="0.25">
      <c r="A62" s="7">
        <v>2016</v>
      </c>
      <c r="D62" s="30" t="s">
        <v>10</v>
      </c>
      <c r="E62" s="9">
        <v>1</v>
      </c>
      <c r="F62" s="9">
        <v>0</v>
      </c>
      <c r="G62" s="9">
        <v>1</v>
      </c>
      <c r="H62">
        <f t="shared" si="9"/>
        <v>2</v>
      </c>
      <c r="AA62" s="27" t="s">
        <v>8</v>
      </c>
      <c r="AB62" s="9">
        <v>3</v>
      </c>
      <c r="AC62" s="9">
        <v>0</v>
      </c>
      <c r="AD62" s="9">
        <v>0</v>
      </c>
      <c r="AE62">
        <f t="shared" si="10"/>
        <v>3</v>
      </c>
    </row>
    <row r="63" spans="1:31" x14ac:dyDescent="0.25">
      <c r="A63" s="4">
        <v>2017</v>
      </c>
      <c r="D63" s="30" t="s">
        <v>16</v>
      </c>
      <c r="E63" s="9">
        <v>2</v>
      </c>
      <c r="F63" s="9">
        <v>0</v>
      </c>
      <c r="G63" s="9">
        <v>0</v>
      </c>
      <c r="H63">
        <f t="shared" si="9"/>
        <v>2</v>
      </c>
      <c r="AA63" s="27" t="s">
        <v>7</v>
      </c>
      <c r="AB63" s="9">
        <v>0</v>
      </c>
      <c r="AC63" s="9">
        <v>2</v>
      </c>
      <c r="AD63" s="9">
        <v>1</v>
      </c>
      <c r="AE63">
        <f t="shared" si="10"/>
        <v>3</v>
      </c>
    </row>
    <row r="64" spans="1:31" x14ac:dyDescent="0.25">
      <c r="A64" s="4">
        <v>2017</v>
      </c>
      <c r="D64" s="30" t="s">
        <v>8</v>
      </c>
      <c r="E64" s="9">
        <v>3</v>
      </c>
      <c r="F64" s="9">
        <v>0</v>
      </c>
      <c r="G64" s="9">
        <v>0</v>
      </c>
      <c r="H64">
        <f t="shared" si="9"/>
        <v>3</v>
      </c>
      <c r="AA64" s="27" t="s">
        <v>36</v>
      </c>
      <c r="AB64" s="9">
        <v>0</v>
      </c>
      <c r="AC64" s="9">
        <v>2</v>
      </c>
      <c r="AD64" s="9">
        <v>2</v>
      </c>
      <c r="AE64">
        <f t="shared" si="10"/>
        <v>4</v>
      </c>
    </row>
    <row r="65" spans="1:31" x14ac:dyDescent="0.25">
      <c r="A65" s="4">
        <v>2017</v>
      </c>
      <c r="D65" s="30" t="s">
        <v>5</v>
      </c>
      <c r="E65" s="9">
        <v>3</v>
      </c>
      <c r="F65" s="9">
        <v>1</v>
      </c>
      <c r="G65" s="9">
        <v>1</v>
      </c>
      <c r="H65">
        <f t="shared" si="9"/>
        <v>5</v>
      </c>
      <c r="AA65" s="27" t="s">
        <v>18</v>
      </c>
      <c r="AB65" s="9">
        <v>5</v>
      </c>
      <c r="AC65" s="9">
        <v>0</v>
      </c>
      <c r="AD65" s="9">
        <v>0</v>
      </c>
      <c r="AE65">
        <f t="shared" si="10"/>
        <v>5</v>
      </c>
    </row>
    <row r="66" spans="1:31" x14ac:dyDescent="0.25">
      <c r="A66" s="4">
        <v>2017</v>
      </c>
      <c r="D66" s="30" t="s">
        <v>18</v>
      </c>
      <c r="E66" s="9">
        <v>5</v>
      </c>
      <c r="F66" s="9">
        <v>0</v>
      </c>
      <c r="G66" s="9">
        <v>0</v>
      </c>
      <c r="H66">
        <f t="shared" si="9"/>
        <v>5</v>
      </c>
      <c r="AA66" s="27" t="s">
        <v>16</v>
      </c>
      <c r="AB66" s="9">
        <v>1</v>
      </c>
      <c r="AC66" s="9">
        <v>1</v>
      </c>
      <c r="AD66" s="9">
        <v>3</v>
      </c>
      <c r="AE66">
        <f t="shared" si="10"/>
        <v>5</v>
      </c>
    </row>
    <row r="67" spans="1:31" x14ac:dyDescent="0.25">
      <c r="A67" s="4">
        <v>2017</v>
      </c>
      <c r="D67" s="30" t="s">
        <v>37</v>
      </c>
      <c r="E67" s="9">
        <v>8</v>
      </c>
      <c r="F67" s="9">
        <v>0</v>
      </c>
      <c r="G67" s="9">
        <v>1</v>
      </c>
      <c r="H67">
        <f t="shared" si="9"/>
        <v>9</v>
      </c>
      <c r="AA67" s="27" t="s">
        <v>19</v>
      </c>
      <c r="AB67" s="9">
        <v>1</v>
      </c>
      <c r="AC67" s="9">
        <v>5</v>
      </c>
      <c r="AD67" s="9">
        <v>1</v>
      </c>
      <c r="AE67">
        <f t="shared" si="10"/>
        <v>7</v>
      </c>
    </row>
    <row r="68" spans="1:31" x14ac:dyDescent="0.25">
      <c r="A68" s="4">
        <v>2018</v>
      </c>
      <c r="D68" s="30" t="s">
        <v>9</v>
      </c>
      <c r="E68" s="9">
        <v>10</v>
      </c>
      <c r="F68" s="9">
        <v>0</v>
      </c>
      <c r="G68" s="9">
        <v>0</v>
      </c>
      <c r="H68">
        <f>SUM(E68:G68)</f>
        <v>10</v>
      </c>
      <c r="AA68" s="27" t="s">
        <v>9</v>
      </c>
      <c r="AB68" s="9">
        <v>9</v>
      </c>
      <c r="AC68" s="9">
        <v>0</v>
      </c>
      <c r="AD68" s="9">
        <v>1</v>
      </c>
      <c r="AE68">
        <f t="shared" si="10"/>
        <v>10</v>
      </c>
    </row>
    <row r="69" spans="1:31" x14ac:dyDescent="0.25">
      <c r="A69" s="4">
        <v>2018</v>
      </c>
      <c r="D69" s="30" t="s">
        <v>3</v>
      </c>
      <c r="E69" s="9">
        <v>20</v>
      </c>
      <c r="F69" s="9">
        <v>3</v>
      </c>
      <c r="G69" s="33">
        <v>4</v>
      </c>
      <c r="H69">
        <f>SUM(E69:G69)</f>
        <v>27</v>
      </c>
      <c r="AA69" s="27" t="s">
        <v>3</v>
      </c>
      <c r="AB69" s="9">
        <v>12</v>
      </c>
      <c r="AC69" s="9">
        <v>0</v>
      </c>
      <c r="AD69" s="9">
        <v>6</v>
      </c>
      <c r="AE69">
        <f t="shared" si="10"/>
        <v>18</v>
      </c>
    </row>
    <row r="70" spans="1:31" x14ac:dyDescent="0.25">
      <c r="A70" s="4">
        <v>2018</v>
      </c>
      <c r="D70" s="30" t="s">
        <v>0</v>
      </c>
      <c r="E70" s="9">
        <v>61</v>
      </c>
      <c r="F70" s="9">
        <v>8</v>
      </c>
      <c r="G70" s="9">
        <v>18</v>
      </c>
      <c r="H70">
        <f t="shared" si="9"/>
        <v>87</v>
      </c>
      <c r="AA70" s="22" t="s">
        <v>0</v>
      </c>
      <c r="AB70" s="9">
        <v>69</v>
      </c>
      <c r="AC70" s="9">
        <v>8</v>
      </c>
      <c r="AD70" s="9">
        <v>4</v>
      </c>
      <c r="AE70">
        <f t="shared" si="10"/>
        <v>81</v>
      </c>
    </row>
    <row r="71" spans="1:31" x14ac:dyDescent="0.25">
      <c r="A71" s="4">
        <v>2018</v>
      </c>
      <c r="D71" s="34"/>
      <c r="AA71" s="34"/>
      <c r="AB71">
        <f>SUM(AB50:AB70)</f>
        <v>103</v>
      </c>
      <c r="AC71">
        <f>SUM(AC50:AC70)</f>
        <v>30</v>
      </c>
      <c r="AD71">
        <f>SUM(AD50:AD70)</f>
        <v>18</v>
      </c>
      <c r="AE71">
        <f>SUM(AE50:AE70)</f>
        <v>151</v>
      </c>
    </row>
    <row r="72" spans="1:31" x14ac:dyDescent="0.25">
      <c r="A72" s="4">
        <v>2019</v>
      </c>
      <c r="D72" s="34"/>
      <c r="AA72" s="34"/>
    </row>
    <row r="73" spans="1:31" x14ac:dyDescent="0.25">
      <c r="A73" s="4">
        <v>2019</v>
      </c>
      <c r="E73">
        <f>SUM(E50:E70)</f>
        <v>127</v>
      </c>
      <c r="F73">
        <f>SUM(F50:F70)</f>
        <v>14</v>
      </c>
      <c r="G73">
        <f>SUM(G50:G70)</f>
        <v>26</v>
      </c>
      <c r="H73">
        <f>SUM(H50:H70)</f>
        <v>167</v>
      </c>
    </row>
    <row r="74" spans="1:31" x14ac:dyDescent="0.25">
      <c r="A74" s="4">
        <v>2019</v>
      </c>
    </row>
    <row r="75" spans="1:31" x14ac:dyDescent="0.25">
      <c r="A75" s="4">
        <v>2019</v>
      </c>
    </row>
    <row r="76" spans="1:31" x14ac:dyDescent="0.25">
      <c r="A76" s="4">
        <v>2019</v>
      </c>
    </row>
    <row r="77" spans="1:31" x14ac:dyDescent="0.25">
      <c r="A77" s="4"/>
      <c r="D77">
        <f>SUM(A85:C85)</f>
        <v>91</v>
      </c>
    </row>
    <row r="81" spans="1:3" x14ac:dyDescent="0.25">
      <c r="A81" s="14">
        <f>COUNTA(A3:A79)</f>
        <v>72</v>
      </c>
    </row>
    <row r="84" spans="1:3" x14ac:dyDescent="0.25">
      <c r="A84" s="4" t="s">
        <v>28</v>
      </c>
      <c r="B84" s="10" t="s">
        <v>29</v>
      </c>
      <c r="C84" s="7" t="s">
        <v>30</v>
      </c>
    </row>
    <row r="85" spans="1:3" x14ac:dyDescent="0.25">
      <c r="A85" s="4">
        <f>A81</f>
        <v>72</v>
      </c>
      <c r="B85" s="10">
        <f>B17</f>
        <v>5</v>
      </c>
      <c r="C85" s="10">
        <f>C17</f>
        <v>14</v>
      </c>
    </row>
    <row r="206" spans="4:4" x14ac:dyDescent="0.25">
      <c r="D206" s="35"/>
    </row>
  </sheetData>
  <mergeCells count="23">
    <mergeCell ref="BC1:BE1"/>
    <mergeCell ref="BF1:BH1"/>
    <mergeCell ref="BI1:BK1"/>
    <mergeCell ref="BL1:BN1"/>
    <mergeCell ref="AB23:AD23"/>
    <mergeCell ref="AK1:AM1"/>
    <mergeCell ref="AN1:AP1"/>
    <mergeCell ref="AQ1:AS1"/>
    <mergeCell ref="AT1:AV1"/>
    <mergeCell ref="AW1:AY1"/>
    <mergeCell ref="AZ1:BB1"/>
    <mergeCell ref="S1:U1"/>
    <mergeCell ref="V1:X1"/>
    <mergeCell ref="Y1:AA1"/>
    <mergeCell ref="AB1:AD1"/>
    <mergeCell ref="AE1:AG1"/>
    <mergeCell ref="AH1:AJ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2020-06-15T14:47:41Z</dcterms:created>
  <dcterms:modified xsi:type="dcterms:W3CDTF">2020-06-15T14:48:30Z</dcterms:modified>
</cp:coreProperties>
</file>