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hidePivotFieldList="1" showPivotChartFilter="1"/>
  <mc:AlternateContent xmlns:mc="http://schemas.openxmlformats.org/markup-compatibility/2006">
    <mc:Choice Requires="x15">
      <x15ac:absPath xmlns:x15ac="http://schemas.microsoft.com/office/spreadsheetml/2010/11/ac" url="https://ebl6-my.sharepoint.com/personal/16567_365site_me/Documents/-- ADMINISTRATIF/-- Trésories/"/>
    </mc:Choice>
  </mc:AlternateContent>
  <xr:revisionPtr revIDLastSave="73" documentId="8_{2D4E8A9E-9399-42C9-8EC7-D89025CAF536}" xr6:coauthVersionLast="46" xr6:coauthVersionMax="46" xr10:uidLastSave="{F439812A-D79C-405A-9C89-7226DD6FC11B}"/>
  <bookViews>
    <workbookView xWindow="-120" yWindow="-120" windowWidth="29040" windowHeight="15840" activeTab="2" xr2:uid="{00000000-000D-0000-FFFF-FFFF00000000}"/>
  </bookViews>
  <sheets>
    <sheet name="Formulaire" sheetId="1" r:id="rId1"/>
    <sheet name="Données" sheetId="3" r:id="rId2"/>
    <sheet name="TcD" sheetId="4" r:id="rId3"/>
    <sheet name="Listes" sheetId="2" state="hidden" r:id="rId4"/>
  </sheets>
  <functionGroups builtInGroupCount="19"/>
  <definedNames>
    <definedName name="c_année">Formulaire!$C$4</definedName>
    <definedName name="c_c">Formulaire!$C$14</definedName>
    <definedName name="c_compte">Formulaire!$C$10</definedName>
    <definedName name="c_crédit">Formulaire!$C$21</definedName>
    <definedName name="c_débit">Formulaire!$C$23</definedName>
    <definedName name="c_jour">Formulaire!$C$8</definedName>
    <definedName name="c_modes">Formulaire!$C$12</definedName>
    <definedName name="c_mois">Formulaire!$C$6</definedName>
    <definedName name="c_montant">Formulaire!$K$19</definedName>
    <definedName name="c_sc">Formulaire!$C$16</definedName>
    <definedName name="Détails">Formulaire!$C$18</definedName>
    <definedName name="Formulaire">Formulaire!$C$4:$D$23</definedName>
    <definedName name="s_Années">T_Années[Année]</definedName>
    <definedName name="s_Catégories">T_Catégories[Catégorie]</definedName>
    <definedName name="s_Jours">T_Jours[Jour]</definedName>
    <definedName name="s_Mois">T_Mois[Mois]</definedName>
    <definedName name="s_SousCatégories">Listes!$M$2:$M$23</definedName>
    <definedName name="T_Comptes">Listes!$K$2:$K$4</definedName>
    <definedName name="T_Modes">T_Sous_Catégories3[Modes]</definedName>
  </definedNames>
  <calcPr calcId="191029"/>
  <pivotCaches>
    <pivotCache cacheId="7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2" i="4" l="1"/>
  <c r="E3" i="1"/>
  <c r="M1" i="3" l="1"/>
  <c r="F3" i="3" l="1"/>
  <c r="E3" i="3"/>
  <c r="F1" i="3" l="1"/>
  <c r="C2" i="3"/>
  <c r="O1" i="2"/>
  <c r="G3" i="3"/>
  <c r="M2" i="3" s="1"/>
  <c r="Z1" i="2"/>
  <c r="Y1" i="2"/>
  <c r="X1" i="2"/>
  <c r="W1" i="2"/>
  <c r="V1" i="2"/>
  <c r="U1" i="2"/>
  <c r="T1" i="2"/>
  <c r="S1" i="2"/>
  <c r="R1" i="2"/>
  <c r="Q1" i="2"/>
  <c r="P1" i="2"/>
  <c r="M3" i="2" l="1"/>
  <c r="M9" i="2"/>
  <c r="M6" i="2"/>
  <c r="M5" i="2"/>
  <c r="M23" i="2"/>
  <c r="M19" i="2"/>
  <c r="M15" i="2"/>
  <c r="M11" i="2"/>
  <c r="M7" i="2"/>
  <c r="M2" i="2"/>
  <c r="M20" i="2"/>
  <c r="M16" i="2"/>
  <c r="M12" i="2"/>
  <c r="M8" i="2"/>
  <c r="M4" i="2"/>
  <c r="M21" i="2"/>
  <c r="M17" i="2"/>
  <c r="M13" i="2"/>
  <c r="M22" i="2"/>
  <c r="M18" i="2"/>
  <c r="M14" i="2"/>
  <c r="M10" i="2"/>
</calcChain>
</file>

<file path=xl/sharedStrings.xml><?xml version="1.0" encoding="utf-8"?>
<sst xmlns="http://schemas.openxmlformats.org/spreadsheetml/2006/main" count="140" uniqueCount="122">
  <si>
    <t>Année</t>
  </si>
  <si>
    <t>Catégorie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</si>
  <si>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</si>
  <si>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</si>
  <si>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</si>
  <si>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</si>
  <si>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</si>
  <si>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</si>
  <si>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</si>
  <si>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</si>
  <si>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</si>
  <si>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</si>
  <si>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</si>
  <si>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</si>
  <si>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</si>
  <si>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Formulaire</t>
  </si>
  <si>
    <t>Jour</t>
  </si>
  <si>
    <t>S/Catégorie</t>
  </si>
  <si>
    <t>Crédit(€)</t>
  </si>
  <si>
    <t>Débit(€)</t>
  </si>
  <si>
    <t xml:space="preserve">S/Catégorie </t>
  </si>
  <si>
    <t>Mode</t>
  </si>
  <si>
    <t>Détails</t>
  </si>
  <si>
    <t>Modes</t>
  </si>
  <si>
    <t>CB</t>
  </si>
  <si>
    <t>Chèque</t>
  </si>
  <si>
    <t>Prélèvement</t>
  </si>
  <si>
    <t>Virement</t>
  </si>
  <si>
    <t>Commentaires</t>
  </si>
  <si>
    <t>Comptes</t>
  </si>
  <si>
    <t>Compte</t>
  </si>
  <si>
    <t>Coiffeur</t>
  </si>
  <si>
    <t>Report</t>
  </si>
  <si>
    <t>Paypal</t>
  </si>
  <si>
    <t>Carburant</t>
  </si>
  <si>
    <t>Médecin</t>
  </si>
  <si>
    <t>Spécialiste</t>
  </si>
  <si>
    <t>Sport</t>
  </si>
  <si>
    <t>Cinéma</t>
  </si>
  <si>
    <t>Spectacle</t>
  </si>
  <si>
    <t>Vacances</t>
  </si>
  <si>
    <t>Pharmacie</t>
  </si>
  <si>
    <t>Restaurant</t>
  </si>
  <si>
    <t>Ne pas toucher</t>
  </si>
  <si>
    <t>Pour chaque catégorie, renseigner les sous catégories. Ne pas toucher aux titres des colonnes.</t>
  </si>
  <si>
    <t>Cotisation</t>
  </si>
  <si>
    <t>Crédit auto</t>
  </si>
  <si>
    <t>Scolarité</t>
  </si>
  <si>
    <t>Bijoux</t>
  </si>
  <si>
    <t>Impôt</t>
  </si>
  <si>
    <t>Mutuelle</t>
  </si>
  <si>
    <t>*Facultatif</t>
  </si>
  <si>
    <t>HABITATION</t>
  </si>
  <si>
    <t>Electricité</t>
  </si>
  <si>
    <t>Eau</t>
  </si>
  <si>
    <t>SANTE</t>
  </si>
  <si>
    <t>ALIMENTATION</t>
  </si>
  <si>
    <t>HABILLEMENT</t>
  </si>
  <si>
    <t>FINANCE</t>
  </si>
  <si>
    <t>TRANSPORT</t>
  </si>
  <si>
    <t>Public</t>
  </si>
  <si>
    <t>Commerce</t>
  </si>
  <si>
    <t>BEAUTE-MODE</t>
  </si>
  <si>
    <t>LOISIRS</t>
  </si>
  <si>
    <t>Grande surface</t>
  </si>
  <si>
    <t>Vêtement</t>
  </si>
  <si>
    <t>Chaussure</t>
  </si>
  <si>
    <t>Cadeaux</t>
  </si>
  <si>
    <t>Musique</t>
  </si>
  <si>
    <t>Shopping</t>
  </si>
  <si>
    <t>Crédit maison</t>
  </si>
  <si>
    <t>Assurance auto-scooter</t>
  </si>
  <si>
    <t>Assurance maison</t>
  </si>
  <si>
    <t>Entretien-réparation</t>
  </si>
  <si>
    <t>LA BANQUE POSTALE - CJ</t>
  </si>
  <si>
    <t>Dépôt</t>
  </si>
  <si>
    <t>Retrait</t>
  </si>
  <si>
    <t>Liquide</t>
  </si>
  <si>
    <t>Maroquinerie</t>
  </si>
  <si>
    <t>Taxe</t>
  </si>
  <si>
    <t>LIVRET A - CP</t>
  </si>
  <si>
    <t>Assurance crédit</t>
  </si>
  <si>
    <t>Autres</t>
  </si>
  <si>
    <t>Activité</t>
  </si>
  <si>
    <t>Parfum</t>
  </si>
  <si>
    <t>Décoration-ameublement</t>
  </si>
  <si>
    <t>Salaire</t>
  </si>
  <si>
    <t>Fleurs</t>
  </si>
  <si>
    <t>Engrais</t>
  </si>
  <si>
    <t>Matériel</t>
  </si>
  <si>
    <t>Jeux</t>
  </si>
  <si>
    <t>ANIMALERIE-JARDINAGE</t>
  </si>
  <si>
    <t>Bricolage-Travaux</t>
  </si>
  <si>
    <t>Nourriture</t>
  </si>
  <si>
    <t>Librairie</t>
  </si>
  <si>
    <t>FRAIS ANNEXES</t>
  </si>
  <si>
    <t>Intérêt</t>
  </si>
  <si>
    <t>Péage</t>
  </si>
  <si>
    <t>Vétérinaire</t>
  </si>
  <si>
    <t>Informatique Hight-tech</t>
  </si>
  <si>
    <t>Sécurité sociale</t>
  </si>
  <si>
    <t>Remboursement</t>
  </si>
  <si>
    <t>Soins</t>
  </si>
  <si>
    <t>TRESORIE-COMPTES</t>
  </si>
  <si>
    <t>BPostale-CJ</t>
  </si>
  <si>
    <t>Bpostale-CP</t>
  </si>
  <si>
    <t>Livret A-CP</t>
  </si>
  <si>
    <t>LA BANQUE POSTALE - CP</t>
  </si>
  <si>
    <t>Solde total 
B_Postale</t>
  </si>
  <si>
    <t>Forfait mobile</t>
  </si>
  <si>
    <t>Fibre</t>
  </si>
  <si>
    <t>Mon capital est de :</t>
  </si>
  <si>
    <t>Au</t>
  </si>
  <si>
    <t>Solde BP-CJ
 B_Postale-CJ</t>
  </si>
  <si>
    <t>Solde BP-CP
B_Postale-CP
B_Postale-CJ
B_Postale-CP
BPostale-CP
Bpostale-CP
 La banque postale</t>
  </si>
  <si>
    <t>Solde Livret A
Livret A-CP
 Livret A</t>
  </si>
  <si>
    <t>Enreg.</t>
  </si>
  <si>
    <t>Total général</t>
  </si>
  <si>
    <t xml:space="preserve"> Débit(€)</t>
  </si>
  <si>
    <t xml:space="preserve"> Crédit(€)</t>
  </si>
  <si>
    <t>GESTION COMPTE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</si>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</sst>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$-F800]dddd\,\ mmmm\ dd\,\ yyyy"/>
  </numFmts>
  <fonts count="20" x14ac:knownFonts="1">
    <font>
      <sz val="10"/>
      <color theme="1"/>
      <name val="Consolas"/>
      <family val="2"/>
    </font>
    <font>
      <sz val="10"/>
      <color theme="1"/>
      <name val="Arial"/>
      <family val="2"/>
    </font>
    <font>
      <sz val="10"/>
      <color rgb="FF000000"/>
      <name val="Consolas"/>
      <family val="3"/>
    </font>
    <font>
      <sz val="10"/>
      <color theme="1"/>
      <name val="Consolas"/>
      <family val="3"/>
    </font>
    <font>
      <sz val="10"/>
      <color rgb="FFFF0000"/>
      <name val="Consolas"/>
      <family val="3"/>
    </font>
    <font>
      <sz val="10"/>
      <color rgb="FFFF0000"/>
      <name val="Consolas"/>
      <family val="2"/>
    </font>
    <font>
      <b/>
      <sz val="10"/>
      <color theme="0"/>
      <name val="Consolas"/>
      <family val="2"/>
    </font>
    <font>
      <b/>
      <sz val="10"/>
      <color rgb="FFFF0000"/>
      <name val="Consolas"/>
      <family val="3"/>
    </font>
    <font>
      <b/>
      <sz val="10"/>
      <color theme="1"/>
      <name val="Consolas"/>
      <family val="3"/>
    </font>
    <font>
      <b/>
      <sz val="12"/>
      <color theme="1"/>
      <name val="Consolas"/>
      <family val="3"/>
    </font>
    <font>
      <b/>
      <sz val="12"/>
      <color theme="0"/>
      <name val="Consolas"/>
      <family val="3"/>
    </font>
    <font>
      <sz val="10"/>
      <color theme="0"/>
      <name val="Consolas"/>
      <family val="2"/>
    </font>
    <font>
      <sz val="10"/>
      <color theme="1" tint="4.9989318521683403E-2"/>
      <name val="Consolas"/>
      <family val="2"/>
    </font>
    <font>
      <b/>
      <sz val="10"/>
      <color theme="0"/>
      <name val="Consolas"/>
      <family val="3"/>
    </font>
    <font>
      <b/>
      <u/>
      <sz val="12"/>
      <color theme="1"/>
      <name val="Consolas"/>
      <family val="3"/>
    </font>
    <font>
      <b/>
      <sz val="14"/>
      <color theme="0"/>
      <name val="Consolas"/>
      <family val="3"/>
    </font>
    <font>
      <b/>
      <sz val="14"/>
      <color rgb="FF00FF99"/>
      <name val="Consolas"/>
      <family val="3"/>
    </font>
    <font>
      <i/>
      <sz val="8"/>
      <color theme="1"/>
      <name val="Consolas"/>
      <family val="3"/>
    </font>
    <font>
      <b/>
      <sz val="16"/>
      <color theme="0"/>
      <name val="Consolas"/>
      <family val="3"/>
    </font>
    <font>
      <b/>
      <sz val="18"/>
      <color theme="1" tint="4.9989318521683403E-2"/>
      <name val="Consolas"/>
      <family val="3"/>
    </font>
  </fonts>
  <fills count="3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1"/>
        <bgColor theme="4"/>
      </patternFill>
    </fill>
    <fill>
      <patternFill patternType="solid">
        <fgColor rgb="FF00FFCC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5A33"/>
        <bgColor indexed="64"/>
      </patternFill>
    </fill>
    <fill>
      <patternFill patternType="solid">
        <fgColor theme="9" tint="-0.249977111117893"/>
        <bgColor theme="9" tint="-0.249977111117893"/>
      </patternFill>
    </fill>
    <fill>
      <patternFill patternType="solid">
        <fgColor theme="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000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132">
    <xf numFmtId="0" fontId="0" fillId="0" borderId="0" xfId="0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5" fillId="0" borderId="0" xfId="0" applyFont="1"/>
    <xf numFmtId="0" fontId="6" fillId="4" borderId="3" xfId="0" applyFont="1" applyFill="1" applyBorder="1"/>
    <xf numFmtId="0" fontId="7" fillId="0" borderId="0" xfId="0" applyFont="1"/>
    <xf numFmtId="0" fontId="0" fillId="5" borderId="1" xfId="0" applyFont="1" applyFill="1" applyBorder="1"/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14" borderId="1" xfId="0" applyFill="1" applyBorder="1"/>
    <xf numFmtId="0" fontId="0" fillId="7" borderId="1" xfId="0" applyFill="1" applyBorder="1"/>
    <xf numFmtId="0" fontId="0" fillId="9" borderId="1" xfId="0" applyFont="1" applyFill="1" applyBorder="1"/>
    <xf numFmtId="0" fontId="0" fillId="12" borderId="1" xfId="0" applyFont="1" applyFill="1" applyBorder="1"/>
    <xf numFmtId="0" fontId="0" fillId="11" borderId="1" xfId="0" applyFont="1" applyFill="1" applyBorder="1"/>
    <xf numFmtId="0" fontId="0" fillId="14" borderId="1" xfId="0" applyFont="1" applyFill="1" applyBorder="1"/>
    <xf numFmtId="0" fontId="0" fillId="16" borderId="1" xfId="0" applyFill="1" applyBorder="1"/>
    <xf numFmtId="0" fontId="0" fillId="17" borderId="1" xfId="0" applyFill="1" applyBorder="1"/>
    <xf numFmtId="0" fontId="0" fillId="16" borderId="1" xfId="0" applyFont="1" applyFill="1" applyBorder="1"/>
    <xf numFmtId="0" fontId="0" fillId="6" borderId="8" xfId="0" applyFont="1" applyFill="1" applyBorder="1"/>
    <xf numFmtId="0" fontId="0" fillId="16" borderId="9" xfId="0" applyFill="1" applyBorder="1"/>
    <xf numFmtId="0" fontId="0" fillId="16" borderId="9" xfId="0" applyFont="1" applyFill="1" applyBorder="1"/>
    <xf numFmtId="0" fontId="0" fillId="16" borderId="8" xfId="0" applyFill="1" applyBorder="1"/>
    <xf numFmtId="0" fontId="0" fillId="16" borderId="10" xfId="0" applyFill="1" applyBorder="1"/>
    <xf numFmtId="0" fontId="0" fillId="16" borderId="11" xfId="0" applyFill="1" applyBorder="1"/>
    <xf numFmtId="0" fontId="0" fillId="16" borderId="12" xfId="0" applyFill="1" applyBorder="1"/>
    <xf numFmtId="0" fontId="6" fillId="18" borderId="5" xfId="0" applyFont="1" applyFill="1" applyBorder="1" applyAlignment="1">
      <alignment horizontal="center" vertical="center"/>
    </xf>
    <xf numFmtId="0" fontId="6" fillId="18" borderId="6" xfId="0" applyFont="1" applyFill="1" applyBorder="1" applyAlignment="1">
      <alignment horizontal="center" vertical="center"/>
    </xf>
    <xf numFmtId="0" fontId="6" fillId="18" borderId="7" xfId="0" applyFont="1" applyFill="1" applyBorder="1" applyAlignment="1">
      <alignment horizontal="center" vertical="center"/>
    </xf>
    <xf numFmtId="0" fontId="0" fillId="12" borderId="14" xfId="0" applyFont="1" applyFill="1" applyBorder="1"/>
    <xf numFmtId="0" fontId="0" fillId="15" borderId="4" xfId="0" applyFill="1" applyBorder="1"/>
    <xf numFmtId="0" fontId="0" fillId="8" borderId="2" xfId="0" applyFont="1" applyFill="1" applyBorder="1"/>
    <xf numFmtId="0" fontId="0" fillId="8" borderId="16" xfId="0" applyFont="1" applyFill="1" applyBorder="1"/>
    <xf numFmtId="0" fontId="0" fillId="8" borderId="15" xfId="0" applyFill="1" applyBorder="1"/>
    <xf numFmtId="0" fontId="0" fillId="9" borderId="1" xfId="0" applyFill="1" applyBorder="1"/>
    <xf numFmtId="0" fontId="12" fillId="0" borderId="0" xfId="0" applyFont="1"/>
    <xf numFmtId="0" fontId="12" fillId="16" borderId="13" xfId="0" applyFont="1" applyFill="1" applyBorder="1"/>
    <xf numFmtId="0" fontId="12" fillId="6" borderId="13" xfId="0" applyFont="1" applyFill="1" applyBorder="1"/>
    <xf numFmtId="0" fontId="12" fillId="7" borderId="13" xfId="0" applyFont="1" applyFill="1" applyBorder="1"/>
    <xf numFmtId="0" fontId="12" fillId="9" borderId="13" xfId="0" applyFont="1" applyFill="1" applyBorder="1"/>
    <xf numFmtId="0" fontId="12" fillId="14" borderId="13" xfId="0" applyFont="1" applyFill="1" applyBorder="1"/>
    <xf numFmtId="0" fontId="12" fillId="12" borderId="13" xfId="0" applyFont="1" applyFill="1" applyBorder="1"/>
    <xf numFmtId="0" fontId="12" fillId="8" borderId="13" xfId="0" applyFont="1" applyFill="1" applyBorder="1"/>
    <xf numFmtId="0" fontId="12" fillId="10" borderId="13" xfId="0" applyFont="1" applyFill="1" applyBorder="1"/>
    <xf numFmtId="0" fontId="12" fillId="17" borderId="13" xfId="0" applyFont="1" applyFill="1" applyBorder="1"/>
    <xf numFmtId="0" fontId="12" fillId="11" borderId="13" xfId="0" applyFont="1" applyFill="1" applyBorder="1"/>
    <xf numFmtId="0" fontId="11" fillId="13" borderId="0" xfId="0" applyFont="1" applyFill="1" applyBorder="1"/>
    <xf numFmtId="0" fontId="0" fillId="7" borderId="18" xfId="0" applyFill="1" applyBorder="1"/>
    <xf numFmtId="0" fontId="12" fillId="19" borderId="13" xfId="0" applyFont="1" applyFill="1" applyBorder="1"/>
    <xf numFmtId="0" fontId="0" fillId="19" borderId="1" xfId="0" applyFont="1" applyFill="1" applyBorder="1"/>
    <xf numFmtId="0" fontId="0" fillId="20" borderId="0" xfId="0" applyFill="1" applyBorder="1" applyAlignment="1">
      <alignment horizontal="left"/>
    </xf>
    <xf numFmtId="0" fontId="0" fillId="20" borderId="0" xfId="0" applyFill="1" applyBorder="1"/>
    <xf numFmtId="0" fontId="0" fillId="0" borderId="19" xfId="0" applyNumberFormat="1" applyFill="1" applyBorder="1" applyAlignment="1">
      <alignment horizontal="center" vertical="center"/>
    </xf>
    <xf numFmtId="16" fontId="3" fillId="3" borderId="19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164" fontId="0" fillId="0" borderId="19" xfId="0" applyNumberFormat="1" applyFill="1" applyBorder="1" applyAlignment="1">
      <alignment horizontal="center" vertical="center"/>
    </xf>
    <xf numFmtId="164" fontId="3" fillId="3" borderId="18" xfId="0" applyNumberFormat="1" applyFont="1" applyFill="1" applyBorder="1" applyAlignment="1">
      <alignment horizontal="left" vertical="center"/>
    </xf>
    <xf numFmtId="164" fontId="3" fillId="0" borderId="19" xfId="0" applyNumberFormat="1" applyFont="1" applyFill="1" applyBorder="1" applyAlignment="1">
      <alignment horizontal="center" vertical="center"/>
    </xf>
    <xf numFmtId="0" fontId="0" fillId="20" borderId="21" xfId="0" applyFill="1" applyBorder="1" applyAlignment="1">
      <alignment horizontal="center" vertical="center"/>
    </xf>
    <xf numFmtId="0" fontId="0" fillId="20" borderId="21" xfId="0" applyFill="1" applyBorder="1" applyAlignment="1">
      <alignment horizontal="left"/>
    </xf>
    <xf numFmtId="0" fontId="0" fillId="20" borderId="25" xfId="0" applyFill="1" applyBorder="1" applyAlignment="1">
      <alignment horizontal="center" vertical="center"/>
    </xf>
    <xf numFmtId="0" fontId="0" fillId="20" borderId="25" xfId="0" applyFill="1" applyBorder="1" applyAlignment="1">
      <alignment horizontal="left"/>
    </xf>
    <xf numFmtId="0" fontId="0" fillId="0" borderId="19" xfId="0" applyFill="1" applyBorder="1"/>
    <xf numFmtId="164" fontId="0" fillId="0" borderId="0" xfId="0" applyNumberFormat="1" applyFill="1" applyAlignment="1">
      <alignment horizontal="center" vertical="center"/>
    </xf>
    <xf numFmtId="0" fontId="11" fillId="22" borderId="27" xfId="0" applyFont="1" applyFill="1" applyBorder="1"/>
    <xf numFmtId="0" fontId="10" fillId="20" borderId="21" xfId="0" applyFont="1" applyFill="1" applyBorder="1" applyAlignment="1">
      <alignment horizontal="center" vertical="center"/>
    </xf>
    <xf numFmtId="0" fontId="11" fillId="20" borderId="0" xfId="0" applyFont="1" applyFill="1" applyBorder="1" applyAlignment="1">
      <alignment horizontal="right" vertical="center"/>
    </xf>
    <xf numFmtId="0" fontId="10" fillId="20" borderId="21" xfId="0" applyFont="1" applyFill="1" applyBorder="1" applyAlignment="1">
      <alignment vertical="center"/>
    </xf>
    <xf numFmtId="0" fontId="15" fillId="20" borderId="20" xfId="0" applyFont="1" applyFill="1" applyBorder="1" applyAlignment="1">
      <alignment vertical="center"/>
    </xf>
    <xf numFmtId="0" fontId="0" fillId="20" borderId="23" xfId="0" applyNumberFormat="1" applyFill="1" applyBorder="1" applyAlignment="1">
      <alignment horizontal="center" vertical="center"/>
    </xf>
    <xf numFmtId="0" fontId="0" fillId="20" borderId="0" xfId="0" applyFill="1" applyBorder="1" applyAlignment="1">
      <alignment horizontal="center" vertical="center"/>
    </xf>
    <xf numFmtId="165" fontId="13" fillId="20" borderId="25" xfId="0" applyNumberFormat="1" applyFont="1" applyFill="1" applyBorder="1" applyAlignment="1">
      <alignment vertical="center"/>
    </xf>
    <xf numFmtId="0" fontId="13" fillId="20" borderId="28" xfId="0" applyFont="1" applyFill="1" applyBorder="1" applyAlignment="1">
      <alignment horizontal="center" vertical="center" wrapText="1"/>
    </xf>
    <xf numFmtId="0" fontId="0" fillId="23" borderId="0" xfId="0" applyFill="1"/>
    <xf numFmtId="0" fontId="4" fillId="23" borderId="0" xfId="0" applyFont="1" applyFill="1" applyAlignment="1">
      <alignment horizontal="right"/>
    </xf>
    <xf numFmtId="0" fontId="5" fillId="23" borderId="0" xfId="0" applyFont="1" applyFill="1"/>
    <xf numFmtId="0" fontId="0" fillId="23" borderId="0" xfId="0" applyFill="1" applyAlignment="1">
      <alignment horizontal="center"/>
    </xf>
    <xf numFmtId="0" fontId="0" fillId="23" borderId="0" xfId="0" applyFill="1" applyBorder="1"/>
    <xf numFmtId="0" fontId="14" fillId="3" borderId="20" xfId="0" applyFont="1" applyFill="1" applyBorder="1"/>
    <xf numFmtId="0" fontId="0" fillId="3" borderId="21" xfId="0" applyFill="1" applyBorder="1" applyAlignment="1">
      <alignment horizontal="center"/>
    </xf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17" xfId="0" applyFill="1" applyBorder="1"/>
    <xf numFmtId="0" fontId="0" fillId="3" borderId="23" xfId="0" applyFill="1" applyBorder="1" applyAlignment="1">
      <alignment horizontal="center" vertical="center"/>
    </xf>
    <xf numFmtId="0" fontId="0" fillId="3" borderId="23" xfId="0" applyFill="1" applyBorder="1" applyAlignment="1">
      <alignment horizontal="right"/>
    </xf>
    <xf numFmtId="0" fontId="0" fillId="3" borderId="23" xfId="0" applyFill="1" applyBorder="1" applyAlignment="1">
      <alignment horizontal="right" vertical="top"/>
    </xf>
    <xf numFmtId="0" fontId="8" fillId="3" borderId="23" xfId="0" applyFont="1" applyFill="1" applyBorder="1" applyAlignment="1">
      <alignment horizontal="center" vertical="center"/>
    </xf>
    <xf numFmtId="0" fontId="8" fillId="3" borderId="23" xfId="0" applyFont="1" applyFill="1" applyBorder="1"/>
    <xf numFmtId="0" fontId="0" fillId="3" borderId="24" xfId="0" applyFill="1" applyBorder="1"/>
    <xf numFmtId="0" fontId="0" fillId="3" borderId="25" xfId="0" applyFill="1" applyBorder="1" applyAlignment="1">
      <alignment horizontal="center"/>
    </xf>
    <xf numFmtId="0" fontId="0" fillId="3" borderId="25" xfId="0" applyFill="1" applyBorder="1"/>
    <xf numFmtId="0" fontId="0" fillId="3" borderId="26" xfId="0" applyFill="1" applyBorder="1"/>
    <xf numFmtId="0" fontId="0" fillId="2" borderId="29" xfId="0" applyFill="1" applyBorder="1" applyAlignment="1">
      <alignment horizontal="center" vertical="center"/>
    </xf>
    <xf numFmtId="164" fontId="0" fillId="24" borderId="29" xfId="0" applyNumberFormat="1" applyFill="1" applyBorder="1" applyAlignment="1">
      <alignment horizontal="center" vertical="center"/>
    </xf>
    <xf numFmtId="164" fontId="11" fillId="21" borderId="29" xfId="0" applyNumberFormat="1" applyFont="1" applyFill="1" applyBorder="1" applyAlignment="1">
      <alignment horizontal="center" vertical="center"/>
    </xf>
    <xf numFmtId="0" fontId="10" fillId="25" borderId="24" xfId="0" applyNumberFormat="1" applyFont="1" applyFill="1" applyBorder="1" applyAlignment="1">
      <alignment horizontal="center"/>
    </xf>
    <xf numFmtId="0" fontId="10" fillId="25" borderId="25" xfId="0" applyFont="1" applyFill="1" applyBorder="1" applyAlignment="1">
      <alignment horizontal="center"/>
    </xf>
    <xf numFmtId="0" fontId="10" fillId="25" borderId="25" xfId="0" applyFont="1" applyFill="1" applyBorder="1"/>
    <xf numFmtId="0" fontId="10" fillId="25" borderId="26" xfId="0" applyFont="1" applyFill="1" applyBorder="1"/>
    <xf numFmtId="0" fontId="0" fillId="20" borderId="24" xfId="0" applyNumberFormat="1" applyFill="1" applyBorder="1" applyAlignment="1">
      <alignment horizontal="center" vertical="center"/>
    </xf>
    <xf numFmtId="0" fontId="11" fillId="20" borderId="0" xfId="0" applyNumberFormat="1" applyFont="1" applyFill="1" applyBorder="1" applyAlignment="1">
      <alignment horizontal="right" vertical="center"/>
    </xf>
    <xf numFmtId="165" fontId="13" fillId="20" borderId="21" xfId="0" applyNumberFormat="1" applyFont="1" applyFill="1" applyBorder="1" applyAlignment="1">
      <alignment vertical="center"/>
    </xf>
    <xf numFmtId="0" fontId="0" fillId="20" borderId="0" xfId="0" applyFill="1"/>
    <xf numFmtId="0" fontId="13" fillId="20" borderId="0" xfId="0" applyFont="1" applyFill="1" applyBorder="1" applyAlignment="1">
      <alignment horizontal="right" vertical="center"/>
    </xf>
    <xf numFmtId="165" fontId="13" fillId="20" borderId="17" xfId="0" applyNumberFormat="1" applyFont="1" applyFill="1" applyBorder="1" applyAlignment="1">
      <alignment horizontal="left" vertical="center"/>
    </xf>
    <xf numFmtId="164" fontId="16" fillId="26" borderId="6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8" fillId="27" borderId="1" xfId="0" applyFont="1" applyFill="1" applyBorder="1" applyAlignment="1">
      <alignment horizontal="center" wrapText="1"/>
    </xf>
    <xf numFmtId="0" fontId="8" fillId="15" borderId="1" xfId="0" applyFont="1" applyFill="1" applyBorder="1" applyAlignment="1">
      <alignment horizontal="center" wrapText="1"/>
    </xf>
    <xf numFmtId="0" fontId="8" fillId="28" borderId="1" xfId="0" applyFont="1" applyFill="1" applyBorder="1" applyAlignment="1">
      <alignment horizontal="center" wrapText="1"/>
    </xf>
    <xf numFmtId="0" fontId="0" fillId="0" borderId="0" xfId="0" pivotButton="1"/>
    <xf numFmtId="0" fontId="0" fillId="0" borderId="0" xfId="0" applyNumberFormat="1"/>
    <xf numFmtId="0" fontId="13" fillId="29" borderId="0" xfId="0" applyFont="1" applyFill="1"/>
    <xf numFmtId="165" fontId="8" fillId="0" borderId="0" xfId="0" applyNumberFormat="1" applyFont="1"/>
    <xf numFmtId="164" fontId="0" fillId="0" borderId="0" xfId="0" applyNumberFormat="1"/>
    <xf numFmtId="0" fontId="8" fillId="0" borderId="0" xfId="0" pivotButton="1" applyFont="1" applyAlignment="1">
      <alignment horizontal="left" vertical="center"/>
    </xf>
    <xf numFmtId="0" fontId="11" fillId="30" borderId="0" xfId="0" applyFont="1" applyFill="1" applyAlignment="1"/>
    <xf numFmtId="164" fontId="19" fillId="14" borderId="11" xfId="0" applyNumberFormat="1" applyFont="1" applyFill="1" applyBorder="1" applyAlignment="1">
      <alignment horizontal="center" vertical="center"/>
    </xf>
    <xf numFmtId="0" fontId="0" fillId="2" borderId="30" xfId="0" applyFill="1" applyBorder="1" applyAlignment="1">
      <alignment horizontal="left" vertical="top" wrapText="1"/>
    </xf>
    <xf numFmtId="0" fontId="0" fillId="2" borderId="31" xfId="0" applyFill="1" applyBorder="1" applyAlignment="1">
      <alignment horizontal="left" vertical="top" wrapText="1"/>
    </xf>
    <xf numFmtId="0" fontId="0" fillId="2" borderId="32" xfId="0" applyFill="1" applyBorder="1" applyAlignment="1">
      <alignment horizontal="left" vertical="top" wrapText="1"/>
    </xf>
    <xf numFmtId="0" fontId="0" fillId="2" borderId="33" xfId="0" applyFill="1" applyBorder="1" applyAlignment="1">
      <alignment horizontal="left" vertical="top" wrapText="1"/>
    </xf>
    <xf numFmtId="0" fontId="17" fillId="3" borderId="0" xfId="0" applyFont="1" applyFill="1" applyBorder="1" applyAlignment="1">
      <alignment horizontal="left"/>
    </xf>
    <xf numFmtId="165" fontId="8" fillId="3" borderId="0" xfId="0" applyNumberFormat="1" applyFont="1" applyFill="1" applyBorder="1" applyAlignment="1">
      <alignment horizontal="center" vertical="center"/>
    </xf>
    <xf numFmtId="165" fontId="8" fillId="3" borderId="17" xfId="0" applyNumberFormat="1" applyFont="1" applyFill="1" applyBorder="1" applyAlignment="1">
      <alignment horizontal="center" vertical="center"/>
    </xf>
    <xf numFmtId="165" fontId="13" fillId="20" borderId="25" xfId="0" applyNumberFormat="1" applyFont="1" applyFill="1" applyBorder="1" applyAlignment="1">
      <alignment horizontal="right" vertical="center"/>
    </xf>
    <xf numFmtId="164" fontId="18" fillId="20" borderId="0" xfId="0" applyNumberFormat="1" applyFont="1" applyFill="1" applyBorder="1" applyAlignment="1">
      <alignment horizontal="center" vertical="center"/>
    </xf>
    <xf numFmtId="164" fontId="18" fillId="20" borderId="25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2000000}"/>
  </cellStyles>
  <dxfs count="77">
    <dxf>
      <alignment vertical="center"/>
    </dxf>
    <dxf>
      <alignment horizontal="center"/>
    </dxf>
    <dxf>
      <font>
        <b/>
        <family val="3"/>
      </font>
    </dxf>
    <dxf>
      <fill>
        <patternFill patternType="solid">
          <bgColor rgb="FF92D050"/>
        </patternFill>
      </fill>
    </dxf>
    <dxf>
      <fill>
        <patternFill>
          <bgColor theme="7"/>
        </patternFill>
      </fill>
    </dxf>
    <dxf>
      <font>
        <b/>
        <family val="3"/>
      </font>
      <fill>
        <patternFill patternType="none">
          <fgColor indexed="64"/>
          <bgColor indexed="65"/>
        </patternFill>
      </fill>
      <alignment horizontal="center" vertical="center"/>
    </dxf>
    <dxf>
      <fill>
        <patternFill patternType="solid">
          <bgColor theme="6"/>
        </patternFill>
      </fill>
    </dxf>
    <dxf>
      <font>
        <color theme="0"/>
      </font>
    </dxf>
    <dxf>
      <font>
        <color theme="0"/>
      </font>
    </dxf>
    <dxf>
      <font>
        <b/>
        <family val="3"/>
      </font>
    </dxf>
    <dxf>
      <font>
        <b val="0"/>
      </font>
    </dxf>
    <dxf>
      <numFmt numFmtId="164" formatCode="#,##0.00\ &quot;€&quot;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  <alignment horizontal="general" vertical="bottom" textRotation="0" wrapText="0" indent="0" justifyLastLine="0" shrinkToFit="0" readingOrder="0"/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</dxf>
    <dxf>
      <fill>
        <patternFill patternType="solid">
          <bgColor rgb="FFC00000"/>
        </patternFill>
      </fill>
    </dxf>
    <dxf>
      <font>
        <color theme="0"/>
      </font>
    </dxf>
    <dxf>
      <alignment horizontal="left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 tint="4.9989318521683403E-2"/>
        <name val="Consolas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Consolas"/>
        <scheme val="none"/>
      </font>
      <fill>
        <patternFill patternType="solid">
          <fgColor indexed="64"/>
          <bgColor theme="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left"/>
    </dxf>
    <dxf>
      <font>
        <color theme="0"/>
      </font>
    </dxf>
    <dxf>
      <fill>
        <patternFill patternType="solid">
          <bgColor rgb="FFC0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</dxf>
    <dxf>
      <fill>
        <patternFill patternType="none">
          <bgColor auto="1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2"/>
        <scheme val="none"/>
      </font>
      <alignment horizontal="general" vertical="bottom" textRotation="0" wrapText="0" indent="0" justifyLastLine="0" shrinkToFit="0" readingOrder="0"/>
    </dxf>
    <dxf>
      <fill>
        <patternFill patternType="none">
          <bgColor auto="1"/>
        </patternFill>
      </fill>
    </dxf>
    <dxf>
      <numFmt numFmtId="164" formatCode="#,##0.00\ &quot;€&quot;"/>
    </dxf>
    <dxf>
      <font>
        <b val="0"/>
      </font>
    </dxf>
    <dxf>
      <font>
        <b/>
        <family val="3"/>
      </font>
    </dxf>
    <dxf>
      <font>
        <color theme="0"/>
      </font>
    </dxf>
    <dxf>
      <font>
        <color theme="0"/>
      </font>
    </dxf>
    <dxf>
      <fill>
        <patternFill patternType="solid">
          <bgColor theme="6"/>
        </patternFill>
      </fill>
    </dxf>
    <dxf>
      <font>
        <b/>
        <family val="3"/>
      </font>
      <fill>
        <patternFill patternType="none">
          <fgColor indexed="64"/>
          <bgColor indexed="65"/>
        </patternFill>
      </fill>
      <alignment horizontal="center" vertical="center"/>
    </dxf>
    <dxf>
      <fill>
        <patternFill>
          <bgColor theme="7"/>
        </patternFill>
      </fill>
    </dxf>
    <dxf>
      <fill>
        <patternFill patternType="solid">
          <bgColor rgb="FF92D050"/>
        </patternFill>
      </fill>
    </dxf>
    <dxf>
      <font>
        <b/>
        <family val="3"/>
      </font>
    </dxf>
    <dxf>
      <alignment horizontal="center"/>
    </dxf>
    <dxf>
      <alignment vertical="center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21" formatCode="dd\-mmm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onsolas"/>
        <family val="3"/>
        <scheme val="none"/>
      </font>
      <fill>
        <patternFill patternType="solid">
          <fgColor indexed="64"/>
          <bgColor theme="1" tint="0.249977111117893"/>
        </patternFill>
      </fill>
      <border diagonalUp="0" diagonalDown="0" outline="0">
        <left/>
        <right/>
        <top/>
        <bottom/>
      </border>
    </dxf>
    <dxf>
      <font>
        <color rgb="FF66FF99"/>
      </font>
    </dxf>
    <dxf>
      <font>
        <color rgb="FFFF5050"/>
      </font>
    </dxf>
    <dxf>
      <fill>
        <patternFill>
          <fgColor auto="1"/>
          <bgColor rgb="FFFF9933"/>
        </patternFill>
      </fill>
    </dxf>
    <dxf>
      <fill>
        <patternFill>
          <fgColor rgb="FFFFCC66"/>
          <bgColor rgb="FF92D050"/>
        </patternFill>
      </fill>
    </dxf>
    <dxf>
      <fill>
        <patternFill>
          <bgColor rgb="FFFFC000"/>
        </patternFill>
      </fill>
    </dxf>
    <dxf>
      <font>
        <color rgb="FF66FF99"/>
      </font>
    </dxf>
    <dxf>
      <font>
        <color rgb="FFFF5050"/>
      </font>
    </dxf>
  </dxfs>
  <tableStyles count="0" defaultTableStyle="TableStyleMedium2" defaultPivotStyle="PivotStyleLight16"/>
  <colors>
    <mruColors>
      <color rgb="FFFFCC00"/>
      <color rgb="FFFF9933"/>
      <color rgb="FF3608E0"/>
      <color rgb="FF66FF99"/>
      <color rgb="FFFF5A33"/>
      <color rgb="FFFFFF99"/>
      <color rgb="FFFFCC66"/>
      <color rgb="FFFF5050"/>
      <color rgb="FF9999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Répartition</a:t>
            </a:r>
            <a:r>
              <a:rPr lang="fr-FR">
                <a:latin typeface="Consolas" panose="020B0609020204030204" pitchFamily="49" charset="0"/>
              </a:rPr>
              <a:t> </a:t>
            </a:r>
            <a:r>
              <a:rPr lang="fr-FR" sz="1000">
                <a:solidFill>
                  <a:schemeClr val="bg1"/>
                </a:solidFill>
                <a:latin typeface="Consolas" panose="020B0609020204030204" pitchFamily="49" charset="0"/>
              </a:rPr>
              <a:t>comptes</a:t>
            </a:r>
            <a:r>
              <a:rPr lang="fr-FR" sz="1000"/>
              <a:t> </a:t>
            </a:r>
          </a:p>
        </c:rich>
      </c:tx>
      <c:layout>
        <c:manualLayout>
          <c:xMode val="edge"/>
          <c:yMode val="edge"/>
          <c:x val="0.34355555555555556"/>
          <c:y val="6.0185185185185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Données!$E$3</c:f>
              <c:numCache>
                <c:formatCode>#\ ##0.00\ "€"</c:formatCode>
                <c:ptCount val="1"/>
                <c:pt idx="0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B0-408E-B918-7C8565578BDB}"/>
            </c:ext>
          </c:extLst>
        </c:ser>
        <c:ser>
          <c:idx val="1"/>
          <c:order val="1"/>
          <c:spPr>
            <a:solidFill>
              <a:srgbClr val="FFCC66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4.0403566647196889E-17"/>
                  <c:y val="-1.1982432384018818E-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17F-4E35-9B98-9B274A1370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Données!$F$3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2B0-408E-B918-7C8565578BDB}"/>
            </c:ext>
          </c:extLst>
        </c:ser>
        <c:ser>
          <c:idx val="2"/>
          <c:order val="2"/>
          <c:spPr>
            <a:solidFill>
              <a:srgbClr val="9999FF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F9933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D17F-4E35-9B98-9B274A13707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0">
                <a:spAutoFit/>
              </a:bodyPr>
              <a:lstStyle/>
              <a:p>
                <a:pPr algn="ctr">
                  <a:defRPr lang="en-US" sz="900" b="1" i="0" u="none" strike="noStrike" kern="1200" baseline="0">
                    <a:solidFill>
                      <a:schemeClr val="tx1"/>
                    </a:solidFill>
                    <a:latin typeface="Consolas" panose="020B0609020204030204" pitchFamily="49" charset="0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Données!$G$3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2B0-408E-B918-7C8565578BD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1708126383"/>
        <c:axId val="1707054351"/>
      </c:barChart>
      <c:valAx>
        <c:axId val="1707054351"/>
        <c:scaling>
          <c:orientation val="minMax"/>
        </c:scaling>
        <c:delete val="1"/>
        <c:axPos val="b"/>
        <c:numFmt formatCode="#\ ##0.00\ &quot;€&quot;" sourceLinked="1"/>
        <c:majorTickMark val="none"/>
        <c:minorTickMark val="none"/>
        <c:tickLblPos val="nextTo"/>
        <c:crossAx val="1708126383"/>
        <c:crosses val="autoZero"/>
        <c:crossBetween val="between"/>
      </c:valAx>
      <c:catAx>
        <c:axId val="17081263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705435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[GestionCOMPTES_test.xlsm]TcD!Tableau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Consolas" panose="020B0609020204030204" pitchFamily="49" charset="0"/>
                <a:ea typeface="+mn-ea"/>
                <a:cs typeface="+mn-cs"/>
              </a:defRPr>
            </a:pPr>
            <a:r>
              <a:rPr lang="en-US">
                <a:latin typeface="Consolas" panose="020B0609020204030204" pitchFamily="49" charset="0"/>
              </a:rPr>
              <a:t> Repartition</a:t>
            </a:r>
            <a:r>
              <a:rPr lang="en-US" baseline="0">
                <a:latin typeface="Consolas" panose="020B0609020204030204" pitchFamily="49" charset="0"/>
              </a:rPr>
              <a:t> par catégorieS</a:t>
            </a:r>
            <a:endParaRPr lang="en-US">
              <a:latin typeface="Consolas" panose="020B0609020204030204" pitchFamily="49" charset="0"/>
            </a:endParaRPr>
          </a:p>
        </c:rich>
      </c:tx>
      <c:layout>
        <c:manualLayout>
          <c:xMode val="edge"/>
          <c:yMode val="edge"/>
          <c:x val="0.61686602568697113"/>
          <c:y val="2.7527876510036679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rgbClr val="FFFF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FFC000"/>
          </a:solidFill>
          <a:ln>
            <a:solidFill>
              <a:schemeClr val="tx1"/>
            </a:solidFill>
          </a:ln>
        </c:spPr>
        <c:marker>
          <c:symbol val="none"/>
        </c:marker>
        <c:dLbl>
          <c:idx val="0"/>
          <c:numFmt formatCode="#,##0.00\ &quot;€&quot;" sourceLinked="0"/>
          <c:spPr>
            <a:solidFill>
              <a:schemeClr val="bg2"/>
            </a:solidFill>
            <a:ln>
              <a:solidFill>
                <a:schemeClr val="tx1"/>
              </a:solidFill>
            </a:ln>
            <a:effectLst/>
          </c:spPr>
          <c:txPr>
            <a:bodyPr rot="-5400000" vert="horz"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6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7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8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9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0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1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2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4"/>
        <c:spPr>
          <a:solidFill>
            <a:schemeClr val="accent3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5"/>
        <c:spPr>
          <a:solidFill>
            <a:schemeClr val="accent5"/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6"/>
        <c:spPr>
          <a:solidFill>
            <a:schemeClr val="accent1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7"/>
        <c:spPr>
          <a:solidFill>
            <a:schemeClr val="accent3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8"/>
        <c:spPr>
          <a:solidFill>
            <a:schemeClr val="accent5">
              <a:lumMod val="6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19"/>
        <c:spPr>
          <a:solidFill>
            <a:schemeClr val="accent1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0"/>
        <c:spPr>
          <a:solidFill>
            <a:schemeClr val="accent3">
              <a:lumMod val="80000"/>
              <a:lumOff val="20000"/>
            </a:schemeClr>
          </a:solidFill>
          <a:ln>
            <a:noFill/>
          </a:ln>
          <a:effectLst>
            <a:outerShdw blurRad="88900" sx="102000" sy="102000" algn="ctr" rotWithShape="0">
              <a:prstClr val="black">
                <a:alpha val="10000"/>
              </a:prstClr>
            </a:outerShdw>
          </a:effectLst>
          <a:scene3d>
            <a:camera prst="orthographicFront"/>
            <a:lightRig rig="threePt" dir="t"/>
          </a:scene3d>
          <a:sp3d>
            <a:bevelT w="127000" h="127000"/>
            <a:bevelB w="127000" h="127000"/>
          </a:sp3d>
        </c:spPr>
      </c:pivotFmt>
      <c:pivotFmt>
        <c:idx val="2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8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9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1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2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7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8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9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2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marker>
          <c:symbol val="none"/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4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5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6"/>
        <c:marker>
          <c:symbol val="none"/>
        </c:marker>
        <c:dLbl>
          <c:idx val="0"/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7"/>
      </c:pivotFmt>
      <c:pivotFmt>
        <c:idx val="128"/>
        <c:spPr>
          <a:solidFill>
            <a:srgbClr val="FFFF00"/>
          </a:solidFill>
          <a:ln>
            <a:solidFill>
              <a:schemeClr val="tx1"/>
            </a:solidFill>
          </a:ln>
        </c:spPr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</c:pivotFmt>
      <c:pivotFmt>
        <c:idx val="144"/>
      </c:pivotFmt>
      <c:pivotFmt>
        <c:idx val="145"/>
      </c:pivotFmt>
      <c:pivotFmt>
        <c:idx val="146"/>
      </c:pivotFmt>
      <c:pivotFmt>
        <c:idx val="147"/>
      </c:pivotFmt>
      <c:pivotFmt>
        <c:idx val="148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TcD!$B$6</c:f>
              <c:strCache>
                <c:ptCount val="1"/>
                <c:pt idx="0">
                  <c:v> Débit(€)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chemeClr val="tx1"/>
              </a:solidFill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1-E338-4DED-83E1-FCE6E638D022}"/>
              </c:ext>
            </c:extLst>
          </c:dPt>
          <c:dPt>
            <c:idx val="1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2-E338-4DED-83E1-FCE6E638D022}"/>
              </c:ext>
            </c:extLst>
          </c:dPt>
          <c:dPt>
            <c:idx val="2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3-E338-4DED-83E1-FCE6E638D022}"/>
              </c:ext>
            </c:extLst>
          </c:dPt>
          <c:dPt>
            <c:idx val="3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4-E338-4DED-83E1-FCE6E638D022}"/>
              </c:ext>
            </c:extLst>
          </c:dPt>
          <c:dPt>
            <c:idx val="4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5-E338-4DED-83E1-FCE6E638D022}"/>
              </c:ext>
            </c:extLst>
          </c:dPt>
          <c:dPt>
            <c:idx val="5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6-E338-4DED-83E1-FCE6E638D022}"/>
              </c:ext>
            </c:extLst>
          </c:dPt>
          <c:dPt>
            <c:idx val="6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7-E338-4DED-83E1-FCE6E638D022}"/>
              </c:ext>
            </c:extLst>
          </c:dPt>
          <c:dPt>
            <c:idx val="7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8-E338-4DED-83E1-FCE6E638D022}"/>
              </c:ext>
            </c:extLst>
          </c:dPt>
          <c:dLbls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TcD!$B$7</c:f>
              <c:numCache>
                <c:formatCode>#\ ##0.00\ "€"</c:formatCode>
                <c:ptCount val="1"/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chemeClr val="tx1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1545-4200-B6A3-7B384252E097}"/>
            </c:ext>
          </c:extLst>
        </c:ser>
        <c:ser>
          <c:idx val="1"/>
          <c:order val="1"/>
          <c:tx>
            <c:strRef>
              <c:f>TcD!$C$6</c:f>
              <c:strCache>
                <c:ptCount val="1"/>
                <c:pt idx="0">
                  <c:v> Crédit(€)</c:v>
                </c:pt>
              </c:strCache>
            </c:strRef>
          </c:tx>
          <c:spPr>
            <a:solidFill>
              <a:srgbClr val="FFC000"/>
            </a:solidFill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9-E338-4DED-83E1-FCE6E638D022}"/>
              </c:ext>
            </c:extLst>
          </c:dPt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A-E338-4DED-83E1-FCE6E638D022}"/>
              </c:ext>
            </c:extLst>
          </c:dPt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B-E338-4DED-83E1-FCE6E638D022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C-E338-4DED-83E1-FCE6E638D022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D-E338-4DED-83E1-FCE6E638D022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E-E338-4DED-83E1-FCE6E638D022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F-E338-4DED-83E1-FCE6E638D022}"/>
              </c:ext>
            </c:extLst>
          </c:dPt>
          <c:dPt>
            <c:idx val="7"/>
            <c:invertIfNegative val="0"/>
            <c:bubble3D val="0"/>
            <c:extLst>
              <c:ext xmlns:c16="http://schemas.microsoft.com/office/drawing/2014/chart" uri="{C3380CC4-5D6E-409C-BE32-E72D297353CC}">
                <c16:uniqueId val="{00000010-E338-4DED-83E1-FCE6E638D022}"/>
              </c:ext>
            </c:extLst>
          </c:dPt>
          <c:dLbls>
            <c:numFmt formatCode="#,##0.00\ &quot;€&quot;" sourceLinked="0"/>
            <c:spPr>
              <a:solidFill>
                <a:schemeClr val="bg2"/>
              </a:solidFill>
              <a:ln>
                <a:solidFill>
                  <a:schemeClr val="tx1"/>
                </a:solidFill>
              </a:ln>
              <a:effectLst/>
            </c:spPr>
            <c:txPr>
              <a:bodyPr rot="-5400000" vert="horz"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TcD!$C$7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1545-4200-B6A3-7B384252E09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axId val="1052203760"/>
        <c:axId val="1052207088"/>
      </c:barChart>
      <c:catAx>
        <c:axId val="10522037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052207088"/>
        <c:crosses val="autoZero"/>
        <c:auto val="1"/>
        <c:lblAlgn val="ctr"/>
        <c:lblOffset val="100"/>
        <c:noMultiLvlLbl val="0"/>
      </c:catAx>
      <c:valAx>
        <c:axId val="1052207088"/>
        <c:scaling>
          <c:orientation val="minMax"/>
        </c:scaling>
        <c:delete val="0"/>
        <c:axPos val="l"/>
        <c:numFmt formatCode="#\ ##0.00\ &quot;€&quot;" sourceLinked="1"/>
        <c:majorTickMark val="out"/>
        <c:minorTickMark val="none"/>
        <c:tickLblPos val="nextTo"/>
        <c:crossAx val="1052203760"/>
        <c:crosses val="autoZero"/>
        <c:crossBetween val="between"/>
      </c:valAx>
      <c:spPr>
        <a:noFill/>
        <a:ln>
          <a:noFill/>
        </a:ln>
        <a:effectLst/>
        <a:sp3d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66675</xdr:colOff>
          <xdr:row>22</xdr:row>
          <xdr:rowOff>152400</xdr:rowOff>
        </xdr:from>
        <xdr:to>
          <xdr:col>5</xdr:col>
          <xdr:colOff>476250</xdr:colOff>
          <xdr:row>24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onsolas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161925</xdr:colOff>
          <xdr:row>1</xdr:row>
          <xdr:rowOff>152400</xdr:rowOff>
        </xdr:from>
        <xdr:to>
          <xdr:col>0</xdr:col>
          <xdr:colOff>1514475</xdr:colOff>
          <xdr:row>2</xdr:row>
          <xdr:rowOff>314325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381000</xdr:colOff>
      <xdr:row>0</xdr:row>
      <xdr:rowOff>0</xdr:rowOff>
    </xdr:from>
    <xdr:to>
      <xdr:col>10</xdr:col>
      <xdr:colOff>1276351</xdr:colOff>
      <xdr:row>2</xdr:row>
      <xdr:rowOff>523875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714376</xdr:colOff>
      <xdr:row>5</xdr:row>
      <xdr:rowOff>104775</xdr:rowOff>
    </xdr:from>
    <xdr:to>
      <xdr:col>16</xdr:col>
      <xdr:colOff>466725</xdr:colOff>
      <xdr:row>46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Esteban" refreshedDate="44340.506741319441" createdVersion="7" refreshedVersion="7" minRefreshableVersion="3" recordCount="1" xr:uid="{E5B7C247-3810-4D45-A70D-49FE244C2BF9}">
  <cacheSource type="worksheet">
    <worksheetSource name="T_Données"/>
  </cacheSource>
  <cacheFields count="13">
    <cacheField name="Année" numFmtId="0">
      <sharedItems containsSemiMixedTypes="0" containsString="0" containsNumber="1" containsInteger="1" minValue="2021" maxValue="2021" count="1">
        <n v="2021"/>
      </sharedItems>
    </cacheField>
    <cacheField name="Mois" numFmtId="16">
      <sharedItems count="2">
        <s v="Mai"/>
        <s v="Avril" u="1"/>
      </sharedItems>
    </cacheField>
    <cacheField name="Jour" numFmtId="0">
      <sharedItems containsSemiMixedTypes="0" containsString="0" containsNumber="1" containsInteger="1" minValue="1" maxValue="1"/>
    </cacheField>
    <cacheField name="Compte" numFmtId="0">
      <sharedItems containsNonDate="0" containsBlank="1" count="4">
        <m/>
        <s v="LIVRET A - CP" u="1"/>
        <s v="LA BANQUE POSTALE - CP" u="1"/>
        <s v="LA BANQUE POSTALE - CJ" u="1"/>
      </sharedItems>
    </cacheField>
    <cacheField name="Mode" numFmtId="0">
      <sharedItems count="5">
        <s v="Report"/>
        <s v="Prélèvement" u="1"/>
        <s v="Chèque" u="1"/>
        <s v="CB" u="1"/>
        <s v="Virement" u="1"/>
      </sharedItems>
    </cacheField>
    <cacheField name="Catégorie" numFmtId="0">
      <sharedItems containsNonDate="0" containsBlank="1" count="10">
        <m/>
        <s v="SANTE" u="1"/>
        <s v="BEAUTE-MODE" u="1"/>
        <s v="ANIMALERIE-JARDINAGE" u="1"/>
        <s v="FINANCE" u="1"/>
        <s v="ALIMENTATION" u="1"/>
        <s v="TRANSPORT" u="1"/>
        <s v="HABITATION" u="1"/>
        <s v="LOISIRS" u="1"/>
        <s v="FRAIS ANNEXES" u="1"/>
      </sharedItems>
    </cacheField>
    <cacheField name="S/Catégorie " numFmtId="164">
      <sharedItems containsNonDate="0" containsString="0" containsBlank="1"/>
    </cacheField>
    <cacheField name="Débit(€)" numFmtId="164">
      <sharedItems containsNonDate="0" containsString="0" containsBlank="1"/>
    </cacheField>
    <cacheField name="Crédit(€)" numFmtId="0">
      <sharedItems containsNonDate="0" containsString="0" containsBlank="1"/>
    </cacheField>
    <cacheField name="Commentaires" numFmtId="164">
      <sharedItems containsNonDate="0" containsString="0" containsBlank="1"/>
    </cacheField>
    <cacheField name="BPostale-CJ" numFmtId="164">
      <sharedItems containsSemiMixedTypes="0" containsString="0" containsNumber="1" containsInteger="1" minValue="1000" maxValue="1000"/>
    </cacheField>
    <cacheField name="Bpostale-CP" numFmtId="164">
      <sharedItems containsSemiMixedTypes="0" containsString="0" containsNumber="1" containsInteger="1" minValue="0" maxValue="0"/>
    </cacheField>
    <cacheField name="Livret A-CP" numFmtId="164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x v="0"/>
    <x v="0"/>
    <n v="1"/>
    <x v="0"/>
    <x v="0"/>
    <x v="0"/>
    <m/>
    <m/>
    <m/>
    <m/>
    <n v="100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2B72E8-0005-4BB0-B4C1-6D765FB6DBEA}" name="Tableau croisé dynamique1" cacheId="7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chartFormat="1" rowHeaderCaption="GESTION COMPTE">
  <location ref="A6:C7" firstHeaderRow="0" firstDataRow="1" firstDataCol="1" rowPageCount="3" colPageCount="1"/>
  <pivotFields count="13">
    <pivotField axis="axisPage" showAll="0">
      <items count="2">
        <item x="0"/>
        <item t="default"/>
      </items>
    </pivotField>
    <pivotField axis="axisPage" showAll="0">
      <items count="3">
        <item m="1" x="1"/>
        <item x="0"/>
        <item t="default"/>
      </items>
    </pivotField>
    <pivotField showAll="0"/>
    <pivotField axis="axisPage" multipleItemSelectionAllowed="1" showAll="0">
      <items count="5">
        <item m="1" x="3"/>
        <item h="1" m="1" x="2"/>
        <item h="1" m="1" x="1"/>
        <item h="1" x="0"/>
        <item t="default"/>
      </items>
    </pivotField>
    <pivotField axis="axisRow" showAll="0">
      <items count="6">
        <item m="1" x="3"/>
        <item m="1" x="2"/>
        <item m="1" x="1"/>
        <item x="0"/>
        <item m="1" x="4"/>
        <item t="default"/>
      </items>
    </pivotField>
    <pivotField axis="axisRow" showAll="0">
      <items count="11">
        <item m="1" x="5"/>
        <item m="1" x="3"/>
        <item m="1" x="4"/>
        <item m="1" x="9"/>
        <item m="1" x="7"/>
        <item m="1" x="8"/>
        <item m="1" x="1"/>
        <item m="1" x="6"/>
        <item x="0"/>
        <item m="1" x="2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</pivotFields>
  <rowFields count="2">
    <field x="4"/>
    <field x="5"/>
  </rowFields>
  <rowItems count="1">
    <i t="grand">
      <x/>
    </i>
  </rowItems>
  <colFields count="1">
    <field x="-2"/>
  </colFields>
  <colItems count="2">
    <i>
      <x/>
    </i>
    <i i="1">
      <x v="1"/>
    </i>
  </colItems>
  <pageFields count="3">
    <pageField fld="0" item="0" hier="-1"/>
    <pageField fld="3" hier="-1"/>
    <pageField fld="1" item="1" hier="-1"/>
  </pageFields>
  <dataFields count="2">
    <dataField name=" Débit(€)" fld="7" baseField="5" baseItem="1" numFmtId="164"/>
    <dataField name=" Crédit(€)" fld="8" baseField="5" baseItem="0"/>
  </dataFields>
  <formats count="21">
    <format dxfId="50">
      <pivotArea field="4" type="button" dataOnly="0" labelOnly="1" outline="0" axis="axisRow" fieldPosition="0"/>
    </format>
    <format dxfId="49">
      <pivotArea field="4" type="button" dataOnly="0" labelOnly="1" outline="0" axis="axisRow" fieldPosition="0"/>
    </format>
    <format dxfId="48">
      <pivotArea field="4" type="button" dataOnly="0" labelOnly="1" outline="0" axis="axisRow" fieldPosition="0"/>
    </format>
    <format dxfId="4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3" count="0"/>
        </references>
      </pivotArea>
    </format>
    <format dxfId="4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3" count="0"/>
        </references>
      </pivotArea>
    </format>
    <format dxfId="45">
      <pivotArea field="3" type="button" dataOnly="0" labelOnly="1" outline="0" axis="axisPage" fieldPosition="1"/>
    </format>
    <format dxfId="44">
      <pivotArea field="3" type="button" dataOnly="0" labelOnly="1" outline="0" axis="axisPage" fieldPosition="1"/>
    </format>
    <format dxfId="43">
      <pivotArea field="3" type="button" dataOnly="0" labelOnly="1" outline="0" axis="axisPage" fieldPosition="1"/>
    </format>
    <format dxfId="42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3" count="0"/>
        </references>
      </pivotArea>
    </format>
    <format dxfId="4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"/>
          </reference>
          <reference field="3" count="0"/>
        </references>
      </pivotArea>
    </format>
    <format dxfId="40">
      <pivotArea field="3" type="button" dataOnly="0" labelOnly="1" outline="0" axis="axisPage" fieldPosition="1"/>
    </format>
    <format dxfId="39">
      <pivotArea outline="0" fieldPosition="0">
        <references count="1">
          <reference field="4294967294" count="1">
            <x v="0"/>
          </reference>
        </references>
      </pivotArea>
    </format>
    <format dxfId="38">
      <pivotArea field="3" type="button" dataOnly="0" labelOnly="1" outline="0" axis="axisPage" fieldPosition="1"/>
    </format>
    <format dxfId="37">
      <pivotArea field="3" type="button" dataOnly="0" labelOnly="1" outline="0" axis="axisPage" fieldPosition="1"/>
    </format>
    <format dxfId="36">
      <pivotArea field="3" type="button" dataOnly="0" labelOnly="1" outline="0" axis="axisPage" fieldPosition="1"/>
    </format>
    <format dxfId="35">
      <pivotArea field="3" type="button" dataOnly="0" labelOnly="1" outline="0" axis="axisPage" fieldPosition="1"/>
    </format>
    <format dxfId="34">
      <pivotArea field="3" type="button" dataOnly="0" labelOnly="1" outline="0" axis="axisPage" fieldPosition="1"/>
    </format>
    <format dxfId="33">
      <pivotArea field="3" type="button" dataOnly="0" labelOnly="1" outline="0" axis="axisPage" fieldPosition="1"/>
    </format>
    <format dxfId="32">
      <pivotArea field="3" type="button" dataOnly="0" labelOnly="1" outline="0" axis="axisPage" fieldPosition="1"/>
    </format>
    <format dxfId="31">
      <pivotArea field="3" type="button" dataOnly="0" labelOnly="1" outline="0" axis="axisPage" fieldPosition="1"/>
    </format>
    <format dxfId="30">
      <pivotArea field="4" type="button" dataOnly="0" labelOnly="1" outline="0" axis="axisRow" fieldPosition="0"/>
    </format>
  </formats>
  <chartFormats count="40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0"/>
          </reference>
          <reference field="5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0"/>
          </reference>
          <reference field="5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0"/>
          </reference>
          <reference field="5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0"/>
          </reference>
          <reference field="5" count="1" selected="0">
            <x v="3"/>
          </reference>
        </references>
      </pivotArea>
    </chartFormat>
    <chartFormat chart="0" format="9">
      <pivotArea type="data" outline="0" fieldPosition="0">
        <references count="2">
          <reference field="4294967294" count="1" selected="0">
            <x v="0"/>
          </reference>
          <reference field="5" count="1" selected="0">
            <x v="4"/>
          </reference>
        </references>
      </pivotArea>
    </chartFormat>
    <chartFormat chart="0" format="10">
      <pivotArea type="data" outline="0" fieldPosition="0">
        <references count="2">
          <reference field="4294967294" count="1" selected="0">
            <x v="0"/>
          </reference>
          <reference field="5" count="1" selected="0">
            <x v="5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0"/>
          </reference>
          <reference field="5" count="1" selected="0">
            <x v="6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0"/>
          </reference>
          <reference field="5" count="1" selected="0">
            <x v="7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5" count="1" selected="0">
            <x v="0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5" count="1" selected="0">
            <x v="1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1"/>
          </reference>
          <reference field="5" count="1" selected="0">
            <x v="2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1"/>
          </reference>
          <reference field="5" count="1" selected="0">
            <x v="3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1"/>
          </reference>
          <reference field="5" count="1" selected="0">
            <x v="4"/>
          </reference>
        </references>
      </pivotArea>
    </chartFormat>
    <chartFormat chart="0" format="18">
      <pivotArea type="data" outline="0" fieldPosition="0">
        <references count="2">
          <reference field="4294967294" count="1" selected="0">
            <x v="1"/>
          </reference>
          <reference field="5" count="1" selected="0">
            <x v="5"/>
          </reference>
        </references>
      </pivotArea>
    </chartFormat>
    <chartFormat chart="0" format="19">
      <pivotArea type="data" outline="0" fieldPosition="0">
        <references count="2">
          <reference field="4294967294" count="1" selected="0">
            <x v="1"/>
          </reference>
          <reference field="5" count="1" selected="0">
            <x v="6"/>
          </reference>
        </references>
      </pivotArea>
    </chartFormat>
    <chartFormat chart="0" format="20">
      <pivotArea type="data" outline="0" fieldPosition="0">
        <references count="2">
          <reference field="4294967294" count="1" selected="0">
            <x v="1"/>
          </reference>
          <reference field="5" count="1" selected="0">
            <x v="7"/>
          </reference>
        </references>
      </pivotArea>
    </chartFormat>
    <chartFormat chart="0" format="127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4"/>
          </reference>
        </references>
      </pivotArea>
    </chartFormat>
    <chartFormat chart="0" format="128">
      <pivotArea type="data" outline="0" fieldPosition="0">
        <references count="3">
          <reference field="4294967294" count="1" selected="0">
            <x v="1"/>
          </reference>
          <reference field="4" count="1" selected="0">
            <x v="4"/>
          </reference>
          <reference field="5" count="1" selected="0">
            <x v="2"/>
          </reference>
        </references>
      </pivotArea>
    </chartFormat>
    <chartFormat chart="0" format="129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5"/>
          </reference>
        </references>
      </pivotArea>
    </chartFormat>
    <chartFormat chart="0" format="130">
      <pivotArea type="data" outline="0" fieldPosition="0">
        <references count="3">
          <reference field="4294967294" count="1" selected="0">
            <x v="0"/>
          </reference>
          <reference field="4" count="1" selected="0">
            <x v="4"/>
          </reference>
          <reference field="5" count="1" selected="0">
            <x v="2"/>
          </reference>
        </references>
      </pivotArea>
    </chartFormat>
    <chartFormat chart="0" format="131">
      <pivotArea type="data" outline="0" fieldPosition="0">
        <references count="3">
          <reference field="4294967294" count="1" selected="0">
            <x v="1"/>
          </reference>
          <reference field="4" count="1" selected="0">
            <x v="0"/>
          </reference>
          <reference field="5" count="1" selected="0">
            <x v="5"/>
          </reference>
        </references>
      </pivotArea>
    </chartFormat>
    <chartFormat chart="0" format="132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0"/>
          </reference>
        </references>
      </pivotArea>
    </chartFormat>
    <chartFormat chart="0" format="133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1"/>
          </reference>
        </references>
      </pivotArea>
    </chartFormat>
    <chartFormat chart="0" format="134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6"/>
          </reference>
        </references>
      </pivotArea>
    </chartFormat>
    <chartFormat chart="0" format="135">
      <pivotArea type="data" outline="0" fieldPosition="0">
        <references count="3">
          <reference field="4294967294" count="1" selected="0">
            <x v="0"/>
          </reference>
          <reference field="4" count="1" selected="0">
            <x v="0"/>
          </reference>
          <reference field="5" count="1" selected="0">
            <x v="7"/>
          </reference>
        </references>
      </pivotArea>
    </chartFormat>
    <chartFormat chart="0" format="136">
      <pivotArea type="data" outline="0" fieldPosition="0">
        <references count="3">
          <reference field="4294967294" count="1" selected="0">
            <x v="0"/>
          </reference>
          <reference field="4" count="1" selected="0">
            <x v="1"/>
          </reference>
          <reference field="5" count="1" selected="0">
            <x v="6"/>
          </reference>
        </references>
      </pivotArea>
    </chartFormat>
    <chartFormat chart="0" format="137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2"/>
          </reference>
        </references>
      </pivotArea>
    </chartFormat>
    <chartFormat chart="0" format="138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3"/>
          </reference>
        </references>
      </pivotArea>
    </chartFormat>
    <chartFormat chart="0" format="139">
      <pivotArea type="data" outline="0" fieldPosition="0">
        <references count="3">
          <reference field="4294967294" count="1" selected="0">
            <x v="0"/>
          </reference>
          <reference field="4" count="1" selected="0">
            <x v="2"/>
          </reference>
          <reference field="5" count="1" selected="0">
            <x v="7"/>
          </reference>
        </references>
      </pivotArea>
    </chartFormat>
    <chartFormat chart="0" format="140">
      <pivotArea type="data" outline="0" fieldPosition="0">
        <references count="3">
          <reference field="4294967294" count="1" selected="0">
            <x v="1"/>
          </reference>
          <reference field="4" count="1" selected="0">
            <x v="0"/>
          </reference>
          <reference field="5" count="1" selected="0">
            <x v="0"/>
          </reference>
        </references>
      </pivotArea>
    </chartFormat>
    <chartFormat chart="0" format="141">
      <pivotArea type="data" outline="0" fieldPosition="0">
        <references count="3">
          <reference field="4294967294" count="1" selected="0">
            <x v="1"/>
          </reference>
          <reference field="4" count="1" selected="0">
            <x v="0"/>
          </reference>
          <reference field="5" count="1" selected="0">
            <x v="1"/>
          </reference>
        </references>
      </pivotArea>
    </chartFormat>
    <chartFormat chart="0" format="142">
      <pivotArea type="data" outline="0" fieldPosition="0">
        <references count="3">
          <reference field="4294967294" count="1" selected="0">
            <x v="1"/>
          </reference>
          <reference field="4" count="1" selected="0">
            <x v="0"/>
          </reference>
          <reference field="5" count="1" selected="0">
            <x v="6"/>
          </reference>
        </references>
      </pivotArea>
    </chartFormat>
    <chartFormat chart="0" format="143">
      <pivotArea type="data" outline="0" fieldPosition="0">
        <references count="3">
          <reference field="4294967294" count="1" selected="0">
            <x v="1"/>
          </reference>
          <reference field="4" count="1" selected="0">
            <x v="0"/>
          </reference>
          <reference field="5" count="1" selected="0">
            <x v="7"/>
          </reference>
        </references>
      </pivotArea>
    </chartFormat>
    <chartFormat chart="0" format="144">
      <pivotArea type="data" outline="0" fieldPosition="0">
        <references count="3">
          <reference field="4294967294" count="1" selected="0">
            <x v="1"/>
          </reference>
          <reference field="4" count="1" selected="0">
            <x v="1"/>
          </reference>
          <reference field="5" count="1" selected="0">
            <x v="6"/>
          </reference>
        </references>
      </pivotArea>
    </chartFormat>
    <chartFormat chart="0" format="145">
      <pivotArea type="data" outline="0" fieldPosition="0">
        <references count="3">
          <reference field="4294967294" count="1" selected="0">
            <x v="1"/>
          </reference>
          <reference field="4" count="1" selected="0">
            <x v="2"/>
          </reference>
          <reference field="5" count="1" selected="0">
            <x v="2"/>
          </reference>
        </references>
      </pivotArea>
    </chartFormat>
    <chartFormat chart="0" format="146">
      <pivotArea type="data" outline="0" fieldPosition="0">
        <references count="3">
          <reference field="4294967294" count="1" selected="0">
            <x v="1"/>
          </reference>
          <reference field="4" count="1" selected="0">
            <x v="2"/>
          </reference>
          <reference field="5" count="1" selected="0">
            <x v="3"/>
          </reference>
        </references>
      </pivotArea>
    </chartFormat>
    <chartFormat chart="0" format="147">
      <pivotArea type="data" outline="0" fieldPosition="0">
        <references count="3">
          <reference field="4294967294" count="1" selected="0">
            <x v="1"/>
          </reference>
          <reference field="4" count="1" selected="0">
            <x v="2"/>
          </reference>
          <reference field="5" count="1" selected="0">
            <x v="4"/>
          </reference>
        </references>
      </pivotArea>
    </chartFormat>
    <chartFormat chart="0" format="148">
      <pivotArea type="data" outline="0" fieldPosition="0">
        <references count="3">
          <reference field="4294967294" count="1" selected="0">
            <x v="1"/>
          </reference>
          <reference field="4" count="1" selected="0">
            <x v="2"/>
          </reference>
          <reference field="5" count="1" selected="0">
            <x v="7"/>
          </reference>
        </references>
      </pivotArea>
    </chartFormat>
  </chart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Données" displayName="T_Données" ref="A4:M5" totalsRowShown="0" headerRowDxfId="69" headerRowBorderDxfId="68">
  <autoFilter ref="A4:M5" xr:uid="{00000000-0009-0000-0100-000005000000}"/>
  <sortState xmlns:xlrd2="http://schemas.microsoft.com/office/spreadsheetml/2017/richdata2" ref="A5:M5">
    <sortCondition ref="A4:A5"/>
  </sortState>
  <tableColumns count="13">
    <tableColumn id="1" xr3:uid="{00000000-0010-0000-0000-000001000000}" name="Année" dataDxfId="67"/>
    <tableColumn id="2" xr3:uid="{00000000-0010-0000-0000-000002000000}" name="Mois" dataDxfId="66"/>
    <tableColumn id="3" xr3:uid="{00000000-0010-0000-0000-000003000000}" name="Jour" dataDxfId="65"/>
    <tableColumn id="9" xr3:uid="{00000000-0010-0000-0000-000009000000}" name="Compte" dataDxfId="64"/>
    <tableColumn id="8" xr3:uid="{00000000-0010-0000-0000-000008000000}" name="Mode" dataDxfId="63"/>
    <tableColumn id="4" xr3:uid="{00000000-0010-0000-0000-000004000000}" name="Catégorie" dataDxfId="62"/>
    <tableColumn id="5" xr3:uid="{00000000-0010-0000-0000-000005000000}" name="S/Catégorie " dataDxfId="61"/>
    <tableColumn id="6" xr3:uid="{00000000-0010-0000-0000-000006000000}" name="Débit(€)" dataDxfId="60" totalsRowDxfId="59"/>
    <tableColumn id="7" xr3:uid="{00000000-0010-0000-0000-000007000000}" name="Crédit(€)" dataDxfId="58" totalsRowDxfId="57"/>
    <tableColumn id="10" xr3:uid="{00000000-0010-0000-0000-00000A000000}" name="Commentaires" dataDxfId="56"/>
    <tableColumn id="13" xr3:uid="{00000000-0010-0000-0000-00000D000000}" name="BPostale-CJ" dataDxfId="55" totalsRowDxfId="54"/>
    <tableColumn id="12" xr3:uid="{00000000-0010-0000-0000-00000C000000}" name="Bpostale-CP" dataDxfId="53"/>
    <tableColumn id="11" xr3:uid="{00000000-0010-0000-0000-00000B000000}" name="Livret A-CP" dataDxfId="52" totalsRowDxfId="5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Années" displayName="T_Années" ref="A1:A2" totalsRowShown="0" tableBorderDxfId="29">
  <autoFilter ref="A1:A2" xr:uid="{00000000-0009-0000-0100-000001000000}">
    <filterColumn colId="0" hiddenButton="1"/>
  </autoFilter>
  <tableColumns count="1">
    <tableColumn id="1" xr3:uid="{00000000-0010-0000-0100-000001000000}" name="Année"/>
  </tableColumns>
  <tableStyleInfo name="TableStyleDark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Jours" displayName="T_Jours" ref="E1:E32" totalsRowShown="0" tableBorderDxfId="28">
  <autoFilter ref="E1:E32" xr:uid="{00000000-0009-0000-0100-000003000000}">
    <filterColumn colId="0" hiddenButton="1"/>
  </autoFilter>
  <tableColumns count="1">
    <tableColumn id="1" xr3:uid="{00000000-0010-0000-0200-000001000000}" name="Jour"/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Catégories" displayName="T_Catégories" ref="G1:G13" totalsRowShown="0" headerRowDxfId="27" dataDxfId="26" tableBorderDxfId="25">
  <autoFilter ref="G1:G13" xr:uid="{00000000-0009-0000-0100-000004000000}">
    <filterColumn colId="0" hiddenButton="1"/>
  </autoFilter>
  <tableColumns count="1">
    <tableColumn id="1" xr3:uid="{00000000-0010-0000-0300-000001000000}" name="Catégorie" dataDxfId="2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4000000}" name="T_Mois" displayName="T_Mois" ref="C1:C13" totalsRowShown="0" tableBorderDxfId="23">
  <autoFilter ref="C1:C13" xr:uid="{00000000-0009-0000-0100-000008000000}"/>
  <tableColumns count="1">
    <tableColumn id="1" xr3:uid="{00000000-0010-0000-0400-000001000000}" name="Mois"/>
  </tableColumns>
  <tableStyleInfo name="TableStyleDark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_Sous_Catégories3" displayName="T_Sous_Catégories3" ref="I1:I8" totalsRowShown="0" tableBorderDxfId="22">
  <autoFilter ref="I1:I8" xr:uid="{00000000-0009-0000-0100-000002000000}"/>
  <sortState xmlns:xlrd2="http://schemas.microsoft.com/office/spreadsheetml/2017/richdata2" ref="I2:I7">
    <sortCondition ref="I2"/>
  </sortState>
  <tableColumns count="1">
    <tableColumn id="1" xr3:uid="{00000000-0010-0000-0500-000001000000}" name="Modes"/>
  </tableColumns>
  <tableStyleInfo name="TableStyleDark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_Sous_Catégories38" displayName="T_Sous_Catégories38" ref="K1:K4" totalsRowShown="0" tableBorderDxfId="21">
  <autoFilter ref="K1:K4" xr:uid="{00000000-0009-0000-0100-000007000000}"/>
  <sortState xmlns:xlrd2="http://schemas.microsoft.com/office/spreadsheetml/2017/richdata2" ref="K2:K4">
    <sortCondition ref="K4"/>
  </sortState>
  <tableColumns count="1">
    <tableColumn id="1" xr3:uid="{00000000-0010-0000-0600-000001000000}" name="Comptes"/>
  </tableColumns>
  <tableStyleInfo name="TableStyleDark7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Facette">
      <a:dk1>
        <a:sysClr val="windowText" lastClr="000000"/>
      </a:dk1>
      <a:lt1>
        <a:sysClr val="window" lastClr="FFFFFF"/>
      </a:lt1>
      <a:dk2>
        <a:srgbClr val="2C3C43"/>
      </a:dk2>
      <a:lt2>
        <a:srgbClr val="EBEBEB"/>
      </a:lt2>
      <a:accent1>
        <a:srgbClr val="90C226"/>
      </a:accent1>
      <a:accent2>
        <a:srgbClr val="54A021"/>
      </a:accent2>
      <a:accent3>
        <a:srgbClr val="E6B91E"/>
      </a:accent3>
      <a:accent4>
        <a:srgbClr val="E76618"/>
      </a:accent4>
      <a:accent5>
        <a:srgbClr val="C42F1A"/>
      </a:accent5>
      <a:accent6>
        <a:srgbClr val="918655"/>
      </a:accent6>
      <a:hlink>
        <a:srgbClr val="99CA3C"/>
      </a:hlink>
      <a:folHlink>
        <a:srgbClr val="B9D181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mbre supérieure">
      <a:fillStyleLst>
        <a:solidFill>
          <a:schemeClr val="phClr"/>
        </a:solidFill>
        <a:gradFill rotWithShape="1">
          <a:gsLst>
            <a:gs pos="0">
              <a:schemeClr val="phClr">
                <a:tint val="10000"/>
                <a:satMod val="300000"/>
              </a:schemeClr>
            </a:gs>
            <a:gs pos="34000">
              <a:schemeClr val="phClr">
                <a:tint val="13500"/>
                <a:satMod val="250000"/>
              </a:schemeClr>
            </a:gs>
            <a:gs pos="100000">
              <a:schemeClr val="phClr">
                <a:tint val="60000"/>
                <a:satMod val="200000"/>
              </a:schemeClr>
            </a:gs>
          </a:gsLst>
          <a:path path="circle">
            <a:fillToRect l="50000" t="155000" r="50000" b="-55000"/>
          </a:path>
        </a:gradFill>
        <a:gradFill rotWithShape="1">
          <a:gsLst>
            <a:gs pos="0">
              <a:schemeClr val="phClr">
                <a:tint val="60000"/>
                <a:satMod val="160000"/>
              </a:schemeClr>
            </a:gs>
            <a:gs pos="46000">
              <a:schemeClr val="phClr">
                <a:tint val="86000"/>
                <a:satMod val="160000"/>
              </a:schemeClr>
            </a:gs>
            <a:gs pos="100000">
              <a:schemeClr val="phClr">
                <a:shade val="40000"/>
                <a:satMod val="160000"/>
              </a:schemeClr>
            </a:gs>
          </a:gsLst>
          <a:path path="circle">
            <a:fillToRect l="50000" t="155000" r="50000" b="-55000"/>
          </a:path>
        </a:gradFill>
      </a:fillStyleLst>
      <a:lnStyleLst>
        <a:ln w="9525" cap="flat" cmpd="sng" algn="ctr">
          <a:solidFill>
            <a:schemeClr val="phClr">
              <a:satMod val="120000"/>
            </a:schemeClr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14700000" algn="t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50800" dist="38100" dir="14700000" algn="t" rotWithShape="0">
              <a:srgbClr val="000000">
                <a:alpha val="60000"/>
              </a:srgbClr>
            </a:outerShdw>
          </a:effectLst>
        </a:effectStyle>
        <a:effectStyle>
          <a:effectLst>
            <a:outerShdw blurRad="53975" dist="41275" dir="14700000" algn="t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contrasting" dir="t">
              <a:rot lat="0" lon="0" rev="3600000"/>
            </a:lightRig>
          </a:scene3d>
          <a:sp3d prstMaterial="plastic">
            <a:bevelT w="127000" h="38200" prst="relaxedIns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25"/>
  <sheetViews>
    <sheetView showGridLines="0" showRowColHeaders="0" zoomScaleNormal="100" workbookViewId="0">
      <selection activeCell="E9" sqref="E9"/>
    </sheetView>
  </sheetViews>
  <sheetFormatPr baseColWidth="10" defaultColWidth="9.140625" defaultRowHeight="12.75" x14ac:dyDescent="0.2"/>
  <cols>
    <col min="1" max="1" width="9.140625" style="74"/>
    <col min="2" max="2" width="16.85546875" style="74" customWidth="1"/>
    <col min="3" max="3" width="23" style="77" customWidth="1"/>
    <col min="4" max="4" width="29.5703125" style="74" customWidth="1"/>
    <col min="5" max="5" width="12.42578125" style="74" customWidth="1"/>
    <col min="6" max="16384" width="9.140625" style="74"/>
  </cols>
  <sheetData>
    <row r="1" spans="1:6" ht="13.5" thickBot="1" x14ac:dyDescent="0.25"/>
    <row r="2" spans="1:6" ht="15.75" x14ac:dyDescent="0.25">
      <c r="B2" s="79" t="s">
        <v>15</v>
      </c>
      <c r="C2" s="80"/>
      <c r="D2" s="81"/>
      <c r="E2" s="81"/>
      <c r="F2" s="82"/>
    </row>
    <row r="3" spans="1:6" x14ac:dyDescent="0.2">
      <c r="B3" s="83"/>
      <c r="C3" s="84"/>
      <c r="D3" s="85"/>
      <c r="E3" s="127">
        <f ca="1">TODAY()</f>
        <v>44340</v>
      </c>
      <c r="F3" s="128"/>
    </row>
    <row r="4" spans="1:6" ht="21.95" customHeight="1" x14ac:dyDescent="0.2">
      <c r="B4" s="87" t="s">
        <v>0</v>
      </c>
      <c r="C4" s="96"/>
      <c r="D4" s="85"/>
      <c r="E4" s="85"/>
      <c r="F4" s="86"/>
    </row>
    <row r="5" spans="1:6" ht="6.4" customHeight="1" x14ac:dyDescent="0.2">
      <c r="B5" s="88"/>
      <c r="C5" s="84"/>
      <c r="D5" s="85"/>
      <c r="E5" s="85"/>
      <c r="F5" s="86"/>
    </row>
    <row r="6" spans="1:6" ht="21.95" customHeight="1" x14ac:dyDescent="0.2">
      <c r="B6" s="87" t="s">
        <v>14</v>
      </c>
      <c r="C6" s="96"/>
      <c r="D6" s="85"/>
      <c r="E6" s="85"/>
      <c r="F6" s="86"/>
    </row>
    <row r="7" spans="1:6" ht="6.4" customHeight="1" x14ac:dyDescent="0.2">
      <c r="B7" s="88"/>
      <c r="C7" s="84"/>
      <c r="D7" s="85"/>
      <c r="E7" s="85"/>
      <c r="F7" s="86"/>
    </row>
    <row r="8" spans="1:6" ht="21.95" customHeight="1" x14ac:dyDescent="0.2">
      <c r="B8" s="87" t="s">
        <v>16</v>
      </c>
      <c r="C8" s="96"/>
      <c r="D8" s="85"/>
      <c r="E8" s="85"/>
      <c r="F8" s="86"/>
    </row>
    <row r="9" spans="1:6" ht="55.5" customHeight="1" x14ac:dyDescent="0.2">
      <c r="B9" s="88"/>
      <c r="C9" s="84"/>
      <c r="D9" s="85"/>
      <c r="E9" s="85"/>
      <c r="F9" s="86"/>
    </row>
    <row r="10" spans="1:6" ht="21.95" customHeight="1" x14ac:dyDescent="0.2">
      <c r="B10" s="87" t="s">
        <v>30</v>
      </c>
      <c r="C10" s="96"/>
      <c r="D10" s="85"/>
      <c r="E10" s="85"/>
      <c r="F10" s="86"/>
    </row>
    <row r="11" spans="1:6" ht="6.4" customHeight="1" x14ac:dyDescent="0.2">
      <c r="B11" s="88"/>
      <c r="C11" s="84"/>
      <c r="D11" s="85"/>
      <c r="E11" s="85"/>
      <c r="F11" s="86"/>
    </row>
    <row r="12" spans="1:6" ht="21.95" customHeight="1" x14ac:dyDescent="0.2">
      <c r="A12" s="75"/>
      <c r="B12" s="87" t="s">
        <v>21</v>
      </c>
      <c r="C12" s="96"/>
      <c r="D12" s="85"/>
      <c r="E12" s="85"/>
      <c r="F12" s="86"/>
    </row>
    <row r="13" spans="1:6" ht="6.4" customHeight="1" x14ac:dyDescent="0.2">
      <c r="B13" s="88"/>
      <c r="C13" s="84"/>
      <c r="D13" s="85"/>
      <c r="E13" s="85"/>
      <c r="F13" s="86"/>
    </row>
    <row r="14" spans="1:6" ht="21.95" customHeight="1" x14ac:dyDescent="0.2">
      <c r="A14" s="76"/>
      <c r="B14" s="87" t="s">
        <v>1</v>
      </c>
      <c r="C14" s="96"/>
      <c r="D14" s="85"/>
      <c r="E14" s="85"/>
      <c r="F14" s="86"/>
    </row>
    <row r="15" spans="1:6" ht="6" customHeight="1" x14ac:dyDescent="0.2">
      <c r="B15" s="88"/>
      <c r="C15" s="84"/>
      <c r="D15" s="85"/>
      <c r="E15" s="85"/>
      <c r="F15" s="86"/>
    </row>
    <row r="16" spans="1:6" ht="21.95" customHeight="1" x14ac:dyDescent="0.2">
      <c r="B16" s="87" t="s">
        <v>17</v>
      </c>
      <c r="C16" s="96"/>
      <c r="D16" s="85"/>
      <c r="E16" s="85"/>
      <c r="F16" s="86"/>
    </row>
    <row r="17" spans="1:11" ht="14.25" customHeight="1" x14ac:dyDescent="0.2">
      <c r="B17" s="88"/>
      <c r="C17" s="84"/>
      <c r="D17" s="85"/>
      <c r="E17" s="85"/>
      <c r="F17" s="86"/>
    </row>
    <row r="18" spans="1:11" ht="21.95" customHeight="1" x14ac:dyDescent="0.2">
      <c r="A18" s="75"/>
      <c r="B18" s="89" t="s">
        <v>22</v>
      </c>
      <c r="C18" s="122"/>
      <c r="D18" s="123"/>
      <c r="E18" s="126" t="s">
        <v>51</v>
      </c>
      <c r="F18" s="86"/>
    </row>
    <row r="19" spans="1:11" ht="48.75" customHeight="1" x14ac:dyDescent="0.2">
      <c r="B19" s="83"/>
      <c r="C19" s="124"/>
      <c r="D19" s="125"/>
      <c r="E19" s="126"/>
      <c r="F19" s="86"/>
      <c r="K19" s="78"/>
    </row>
    <row r="20" spans="1:11" ht="27.75" customHeight="1" x14ac:dyDescent="0.2">
      <c r="B20" s="83"/>
      <c r="C20" s="84"/>
      <c r="D20" s="85"/>
      <c r="E20" s="85"/>
      <c r="F20" s="86"/>
    </row>
    <row r="21" spans="1:11" ht="21.95" customHeight="1" x14ac:dyDescent="0.2">
      <c r="B21" s="90" t="s">
        <v>18</v>
      </c>
      <c r="C21" s="97"/>
      <c r="D21" s="85"/>
      <c r="E21" s="85"/>
      <c r="F21" s="86"/>
    </row>
    <row r="22" spans="1:11" x14ac:dyDescent="0.2">
      <c r="B22" s="91"/>
      <c r="C22" s="84"/>
      <c r="D22" s="85"/>
      <c r="E22" s="85"/>
      <c r="F22" s="86"/>
    </row>
    <row r="23" spans="1:11" ht="21.95" customHeight="1" x14ac:dyDescent="0.2">
      <c r="B23" s="90" t="s">
        <v>19</v>
      </c>
      <c r="C23" s="98"/>
      <c r="D23" s="85"/>
      <c r="E23" s="85"/>
      <c r="F23" s="86"/>
    </row>
    <row r="24" spans="1:11" x14ac:dyDescent="0.2">
      <c r="B24" s="83"/>
      <c r="C24" s="84"/>
      <c r="D24" s="85"/>
      <c r="E24" s="85"/>
      <c r="F24" s="86"/>
    </row>
    <row r="25" spans="1:11" ht="13.5" thickBot="1" x14ac:dyDescent="0.25">
      <c r="B25" s="92"/>
      <c r="C25" s="93"/>
      <c r="D25" s="94"/>
      <c r="E25" s="94"/>
      <c r="F25" s="95"/>
    </row>
  </sheetData>
  <mergeCells count="3">
    <mergeCell ref="C18:D19"/>
    <mergeCell ref="E18:E19"/>
    <mergeCell ref="E3:F3"/>
  </mergeCells>
  <dataValidations count="7">
    <dataValidation type="list" allowBlank="1" showInputMessage="1" showErrorMessage="1" sqref="C16" xr:uid="{00000000-0002-0000-0000-000000000000}">
      <formula1>OFFSET(s_SousCatégories,0,0,COUNTIF(s_SousCatégories,"&lt;&gt;0"))</formula1>
    </dataValidation>
    <dataValidation type="list" allowBlank="1" showInputMessage="1" showErrorMessage="1" sqref="C4" xr:uid="{00000000-0002-0000-0000-000001000000}">
      <formula1>s_Années</formula1>
    </dataValidation>
    <dataValidation type="list" allowBlank="1" showInputMessage="1" showErrorMessage="1" sqref="C6" xr:uid="{00000000-0002-0000-0000-000002000000}">
      <formula1>s_Mois</formula1>
    </dataValidation>
    <dataValidation type="list" allowBlank="1" showInputMessage="1" showErrorMessage="1" sqref="C8" xr:uid="{00000000-0002-0000-0000-000003000000}">
      <formula1>s_Jours</formula1>
    </dataValidation>
    <dataValidation type="list" allowBlank="1" showInputMessage="1" showErrorMessage="1" sqref="C14" xr:uid="{00000000-0002-0000-0000-000004000000}">
      <formula1>s_Catégories</formula1>
    </dataValidation>
    <dataValidation type="list" allowBlank="1" showInputMessage="1" showErrorMessage="1" sqref="C12" xr:uid="{00000000-0002-0000-0000-000005000000}">
      <formula1>T_Modes</formula1>
    </dataValidation>
    <dataValidation type="list" allowBlank="1" showInputMessage="1" showErrorMessage="1" sqref="C10" xr:uid="{00000000-0002-0000-0000-000006000000}">
      <formula1>T_Comptes</formula1>
    </dataValidation>
  </dataValidation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CopyData">
                <anchor moveWithCells="1" sizeWithCells="1">
                  <from>
                    <xdr:col>4</xdr:col>
                    <xdr:colOff>66675</xdr:colOff>
                    <xdr:row>22</xdr:row>
                    <xdr:rowOff>152400</xdr:rowOff>
                  </from>
                  <to>
                    <xdr:col>5</xdr:col>
                    <xdr:colOff>476250</xdr:colOff>
                    <xdr:row>24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5"/>
  <sheetViews>
    <sheetView showGridLines="0" workbookViewId="0">
      <pane ySplit="4" topLeftCell="A5" activePane="bottomLeft" state="frozen"/>
      <selection pane="bottomLeft" activeCell="G11" sqref="G11"/>
    </sheetView>
  </sheetViews>
  <sheetFormatPr baseColWidth="10" defaultColWidth="11.42578125" defaultRowHeight="12.75" x14ac:dyDescent="0.2"/>
  <cols>
    <col min="1" max="1" width="24.42578125" style="1" bestFit="1" customWidth="1"/>
    <col min="2" max="3" width="11" style="2" bestFit="1" customWidth="1"/>
    <col min="4" max="4" width="23.5703125" style="2" bestFit="1" customWidth="1"/>
    <col min="5" max="5" width="20.28515625" style="2" bestFit="1" customWidth="1"/>
    <col min="6" max="6" width="19.140625" style="2" bestFit="1" customWidth="1"/>
    <col min="7" max="7" width="21.5703125" style="2" customWidth="1"/>
    <col min="8" max="8" width="16.140625" style="64" bestFit="1" customWidth="1"/>
    <col min="9" max="9" width="17.42578125" style="64" customWidth="1"/>
    <col min="10" max="10" width="42.7109375" style="8" customWidth="1"/>
    <col min="11" max="13" width="21.85546875" customWidth="1"/>
    <col min="14" max="14" width="11" bestFit="1" customWidth="1"/>
    <col min="15" max="17" width="18.28515625" customWidth="1"/>
  </cols>
  <sheetData>
    <row r="1" spans="1:19" ht="22.5" customHeight="1" x14ac:dyDescent="0.2">
      <c r="A1" s="69" t="s">
        <v>103</v>
      </c>
      <c r="B1" s="68"/>
      <c r="C1" s="68"/>
      <c r="D1" s="66"/>
      <c r="E1" s="73" t="s">
        <v>108</v>
      </c>
      <c r="F1" s="109">
        <f>E3+F3</f>
        <v>1000</v>
      </c>
      <c r="G1" s="59"/>
      <c r="H1" s="60"/>
      <c r="I1" s="60"/>
      <c r="J1" s="60"/>
      <c r="K1" s="105"/>
      <c r="L1" s="107" t="s">
        <v>112</v>
      </c>
      <c r="M1" s="108">
        <f ca="1">TODAY()</f>
        <v>44340</v>
      </c>
      <c r="R1" s="4"/>
      <c r="S1" s="4"/>
    </row>
    <row r="2" spans="1:19" ht="12.75" customHeight="1" thickBot="1" x14ac:dyDescent="0.25">
      <c r="A2" s="70"/>
      <c r="B2" s="104" t="s">
        <v>116</v>
      </c>
      <c r="C2" s="110">
        <f>COUNT(C5:C9545)</f>
        <v>1</v>
      </c>
      <c r="D2" s="71"/>
      <c r="E2" s="111" t="s">
        <v>113</v>
      </c>
      <c r="F2" s="112" t="s">
        <v>114</v>
      </c>
      <c r="G2" s="113" t="s">
        <v>115</v>
      </c>
      <c r="H2" s="50"/>
      <c r="I2" s="50"/>
      <c r="J2" s="67"/>
      <c r="K2" s="51"/>
      <c r="L2" s="106"/>
      <c r="M2" s="130">
        <f>G3+F3</f>
        <v>0</v>
      </c>
      <c r="N2" s="4"/>
      <c r="R2" s="4"/>
      <c r="S2" s="4"/>
    </row>
    <row r="3" spans="1:19" ht="42.75" customHeight="1" thickBot="1" x14ac:dyDescent="0.25">
      <c r="A3" s="103"/>
      <c r="B3" s="61"/>
      <c r="C3" s="61"/>
      <c r="D3" s="61"/>
      <c r="E3" s="121">
        <f>VLOOKUP(9^9,K5:K4453,1)</f>
        <v>1000</v>
      </c>
      <c r="F3" s="109">
        <f>VLOOKUP(9^9,L5:L4453,1)</f>
        <v>0</v>
      </c>
      <c r="G3" s="109">
        <f>VLOOKUP(9^9,M5:M4453,1)</f>
        <v>0</v>
      </c>
      <c r="H3" s="62"/>
      <c r="I3" s="62"/>
      <c r="J3" s="129"/>
      <c r="K3" s="129"/>
      <c r="L3" s="72" t="s">
        <v>111</v>
      </c>
      <c r="M3" s="131"/>
      <c r="N3" s="4"/>
      <c r="R3" s="4"/>
      <c r="S3" s="4"/>
    </row>
    <row r="4" spans="1:19" ht="22.5" customHeight="1" thickBot="1" x14ac:dyDescent="0.3">
      <c r="A4" s="99" t="s">
        <v>0</v>
      </c>
      <c r="B4" s="100" t="s">
        <v>14</v>
      </c>
      <c r="C4" s="100" t="s">
        <v>16</v>
      </c>
      <c r="D4" s="100" t="s">
        <v>30</v>
      </c>
      <c r="E4" s="100" t="s">
        <v>21</v>
      </c>
      <c r="F4" s="100" t="s">
        <v>1</v>
      </c>
      <c r="G4" s="100" t="s">
        <v>20</v>
      </c>
      <c r="H4" s="100" t="s">
        <v>19</v>
      </c>
      <c r="I4" s="100" t="s">
        <v>18</v>
      </c>
      <c r="J4" s="100" t="s">
        <v>28</v>
      </c>
      <c r="K4" s="101" t="s">
        <v>104</v>
      </c>
      <c r="L4" s="101" t="s">
        <v>105</v>
      </c>
      <c r="M4" s="102" t="s">
        <v>106</v>
      </c>
      <c r="N4" s="4"/>
      <c r="O4" s="4"/>
      <c r="P4" s="4"/>
      <c r="Q4" s="4"/>
      <c r="R4" s="4"/>
      <c r="S4" s="4"/>
    </row>
    <row r="5" spans="1:19" x14ac:dyDescent="0.2">
      <c r="A5" s="52">
        <v>2021</v>
      </c>
      <c r="B5" s="53" t="s">
        <v>6</v>
      </c>
      <c r="C5" s="54">
        <v>1</v>
      </c>
      <c r="D5" s="55"/>
      <c r="E5" s="54" t="s">
        <v>32</v>
      </c>
      <c r="F5" s="54"/>
      <c r="G5" s="56"/>
      <c r="H5" s="56"/>
      <c r="I5" s="63"/>
      <c r="J5" s="57"/>
      <c r="K5" s="56">
        <v>1000</v>
      </c>
      <c r="L5" s="58">
        <v>0</v>
      </c>
      <c r="M5" s="58">
        <v>0</v>
      </c>
    </row>
  </sheetData>
  <mergeCells count="2">
    <mergeCell ref="J3:K3"/>
    <mergeCell ref="M2:M3"/>
  </mergeCells>
  <conditionalFormatting sqref="F1">
    <cfRule type="cellIs" dxfId="76" priority="7" operator="lessThan">
      <formula>0</formula>
    </cfRule>
    <cfRule type="cellIs" dxfId="75" priority="8" operator="greaterThanOrEqual">
      <formula>0</formula>
    </cfRule>
  </conditionalFormatting>
  <conditionalFormatting sqref="A6:M9896">
    <cfRule type="expression" dxfId="74" priority="4">
      <formula>$D6="LA BANQUE POSTALE - CP"</formula>
    </cfRule>
    <cfRule type="expression" dxfId="73" priority="5">
      <formula>$D6="LA BANQUE POSTALE - CJ"</formula>
    </cfRule>
    <cfRule type="expression" dxfId="72" priority="6">
      <formula>$D6="LIVRET A - CP"</formula>
    </cfRule>
  </conditionalFormatting>
  <conditionalFormatting sqref="F3:G3">
    <cfRule type="cellIs" dxfId="71" priority="1" operator="lessThan">
      <formula>0</formula>
    </cfRule>
    <cfRule type="cellIs" dxfId="70" priority="2" operator="greaterThanOrEqual">
      <formula>0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>
              <from>
                <xdr:col>0</xdr:col>
                <xdr:colOff>161925</xdr:colOff>
                <xdr:row>1</xdr:row>
                <xdr:rowOff>152400</xdr:rowOff>
              </from>
              <to>
                <xdr:col>0</xdr:col>
                <xdr:colOff>1514475</xdr:colOff>
                <xdr:row>2</xdr:row>
                <xdr:rowOff>314325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76A7C-7A32-4A56-BB0F-AD579A281570}">
  <dimension ref="A2:P7"/>
  <sheetViews>
    <sheetView showGridLines="0" showRowColHeaders="0" tabSelected="1" zoomScaleNormal="100" workbookViewId="0">
      <pane ySplit="5" topLeftCell="A6" activePane="bottomLeft" state="frozen"/>
      <selection pane="bottomLeft" activeCell="B29" sqref="B29"/>
    </sheetView>
  </sheetViews>
  <sheetFormatPr baseColWidth="10" defaultRowHeight="12.75" x14ac:dyDescent="0.2"/>
  <cols>
    <col min="1" max="1" width="17.28515625" bestFit="1" customWidth="1"/>
    <col min="2" max="2" width="23.5703125" bestFit="1" customWidth="1"/>
    <col min="3" max="3" width="11" bestFit="1" customWidth="1"/>
    <col min="4" max="4" width="12" bestFit="1" customWidth="1"/>
    <col min="5" max="5" width="11" bestFit="1" customWidth="1"/>
    <col min="6" max="6" width="7" bestFit="1" customWidth="1"/>
    <col min="7" max="7" width="12" bestFit="1" customWidth="1"/>
    <col min="8" max="8" width="16.140625" bestFit="1" customWidth="1"/>
    <col min="9" max="9" width="17.140625" bestFit="1" customWidth="1"/>
    <col min="10" max="10" width="7" bestFit="1" customWidth="1"/>
    <col min="11" max="12" width="15" bestFit="1" customWidth="1"/>
    <col min="13" max="13" width="6" bestFit="1" customWidth="1"/>
    <col min="14" max="14" width="10" bestFit="1" customWidth="1"/>
    <col min="15" max="15" width="8" bestFit="1" customWidth="1"/>
    <col min="16" max="16" width="18.140625" bestFit="1" customWidth="1"/>
    <col min="17" max="17" width="11" bestFit="1" customWidth="1"/>
    <col min="18" max="18" width="10" bestFit="1" customWidth="1"/>
    <col min="19" max="19" width="11" bestFit="1" customWidth="1"/>
    <col min="20" max="20" width="9" bestFit="1" customWidth="1"/>
    <col min="21" max="21" width="12" bestFit="1" customWidth="1"/>
    <col min="22" max="22" width="4" bestFit="1" customWidth="1"/>
    <col min="23" max="23" width="12" bestFit="1" customWidth="1"/>
    <col min="24" max="24" width="8" bestFit="1" customWidth="1"/>
    <col min="25" max="25" width="21.28515625" bestFit="1" customWidth="1"/>
    <col min="26" max="26" width="6" bestFit="1" customWidth="1"/>
    <col min="27" max="27" width="7" bestFit="1" customWidth="1"/>
    <col min="28" max="29" width="15" bestFit="1" customWidth="1"/>
    <col min="30" max="30" width="6" bestFit="1" customWidth="1"/>
    <col min="31" max="31" width="10" bestFit="1" customWidth="1"/>
    <col min="32" max="32" width="8" bestFit="1" customWidth="1"/>
    <col min="33" max="33" width="10" bestFit="1" customWidth="1"/>
    <col min="34" max="34" width="11" bestFit="1" customWidth="1"/>
    <col min="35" max="35" width="10" bestFit="1" customWidth="1"/>
    <col min="36" max="36" width="16.140625" bestFit="1" customWidth="1"/>
    <col min="37" max="37" width="17.140625" bestFit="1" customWidth="1"/>
    <col min="38" max="38" width="11" bestFit="1" customWidth="1"/>
    <col min="39" max="55" width="8" bestFit="1" customWidth="1"/>
    <col min="56" max="56" width="5" bestFit="1" customWidth="1"/>
    <col min="57" max="59" width="8" bestFit="1" customWidth="1"/>
    <col min="60" max="61" width="7" bestFit="1" customWidth="1"/>
    <col min="62" max="71" width="8" bestFit="1" customWidth="1"/>
    <col min="72" max="72" width="7" bestFit="1" customWidth="1"/>
    <col min="73" max="73" width="8" bestFit="1" customWidth="1"/>
    <col min="74" max="74" width="16.140625" bestFit="1" customWidth="1"/>
    <col min="75" max="75" width="17.140625" bestFit="1" customWidth="1"/>
  </cols>
  <sheetData>
    <row r="2" spans="1:16" x14ac:dyDescent="0.2">
      <c r="A2" s="114" t="s">
        <v>0</v>
      </c>
      <c r="B2" s="8">
        <v>2021</v>
      </c>
      <c r="P2" s="117">
        <f ca="1">TODAY()</f>
        <v>44340</v>
      </c>
    </row>
    <row r="3" spans="1:16" x14ac:dyDescent="0.2">
      <c r="A3" s="120" t="s">
        <v>30</v>
      </c>
      <c r="B3" s="116" t="s">
        <v>121</v>
      </c>
    </row>
    <row r="4" spans="1:16" x14ac:dyDescent="0.2">
      <c r="A4" s="114" t="s">
        <v>14</v>
      </c>
      <c r="B4" t="s">
        <v>6</v>
      </c>
    </row>
    <row r="6" spans="1:16" x14ac:dyDescent="0.2">
      <c r="A6" s="119" t="s">
        <v>120</v>
      </c>
      <c r="B6" t="s">
        <v>118</v>
      </c>
      <c r="C6" t="s">
        <v>119</v>
      </c>
    </row>
    <row r="7" spans="1:16" x14ac:dyDescent="0.2">
      <c r="A7" s="8" t="s">
        <v>117</v>
      </c>
      <c r="B7" s="118"/>
      <c r="C7" s="115"/>
    </row>
  </sheetData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tabColor rgb="FFFF0000"/>
  </sheetPr>
  <dimension ref="A1:Z32"/>
  <sheetViews>
    <sheetView showGridLines="0" topLeftCell="F1" zoomScale="80" zoomScaleNormal="80" workbookViewId="0">
      <selection activeCell="Q13" sqref="Q13"/>
    </sheetView>
  </sheetViews>
  <sheetFormatPr baseColWidth="10" defaultColWidth="9.140625" defaultRowHeight="12.75" x14ac:dyDescent="0.2"/>
  <cols>
    <col min="1" max="1" width="8.28515625" bestFit="1" customWidth="1"/>
    <col min="2" max="2" width="1.7109375" customWidth="1"/>
    <col min="3" max="3" width="10" bestFit="1" customWidth="1"/>
    <col min="4" max="4" width="1.7109375" customWidth="1"/>
    <col min="5" max="5" width="7.28515625" bestFit="1" customWidth="1"/>
    <col min="6" max="6" width="1.7109375" customWidth="1"/>
    <col min="7" max="7" width="23" style="35" bestFit="1" customWidth="1"/>
    <col min="8" max="8" width="1.7109375" customWidth="1"/>
    <col min="9" max="9" width="15.140625" bestFit="1" customWidth="1"/>
    <col min="10" max="10" width="2.42578125" customWidth="1"/>
    <col min="11" max="11" width="25.140625" bestFit="1" customWidth="1"/>
    <col min="12" max="12" width="2.28515625" customWidth="1"/>
    <col min="13" max="13" width="14.28515625" hidden="1" customWidth="1"/>
    <col min="14" max="14" width="2.5703125" customWidth="1"/>
    <col min="15" max="23" width="25.85546875" customWidth="1"/>
    <col min="24" max="24" width="23" bestFit="1" customWidth="1"/>
    <col min="25" max="26" width="2" bestFit="1" customWidth="1"/>
  </cols>
  <sheetData>
    <row r="1" spans="1:26" x14ac:dyDescent="0.2">
      <c r="A1" s="3" t="s">
        <v>0</v>
      </c>
      <c r="C1" s="3" t="s">
        <v>14</v>
      </c>
      <c r="E1" s="3" t="s">
        <v>16</v>
      </c>
      <c r="G1" s="46" t="s">
        <v>1</v>
      </c>
      <c r="I1" s="3" t="s">
        <v>23</v>
      </c>
      <c r="K1" s="3" t="s">
        <v>29</v>
      </c>
      <c r="M1" s="5" t="s">
        <v>17</v>
      </c>
      <c r="O1" s="26" t="str">
        <f>G2</f>
        <v>FINANCE</v>
      </c>
      <c r="P1" s="27" t="str">
        <f>G3</f>
        <v>FRAIS ANNEXES</v>
      </c>
      <c r="Q1" s="27" t="str">
        <f>G4</f>
        <v>HABITATION</v>
      </c>
      <c r="R1" s="27" t="str">
        <f>G5</f>
        <v>TRANSPORT</v>
      </c>
      <c r="S1" s="27" t="str">
        <f>G6</f>
        <v>SANTE</v>
      </c>
      <c r="T1" s="27" t="str">
        <f>G7</f>
        <v>ALIMENTATION</v>
      </c>
      <c r="U1" s="27" t="str">
        <f>G8</f>
        <v>BEAUTE-MODE</v>
      </c>
      <c r="V1" s="27" t="str">
        <f>G9</f>
        <v>HABILLEMENT</v>
      </c>
      <c r="W1" s="27" t="str">
        <f>G10</f>
        <v>LOISIRS</v>
      </c>
      <c r="X1" s="27" t="str">
        <f>G11</f>
        <v>ANIMALERIE-JARDINAGE</v>
      </c>
      <c r="Y1" s="27">
        <f>G12</f>
        <v>0</v>
      </c>
      <c r="Z1" s="28">
        <f>G13</f>
        <v>0</v>
      </c>
    </row>
    <row r="2" spans="1:26" x14ac:dyDescent="0.2">
      <c r="A2" s="3">
        <v>2021</v>
      </c>
      <c r="C2" s="3" t="s">
        <v>2</v>
      </c>
      <c r="E2" s="3">
        <v>1</v>
      </c>
      <c r="G2" s="37" t="s">
        <v>58</v>
      </c>
      <c r="I2" s="3" t="s">
        <v>24</v>
      </c>
      <c r="K2" t="s">
        <v>74</v>
      </c>
      <c r="M2" s="7">
        <f t="shared" ref="M2:M23" si="0">INDEX($O$2:$Z$23,ROW()-1,MATCH(c_c,$O$1:$Z$1,0))</f>
        <v>0</v>
      </c>
      <c r="O2" s="19" t="s">
        <v>75</v>
      </c>
      <c r="P2" s="11" t="s">
        <v>109</v>
      </c>
      <c r="Q2" s="12" t="s">
        <v>81</v>
      </c>
      <c r="R2" s="10" t="s">
        <v>71</v>
      </c>
      <c r="S2" s="29" t="s">
        <v>100</v>
      </c>
      <c r="T2" s="31" t="s">
        <v>61</v>
      </c>
      <c r="U2" s="30" t="s">
        <v>48</v>
      </c>
      <c r="V2" s="17" t="s">
        <v>66</v>
      </c>
      <c r="W2" s="14" t="s">
        <v>67</v>
      </c>
      <c r="X2" s="49" t="s">
        <v>87</v>
      </c>
      <c r="Y2" s="16"/>
      <c r="Z2" s="20"/>
    </row>
    <row r="3" spans="1:26" x14ac:dyDescent="0.2">
      <c r="C3" s="3" t="s">
        <v>3</v>
      </c>
      <c r="E3" s="3">
        <v>2</v>
      </c>
      <c r="G3" s="38" t="s">
        <v>95</v>
      </c>
      <c r="I3" s="3" t="s">
        <v>25</v>
      </c>
      <c r="K3" s="3" t="s">
        <v>80</v>
      </c>
      <c r="M3" s="7">
        <f t="shared" si="0"/>
        <v>0</v>
      </c>
      <c r="O3" s="19" t="s">
        <v>76</v>
      </c>
      <c r="P3" s="11" t="s">
        <v>47</v>
      </c>
      <c r="Q3" s="34" t="s">
        <v>72</v>
      </c>
      <c r="R3" s="15" t="s">
        <v>34</v>
      </c>
      <c r="S3" s="29" t="s">
        <v>35</v>
      </c>
      <c r="T3" s="33" t="s">
        <v>64</v>
      </c>
      <c r="U3" s="30" t="s">
        <v>31</v>
      </c>
      <c r="V3" s="17" t="s">
        <v>65</v>
      </c>
      <c r="W3" s="14" t="s">
        <v>38</v>
      </c>
      <c r="X3" s="49" t="s">
        <v>88</v>
      </c>
      <c r="Y3" s="16"/>
      <c r="Z3" s="21"/>
    </row>
    <row r="4" spans="1:26" x14ac:dyDescent="0.2">
      <c r="C4" s="3" t="s">
        <v>4</v>
      </c>
      <c r="E4" s="3">
        <v>3</v>
      </c>
      <c r="G4" s="39" t="s">
        <v>52</v>
      </c>
      <c r="I4" t="s">
        <v>77</v>
      </c>
      <c r="K4" s="65" t="s">
        <v>107</v>
      </c>
      <c r="M4" s="7">
        <f t="shared" si="0"/>
        <v>0</v>
      </c>
      <c r="O4" s="19" t="s">
        <v>86</v>
      </c>
      <c r="P4" s="47" t="s">
        <v>83</v>
      </c>
      <c r="Q4" s="34" t="s">
        <v>70</v>
      </c>
      <c r="R4" s="15" t="s">
        <v>46</v>
      </c>
      <c r="S4" s="13" t="s">
        <v>50</v>
      </c>
      <c r="T4" s="32" t="s">
        <v>42</v>
      </c>
      <c r="U4" s="30" t="s">
        <v>78</v>
      </c>
      <c r="V4" s="16"/>
      <c r="W4" s="14" t="s">
        <v>99</v>
      </c>
      <c r="X4" s="49" t="s">
        <v>93</v>
      </c>
      <c r="Y4" s="16"/>
      <c r="Z4" s="21"/>
    </row>
    <row r="5" spans="1:26" x14ac:dyDescent="0.2">
      <c r="C5" s="3" t="s">
        <v>5</v>
      </c>
      <c r="E5" s="3">
        <v>4</v>
      </c>
      <c r="G5" s="40" t="s">
        <v>59</v>
      </c>
      <c r="I5" s="3" t="s">
        <v>33</v>
      </c>
      <c r="M5" s="7">
        <f t="shared" si="0"/>
        <v>0</v>
      </c>
      <c r="O5" s="19" t="s">
        <v>45</v>
      </c>
      <c r="P5" s="11" t="s">
        <v>82</v>
      </c>
      <c r="Q5" s="12" t="s">
        <v>85</v>
      </c>
      <c r="R5" s="10" t="s">
        <v>73</v>
      </c>
      <c r="S5" s="13" t="s">
        <v>41</v>
      </c>
      <c r="T5" s="18"/>
      <c r="U5" s="30" t="s">
        <v>84</v>
      </c>
      <c r="V5" s="16"/>
      <c r="W5" s="14" t="s">
        <v>94</v>
      </c>
      <c r="X5" s="49" t="s">
        <v>89</v>
      </c>
      <c r="Y5" s="16"/>
      <c r="Z5" s="21"/>
    </row>
    <row r="6" spans="1:26" x14ac:dyDescent="0.2">
      <c r="C6" s="3" t="s">
        <v>6</v>
      </c>
      <c r="E6" s="3">
        <v>5</v>
      </c>
      <c r="G6" s="41" t="s">
        <v>55</v>
      </c>
      <c r="I6" s="3" t="s">
        <v>26</v>
      </c>
      <c r="M6" s="7">
        <f t="shared" si="0"/>
        <v>0</v>
      </c>
      <c r="O6" s="19" t="s">
        <v>49</v>
      </c>
      <c r="P6" s="16"/>
      <c r="Q6" s="12" t="s">
        <v>54</v>
      </c>
      <c r="R6" s="10" t="s">
        <v>60</v>
      </c>
      <c r="S6" s="13" t="s">
        <v>36</v>
      </c>
      <c r="T6" s="18"/>
      <c r="U6" s="30" t="s">
        <v>102</v>
      </c>
      <c r="V6" s="16"/>
      <c r="W6" s="14" t="s">
        <v>68</v>
      </c>
      <c r="Y6" s="16"/>
      <c r="Z6" s="21"/>
    </row>
    <row r="7" spans="1:26" x14ac:dyDescent="0.2">
      <c r="C7" s="3" t="s">
        <v>7</v>
      </c>
      <c r="E7" s="3">
        <v>6</v>
      </c>
      <c r="G7" s="42" t="s">
        <v>56</v>
      </c>
      <c r="I7" s="3" t="s">
        <v>27</v>
      </c>
      <c r="M7" s="7">
        <f t="shared" si="0"/>
        <v>0</v>
      </c>
      <c r="O7" s="19" t="s">
        <v>79</v>
      </c>
      <c r="P7" s="16"/>
      <c r="Q7" s="12" t="s">
        <v>53</v>
      </c>
      <c r="R7" s="10" t="s">
        <v>97</v>
      </c>
      <c r="S7" s="13" t="s">
        <v>98</v>
      </c>
      <c r="T7" s="16"/>
      <c r="U7" s="16"/>
      <c r="V7" s="16"/>
      <c r="W7" s="14" t="s">
        <v>69</v>
      </c>
      <c r="X7" s="18"/>
      <c r="Y7" s="16"/>
      <c r="Z7" s="20"/>
    </row>
    <row r="8" spans="1:26" x14ac:dyDescent="0.2">
      <c r="C8" s="3" t="s">
        <v>8</v>
      </c>
      <c r="E8" s="3">
        <v>7</v>
      </c>
      <c r="G8" s="43" t="s">
        <v>62</v>
      </c>
      <c r="I8" t="s">
        <v>101</v>
      </c>
      <c r="M8" s="7">
        <f t="shared" si="0"/>
        <v>0</v>
      </c>
      <c r="O8" s="19" t="s">
        <v>96</v>
      </c>
      <c r="P8" s="16"/>
      <c r="Q8" s="12" t="s">
        <v>110</v>
      </c>
      <c r="R8" s="16"/>
      <c r="S8" s="16"/>
      <c r="T8" s="16"/>
      <c r="U8" s="16"/>
      <c r="V8" s="16"/>
      <c r="W8" s="14" t="s">
        <v>39</v>
      </c>
      <c r="X8" s="18"/>
      <c r="Y8" s="16"/>
      <c r="Z8" s="20"/>
    </row>
    <row r="9" spans="1:26" x14ac:dyDescent="0.2">
      <c r="C9" s="3" t="s">
        <v>9</v>
      </c>
      <c r="E9" s="3">
        <v>8</v>
      </c>
      <c r="G9" s="44" t="s">
        <v>57</v>
      </c>
      <c r="M9" s="7">
        <f t="shared" si="0"/>
        <v>0</v>
      </c>
      <c r="O9" s="22"/>
      <c r="P9" s="16"/>
      <c r="Q9" s="12" t="s">
        <v>92</v>
      </c>
      <c r="R9" s="16"/>
      <c r="S9" s="16"/>
      <c r="T9" s="16"/>
      <c r="U9" s="16"/>
      <c r="V9" s="16"/>
      <c r="W9" s="14" t="s">
        <v>37</v>
      </c>
      <c r="X9" s="16"/>
      <c r="Y9" s="16"/>
      <c r="Z9" s="20"/>
    </row>
    <row r="10" spans="1:26" x14ac:dyDescent="0.2">
      <c r="C10" s="3" t="s">
        <v>10</v>
      </c>
      <c r="E10" s="3">
        <v>9</v>
      </c>
      <c r="G10" s="45" t="s">
        <v>63</v>
      </c>
      <c r="M10" s="7">
        <f t="shared" si="0"/>
        <v>0</v>
      </c>
      <c r="O10" s="22"/>
      <c r="P10" s="16"/>
      <c r="Q10" s="16"/>
      <c r="R10" s="16"/>
      <c r="S10" s="16"/>
      <c r="T10" s="16"/>
      <c r="U10" s="16"/>
      <c r="V10" s="16"/>
      <c r="W10" s="14" t="s">
        <v>40</v>
      </c>
      <c r="X10" s="16"/>
      <c r="Y10" s="16"/>
      <c r="Z10" s="20"/>
    </row>
    <row r="11" spans="1:26" x14ac:dyDescent="0.2">
      <c r="C11" s="3" t="s">
        <v>11</v>
      </c>
      <c r="E11" s="3">
        <v>10</v>
      </c>
      <c r="G11" s="48" t="s">
        <v>91</v>
      </c>
      <c r="M11" s="7">
        <f t="shared" si="0"/>
        <v>0</v>
      </c>
      <c r="O11" s="22"/>
      <c r="P11" s="16"/>
      <c r="Q11" s="16"/>
      <c r="R11" s="16"/>
      <c r="S11" s="16"/>
      <c r="T11" s="16"/>
      <c r="U11" s="16"/>
      <c r="V11" s="16"/>
      <c r="W11" s="14" t="s">
        <v>90</v>
      </c>
      <c r="X11" s="16"/>
      <c r="Y11" s="16"/>
      <c r="Z11" s="20"/>
    </row>
    <row r="12" spans="1:26" x14ac:dyDescent="0.2">
      <c r="C12" s="3" t="s">
        <v>12</v>
      </c>
      <c r="E12" s="3">
        <v>11</v>
      </c>
      <c r="G12" s="36"/>
      <c r="M12" s="7">
        <f t="shared" si="0"/>
        <v>0</v>
      </c>
      <c r="O12" s="22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20"/>
    </row>
    <row r="13" spans="1:26" x14ac:dyDescent="0.2">
      <c r="C13" s="3" t="s">
        <v>13</v>
      </c>
      <c r="E13" s="3">
        <v>12</v>
      </c>
      <c r="G13" s="36"/>
      <c r="M13" s="7">
        <f t="shared" si="0"/>
        <v>0</v>
      </c>
      <c r="O13" s="22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20"/>
    </row>
    <row r="14" spans="1:26" x14ac:dyDescent="0.2">
      <c r="E14" s="3">
        <v>13</v>
      </c>
      <c r="M14" s="7">
        <f t="shared" si="0"/>
        <v>0</v>
      </c>
      <c r="O14" s="22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20"/>
    </row>
    <row r="15" spans="1:26" x14ac:dyDescent="0.2">
      <c r="E15" s="3">
        <v>14</v>
      </c>
      <c r="M15" s="7">
        <f t="shared" si="0"/>
        <v>0</v>
      </c>
      <c r="O15" s="22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20"/>
    </row>
    <row r="16" spans="1:26" x14ac:dyDescent="0.2">
      <c r="E16" s="3">
        <v>15</v>
      </c>
      <c r="K16" s="9"/>
      <c r="M16" s="7">
        <f t="shared" si="0"/>
        <v>0</v>
      </c>
      <c r="O16" s="22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20"/>
    </row>
    <row r="17" spans="5:26" x14ac:dyDescent="0.2">
      <c r="E17" s="3">
        <v>16</v>
      </c>
      <c r="K17" s="9"/>
      <c r="M17" s="7">
        <f t="shared" si="0"/>
        <v>0</v>
      </c>
      <c r="O17" s="22"/>
      <c r="P17" s="16"/>
      <c r="Q17" s="16"/>
      <c r="R17" s="16"/>
      <c r="S17" s="18"/>
      <c r="T17" s="18"/>
      <c r="U17" s="18"/>
      <c r="V17" s="16"/>
      <c r="W17" s="16"/>
      <c r="X17" s="16"/>
      <c r="Y17" s="16"/>
      <c r="Z17" s="20"/>
    </row>
    <row r="18" spans="5:26" x14ac:dyDescent="0.2">
      <c r="E18" s="3">
        <v>17</v>
      </c>
      <c r="K18" s="9"/>
      <c r="M18" s="7">
        <f t="shared" si="0"/>
        <v>0</v>
      </c>
      <c r="O18" s="22"/>
      <c r="P18" s="16"/>
      <c r="Q18" s="16"/>
      <c r="R18" s="16"/>
      <c r="S18" s="18"/>
      <c r="T18" s="16"/>
      <c r="U18" s="18"/>
      <c r="V18" s="16"/>
      <c r="W18" s="16"/>
      <c r="X18" s="16"/>
      <c r="Y18" s="16"/>
      <c r="Z18" s="20"/>
    </row>
    <row r="19" spans="5:26" x14ac:dyDescent="0.2">
      <c r="E19" s="3">
        <v>18</v>
      </c>
      <c r="K19" s="9"/>
      <c r="M19" s="7">
        <f t="shared" si="0"/>
        <v>0</v>
      </c>
      <c r="O19" s="22"/>
      <c r="P19" s="16"/>
      <c r="Q19" s="16"/>
      <c r="R19" s="16"/>
      <c r="S19" s="18"/>
      <c r="T19" s="16"/>
      <c r="U19" s="16"/>
      <c r="V19" s="16"/>
      <c r="W19" s="16"/>
      <c r="X19" s="16"/>
      <c r="Y19" s="16"/>
      <c r="Z19" s="20"/>
    </row>
    <row r="20" spans="5:26" x14ac:dyDescent="0.2">
      <c r="E20" s="3">
        <v>19</v>
      </c>
      <c r="M20" s="7">
        <f t="shared" si="0"/>
        <v>0</v>
      </c>
      <c r="O20" s="22"/>
      <c r="P20" s="16"/>
      <c r="Q20" s="16"/>
      <c r="R20" s="16"/>
      <c r="S20" s="18"/>
      <c r="T20" s="16"/>
      <c r="U20" s="16"/>
      <c r="V20" s="16"/>
      <c r="W20" s="16"/>
      <c r="X20" s="16"/>
      <c r="Y20" s="16"/>
      <c r="Z20" s="20"/>
    </row>
    <row r="21" spans="5:26" x14ac:dyDescent="0.2">
      <c r="E21" s="3">
        <v>20</v>
      </c>
      <c r="M21" s="7">
        <f t="shared" si="0"/>
        <v>0</v>
      </c>
      <c r="O21" s="22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20"/>
    </row>
    <row r="22" spans="5:26" x14ac:dyDescent="0.2">
      <c r="E22" s="3">
        <v>21</v>
      </c>
      <c r="M22" s="7">
        <f t="shared" si="0"/>
        <v>0</v>
      </c>
      <c r="O22" s="22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20"/>
    </row>
    <row r="23" spans="5:26" ht="13.5" thickBot="1" x14ac:dyDescent="0.25">
      <c r="E23" s="3">
        <v>22</v>
      </c>
      <c r="M23" s="7">
        <f t="shared" si="0"/>
        <v>0</v>
      </c>
      <c r="O23" s="23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5"/>
    </row>
    <row r="24" spans="5:26" x14ac:dyDescent="0.2">
      <c r="E24" s="3">
        <v>23</v>
      </c>
      <c r="M24" s="6" t="s">
        <v>43</v>
      </c>
      <c r="O24" t="s">
        <v>44</v>
      </c>
    </row>
    <row r="25" spans="5:26" x14ac:dyDescent="0.2">
      <c r="E25" s="3">
        <v>24</v>
      </c>
    </row>
    <row r="26" spans="5:26" x14ac:dyDescent="0.2">
      <c r="E26" s="3">
        <v>25</v>
      </c>
    </row>
    <row r="27" spans="5:26" x14ac:dyDescent="0.2">
      <c r="E27" s="3">
        <v>26</v>
      </c>
    </row>
    <row r="28" spans="5:26" x14ac:dyDescent="0.2">
      <c r="E28" s="3">
        <v>27</v>
      </c>
    </row>
    <row r="29" spans="5:26" x14ac:dyDescent="0.2">
      <c r="E29" s="3">
        <v>28</v>
      </c>
    </row>
    <row r="30" spans="5:26" x14ac:dyDescent="0.2">
      <c r="E30" s="3">
        <v>29</v>
      </c>
    </row>
    <row r="31" spans="5:26" x14ac:dyDescent="0.2">
      <c r="E31" s="3">
        <v>30</v>
      </c>
    </row>
    <row r="32" spans="5:26" x14ac:dyDescent="0.2">
      <c r="E32" s="3">
        <v>31</v>
      </c>
    </row>
  </sheetData>
  <sortState xmlns:xlrd2="http://schemas.microsoft.com/office/spreadsheetml/2017/richdata2" ref="Q2:Q9">
    <sortCondition ref="Q2"/>
  </sortState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55ED478-B2BF-490B-88FB-7D84A9B8B41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19</vt:i4>
      </vt:variant>
    </vt:vector>
  </HeadingPairs>
  <TitlesOfParts>
    <vt:vector size="23" baseType="lpstr">
      <vt:lpstr>Formulaire</vt:lpstr>
      <vt:lpstr>Données</vt:lpstr>
      <vt:lpstr>TcD</vt:lpstr>
      <vt:lpstr>Listes</vt:lpstr>
      <vt:lpstr>c_année</vt:lpstr>
      <vt:lpstr>c_c</vt:lpstr>
      <vt:lpstr>c_compte</vt:lpstr>
      <vt:lpstr>c_crédit</vt:lpstr>
      <vt:lpstr>c_débit</vt:lpstr>
      <vt:lpstr>c_jour</vt:lpstr>
      <vt:lpstr>c_modes</vt:lpstr>
      <vt:lpstr>c_mois</vt:lpstr>
      <vt:lpstr>c_montant</vt:lpstr>
      <vt:lpstr>c_sc</vt:lpstr>
      <vt:lpstr>Détails</vt:lpstr>
      <vt:lpstr>Formulaire</vt:lpstr>
      <vt:lpstr>s_Années</vt:lpstr>
      <vt:lpstr>s_Catégories</vt:lpstr>
      <vt:lpstr>s_Jours</vt:lpstr>
      <vt:lpstr>s_Mois</vt:lpstr>
      <vt:lpstr>s_SousCatégories</vt:lpstr>
      <vt:lpstr>T_Comptes</vt:lpstr>
      <vt:lpstr>T_Modes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Michel</cp:lastModifiedBy>
  <dcterms:created xsi:type="dcterms:W3CDTF">2021-01-11T21:12:12Z</dcterms:created>
  <dcterms:modified xsi:type="dcterms:W3CDTF">2021-05-24T10:12:42Z</dcterms:modified>
</cp:coreProperties>
</file>