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80EE561C-6EFE-4DEA-988B-1FE0E2F7A58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ormulaire" sheetId="1" r:id="rId1"/>
    <sheet name="Données" sheetId="3" r:id="rId2"/>
    <sheet name="Bilans" sheetId="6" r:id="rId3"/>
    <sheet name="Listes" sheetId="2" state="hidden" r:id="rId4"/>
  </sheets>
  <functionGroups builtInGroupCount="19"/>
  <definedNames>
    <definedName name="c_année">Formulaire!$C$4</definedName>
    <definedName name="c_c">Formulaire!$C$14</definedName>
    <definedName name="c_compte">Formulaire!$C$10</definedName>
    <definedName name="c_crédit">Formulaire!$C$23</definedName>
    <definedName name="c_débit">Formulaire!$C$21</definedName>
    <definedName name="c_jour">Formulaire!$C$8</definedName>
    <definedName name="c_modes">Formulaire!$C$12</definedName>
    <definedName name="c_mois">Formulaire!$C$6</definedName>
    <definedName name="c_montant">Formulaire!$K$19</definedName>
    <definedName name="c_sc">Formulaire!$C$16</definedName>
    <definedName name="Détails">Formulaire!$C$18</definedName>
    <definedName name="Formulaire">Formulaire!$C$4:$D$23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91029"/>
  <pivotCaches>
    <pivotCache cacheId="3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6" l="1"/>
  <c r="G6" i="6"/>
  <c r="F6" i="6"/>
  <c r="M4" i="6"/>
  <c r="L4" i="6"/>
  <c r="K4" i="6"/>
  <c r="O11" i="6"/>
  <c r="B1" i="6" l="1"/>
  <c r="J2" i="3"/>
  <c r="C3" i="3"/>
  <c r="O1" i="2"/>
  <c r="E3" i="3"/>
  <c r="F5" i="6" s="1"/>
  <c r="F3" i="3"/>
  <c r="G5" i="6" s="1"/>
  <c r="G3" i="3"/>
  <c r="H5" i="6" s="1"/>
  <c r="Z1" i="2"/>
  <c r="Y1" i="2"/>
  <c r="X1" i="2"/>
  <c r="W1" i="2"/>
  <c r="V1" i="2"/>
  <c r="U1" i="2"/>
  <c r="T1" i="2"/>
  <c r="S1" i="2"/>
  <c r="R1" i="2"/>
  <c r="Q1" i="2"/>
  <c r="P1" i="2"/>
  <c r="M3" i="2" l="1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sharedStrings.xml><?xml version="1.0" encoding="utf-8"?>
<sst xmlns="http://schemas.openxmlformats.org/spreadsheetml/2006/main" count="147" uniqueCount="112">
  <si>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</si>
  <si>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</si>
  <si>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</si>
  <si>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</si>
  <si>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</si>
  <si>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</si>
  <si>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</si>
  <si>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</si>
  <si>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</si>
  <si>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</si>
  <si>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</si>
  <si>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</si>
  <si>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</si>
  <si>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</si>
  <si>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</si>
  <si>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</si>
  <si>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</si>
  <si>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</si>
  <si>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</si>
  <si>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</si>
  <si>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</si>
  <si>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</si>
  <si>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</si>
  <si>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</si>
  <si>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</si>
  <si>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</si>
  <si>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</si>
  <si>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</si>
  <si>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</si>
  <si>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</si>
  <si>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</si>
  <si>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Informatique</t>
  </si>
  <si>
    <t>Report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</si>
  <si>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</si>
  <si>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</si>
  <si>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</si>
  <si>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</si>
  <si>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</si>
  <si>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</si>
  <si>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</si>
  <si>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</si>
  <si>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</si>
  <si>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</si>
  <si>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</si>
  <si>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</si>
  <si>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CA</t>
  </si>
  <si>
    <t>BP</t>
  </si>
  <si>
    <t>LA</t>
  </si>
  <si>
    <t>Cotisation</t>
  </si>
  <si>
    <t>Télephonie-internet</t>
  </si>
  <si>
    <t>Crédit auto</t>
  </si>
  <si>
    <t>Scolarité</t>
  </si>
  <si>
    <t>CPAM</t>
  </si>
  <si>
    <t>Bijoux</t>
  </si>
  <si>
    <t>Impôt</t>
  </si>
  <si>
    <t>Mutuelle</t>
  </si>
  <si>
    <t xml:space="preserve"> Débit(€)</t>
  </si>
  <si>
    <t xml:space="preserve"> Crédit(€)</t>
  </si>
  <si>
    <t>(Tous)</t>
  </si>
  <si>
    <t>Solde 
Crédit Agricole</t>
  </si>
  <si>
    <t>Solde
 La banque postale</t>
  </si>
  <si>
    <t>Solde
 Livret A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</si>
  <si>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</si>
  <si>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</si>
  <si>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</si>
  <si>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</si>
  <si>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</si>
  <si>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</si>
  <si>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</si>
  <si>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</si>
  <si>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</si>
  <si>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</si>
  <si>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</si>
  <si>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</si>
  <si>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</si>
  <si>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</si>
  <si>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</si>
  <si>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</si>
  <si>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</si>
  <si>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Livre</t>
  </si>
  <si>
    <t>Musique</t>
  </si>
  <si>
    <t>Shopping</t>
  </si>
  <si>
    <t>Crédit maison</t>
  </si>
  <si>
    <t>Assurance auto-scooter</t>
  </si>
  <si>
    <t>Assurance maison</t>
  </si>
  <si>
    <t>Nombre de saisie :</t>
  </si>
  <si>
    <t>Enregistrées</t>
  </si>
  <si>
    <t>Entretien-réparation</t>
  </si>
  <si>
    <t>Crédit Agricole</t>
  </si>
  <si>
    <t>La banque postale</t>
  </si>
  <si>
    <t>Livret A</t>
  </si>
  <si>
    <t>Répartition % / comptes</t>
  </si>
  <si>
    <t>Maroquinerie</t>
  </si>
  <si>
    <t>Télephonie</t>
  </si>
  <si>
    <t>Liquide</t>
  </si>
  <si>
    <t xml:space="preserve">Dépôt </t>
  </si>
  <si>
    <t>Retrait</t>
  </si>
  <si>
    <t>Mode de paiement</t>
  </si>
  <si>
    <t>LIVRET A </t>
  </si>
  <si>
    <t>LA BANQUE POSTALE - CJ</t>
  </si>
  <si>
    <t>CREDIT AGRICOLE - CP</t>
  </si>
  <si>
    <t>BILAN MULTI-COMPTES</t>
  </si>
  <si>
    <t>BILAN multi-comptes</t>
  </si>
  <si>
    <t>MODES DE PAIEMENTS</t>
  </si>
  <si>
    <t>FRAIS  - TAXES</t>
  </si>
  <si>
    <t xml:space="preserve"> Crédit</t>
  </si>
  <si>
    <t xml:space="preserve"> Débit </t>
  </si>
  <si>
    <t xml:space="preserve">
CREDIT AGRICOLE</t>
  </si>
  <si>
    <t xml:space="preserve">
 LA BANQUE POSTALE</t>
  </si>
  <si>
    <t xml:space="preserve">
 LIVRET A</t>
  </si>
  <si>
    <t>test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</si>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</sst>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7" formatCode="#,##0.00\ &quot;€&quot;;\-#,##0.00\ &quot;€&quot;"/>
    <numFmt numFmtId="164" formatCode="#,##0.00\ &quot;€&quot;"/>
    <numFmt numFmtId="165" formatCode="[$-F800]dddd\,\ mmmm\ dd\,\ yyyy"/>
  </numFmts>
  <fonts count="22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b/>
      <u/>
      <sz val="11"/>
      <color theme="1"/>
      <name val="Consolas"/>
      <family val="3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i/>
      <sz val="10"/>
      <color theme="1"/>
      <name val="Consolas"/>
      <family val="3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sz val="18"/>
      <color theme="0"/>
      <name val="Arial"/>
      <family val="2"/>
    </font>
    <font>
      <b/>
      <sz val="12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b/>
      <sz val="10"/>
      <color theme="0"/>
      <name val="Arial"/>
      <family val="2"/>
    </font>
    <font>
      <sz val="10"/>
      <color theme="1" tint="4.9989318521683403E-2"/>
      <name val="Consolas"/>
      <family val="2"/>
    </font>
    <font>
      <b/>
      <sz val="14"/>
      <color theme="0"/>
      <name val="Arial Black"/>
      <family val="2"/>
    </font>
    <font>
      <b/>
      <sz val="12"/>
      <color rgb="FFFFFF66"/>
      <name val="Arial"/>
      <family val="2"/>
    </font>
    <font>
      <b/>
      <sz val="10"/>
      <color theme="0"/>
      <name val="Consolas"/>
      <family val="3"/>
    </font>
    <font>
      <b/>
      <sz val="10"/>
      <color theme="1" tint="4.9989318521683403E-2"/>
      <name val="Consolas"/>
      <family val="3"/>
    </font>
    <font>
      <b/>
      <sz val="20"/>
      <color rgb="FFFFFF00"/>
      <name val="Consolas"/>
      <family val="3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FF66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6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2" fillId="0" borderId="0" xfId="0" applyFo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/>
    <xf numFmtId="164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8" fillId="5" borderId="3" xfId="0" applyFont="1" applyFill="1" applyBorder="1"/>
    <xf numFmtId="0" fontId="9" fillId="0" borderId="0" xfId="0" applyFont="1"/>
    <xf numFmtId="0" fontId="0" fillId="6" borderId="1" xfId="0" applyFont="1" applyFill="1" applyBorder="1"/>
    <xf numFmtId="0" fontId="0" fillId="4" borderId="0" xfId="0" applyFill="1"/>
    <xf numFmtId="164" fontId="4" fillId="0" borderId="1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4" fontId="4" fillId="3" borderId="2" xfId="0" applyNumberFormat="1" applyFont="1" applyFill="1" applyBorder="1" applyAlignment="1">
      <alignment horizontal="left" vertical="center"/>
    </xf>
    <xf numFmtId="0" fontId="0" fillId="14" borderId="0" xfId="0" applyFill="1"/>
    <xf numFmtId="0" fontId="0" fillId="4" borderId="0" xfId="0" applyFill="1" applyAlignment="1">
      <alignment horizontal="left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164" fontId="12" fillId="3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2" borderId="0" xfId="0" applyFill="1" applyAlignment="1">
      <alignment horizontal="center" vertical="center"/>
    </xf>
    <xf numFmtId="164" fontId="13" fillId="15" borderId="1" xfId="0" applyNumberFormat="1" applyFont="1" applyFill="1" applyBorder="1" applyAlignment="1">
      <alignment horizontal="center" vertical="center"/>
    </xf>
    <xf numFmtId="164" fontId="13" fillId="16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17" borderId="1" xfId="0" applyFill="1" applyBorder="1"/>
    <xf numFmtId="0" fontId="0" fillId="8" borderId="1" xfId="0" applyFill="1" applyBorder="1"/>
    <xf numFmtId="0" fontId="0" fillId="10" borderId="1" xfId="0" applyFont="1" applyFill="1" applyBorder="1"/>
    <xf numFmtId="0" fontId="0" fillId="13" borderId="1" xfId="0" applyFont="1" applyFill="1" applyBorder="1"/>
    <xf numFmtId="0" fontId="0" fillId="12" borderId="1" xfId="0" applyFont="1" applyFill="1" applyBorder="1"/>
    <xf numFmtId="0" fontId="0" fillId="17" borderId="1" xfId="0" applyFont="1" applyFill="1" applyBorder="1"/>
    <xf numFmtId="0" fontId="0" fillId="19" borderId="1" xfId="0" applyFill="1" applyBorder="1"/>
    <xf numFmtId="0" fontId="0" fillId="20" borderId="1" xfId="0" applyFill="1" applyBorder="1"/>
    <xf numFmtId="0" fontId="0" fillId="19" borderId="1" xfId="0" applyFont="1" applyFill="1" applyBorder="1"/>
    <xf numFmtId="0" fontId="0" fillId="7" borderId="8" xfId="0" applyFont="1" applyFill="1" applyBorder="1"/>
    <xf numFmtId="0" fontId="0" fillId="19" borderId="9" xfId="0" applyFill="1" applyBorder="1"/>
    <xf numFmtId="0" fontId="0" fillId="19" borderId="9" xfId="0" applyFont="1" applyFill="1" applyBorder="1"/>
    <xf numFmtId="0" fontId="0" fillId="19" borderId="8" xfId="0" applyFill="1" applyBorder="1"/>
    <xf numFmtId="0" fontId="0" fillId="19" borderId="10" xfId="0" applyFill="1" applyBorder="1"/>
    <xf numFmtId="0" fontId="0" fillId="19" borderId="11" xfId="0" applyFill="1" applyBorder="1"/>
    <xf numFmtId="0" fontId="0" fillId="19" borderId="12" xfId="0" applyFill="1" applyBorder="1"/>
    <xf numFmtId="0" fontId="8" fillId="21" borderId="5" xfId="0" applyFont="1" applyFill="1" applyBorder="1" applyAlignment="1">
      <alignment horizontal="center" vertical="center"/>
    </xf>
    <xf numFmtId="0" fontId="8" fillId="21" borderId="6" xfId="0" applyFont="1" applyFill="1" applyBorder="1" applyAlignment="1">
      <alignment horizontal="center" vertical="center"/>
    </xf>
    <xf numFmtId="0" fontId="8" fillId="21" borderId="7" xfId="0" applyFont="1" applyFill="1" applyBorder="1" applyAlignment="1">
      <alignment horizontal="center" vertical="center"/>
    </xf>
    <xf numFmtId="0" fontId="0" fillId="7" borderId="8" xfId="0" applyFill="1" applyBorder="1"/>
    <xf numFmtId="0" fontId="0" fillId="13" borderId="14" xfId="0" applyFont="1" applyFill="1" applyBorder="1"/>
    <xf numFmtId="0" fontId="0" fillId="18" borderId="4" xfId="0" applyFill="1" applyBorder="1"/>
    <xf numFmtId="0" fontId="0" fillId="9" borderId="2" xfId="0" applyFont="1" applyFill="1" applyBorder="1"/>
    <xf numFmtId="0" fontId="0" fillId="9" borderId="16" xfId="0" applyFont="1" applyFill="1" applyBorder="1"/>
    <xf numFmtId="0" fontId="0" fillId="9" borderId="15" xfId="0" applyFill="1" applyBorder="1"/>
    <xf numFmtId="0" fontId="0" fillId="10" borderId="1" xfId="0" applyFill="1" applyBorder="1"/>
    <xf numFmtId="0" fontId="14" fillId="4" borderId="0" xfId="0" applyFont="1" applyFill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165" fontId="13" fillId="4" borderId="0" xfId="0" applyNumberFormat="1" applyFont="1" applyFill="1" applyAlignment="1">
      <alignment horizontal="center" vertical="center"/>
    </xf>
    <xf numFmtId="0" fontId="16" fillId="0" borderId="0" xfId="0" applyFont="1"/>
    <xf numFmtId="0" fontId="16" fillId="19" borderId="13" xfId="0" applyFont="1" applyFill="1" applyBorder="1"/>
    <xf numFmtId="0" fontId="16" fillId="7" borderId="13" xfId="0" applyFont="1" applyFill="1" applyBorder="1"/>
    <xf numFmtId="0" fontId="16" fillId="8" borderId="13" xfId="0" applyFont="1" applyFill="1" applyBorder="1"/>
    <xf numFmtId="0" fontId="16" fillId="10" borderId="13" xfId="0" applyFont="1" applyFill="1" applyBorder="1"/>
    <xf numFmtId="0" fontId="16" fillId="17" borderId="13" xfId="0" applyFont="1" applyFill="1" applyBorder="1"/>
    <xf numFmtId="0" fontId="16" fillId="13" borderId="13" xfId="0" applyFont="1" applyFill="1" applyBorder="1"/>
    <xf numFmtId="0" fontId="16" fillId="9" borderId="13" xfId="0" applyFont="1" applyFill="1" applyBorder="1"/>
    <xf numFmtId="0" fontId="16" fillId="11" borderId="13" xfId="0" applyFont="1" applyFill="1" applyBorder="1"/>
    <xf numFmtId="0" fontId="16" fillId="20" borderId="13" xfId="0" applyFont="1" applyFill="1" applyBorder="1"/>
    <xf numFmtId="0" fontId="16" fillId="12" borderId="13" xfId="0" applyFont="1" applyFill="1" applyBorder="1"/>
    <xf numFmtId="0" fontId="14" fillId="14" borderId="0" xfId="0" applyFont="1" applyFill="1" applyBorder="1"/>
    <xf numFmtId="5" fontId="0" fillId="14" borderId="0" xfId="0" applyNumberFormat="1" applyFill="1" applyBorder="1" applyAlignment="1">
      <alignment horizontal="center" vertical="center"/>
    </xf>
    <xf numFmtId="0" fontId="19" fillId="23" borderId="1" xfId="0" applyFont="1" applyFill="1" applyBorder="1" applyAlignment="1">
      <alignment horizontal="center" wrapText="1"/>
    </xf>
    <xf numFmtId="0" fontId="19" fillId="22" borderId="1" xfId="0" applyFont="1" applyFill="1" applyBorder="1" applyAlignment="1">
      <alignment horizontal="center" wrapText="1"/>
    </xf>
    <xf numFmtId="0" fontId="19" fillId="24" borderId="1" xfId="0" applyFont="1" applyFill="1" applyBorder="1" applyAlignment="1">
      <alignment horizontal="center" wrapText="1"/>
    </xf>
    <xf numFmtId="0" fontId="0" fillId="3" borderId="0" xfId="0" applyFill="1"/>
    <xf numFmtId="0" fontId="0" fillId="25" borderId="0" xfId="0" applyFill="1"/>
    <xf numFmtId="0" fontId="16" fillId="0" borderId="0" xfId="0" applyFont="1" applyFill="1"/>
    <xf numFmtId="0" fontId="0" fillId="14" borderId="0" xfId="0" applyFill="1" applyBorder="1"/>
    <xf numFmtId="5" fontId="15" fillId="14" borderId="0" xfId="0" applyNumberFormat="1" applyFont="1" applyFill="1" applyBorder="1" applyAlignment="1">
      <alignment horizontal="center" vertical="center" wrapText="1"/>
    </xf>
    <xf numFmtId="0" fontId="15" fillId="14" borderId="0" xfId="0" applyFont="1" applyFill="1" applyBorder="1" applyAlignment="1">
      <alignment horizontal="center" vertical="center" wrapText="1"/>
    </xf>
    <xf numFmtId="164" fontId="17" fillId="14" borderId="0" xfId="0" applyNumberFormat="1" applyFont="1" applyFill="1" applyBorder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21" fillId="14" borderId="0" xfId="0" applyFont="1" applyFill="1" applyBorder="1" applyAlignment="1">
      <alignment horizontal="left" vertical="top"/>
    </xf>
    <xf numFmtId="164" fontId="17" fillId="26" borderId="1" xfId="0" applyNumberFormat="1" applyFont="1" applyFill="1" applyBorder="1" applyAlignment="1">
      <alignment horizontal="center" vertical="center"/>
    </xf>
    <xf numFmtId="0" fontId="11" fillId="14" borderId="0" xfId="0" applyFont="1" applyFill="1" applyBorder="1" applyAlignment="1">
      <alignment horizontal="right"/>
    </xf>
    <xf numFmtId="0" fontId="0" fillId="14" borderId="19" xfId="0" applyFill="1" applyBorder="1"/>
    <xf numFmtId="0" fontId="0" fillId="25" borderId="0" xfId="0" applyFill="1" applyBorder="1"/>
    <xf numFmtId="0" fontId="16" fillId="14" borderId="18" xfId="0" applyFont="1" applyFill="1" applyBorder="1"/>
    <xf numFmtId="0" fontId="16" fillId="14" borderId="19" xfId="0" applyFont="1" applyFill="1" applyBorder="1"/>
    <xf numFmtId="165" fontId="15" fillId="14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7" fontId="17" fillId="26" borderId="4" xfId="0" applyNumberFormat="1" applyFont="1" applyFill="1" applyBorder="1" applyAlignment="1">
      <alignment horizontal="center" vertical="center"/>
    </xf>
    <xf numFmtId="164" fontId="17" fillId="26" borderId="14" xfId="0" applyNumberFormat="1" applyFont="1" applyFill="1" applyBorder="1" applyAlignment="1">
      <alignment horizontal="center" vertical="center"/>
    </xf>
    <xf numFmtId="0" fontId="19" fillId="14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6" fillId="3" borderId="0" xfId="0" applyFont="1" applyFill="1" applyBorder="1"/>
    <xf numFmtId="0" fontId="20" fillId="3" borderId="0" xfId="0" applyFont="1" applyFill="1" applyBorder="1"/>
    <xf numFmtId="0" fontId="10" fillId="3" borderId="0" xfId="0" applyFont="1" applyFill="1"/>
    <xf numFmtId="165" fontId="18" fillId="25" borderId="0" xfId="0" applyNumberFormat="1" applyFont="1" applyFill="1" applyBorder="1" applyAlignment="1">
      <alignment horizontal="left" vertical="center"/>
    </xf>
    <xf numFmtId="0" fontId="16" fillId="25" borderId="0" xfId="0" applyFont="1" applyFill="1" applyBorder="1"/>
    <xf numFmtId="0" fontId="20" fillId="25" borderId="0" xfId="0" applyFont="1" applyFill="1" applyBorder="1"/>
    <xf numFmtId="0" fontId="0" fillId="25" borderId="0" xfId="0" applyFill="1" applyBorder="1" applyAlignment="1">
      <alignment horizontal="right"/>
    </xf>
    <xf numFmtId="0" fontId="10" fillId="25" borderId="0" xfId="0" applyFont="1" applyFill="1" applyBorder="1"/>
    <xf numFmtId="0" fontId="8" fillId="0" borderId="0" xfId="0" applyFont="1" applyFill="1" applyAlignment="1">
      <alignment horizontal="center" vertical="center"/>
    </xf>
    <xf numFmtId="0" fontId="16" fillId="27" borderId="0" xfId="0" applyFont="1" applyFill="1"/>
    <xf numFmtId="164" fontId="10" fillId="14" borderId="0" xfId="0" applyNumberFormat="1" applyFont="1" applyFill="1" applyBorder="1"/>
    <xf numFmtId="0" fontId="0" fillId="14" borderId="18" xfId="0" applyFill="1" applyBorder="1"/>
    <xf numFmtId="0" fontId="19" fillId="0" borderId="17" xfId="0" applyNumberFormat="1" applyFont="1" applyFill="1" applyBorder="1" applyAlignment="1">
      <alignment horizontal="center" vertical="center"/>
    </xf>
    <xf numFmtId="0" fontId="10" fillId="0" borderId="0" xfId="0" applyNumberFormat="1" applyFont="1"/>
    <xf numFmtId="0" fontId="10" fillId="0" borderId="17" xfId="0" applyNumberFormat="1" applyFont="1" applyBorder="1"/>
    <xf numFmtId="0" fontId="15" fillId="0" borderId="0" xfId="0" applyNumberFormat="1" applyFont="1" applyFill="1" applyAlignment="1">
      <alignment horizontal="center" vertical="center"/>
    </xf>
    <xf numFmtId="0" fontId="0" fillId="14" borderId="0" xfId="0" applyFont="1" applyFill="1" applyBorder="1"/>
    <xf numFmtId="0" fontId="0" fillId="2" borderId="0" xfId="0" applyFill="1" applyAlignment="1">
      <alignment horizontal="left" vertical="top" wrapText="1"/>
    </xf>
    <xf numFmtId="0" fontId="7" fillId="0" borderId="0" xfId="0" applyFont="1" applyAlignment="1">
      <alignment horizontal="right"/>
    </xf>
    <xf numFmtId="0" fontId="14" fillId="4" borderId="0" xfId="0" applyNumberFormat="1" applyFont="1" applyFill="1" applyAlignment="1">
      <alignment horizontal="right" vertical="center"/>
    </xf>
  </cellXfs>
  <cellStyles count="2">
    <cellStyle name="Normal" xfId="0" builtinId="0"/>
    <cellStyle name="Normal 2" xfId="1" xr:uid="{00000000-0005-0000-0000-000002000000}"/>
  </cellStyles>
  <dxfs count="16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FF66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rgb="FF0000FF"/>
        </patternFill>
      </fill>
    </dxf>
    <dxf>
      <fill>
        <patternFill patternType="solid">
          <bgColor rgb="FF0000FF"/>
        </patternFill>
      </fill>
    </dxf>
    <dxf>
      <font>
        <b/>
        <family val="3"/>
      </font>
    </dxf>
    <dxf>
      <font>
        <b/>
        <family val="3"/>
      </font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border>
        <left style="medium">
          <color auto="1"/>
        </left>
      </border>
    </dxf>
    <dxf>
      <font>
        <color theme="1" tint="4.9989318521683403E-2"/>
      </font>
    </dxf>
    <dxf>
      <fill>
        <patternFill patternType="none">
          <bgColor auto="1"/>
        </patternFill>
      </fill>
    </dxf>
    <dxf>
      <font>
        <b/>
        <family val="3"/>
      </font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 tint="4.9989318521683403E-2"/>
      </font>
    </dxf>
    <dxf>
      <fill>
        <patternFill patternType="solid">
          <bgColor rgb="FFFFFF9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1" tint="4.9989318521683403E-2"/>
      </font>
    </dxf>
    <dxf>
      <fill>
        <patternFill patternType="solid">
          <bgColor rgb="FFFFFF99"/>
        </patternFill>
      </fill>
    </dxf>
    <dxf>
      <alignment vertic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vertical="center"/>
    </dxf>
    <dxf>
      <alignment horizontal="center"/>
    </dxf>
    <dxf>
      <font>
        <b/>
        <family val="3"/>
      </font>
    </dxf>
    <dxf>
      <fill>
        <patternFill patternType="solid">
          <bgColor rgb="FF00B0F0"/>
        </patternFill>
      </fill>
    </dxf>
    <dxf>
      <font>
        <name val="Arial"/>
      </font>
    </dxf>
    <dxf>
      <numFmt numFmtId="0" formatCode="General"/>
    </dxf>
    <dxf>
      <numFmt numFmtId="0" formatCode="General"/>
    </dxf>
    <dxf>
      <fill>
        <patternFill>
          <bgColor rgb="FFFFFF66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rgb="FF0000FF"/>
        </patternFill>
      </fill>
    </dxf>
    <dxf>
      <fill>
        <patternFill patternType="solid">
          <bgColor rgb="FF0000FF"/>
        </patternFill>
      </fill>
    </dxf>
    <dxf>
      <font>
        <b/>
      </font>
    </dxf>
    <dxf>
      <font>
        <b/>
      </font>
    </dxf>
    <dxf>
      <font>
        <b/>
        <family val="3"/>
      </font>
    </dxf>
    <dxf>
      <font>
        <b/>
        <family val="3"/>
      </font>
    </dxf>
    <dxf>
      <font>
        <color theme="1" tint="4.9989318521683403E-2"/>
      </font>
    </dxf>
    <dxf>
      <border>
        <right style="medium">
          <color auto="1"/>
        </right>
      </border>
    </dxf>
    <dxf>
      <border>
        <right style="medium">
          <color auto="1"/>
        </right>
      </border>
    </dxf>
    <dxf>
      <font>
        <b/>
        <family val="3"/>
      </font>
    </dxf>
    <dxf>
      <font>
        <color theme="1" tint="4.9989318521683403E-2"/>
      </font>
    </dxf>
    <dxf>
      <font>
        <color theme="1" tint="4.9989318521683403E-2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64" formatCode="#,##0.00\ &quot;€&quot;"/>
    </dxf>
    <dxf>
      <fill>
        <patternFill patternType="solid">
          <bgColor rgb="FFFFFF9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colors>
    <mruColors>
      <color rgb="FFFF66FF"/>
      <color rgb="FF33CCCC"/>
      <color rgb="FF0000FF"/>
      <color rgb="FF66FF33"/>
      <color rgb="FFFFFF66"/>
      <color rgb="FFFFFF99"/>
      <color rgb="FFFF9900"/>
      <color rgb="FFFFFFCC"/>
      <color rgb="FF0066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multi_comptes1.xlsm]Bilans!Tableau croisé dynamique13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Modes de paiements</a:t>
            </a:r>
          </a:p>
        </c:rich>
      </c:tx>
      <c:layout>
        <c:manualLayout>
          <c:xMode val="edge"/>
          <c:yMode val="edge"/>
          <c:x val="0.52721985762577905"/>
          <c:y val="1.22582681671527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FF0000"/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Bilans!$G$12</c:f>
              <c:strCache>
                <c:ptCount val="1"/>
                <c:pt idx="0">
                  <c:v> Débit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76200" dist="25400" dir="5400000" algn="tl" rotWithShape="0">
                <a:srgbClr val="000000">
                  <a:alpha val="55000"/>
                </a:srgbClr>
              </a:outerShdw>
            </a:effectLst>
            <a:scene3d>
              <a:camera prst="orthographicFront">
                <a:rot lat="0" lon="0" rev="0"/>
              </a:camera>
              <a:lightRig rig="brightRoom" dir="tl"/>
            </a:scene3d>
            <a:sp3d contourW="19050" prstMaterial="flat">
              <a:bevelT w="0" h="0" prst="coolSlant"/>
              <a:contourClr>
                <a:scrgbClr r="0" g="0" b="0">
                  <a:shade val="25000"/>
                  <a:satMod val="140000"/>
                </a:scrgb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Bilans!$F$13</c:f>
              <c:strCache>
                <c:ptCount val="1"/>
                <c:pt idx="0">
                  <c:v>CB</c:v>
                </c:pt>
              </c:strCache>
            </c:strRef>
          </c:cat>
          <c:val>
            <c:numRef>
              <c:f>Bilans!$G$13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F1C7-4F5E-8BB3-D7E680C175AF}"/>
            </c:ext>
          </c:extLst>
        </c:ser>
        <c:ser>
          <c:idx val="1"/>
          <c:order val="1"/>
          <c:tx>
            <c:strRef>
              <c:f>Bilans!$H$12</c:f>
              <c:strCache>
                <c:ptCount val="1"/>
                <c:pt idx="0">
                  <c:v> Crédit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76200" dist="25400" dir="5400000" algn="tl" rotWithShape="0">
                <a:srgbClr val="000000">
                  <a:alpha val="55000"/>
                </a:srgbClr>
              </a:outerShdw>
            </a:effectLst>
            <a:scene3d>
              <a:camera prst="orthographicFront">
                <a:rot lat="0" lon="0" rev="0"/>
              </a:camera>
              <a:lightRig rig="brightRoom" dir="tl"/>
            </a:scene3d>
            <a:sp3d contourW="19050" prstMaterial="flat">
              <a:bevelT w="0" h="0" prst="coolSlant"/>
              <a:contourClr>
                <a:scrgbClr r="0" g="0" b="0">
                  <a:shade val="25000"/>
                  <a:satMod val="140000"/>
                </a:scrgb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Bilans!$F$13</c:f>
              <c:strCache>
                <c:ptCount val="1"/>
                <c:pt idx="0">
                  <c:v>CB</c:v>
                </c:pt>
              </c:strCache>
            </c:strRef>
          </c:cat>
          <c:val>
            <c:numRef>
              <c:f>Bilans!$H$13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C7-4F5E-8BB3-D7E680C175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4609151"/>
        <c:axId val="1653253007"/>
      </c:barChart>
      <c:valAx>
        <c:axId val="1653253007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04609151"/>
        <c:crosses val="autoZero"/>
        <c:crossBetween val="between"/>
      </c:valAx>
      <c:catAx>
        <c:axId val="16046091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32530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b="1"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multi_comptes1.xlsm]Bilans!Tableau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Budget / catégorie</a:t>
            </a:r>
          </a:p>
        </c:rich>
      </c:tx>
      <c:layout>
        <c:manualLayout>
          <c:xMode val="edge"/>
          <c:yMode val="edge"/>
          <c:x val="0.76145768197078434"/>
          <c:y val="1.23615924580336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FF0000"/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9510774483977261E-2"/>
          <c:y val="9.9857961077578647E-2"/>
          <c:w val="0.9430533791217951"/>
          <c:h val="0.83273346231046097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378891071"/>
        <c:axId val="1653260911"/>
      </c:barChart>
      <c:catAx>
        <c:axId val="1378891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3260911"/>
        <c:crosses val="autoZero"/>
        <c:auto val="1"/>
        <c:lblAlgn val="ctr"/>
        <c:lblOffset val="100"/>
        <c:noMultiLvlLbl val="0"/>
      </c:catAx>
      <c:valAx>
        <c:axId val="1653260911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378891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b="1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Trésorie comptes</a:t>
            </a:r>
          </a:p>
        </c:rich>
      </c:tx>
      <c:layout>
        <c:manualLayout>
          <c:xMode val="edge"/>
          <c:yMode val="edge"/>
          <c:x val="0.69970641525292687"/>
          <c:y val="4.9268976411798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33CCCC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DDCA-4B22-9846-0DF80FD0D1EE}"/>
              </c:ext>
            </c:extLst>
          </c:dPt>
          <c:dPt>
            <c:idx val="1"/>
            <c:bubble3D val="0"/>
            <c:spPr>
              <a:solidFill>
                <a:srgbClr val="0000FF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DDCA-4B22-9846-0DF80FD0D1EE}"/>
              </c:ext>
            </c:extLst>
          </c:dPt>
          <c:dPt>
            <c:idx val="2"/>
            <c:bubble3D val="0"/>
            <c:spPr>
              <a:solidFill>
                <a:srgbClr val="FF66FF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DDCA-4B22-9846-0DF80FD0D1EE}"/>
              </c:ext>
            </c:extLst>
          </c:dPt>
          <c:dLbls>
            <c:dLbl>
              <c:idx val="0"/>
              <c:layout>
                <c:manualLayout>
                  <c:x val="-0.13873836765896702"/>
                  <c:y val="0.1045040322971706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bg1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9249049467345"/>
                      <c:h val="0.2414179844178133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DDCA-4B22-9846-0DF80FD0D1EE}"/>
                </c:ext>
              </c:extLst>
            </c:dLbl>
            <c:dLbl>
              <c:idx val="1"/>
              <c:layout>
                <c:manualLayout>
                  <c:x val="-0.2524456900783853"/>
                  <c:y val="-0.2391821847142124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bg1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235010526232322"/>
                      <c:h val="0.192149008006014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DCA-4B22-9846-0DF80FD0D1EE}"/>
                </c:ext>
              </c:extLst>
            </c:dLbl>
            <c:dLbl>
              <c:idx val="2"/>
              <c:layout>
                <c:manualLayout>
                  <c:x val="7.7743189974221791E-2"/>
                  <c:y val="3.24895941429196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bg1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962165033878212"/>
                      <c:h val="0.184758661544244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DCA-4B22-9846-0DF80FD0D1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Bilans!$F$4:$H$4</c:f>
              <c:strCache>
                <c:ptCount val="3"/>
                <c:pt idx="0">
                  <c:v>
CREDIT AGRICOLE</c:v>
                </c:pt>
                <c:pt idx="1">
                  <c:v>
 LA BANQUE POSTALE</c:v>
                </c:pt>
                <c:pt idx="2">
                  <c:v>
 LIVRET A</c:v>
                </c:pt>
              </c:strCache>
            </c:strRef>
          </c:cat>
          <c:val>
            <c:numRef>
              <c:f>Bilans!$F$5:$H$5</c:f>
              <c:numCache>
                <c:formatCode>#\ ##0.00\ "€"</c:formatCode>
                <c:ptCount val="3"/>
                <c:pt idx="0" formatCode="&quot;€&quot;#,##0.00_);\(&quot;€&quot;#,##0.00\)">
                  <c:v>1000</c:v>
                </c:pt>
                <c:pt idx="1">
                  <c:v>1000</c:v>
                </c:pt>
                <c:pt idx="2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CA-4B22-9846-0DF80FD0D1EE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6-DDCA-4B22-9846-0DF80FD0D1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DDCA-4B22-9846-0DF80FD0D1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8-DDCA-4B22-9846-0DF80FD0D1EE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DDCA-4B22-9846-0DF80FD0D1EE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DDCA-4B22-9846-0DF80FD0D1EE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DDCA-4B22-9846-0DF80FD0D1EE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Bilans!$F$4:$H$4</c:f>
              <c:strCache>
                <c:ptCount val="3"/>
                <c:pt idx="0">
                  <c:v>
CREDIT AGRICOLE</c:v>
                </c:pt>
                <c:pt idx="1">
                  <c:v>
 LA BANQUE POSTALE</c:v>
                </c:pt>
                <c:pt idx="2">
                  <c:v>
 LIVRET A</c:v>
                </c:pt>
              </c:strCache>
            </c:strRef>
          </c:cat>
          <c:val>
            <c:numRef>
              <c:f>Bilans!$F$6:$H$6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CA-4B22-9846-0DF80FD0D1EE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031112266470047"/>
          <c:y val="0.4052134644428711"/>
          <c:w val="0.34243397395370073"/>
          <c:h val="0.321139605560487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619125</xdr:colOff>
      <xdr:row>2</xdr:row>
      <xdr:rowOff>4010</xdr:rowOff>
    </xdr:from>
    <xdr:to>
      <xdr:col>4</xdr:col>
      <xdr:colOff>419100</xdr:colOff>
      <xdr:row>9</xdr:row>
      <xdr:rowOff>152399</xdr:rowOff>
    </xdr:to>
    <xdr:pic>
      <xdr:nvPicPr>
        <xdr:cNvPr id="2" name="Image 1" descr="Logo CA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86200" y="356435"/>
          <a:ext cx="1771650" cy="136758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9</xdr:row>
      <xdr:rowOff>180975</xdr:rowOff>
    </xdr:from>
    <xdr:to>
      <xdr:col>5</xdr:col>
      <xdr:colOff>276225</xdr:colOff>
      <xdr:row>15</xdr:row>
      <xdr:rowOff>190500</xdr:rowOff>
    </xdr:to>
    <xdr:pic>
      <xdr:nvPicPr>
        <xdr:cNvPr id="3" name="Image 2" descr="Logo banque postale.jf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6850" y="1752600"/>
          <a:ext cx="1066800" cy="10668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24</xdr:row>
          <xdr:rowOff>76200</xdr:rowOff>
        </xdr:from>
        <xdr:to>
          <xdr:col>3</xdr:col>
          <xdr:colOff>1933575</xdr:colOff>
          <xdr:row>26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9526</xdr:colOff>
      <xdr:row>3</xdr:row>
      <xdr:rowOff>9525</xdr:rowOff>
    </xdr:from>
    <xdr:to>
      <xdr:col>5</xdr:col>
      <xdr:colOff>9525</xdr:colOff>
      <xdr:row>3</xdr:row>
      <xdr:rowOff>1060951</xdr:rowOff>
    </xdr:to>
    <xdr:pic>
      <xdr:nvPicPr>
        <xdr:cNvPr id="2" name="Image 1" descr="Logo CA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38526" y="695325"/>
          <a:ext cx="1514474" cy="1051426"/>
        </a:xfrm>
        <a:prstGeom prst="rect">
          <a:avLst/>
        </a:prstGeom>
      </xdr:spPr>
    </xdr:pic>
    <xdr:clientData/>
  </xdr:twoCellAnchor>
  <xdr:twoCellAnchor editAs="oneCell">
    <xdr:from>
      <xdr:col>4</xdr:col>
      <xdr:colOff>1514474</xdr:colOff>
      <xdr:row>3</xdr:row>
      <xdr:rowOff>0</xdr:rowOff>
    </xdr:from>
    <xdr:to>
      <xdr:col>5</xdr:col>
      <xdr:colOff>1514474</xdr:colOff>
      <xdr:row>3</xdr:row>
      <xdr:rowOff>1047750</xdr:rowOff>
    </xdr:to>
    <xdr:pic>
      <xdr:nvPicPr>
        <xdr:cNvPr id="3" name="Image 2" descr="Logo banque postale.jf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43474" y="685800"/>
          <a:ext cx="1514475" cy="1047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9526</xdr:colOff>
      <xdr:row>3</xdr:row>
      <xdr:rowOff>9526</xdr:rowOff>
    </xdr:from>
    <xdr:to>
      <xdr:col>7</xdr:col>
      <xdr:colOff>47625</xdr:colOff>
      <xdr:row>3</xdr:row>
      <xdr:rowOff>1038226</xdr:rowOff>
    </xdr:to>
    <xdr:pic>
      <xdr:nvPicPr>
        <xdr:cNvPr id="4" name="Image 3" descr="livret-a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48376" y="695326"/>
          <a:ext cx="1552574" cy="10287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0</xdr:row>
          <xdr:rowOff>66675</xdr:rowOff>
        </xdr:from>
        <xdr:to>
          <xdr:col>2</xdr:col>
          <xdr:colOff>133350</xdr:colOff>
          <xdr:row>1</xdr:row>
          <xdr:rowOff>228600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22490</xdr:colOff>
      <xdr:row>0</xdr:row>
      <xdr:rowOff>11906</xdr:rowOff>
    </xdr:from>
    <xdr:to>
      <xdr:col>6</xdr:col>
      <xdr:colOff>11907</xdr:colOff>
      <xdr:row>3</xdr:row>
      <xdr:rowOff>130969</xdr:rowOff>
    </xdr:to>
    <xdr:pic>
      <xdr:nvPicPr>
        <xdr:cNvPr id="7" name="Image 6" descr="Logo CA.jp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06771" y="11906"/>
          <a:ext cx="1751541" cy="797719"/>
        </a:xfrm>
        <a:prstGeom prst="rect">
          <a:avLst/>
        </a:prstGeom>
      </xdr:spPr>
    </xdr:pic>
    <xdr:clientData/>
  </xdr:twoCellAnchor>
  <xdr:twoCellAnchor editAs="oneCell">
    <xdr:from>
      <xdr:col>6</xdr:col>
      <xdr:colOff>23813</xdr:colOff>
      <xdr:row>0</xdr:row>
      <xdr:rowOff>15874</xdr:rowOff>
    </xdr:from>
    <xdr:to>
      <xdr:col>7</xdr:col>
      <xdr:colOff>0</xdr:colOff>
      <xdr:row>3</xdr:row>
      <xdr:rowOff>142875</xdr:rowOff>
    </xdr:to>
    <xdr:pic>
      <xdr:nvPicPr>
        <xdr:cNvPr id="9" name="Image 8" descr="Logo banque postale.jf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70219" y="15874"/>
          <a:ext cx="1714500" cy="805657"/>
        </a:xfrm>
        <a:prstGeom prst="rect">
          <a:avLst/>
        </a:prstGeom>
      </xdr:spPr>
    </xdr:pic>
    <xdr:clientData/>
  </xdr:twoCellAnchor>
  <xdr:twoCellAnchor editAs="oneCell">
    <xdr:from>
      <xdr:col>7</xdr:col>
      <xdr:colOff>14930</xdr:colOff>
      <xdr:row>0</xdr:row>
      <xdr:rowOff>15876</xdr:rowOff>
    </xdr:from>
    <xdr:to>
      <xdr:col>8</xdr:col>
      <xdr:colOff>11905</xdr:colOff>
      <xdr:row>3</xdr:row>
      <xdr:rowOff>145005</xdr:rowOff>
    </xdr:to>
    <xdr:pic>
      <xdr:nvPicPr>
        <xdr:cNvPr id="10" name="Image 9" descr="livret-a.jp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99649" y="15876"/>
          <a:ext cx="1735288" cy="807785"/>
        </a:xfrm>
        <a:prstGeom prst="rect">
          <a:avLst/>
        </a:prstGeom>
      </xdr:spPr>
    </xdr:pic>
    <xdr:clientData/>
  </xdr:twoCellAnchor>
  <xdr:twoCellAnchor>
    <xdr:from>
      <xdr:col>5</xdr:col>
      <xdr:colOff>1851</xdr:colOff>
      <xdr:row>18</xdr:row>
      <xdr:rowOff>21431</xdr:rowOff>
    </xdr:from>
    <xdr:to>
      <xdr:col>8</xdr:col>
      <xdr:colOff>0</xdr:colOff>
      <xdr:row>53</xdr:row>
      <xdr:rowOff>152400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17858</xdr:colOff>
      <xdr:row>12</xdr:row>
      <xdr:rowOff>15477</xdr:rowOff>
    </xdr:from>
    <xdr:to>
      <xdr:col>14</xdr:col>
      <xdr:colOff>666750</xdr:colOff>
      <xdr:row>54</xdr:row>
      <xdr:rowOff>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1385455</xdr:colOff>
      <xdr:row>0</xdr:row>
      <xdr:rowOff>0</xdr:rowOff>
    </xdr:from>
    <xdr:to>
      <xdr:col>14</xdr:col>
      <xdr:colOff>903020</xdr:colOff>
      <xdr:row>9</xdr:row>
      <xdr:rowOff>103661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Esteban" refreshedDate="44226.678246875003" createdVersion="6" refreshedVersion="6" minRefreshableVersion="3" recordCount="3" xr:uid="{8B29933E-AD2E-4CE8-A439-594E649BB813}">
  <cacheSource type="worksheet">
    <worksheetSource name="T_Données[[Année]:[Commentaires]]"/>
  </cacheSource>
  <cacheFields count="10">
    <cacheField name="Année" numFmtId="0">
      <sharedItems containsSemiMixedTypes="0" containsString="0" containsNumber="1" containsInteger="1" minValue="2021" maxValue="2021" count="1">
        <n v="2021"/>
      </sharedItems>
    </cacheField>
    <cacheField name="Mois" numFmtId="0">
      <sharedItems containsBlank="1" count="3">
        <m/>
        <s v="Janvier"/>
        <s v="Mars"/>
      </sharedItems>
    </cacheField>
    <cacheField name="Jour" numFmtId="0">
      <sharedItems containsSemiMixedTypes="0" containsString="0" containsNumber="1" containsInteger="1" minValue="0" maxValue="2"/>
    </cacheField>
    <cacheField name="Compte" numFmtId="0">
      <sharedItems containsBlank="1" count="5">
        <s v="Report"/>
        <s v="CREDIT AGRICOLE - CP"/>
        <s v="LA BANQUE POSTALE - CJ"/>
        <m u="1"/>
        <s v="LIVRET A " u="1"/>
      </sharedItems>
    </cacheField>
    <cacheField name="Mode de paiement" numFmtId="0">
      <sharedItems count="7">
        <s v="Report"/>
        <s v="CB"/>
        <s v="Liquide"/>
        <s v="Chèque" u="1"/>
        <s v="Paypal" u="1"/>
        <s v="Virement" u="1"/>
        <s v="Prélèvement" u="1"/>
      </sharedItems>
    </cacheField>
    <cacheField name="Catégorie" numFmtId="0">
      <sharedItems containsBlank="1" count="11">
        <m/>
        <s v="SANTE"/>
        <s v="FINANCE"/>
        <s v="LOISIRS" u="1"/>
        <s v="TRANSPORT" u="1"/>
        <s v="HABITATION" u="1"/>
        <s v="ALIMENTATION" u="1"/>
        <s v="FRAIS - TAXES" u="1"/>
        <s v="BEAUTE-MODE" u="1"/>
        <s v="HABILLEMENT" u="1"/>
        <s v="FRAIS ANNEXES - TAXES" u="1"/>
      </sharedItems>
    </cacheField>
    <cacheField name="S/Catégorie " numFmtId="164">
      <sharedItems containsBlank="1" count="32">
        <m/>
        <s v="Médecin"/>
        <s v="Retrait"/>
        <s v="Télephonie-internet" u="1"/>
        <s v="Crédit auto" u="1"/>
        <s v="Restaurant" u="1"/>
        <s v="Public" u="1"/>
        <s v="Informatique" u="1"/>
        <s v="Commerce" u="1"/>
        <s v="Mutuelle" u="1"/>
        <s v="Shopping" u="1"/>
        <s v="Cotisation" u="1"/>
        <s v="Assurance maison" u="1"/>
        <s v="Entretien-réparation" u="1"/>
        <s v="Commerce " u="1"/>
        <s v="Dépôt " u="1"/>
        <s v="CPAM" u="1"/>
        <s v="Chaussure" u="1"/>
        <s v="Impôt" u="1"/>
        <s v="Vêtements" u="1"/>
        <s v="Filhet allard" u="1"/>
        <s v="Coiffeur" u="1"/>
        <s v="Maroquinerie" u="1"/>
        <s v="Assurance Auto-scooter" u="1"/>
        <s v="Scolarité" u="1"/>
        <s v="Télephonie" u="1"/>
        <s v="Carburant" u="1"/>
        <s v="Electricité" u="1"/>
        <s v="Bijoux" u="1"/>
        <s v="Grande surface" u="1"/>
        <s v="Dépôt" u="1"/>
        <s v="Crédit maison" u="1"/>
      </sharedItems>
    </cacheField>
    <cacheField name="Débit(€)" numFmtId="164">
      <sharedItems containsString="0" containsBlank="1" containsNumber="1" containsInteger="1" minValue="250" maxValue="250"/>
    </cacheField>
    <cacheField name="Crédit(€)" numFmtId="0">
      <sharedItems containsString="0" containsBlank="1" containsNumber="1" containsInteger="1" minValue="50" maxValue="50"/>
    </cacheField>
    <cacheField name="Commentaires" numFmtId="164">
      <sharedItems containsBlank="1" count="59">
        <m/>
        <s v="test"/>
        <s v="RENAULT : +Batterie suite accident hyundai" u="1"/>
        <s v="SOSH : Forfait " u="1"/>
        <s v="CARREFOUR" u="1"/>
        <s v="ZALANDO : chemise bleu" u="1"/>
        <s v="Japonais" u="1"/>
        <s v="GMF" u="1"/>
        <s v="RATP : Ticket" u="1"/>
        <s v="Taxe foncière" u="1"/>
        <s v="ORANGE : Fibre + TV" u="1"/>
        <s v="AMAZON : Porte carte RFID" u="1"/>
        <s v="NORAUTO : Remboursement CP Pneus*4 Michelin twingo" u="1"/>
        <s v="CANON : Vente imprimante MG3052" u="1"/>
        <s v="Christophe remboursement cadeau maman tél." u="1"/>
        <s v="MONGOPAY" u="1"/>
        <s v="Boulangerie" u="1"/>
        <s v="ZALANDO : Remboursement chemise bleu" u="1"/>
        <s v="Achat ALI Singapour" u="1"/>
        <s v="Kdo AVO" u="1"/>
        <s v="NORAUTO : Changement pneus *4" u="1"/>
        <s v="INTERMARCHE" u="1"/>
        <s v="&gt;CJ la banque postale" u="1"/>
        <s v="Paie Janvier CP&gt;CJ" u="1"/>
        <s v="Direction général des impots" u="1"/>
        <s v="Maison" u="1"/>
        <s v="Cotisation trimestriel" u="1"/>
        <s v="ZALANDO : Chaussure GEOX" u="1"/>
        <s v="CANON : imprimante TS5151" u="1"/>
        <s v="DAB" u="1"/>
        <s v="Noel : Kdo Christophe" u="1"/>
        <s v="CJ&gt;C_Adila" u="1"/>
        <s v="LES HALLES DU Portugal" u="1"/>
        <s v="PICARD" u="1"/>
        <s v="Boucherie" u="1"/>
        <s v="Remboursemnt mutuelle" u="1"/>
        <s v="Montre LIP - mensualité 3/4" u="1"/>
        <s v="NORAUTO : Changement pneus*" u="1"/>
        <s v="EDF" u="1"/>
        <s v="Twingo" u="1"/>
        <s v="PRIMEUR" u="1"/>
        <s v="Gul'" u="1"/>
        <s v="Gul' coiffure Adila" u="1"/>
        <s v="ZALANDO : Sous-pull;Chemise bleu" u="1"/>
        <s v="AMAZON : Brosse poils pour chien" u="1"/>
        <s v="Compte à composer" u="1"/>
        <s v="WARDOW : sacoche LACOSTE" u="1"/>
        <s v="NOEL : Kdo Maman" u="1"/>
        <s v="Remboursement sécu" u="1"/>
        <s v="Collège EPIN" u="1"/>
        <s v="CDISCOUNT : Licence Windows 10 PRO" u="1"/>
        <s v="CP&gt;livret A" u="1"/>
        <s v="MACIF : 3 véhicules" u="1"/>
        <s v="SOSH : Forfait Alex." u="1"/>
        <s v="FILHET ALLARD : Avance lunette Michel" u="1"/>
        <s v="Hyundai" u="1"/>
        <s v="CDISCOUNT : Licence OFFICE 365" u="1"/>
        <s v="Salaire Janvier" u="1"/>
        <s v="SOSH : Forfait Eva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x v="0"/>
    <n v="0"/>
    <x v="0"/>
    <x v="0"/>
    <x v="0"/>
    <x v="0"/>
    <m/>
    <m/>
    <x v="0"/>
  </r>
  <r>
    <x v="0"/>
    <x v="1"/>
    <n v="2"/>
    <x v="1"/>
    <x v="1"/>
    <x v="1"/>
    <x v="1"/>
    <m/>
    <n v="50"/>
    <x v="1"/>
  </r>
  <r>
    <x v="0"/>
    <x v="2"/>
    <n v="2"/>
    <x v="2"/>
    <x v="2"/>
    <x v="2"/>
    <x v="2"/>
    <n v="250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A0E9D8-C9C6-4B9F-9530-0C9C82B85D1F}" name="Tableau croisé dynamique1" cacheId="36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outline="1" outlineData="1" multipleFieldFilters="0" chartFormat="4" rowHeaderCaption="BILAN MULTI-COMPTES">
  <location ref="B12:D12" firstHeaderRow="0" firstDataRow="1" firstDataCol="1" rowPageCount="3" colPageCount="1"/>
  <pivotFields count="10">
    <pivotField axis="axisPage" showAll="0">
      <items count="2">
        <item x="0"/>
        <item t="default"/>
      </items>
    </pivotField>
    <pivotField axis="axisPage" multipleItemSelectionAllowed="1" showAll="0">
      <items count="4">
        <item x="1"/>
        <item x="0"/>
        <item x="2"/>
        <item t="default"/>
      </items>
    </pivotField>
    <pivotField showAll="0"/>
    <pivotField axis="axisPage" multipleItemSelectionAllowed="1" showAll="0">
      <items count="6">
        <item x="1"/>
        <item x="2"/>
        <item h="1" m="1" x="4"/>
        <item h="1" m="1" x="3"/>
        <item h="1" x="0"/>
        <item t="default"/>
      </items>
    </pivotField>
    <pivotField showAll="0"/>
    <pivotField axis="axisRow" showAll="0">
      <items count="12">
        <item sd="0" m="1" x="6"/>
        <item sd="0" m="1" x="8"/>
        <item sd="0" x="2"/>
        <item sd="0" m="1" x="10"/>
        <item sd="0" m="1" x="9"/>
        <item sd="0" m="1" x="5"/>
        <item sd="0" m="1" x="3"/>
        <item sd="0" x="1"/>
        <item sd="0" m="1" x="4"/>
        <item sd="0" x="0"/>
        <item sd="0" m="1" x="7"/>
        <item t="default" sd="0"/>
      </items>
    </pivotField>
    <pivotField axis="axisRow" showAll="0">
      <items count="33">
        <item sd="0" m="1" x="23"/>
        <item sd="0" m="1" x="12"/>
        <item sd="0" m="1" x="28"/>
        <item sd="0" m="1" x="26"/>
        <item sd="0" m="1" x="17"/>
        <item sd="0" m="1" x="21"/>
        <item sd="0" m="1" x="8"/>
        <item sd="0" m="1" x="14"/>
        <item sd="0" m="1" x="11"/>
        <item sd="0" m="1" x="16"/>
        <item sd="0" m="1" x="4"/>
        <item sd="0" m="1" x="31"/>
        <item sd="0" m="1" x="30"/>
        <item sd="0" m="1" x="15"/>
        <item sd="0" m="1" x="27"/>
        <item sd="0" m="1" x="13"/>
        <item sd="0" m="1" x="20"/>
        <item sd="0" m="1" x="29"/>
        <item sd="0" m="1" x="18"/>
        <item sd="0" m="1" x="7"/>
        <item sd="0" m="1" x="22"/>
        <item sd="0" m="1" x="9"/>
        <item sd="0" m="1" x="6"/>
        <item sd="0" m="1" x="5"/>
        <item sd="0" x="2"/>
        <item sd="0" m="1" x="24"/>
        <item sd="0" m="1" x="10"/>
        <item sd="0" m="1" x="3"/>
        <item sd="0" m="1" x="19"/>
        <item sd="0" x="0"/>
        <item m="1" x="25"/>
        <item x="1"/>
        <item t="default" sd="0"/>
      </items>
    </pivotField>
    <pivotField dataField="1" showAll="0"/>
    <pivotField dataField="1" showAll="0"/>
    <pivotField axis="axisRow" showAll="0">
      <items count="60">
        <item m="1" x="22"/>
        <item m="1" x="18"/>
        <item m="1" x="44"/>
        <item m="1" x="11"/>
        <item m="1" x="34"/>
        <item m="1" x="16"/>
        <item m="1" x="28"/>
        <item m="1" x="13"/>
        <item m="1" x="4"/>
        <item m="1" x="56"/>
        <item m="1" x="50"/>
        <item m="1" x="14"/>
        <item m="1" x="31"/>
        <item m="1" x="49"/>
        <item m="1" x="45"/>
        <item m="1" x="26"/>
        <item m="1" x="51"/>
        <item m="1" x="29"/>
        <item m="1" x="24"/>
        <item m="1" x="38"/>
        <item m="1" x="54"/>
        <item m="1" x="7"/>
        <item m="1" x="41"/>
        <item m="1" x="42"/>
        <item m="1" x="55"/>
        <item m="1" x="21"/>
        <item m="1" x="6"/>
        <item m="1" x="19"/>
        <item m="1" x="32"/>
        <item m="1" x="52"/>
        <item m="1" x="25"/>
        <item m="1" x="15"/>
        <item m="1" x="36"/>
        <item m="1" x="30"/>
        <item m="1" x="47"/>
        <item m="1" x="20"/>
        <item m="1" x="37"/>
        <item m="1" x="12"/>
        <item m="1" x="10"/>
        <item m="1" x="23"/>
        <item m="1" x="33"/>
        <item m="1" x="40"/>
        <item m="1" x="8"/>
        <item m="1" x="48"/>
        <item m="1" x="35"/>
        <item m="1" x="2"/>
        <item m="1" x="57"/>
        <item m="1" x="3"/>
        <item m="1" x="53"/>
        <item m="1" x="58"/>
        <item m="1" x="9"/>
        <item m="1" x="39"/>
        <item m="1" x="46"/>
        <item m="1" x="27"/>
        <item m="1" x="5"/>
        <item m="1" x="17"/>
        <item m="1" x="43"/>
        <item h="1" x="0"/>
        <item h="1" x="1"/>
        <item t="default"/>
      </items>
    </pivotField>
  </pivotFields>
  <rowFields count="3">
    <field x="5"/>
    <field x="6"/>
    <field x="9"/>
  </rowFields>
  <colFields count="1">
    <field x="-2"/>
  </colFields>
  <colItems count="2">
    <i>
      <x/>
    </i>
    <i i="1">
      <x v="1"/>
    </i>
  </colItems>
  <pageFields count="3">
    <pageField fld="0" item="0" hier="-1"/>
    <pageField fld="1" hier="-1"/>
    <pageField fld="3" hier="-1"/>
  </pageFields>
  <dataFields count="2">
    <dataField name=" Débit(€)" fld="7" baseField="3" baseItem="0"/>
    <dataField name=" Crédit(€)" fld="8" baseField="3" baseItem="0"/>
  </dataFields>
  <formats count="105">
    <format dxfId="1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5">
      <pivotArea field="3" type="button" dataOnly="0" labelOnly="1" outline="0" axis="axisPage" fieldPosition="2"/>
    </format>
    <format dxfId="114">
      <pivotArea field="5" type="button" dataOnly="0" labelOnly="1" outline="0" axis="axisRow" fieldPosition="0"/>
    </format>
    <format dxfId="113">
      <pivotArea field="5" type="button" dataOnly="0" labelOnly="1" outline="0" axis="axisRow" fieldPosition="0"/>
    </format>
    <format dxfId="112">
      <pivotArea dataOnly="0" labelOnly="1" outline="0" fieldPosition="0">
        <references count="1">
          <reference field="3" count="0"/>
        </references>
      </pivotArea>
    </format>
    <format dxfId="111">
      <pivotArea dataOnly="0" labelOnly="1" outline="0" fieldPosition="0">
        <references count="1">
          <reference field="3" count="0"/>
        </references>
      </pivotArea>
    </format>
    <format dxfId="110">
      <pivotArea type="all" dataOnly="0" outline="0" fieldPosition="0"/>
    </format>
    <format dxfId="109">
      <pivotArea outline="0" collapsedLevelsAreSubtotals="1" fieldPosition="0"/>
    </format>
    <format dxfId="108">
      <pivotArea dataOnly="0" labelOnly="1" fieldPosition="0">
        <references count="2">
          <reference field="5" count="1" selected="0">
            <x v="8"/>
          </reference>
          <reference field="6" count="5">
            <x v="0"/>
            <x v="3"/>
            <x v="10"/>
            <x v="15"/>
            <x v="22"/>
          </reference>
        </references>
      </pivotArea>
    </format>
    <format dxfId="107">
      <pivotArea dataOnly="0" labelOnly="1" fieldPosition="0">
        <references count="3">
          <reference field="5" count="1" selected="0">
            <x v="8"/>
          </reference>
          <reference field="6" count="1" selected="0">
            <x v="10"/>
          </reference>
          <reference field="9" count="1">
            <x v="24"/>
          </reference>
        </references>
      </pivotArea>
    </format>
    <format dxfId="10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5">
      <pivotArea dataOnly="0" labelOnly="1" outline="0" fieldPosition="0">
        <references count="1">
          <reference field="3" count="0"/>
        </references>
      </pivotArea>
    </format>
    <format dxfId="104">
      <pivotArea type="all" dataOnly="0" outline="0" fieldPosition="0"/>
    </format>
    <format dxfId="103">
      <pivotArea outline="0" collapsedLevelsAreSubtotals="1" fieldPosition="0"/>
    </format>
    <format dxfId="102">
      <pivotArea dataOnly="0" labelOnly="1" fieldPosition="0">
        <references count="1">
          <reference field="5" count="7">
            <x v="0"/>
            <x v="1"/>
            <x v="2"/>
            <x v="3"/>
            <x v="4"/>
            <x v="6"/>
            <x v="8"/>
          </reference>
        </references>
      </pivotArea>
    </format>
    <format dxfId="101">
      <pivotArea dataOnly="0" labelOnly="1" fieldPosition="0">
        <references count="2">
          <reference field="5" count="1" selected="0">
            <x v="0"/>
          </reference>
          <reference field="6" count="1">
            <x v="7"/>
          </reference>
        </references>
      </pivotArea>
    </format>
    <format dxfId="100">
      <pivotArea dataOnly="0" labelOnly="1" fieldPosition="0">
        <references count="2">
          <reference field="5" count="1" selected="0">
            <x v="1"/>
          </reference>
          <reference field="6" count="3">
            <x v="2"/>
            <x v="5"/>
            <x v="20"/>
          </reference>
        </references>
      </pivotArea>
    </format>
    <format dxfId="99">
      <pivotArea dataOnly="0" labelOnly="1" fieldPosition="0">
        <references count="2">
          <reference field="5" count="1" selected="0">
            <x v="2"/>
          </reference>
          <reference field="6" count="3">
            <x v="12"/>
            <x v="13"/>
            <x v="24"/>
          </reference>
        </references>
      </pivotArea>
    </format>
    <format dxfId="98">
      <pivotArea dataOnly="0" labelOnly="1" fieldPosition="0">
        <references count="2">
          <reference field="5" count="1" selected="0">
            <x v="3"/>
          </reference>
          <reference field="6" count="2">
            <x v="8"/>
            <x v="27"/>
          </reference>
        </references>
      </pivotArea>
    </format>
    <format dxfId="97">
      <pivotArea dataOnly="0" labelOnly="1" fieldPosition="0">
        <references count="2">
          <reference field="5" count="1" selected="0">
            <x v="4"/>
          </reference>
          <reference field="6" count="2">
            <x v="4"/>
            <x v="28"/>
          </reference>
        </references>
      </pivotArea>
    </format>
    <format dxfId="96">
      <pivotArea dataOnly="0" labelOnly="1" fieldPosition="0">
        <references count="2">
          <reference field="5" count="1" selected="0">
            <x v="6"/>
          </reference>
          <reference field="6" count="2">
            <x v="19"/>
            <x v="26"/>
          </reference>
        </references>
      </pivotArea>
    </format>
    <format dxfId="95">
      <pivotArea dataOnly="0" labelOnly="1" fieldPosition="0">
        <references count="2">
          <reference field="5" count="1" selected="0">
            <x v="8"/>
          </reference>
          <reference field="6" count="1">
            <x v="15"/>
          </reference>
        </references>
      </pivotArea>
    </format>
    <format dxfId="94">
      <pivotArea dataOnly="0" labelOnly="1" fieldPosition="0">
        <references count="3">
          <reference field="5" count="1" selected="0">
            <x v="0"/>
          </reference>
          <reference field="6" count="1" selected="0">
            <x v="7"/>
          </reference>
          <reference field="9" count="1">
            <x v="5"/>
          </reference>
        </references>
      </pivotArea>
    </format>
    <format dxfId="93">
      <pivotArea dataOnly="0" labelOnly="1" fieldPosition="0">
        <references count="3">
          <reference field="5" count="1" selected="0">
            <x v="1"/>
          </reference>
          <reference field="6" count="1" selected="0">
            <x v="2"/>
          </reference>
          <reference field="9" count="1">
            <x v="32"/>
          </reference>
        </references>
      </pivotArea>
    </format>
    <format dxfId="92">
      <pivotArea dataOnly="0" labelOnly="1" fieldPosition="0">
        <references count="3">
          <reference field="5" count="1" selected="0">
            <x v="1"/>
          </reference>
          <reference field="6" count="1" selected="0">
            <x v="5"/>
          </reference>
          <reference field="9" count="2">
            <x v="22"/>
            <x v="23"/>
          </reference>
        </references>
      </pivotArea>
    </format>
    <format dxfId="91">
      <pivotArea dataOnly="0" labelOnly="1" fieldPosition="0">
        <references count="3">
          <reference field="5" count="1" selected="0">
            <x v="1"/>
          </reference>
          <reference field="6" count="1" selected="0">
            <x v="20"/>
          </reference>
          <reference field="9" count="2">
            <x v="3"/>
            <x v="52"/>
          </reference>
        </references>
      </pivotArea>
    </format>
    <format dxfId="90">
      <pivotArea dataOnly="0" labelOnly="1" fieldPosition="0">
        <references count="3">
          <reference field="5" count="1" selected="0">
            <x v="2"/>
          </reference>
          <reference field="6" count="1" selected="0">
            <x v="12"/>
          </reference>
          <reference field="9" count="5">
            <x v="1"/>
            <x v="7"/>
            <x v="11"/>
            <x v="27"/>
            <x v="46"/>
          </reference>
        </references>
      </pivotArea>
    </format>
    <format dxfId="89">
      <pivotArea dataOnly="0" labelOnly="1" fieldPosition="0">
        <references count="3">
          <reference field="5" count="1" selected="0">
            <x v="2"/>
          </reference>
          <reference field="6" count="1" selected="0">
            <x v="13"/>
          </reference>
          <reference field="9" count="1">
            <x v="17"/>
          </reference>
        </references>
      </pivotArea>
    </format>
    <format dxfId="88">
      <pivotArea dataOnly="0" labelOnly="1" fieldPosition="0">
        <references count="3">
          <reference field="5" count="1" selected="0">
            <x v="2"/>
          </reference>
          <reference field="6" count="1" selected="0">
            <x v="24"/>
          </reference>
          <reference field="9" count="3">
            <x v="16"/>
            <x v="17"/>
            <x v="39"/>
          </reference>
        </references>
      </pivotArea>
    </format>
    <format dxfId="87">
      <pivotArea dataOnly="0" labelOnly="1" fieldPosition="0">
        <references count="3">
          <reference field="5" count="1" selected="0">
            <x v="3"/>
          </reference>
          <reference field="6" count="1" selected="0">
            <x v="8"/>
          </reference>
          <reference field="9" count="1">
            <x v="14"/>
          </reference>
        </references>
      </pivotArea>
    </format>
    <format dxfId="86">
      <pivotArea dataOnly="0" labelOnly="1" fieldPosition="0">
        <references count="3">
          <reference field="5" count="1" selected="0">
            <x v="3"/>
          </reference>
          <reference field="6" count="1" selected="0">
            <x v="27"/>
          </reference>
          <reference field="9" count="1">
            <x v="47"/>
          </reference>
        </references>
      </pivotArea>
    </format>
    <format dxfId="85">
      <pivotArea dataOnly="0" labelOnly="1" fieldPosition="0">
        <references count="3">
          <reference field="5" count="1" selected="0">
            <x v="4"/>
          </reference>
          <reference field="6" count="1" selected="0">
            <x v="4"/>
          </reference>
          <reference field="9" count="1">
            <x v="53"/>
          </reference>
        </references>
      </pivotArea>
    </format>
    <format dxfId="84">
      <pivotArea dataOnly="0" labelOnly="1" fieldPosition="0">
        <references count="3">
          <reference field="5" count="1" selected="0">
            <x v="4"/>
          </reference>
          <reference field="6" count="1" selected="0">
            <x v="28"/>
          </reference>
          <reference field="9" count="3">
            <x v="54"/>
            <x v="55"/>
            <x v="56"/>
          </reference>
        </references>
      </pivotArea>
    </format>
    <format dxfId="83">
      <pivotArea dataOnly="0" labelOnly="1" fieldPosition="0">
        <references count="3">
          <reference field="5" count="1" selected="0">
            <x v="6"/>
          </reference>
          <reference field="6" count="1" selected="0">
            <x v="19"/>
          </reference>
          <reference field="9" count="3">
            <x v="6"/>
            <x v="9"/>
            <x v="10"/>
          </reference>
        </references>
      </pivotArea>
    </format>
    <format dxfId="82">
      <pivotArea dataOnly="0" labelOnly="1" fieldPosition="0">
        <references count="3">
          <reference field="5" count="1" selected="0">
            <x v="6"/>
          </reference>
          <reference field="6" count="1" selected="0">
            <x v="26"/>
          </reference>
          <reference field="9" count="1">
            <x v="2"/>
          </reference>
        </references>
      </pivotArea>
    </format>
    <format dxfId="81">
      <pivotArea dataOnly="0" labelOnly="1" fieldPosition="0">
        <references count="3">
          <reference field="5" count="1" selected="0">
            <x v="8"/>
          </reference>
          <reference field="6" count="1" selected="0">
            <x v="15"/>
          </reference>
          <reference field="9" count="2">
            <x v="35"/>
            <x v="36"/>
          </reference>
        </references>
      </pivotArea>
    </format>
    <format dxfId="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9">
      <pivotArea dataOnly="0" labelOnly="1" outline="0" fieldPosition="0">
        <references count="1">
          <reference field="0" count="0"/>
        </references>
      </pivotArea>
    </format>
    <format dxfId="78">
      <pivotArea dataOnly="0" labelOnly="1" outline="0" fieldPosition="0">
        <references count="1">
          <reference field="1" count="0"/>
        </references>
      </pivotArea>
    </format>
    <format dxfId="77">
      <pivotArea field="5" type="button" dataOnly="0" labelOnly="1" outline="0" axis="axisRow" fieldPosition="0"/>
    </format>
    <format dxfId="76">
      <pivotArea field="5" type="button" dataOnly="0" labelOnly="1" outline="0" axis="axisRow" fieldPosition="0"/>
    </format>
    <format dxfId="75">
      <pivotArea field="5" type="button" dataOnly="0" labelOnly="1" outline="0" axis="axisRow" fieldPosition="0"/>
    </format>
    <format dxfId="74">
      <pivotArea field="5" type="button" dataOnly="0" labelOnly="1" outline="0" axis="axisRow" fieldPosition="0"/>
    </format>
    <format dxfId="73">
      <pivotArea dataOnly="0" labelOnly="1" fieldPosition="0">
        <references count="1">
          <reference field="5" count="7">
            <x v="0"/>
            <x v="1"/>
            <x v="2"/>
            <x v="3"/>
            <x v="4"/>
            <x v="6"/>
            <x v="8"/>
          </reference>
        </references>
      </pivotArea>
    </format>
    <format dxfId="72">
      <pivotArea dataOnly="0" labelOnly="1" fieldPosition="0">
        <references count="2">
          <reference field="5" count="1" selected="0">
            <x v="0"/>
          </reference>
          <reference field="6" count="1">
            <x v="7"/>
          </reference>
        </references>
      </pivotArea>
    </format>
    <format dxfId="71">
      <pivotArea dataOnly="0" labelOnly="1" fieldPosition="0">
        <references count="2">
          <reference field="5" count="1" selected="0">
            <x v="1"/>
          </reference>
          <reference field="6" count="3">
            <x v="2"/>
            <x v="5"/>
            <x v="20"/>
          </reference>
        </references>
      </pivotArea>
    </format>
    <format dxfId="70">
      <pivotArea dataOnly="0" labelOnly="1" fieldPosition="0">
        <references count="2">
          <reference field="5" count="1" selected="0">
            <x v="2"/>
          </reference>
          <reference field="6" count="3">
            <x v="12"/>
            <x v="13"/>
            <x v="24"/>
          </reference>
        </references>
      </pivotArea>
    </format>
    <format dxfId="69">
      <pivotArea dataOnly="0" labelOnly="1" fieldPosition="0">
        <references count="2">
          <reference field="5" count="1" selected="0">
            <x v="3"/>
          </reference>
          <reference field="6" count="2">
            <x v="8"/>
            <x v="27"/>
          </reference>
        </references>
      </pivotArea>
    </format>
    <format dxfId="68">
      <pivotArea dataOnly="0" labelOnly="1" fieldPosition="0">
        <references count="2">
          <reference field="5" count="1" selected="0">
            <x v="4"/>
          </reference>
          <reference field="6" count="2">
            <x v="4"/>
            <x v="28"/>
          </reference>
        </references>
      </pivotArea>
    </format>
    <format dxfId="67">
      <pivotArea dataOnly="0" labelOnly="1" fieldPosition="0">
        <references count="2">
          <reference field="5" count="1" selected="0">
            <x v="6"/>
          </reference>
          <reference field="6" count="2">
            <x v="19"/>
            <x v="26"/>
          </reference>
        </references>
      </pivotArea>
    </format>
    <format dxfId="66">
      <pivotArea dataOnly="0" labelOnly="1" fieldPosition="0">
        <references count="2">
          <reference field="5" count="1" selected="0">
            <x v="8"/>
          </reference>
          <reference field="6" count="1">
            <x v="15"/>
          </reference>
        </references>
      </pivotArea>
    </format>
    <format dxfId="65">
      <pivotArea dataOnly="0" labelOnly="1" fieldPosition="0">
        <references count="3">
          <reference field="5" count="1" selected="0">
            <x v="0"/>
          </reference>
          <reference field="6" count="1" selected="0">
            <x v="7"/>
          </reference>
          <reference field="9" count="1">
            <x v="5"/>
          </reference>
        </references>
      </pivotArea>
    </format>
    <format dxfId="64">
      <pivotArea dataOnly="0" labelOnly="1" fieldPosition="0">
        <references count="3">
          <reference field="5" count="1" selected="0">
            <x v="1"/>
          </reference>
          <reference field="6" count="1" selected="0">
            <x v="2"/>
          </reference>
          <reference field="9" count="1">
            <x v="32"/>
          </reference>
        </references>
      </pivotArea>
    </format>
    <format dxfId="63">
      <pivotArea dataOnly="0" labelOnly="1" fieldPosition="0">
        <references count="3">
          <reference field="5" count="1" selected="0">
            <x v="1"/>
          </reference>
          <reference field="6" count="1" selected="0">
            <x v="5"/>
          </reference>
          <reference field="9" count="2">
            <x v="22"/>
            <x v="23"/>
          </reference>
        </references>
      </pivotArea>
    </format>
    <format dxfId="62">
      <pivotArea dataOnly="0" labelOnly="1" fieldPosition="0">
        <references count="3">
          <reference field="5" count="1" selected="0">
            <x v="1"/>
          </reference>
          <reference field="6" count="1" selected="0">
            <x v="20"/>
          </reference>
          <reference field="9" count="2">
            <x v="3"/>
            <x v="52"/>
          </reference>
        </references>
      </pivotArea>
    </format>
    <format dxfId="61">
      <pivotArea dataOnly="0" labelOnly="1" fieldPosition="0">
        <references count="3">
          <reference field="5" count="1" selected="0">
            <x v="2"/>
          </reference>
          <reference field="6" count="1" selected="0">
            <x v="12"/>
          </reference>
          <reference field="9" count="5">
            <x v="1"/>
            <x v="7"/>
            <x v="11"/>
            <x v="27"/>
            <x v="46"/>
          </reference>
        </references>
      </pivotArea>
    </format>
    <format dxfId="60">
      <pivotArea dataOnly="0" labelOnly="1" fieldPosition="0">
        <references count="3">
          <reference field="5" count="1" selected="0">
            <x v="2"/>
          </reference>
          <reference field="6" count="1" selected="0">
            <x v="13"/>
          </reference>
          <reference field="9" count="1">
            <x v="17"/>
          </reference>
        </references>
      </pivotArea>
    </format>
    <format dxfId="59">
      <pivotArea dataOnly="0" labelOnly="1" fieldPosition="0">
        <references count="3">
          <reference field="5" count="1" selected="0">
            <x v="2"/>
          </reference>
          <reference field="6" count="1" selected="0">
            <x v="24"/>
          </reference>
          <reference field="9" count="3">
            <x v="16"/>
            <x v="17"/>
            <x v="39"/>
          </reference>
        </references>
      </pivotArea>
    </format>
    <format dxfId="58">
      <pivotArea dataOnly="0" labelOnly="1" fieldPosition="0">
        <references count="3">
          <reference field="5" count="1" selected="0">
            <x v="3"/>
          </reference>
          <reference field="6" count="1" selected="0">
            <x v="8"/>
          </reference>
          <reference field="9" count="1">
            <x v="14"/>
          </reference>
        </references>
      </pivotArea>
    </format>
    <format dxfId="57">
      <pivotArea dataOnly="0" labelOnly="1" fieldPosition="0">
        <references count="3">
          <reference field="5" count="1" selected="0">
            <x v="3"/>
          </reference>
          <reference field="6" count="1" selected="0">
            <x v="27"/>
          </reference>
          <reference field="9" count="1">
            <x v="47"/>
          </reference>
        </references>
      </pivotArea>
    </format>
    <format dxfId="56">
      <pivotArea dataOnly="0" labelOnly="1" fieldPosition="0">
        <references count="3">
          <reference field="5" count="1" selected="0">
            <x v="4"/>
          </reference>
          <reference field="6" count="1" selected="0">
            <x v="4"/>
          </reference>
          <reference field="9" count="1">
            <x v="53"/>
          </reference>
        </references>
      </pivotArea>
    </format>
    <format dxfId="55">
      <pivotArea dataOnly="0" labelOnly="1" fieldPosition="0">
        <references count="3">
          <reference field="5" count="1" selected="0">
            <x v="4"/>
          </reference>
          <reference field="6" count="1" selected="0">
            <x v="28"/>
          </reference>
          <reference field="9" count="3">
            <x v="54"/>
            <x v="55"/>
            <x v="56"/>
          </reference>
        </references>
      </pivotArea>
    </format>
    <format dxfId="54">
      <pivotArea dataOnly="0" labelOnly="1" fieldPosition="0">
        <references count="3">
          <reference field="5" count="1" selected="0">
            <x v="6"/>
          </reference>
          <reference field="6" count="1" selected="0">
            <x v="19"/>
          </reference>
          <reference field="9" count="3">
            <x v="6"/>
            <x v="9"/>
            <x v="10"/>
          </reference>
        </references>
      </pivotArea>
    </format>
    <format dxfId="53">
      <pivotArea dataOnly="0" labelOnly="1" fieldPosition="0">
        <references count="3">
          <reference field="5" count="1" selected="0">
            <x v="6"/>
          </reference>
          <reference field="6" count="1" selected="0">
            <x v="26"/>
          </reference>
          <reference field="9" count="1">
            <x v="2"/>
          </reference>
        </references>
      </pivotArea>
    </format>
    <format dxfId="52">
      <pivotArea dataOnly="0" labelOnly="1" fieldPosition="0">
        <references count="3">
          <reference field="5" count="1" selected="0">
            <x v="8"/>
          </reference>
          <reference field="6" count="1" selected="0">
            <x v="15"/>
          </reference>
          <reference field="9" count="2">
            <x v="35"/>
            <x v="36"/>
          </reference>
        </references>
      </pivotArea>
    </format>
    <format dxfId="5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5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9">
      <pivotArea field="5" type="button" dataOnly="0" labelOnly="1" outline="0" axis="axisRow" fieldPosition="0"/>
    </format>
    <format dxfId="4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7">
      <pivotArea field="5" type="button" dataOnly="0" labelOnly="1" outline="0" axis="axisRow" fieldPosition="0"/>
    </format>
    <format dxfId="4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5">
      <pivotArea type="all" dataOnly="0" outline="0" fieldPosition="0"/>
    </format>
    <format dxfId="44">
      <pivotArea outline="0" collapsedLevelsAreSubtotals="1" fieldPosition="0"/>
    </format>
    <format dxfId="43">
      <pivotArea field="5" type="button" dataOnly="0" labelOnly="1" outline="0" axis="axisRow" fieldPosition="0"/>
    </format>
    <format dxfId="42">
      <pivotArea dataOnly="0" labelOnly="1" fieldPosition="0">
        <references count="1">
          <reference field="5" count="6">
            <x v="0"/>
            <x v="2"/>
            <x v="3"/>
            <x v="5"/>
            <x v="7"/>
            <x v="8"/>
          </reference>
        </references>
      </pivotArea>
    </format>
    <format dxfId="41">
      <pivotArea dataOnly="0" labelOnly="1" fieldPosition="0">
        <references count="2">
          <reference field="5" count="1" selected="0">
            <x v="0"/>
          </reference>
          <reference field="6" count="3">
            <x v="6"/>
            <x v="17"/>
            <x v="23"/>
          </reference>
        </references>
      </pivotArea>
    </format>
    <format dxfId="40">
      <pivotArea dataOnly="0" labelOnly="1" fieldPosition="0">
        <references count="2">
          <reference field="5" count="1" selected="0">
            <x v="2"/>
          </reference>
          <reference field="6" count="2">
            <x v="12"/>
            <x v="24"/>
          </reference>
        </references>
      </pivotArea>
    </format>
    <format dxfId="39">
      <pivotArea dataOnly="0" labelOnly="1" fieldPosition="0">
        <references count="2">
          <reference field="5" count="1" selected="0">
            <x v="3"/>
          </reference>
          <reference field="6" count="3">
            <x v="8"/>
            <x v="18"/>
            <x v="25"/>
          </reference>
        </references>
      </pivotArea>
    </format>
    <format dxfId="38">
      <pivotArea dataOnly="0" labelOnly="1" fieldPosition="0">
        <references count="2">
          <reference field="5" count="1" selected="0">
            <x v="5"/>
          </reference>
          <reference field="6" count="4">
            <x v="1"/>
            <x v="11"/>
            <x v="14"/>
            <x v="27"/>
          </reference>
        </references>
      </pivotArea>
    </format>
    <format dxfId="37">
      <pivotArea dataOnly="0" labelOnly="1" fieldPosition="0">
        <references count="2">
          <reference field="5" count="1" selected="0">
            <x v="7"/>
          </reference>
          <reference field="6" count="3">
            <x v="9"/>
            <x v="16"/>
            <x v="21"/>
          </reference>
        </references>
      </pivotArea>
    </format>
    <format dxfId="36">
      <pivotArea dataOnly="0" labelOnly="1" fieldPosition="0">
        <references count="2">
          <reference field="5" count="1" selected="0">
            <x v="8"/>
          </reference>
          <reference field="6" count="5">
            <x v="0"/>
            <x v="3"/>
            <x v="10"/>
            <x v="15"/>
            <x v="22"/>
          </reference>
        </references>
      </pivotArea>
    </format>
    <format dxfId="35">
      <pivotArea dataOnly="0" labelOnly="1" fieldPosition="0">
        <references count="3">
          <reference field="5" count="1" selected="0">
            <x v="0"/>
          </reference>
          <reference field="6" count="1" selected="0">
            <x v="6"/>
          </reference>
          <reference field="9" count="4">
            <x v="4"/>
            <x v="5"/>
            <x v="28"/>
            <x v="41"/>
          </reference>
        </references>
      </pivotArea>
    </format>
    <format dxfId="34">
      <pivotArea dataOnly="0" labelOnly="1" fieldPosition="0">
        <references count="3">
          <reference field="5" count="1" selected="0">
            <x v="0"/>
          </reference>
          <reference field="6" count="1" selected="0">
            <x v="17"/>
          </reference>
          <reference field="9" count="3">
            <x v="8"/>
            <x v="25"/>
            <x v="40"/>
          </reference>
        </references>
      </pivotArea>
    </format>
    <format dxfId="33">
      <pivotArea dataOnly="0" labelOnly="1" fieldPosition="0">
        <references count="3">
          <reference field="5" count="1" selected="0">
            <x v="0"/>
          </reference>
          <reference field="6" count="1" selected="0">
            <x v="23"/>
          </reference>
          <reference field="9" count="1">
            <x v="26"/>
          </reference>
        </references>
      </pivotArea>
    </format>
    <format dxfId="32">
      <pivotArea dataOnly="0" labelOnly="1" fieldPosition="0">
        <references count="3">
          <reference field="5" count="1" selected="0">
            <x v="2"/>
          </reference>
          <reference field="6" count="1" selected="0">
            <x v="12"/>
          </reference>
          <reference field="9" count="5">
            <x v="0"/>
            <x v="31"/>
            <x v="33"/>
            <x v="34"/>
            <x v="39"/>
          </reference>
        </references>
      </pivotArea>
    </format>
    <format dxfId="31">
      <pivotArea dataOnly="0" labelOnly="1" fieldPosition="0">
        <references count="3">
          <reference field="5" count="1" selected="0">
            <x v="2"/>
          </reference>
          <reference field="6" count="1" selected="0">
            <x v="24"/>
          </reference>
          <reference field="9" count="1">
            <x v="12"/>
          </reference>
        </references>
      </pivotArea>
    </format>
    <format dxfId="30">
      <pivotArea dataOnly="0" labelOnly="1" fieldPosition="0">
        <references count="3">
          <reference field="5" count="1" selected="0">
            <x v="3"/>
          </reference>
          <reference field="6" count="1" selected="0">
            <x v="8"/>
          </reference>
          <reference field="9" count="1">
            <x v="15"/>
          </reference>
        </references>
      </pivotArea>
    </format>
    <format dxfId="29">
      <pivotArea dataOnly="0" labelOnly="1" fieldPosition="0">
        <references count="3">
          <reference field="5" count="1" selected="0">
            <x v="3"/>
          </reference>
          <reference field="6" count="1" selected="0">
            <x v="18"/>
          </reference>
          <reference field="9" count="2">
            <x v="18"/>
            <x v="50"/>
          </reference>
        </references>
      </pivotArea>
    </format>
    <format dxfId="28">
      <pivotArea dataOnly="0" labelOnly="1" fieldPosition="0">
        <references count="3">
          <reference field="5" count="1" selected="0">
            <x v="3"/>
          </reference>
          <reference field="6" count="1" selected="0">
            <x v="25"/>
          </reference>
          <reference field="9" count="1">
            <x v="13"/>
          </reference>
        </references>
      </pivotArea>
    </format>
    <format dxfId="27">
      <pivotArea dataOnly="0" labelOnly="1" fieldPosition="0">
        <references count="3">
          <reference field="5" count="1" selected="0">
            <x v="5"/>
          </reference>
          <reference field="6" count="1" selected="0">
            <x v="1"/>
          </reference>
          <reference field="9" count="1">
            <x v="21"/>
          </reference>
        </references>
      </pivotArea>
    </format>
    <format dxfId="26">
      <pivotArea dataOnly="0" labelOnly="1" fieldPosition="0">
        <references count="3">
          <reference field="5" count="1" selected="0">
            <x v="5"/>
          </reference>
          <reference field="6" count="1" selected="0">
            <x v="11"/>
          </reference>
          <reference field="9" count="1">
            <x v="30"/>
          </reference>
        </references>
      </pivotArea>
    </format>
    <format dxfId="25">
      <pivotArea dataOnly="0" labelOnly="1" fieldPosition="0">
        <references count="3">
          <reference field="5" count="1" selected="0">
            <x v="5"/>
          </reference>
          <reference field="6" count="1" selected="0">
            <x v="14"/>
          </reference>
          <reference field="9" count="1">
            <x v="19"/>
          </reference>
        </references>
      </pivotArea>
    </format>
    <format dxfId="24">
      <pivotArea dataOnly="0" labelOnly="1" fieldPosition="0">
        <references count="3">
          <reference field="5" count="1" selected="0">
            <x v="5"/>
          </reference>
          <reference field="6" count="1" selected="0">
            <x v="27"/>
          </reference>
          <reference field="9" count="3">
            <x v="38"/>
            <x v="48"/>
            <x v="49"/>
          </reference>
        </references>
      </pivotArea>
    </format>
    <format dxfId="23">
      <pivotArea dataOnly="0" labelOnly="1" fieldPosition="0">
        <references count="3">
          <reference field="5" count="1" selected="0">
            <x v="7"/>
          </reference>
          <reference field="6" count="1" selected="0">
            <x v="9"/>
          </reference>
          <reference field="9" count="1">
            <x v="43"/>
          </reference>
        </references>
      </pivotArea>
    </format>
    <format dxfId="22">
      <pivotArea dataOnly="0" labelOnly="1" fieldPosition="0">
        <references count="3">
          <reference field="5" count="1" selected="0">
            <x v="7"/>
          </reference>
          <reference field="6" count="1" selected="0">
            <x v="16"/>
          </reference>
          <reference field="9" count="1">
            <x v="44"/>
          </reference>
        </references>
      </pivotArea>
    </format>
    <format dxfId="21">
      <pivotArea dataOnly="0" labelOnly="1" fieldPosition="0">
        <references count="3">
          <reference field="5" count="1" selected="0">
            <x v="7"/>
          </reference>
          <reference field="6" count="1" selected="0">
            <x v="21"/>
          </reference>
          <reference field="9" count="1">
            <x v="20"/>
          </reference>
        </references>
      </pivotArea>
    </format>
    <format dxfId="20">
      <pivotArea dataOnly="0" labelOnly="1" fieldPosition="0">
        <references count="3">
          <reference field="5" count="1" selected="0">
            <x v="8"/>
          </reference>
          <reference field="6" count="1" selected="0">
            <x v="0"/>
          </reference>
          <reference field="9" count="1">
            <x v="29"/>
          </reference>
        </references>
      </pivotArea>
    </format>
    <format dxfId="19">
      <pivotArea dataOnly="0" labelOnly="1" fieldPosition="0">
        <references count="3">
          <reference field="5" count="1" selected="0">
            <x v="8"/>
          </reference>
          <reference field="6" count="1" selected="0">
            <x v="3"/>
          </reference>
          <reference field="9" count="2">
            <x v="24"/>
            <x v="51"/>
          </reference>
        </references>
      </pivotArea>
    </format>
    <format dxfId="18">
      <pivotArea dataOnly="0" labelOnly="1" fieldPosition="0">
        <references count="3">
          <reference field="5" count="1" selected="0">
            <x v="8"/>
          </reference>
          <reference field="6" count="1" selected="0">
            <x v="15"/>
          </reference>
          <reference field="9" count="2">
            <x v="37"/>
            <x v="45"/>
          </reference>
        </references>
      </pivotArea>
    </format>
    <format dxfId="17">
      <pivotArea dataOnly="0" labelOnly="1" fieldPosition="0">
        <references count="3">
          <reference field="5" count="1" selected="0">
            <x v="8"/>
          </reference>
          <reference field="6" count="1" selected="0">
            <x v="22"/>
          </reference>
          <reference field="9" count="1">
            <x v="42"/>
          </reference>
        </references>
      </pivotArea>
    </format>
    <format dxfId="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0"/>
          </reference>
          <reference field="3" count="0"/>
        </references>
      </pivotArea>
    </format>
  </formats>
  <chartFormats count="2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CBBFD2-455A-4402-ACCE-031CA1A794C8}" name="Tableau croisé dynamique13" cacheId="36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outline="1" outlineData="1" multipleFieldFilters="0" chartFormat="3" rowHeaderCaption="MODES DE PAIEMENTS">
  <location ref="F12:H13" firstHeaderRow="0" firstDataRow="1" firstDataCol="1" rowPageCount="3" colPageCount="1"/>
  <pivotFields count="10">
    <pivotField axis="axisPage" showAll="0">
      <items count="2">
        <item x="0"/>
        <item t="default"/>
      </items>
    </pivotField>
    <pivotField axis="axisPage" showAll="0">
      <items count="4">
        <item x="1"/>
        <item x="0"/>
        <item x="2"/>
        <item t="default"/>
      </items>
    </pivotField>
    <pivotField showAll="0"/>
    <pivotField axis="axisPage" multipleItemSelectionAllowed="1" showAll="0">
      <items count="6">
        <item x="1"/>
        <item h="1" x="2"/>
        <item h="1" m="1" x="4"/>
        <item h="1" x="0"/>
        <item m="1" x="3"/>
        <item t="default"/>
      </items>
    </pivotField>
    <pivotField axis="axisRow" showAll="0">
      <items count="8">
        <item x="1"/>
        <item m="1" x="3"/>
        <item x="2"/>
        <item m="1" x="4"/>
        <item m="1" x="6"/>
        <item h="1" x="0"/>
        <item m="1" x="5"/>
        <item t="default"/>
      </items>
    </pivotField>
    <pivotField showAll="0"/>
    <pivotField showAll="0"/>
    <pivotField dataField="1" showAll="0"/>
    <pivotField dataField="1" showAll="0"/>
    <pivotField showAll="0"/>
  </pivotFields>
  <rowFields count="1">
    <field x="4"/>
  </rowFields>
  <rowItems count="1">
    <i>
      <x/>
    </i>
  </rowItems>
  <colFields count="1">
    <field x="-2"/>
  </colFields>
  <colItems count="2">
    <i>
      <x/>
    </i>
    <i i="1">
      <x v="1"/>
    </i>
  </colItems>
  <pageFields count="3">
    <pageField fld="0" hier="-1"/>
    <pageField fld="1" hier="-1"/>
    <pageField fld="3" hier="-1"/>
  </pageFields>
  <dataFields count="2">
    <dataField name=" Débit " fld="7" baseField="4" baseItem="0"/>
    <dataField name=" Crédit" fld="8" baseField="4" baseItem="0"/>
  </dataFields>
  <formats count="26">
    <format dxfId="145">
      <pivotArea dataOnly="0" labelOnly="1" outline="0" fieldPosition="0">
        <references count="1">
          <reference field="3" count="0"/>
        </references>
      </pivotArea>
    </format>
    <format dxfId="144">
      <pivotArea outline="0" collapsedLevelsAreSubtotals="1" fieldPosition="0"/>
    </format>
    <format dxfId="143">
      <pivotArea field="4" type="button" dataOnly="0" labelOnly="1" outline="0" axis="axisRow" fieldPosition="0"/>
    </format>
    <format dxfId="14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1">
      <pivotArea field="4" type="button" dataOnly="0" labelOnly="1" outline="0" axis="axisRow" fieldPosition="0"/>
    </format>
    <format dxfId="14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9">
      <pivotArea field="4" type="button" dataOnly="0" labelOnly="1" outline="0" axis="axisRow" fieldPosition="0"/>
    </format>
    <format dxfId="13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3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4">
      <pivotArea dataOnly="0" labelOnly="1" outline="0" fieldPosition="0">
        <references count="1">
          <reference field="3" count="0"/>
        </references>
      </pivotArea>
    </format>
    <format dxfId="133">
      <pivotArea outline="0" collapsedLevelsAreSubtotals="1" fieldPosition="0"/>
    </format>
    <format dxfId="132">
      <pivotArea dataOnly="0" labelOnly="1" fieldPosition="0">
        <references count="1">
          <reference field="4" count="0"/>
        </references>
      </pivotArea>
    </format>
    <format dxfId="131">
      <pivotArea field="4" type="button" dataOnly="0" labelOnly="1" outline="0" axis="axisRow" fieldPosition="0"/>
    </format>
    <format dxfId="13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9">
      <pivotArea field="4" type="button" dataOnly="0" labelOnly="1" outline="0" axis="axisRow" fieldPosition="0"/>
    </format>
    <format dxfId="1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7">
      <pivotArea field="4" type="button" dataOnly="0" labelOnly="1" outline="0" axis="axisRow" fieldPosition="0"/>
    </format>
    <format dxfId="1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5">
      <pivotArea field="4" type="button" dataOnly="0" labelOnly="1" outline="0" axis="axisRow" fieldPosition="0"/>
    </format>
    <format dxfId="1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">
      <pivotArea dataOnly="0" labelOnly="1" outline="0" fieldPosition="0">
        <references count="1">
          <reference field="3" count="0"/>
        </references>
      </pivotArea>
    </format>
    <format dxfId="122">
      <pivotArea outline="0" collapsedLevelsAreSubtotals="1" fieldPosition="0"/>
    </format>
    <format dxfId="1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0">
      <pivotArea dataOnly="0" labelOnly="1" outline="0" fieldPosition="0">
        <references count="1">
          <reference field="4294967294" count="1">
            <x v="0"/>
          </reference>
        </references>
      </pivotArea>
    </format>
  </formats>
  <conditionalFormats count="2">
    <conditionalFormat priority="5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onnées" displayName="T_Données" ref="A4:M7" totalsRowShown="0" headerRowDxfId="163">
  <autoFilter ref="A4:M7" xr:uid="{00000000-0009-0000-0100-000005000000}"/>
  <sortState xmlns:xlrd2="http://schemas.microsoft.com/office/spreadsheetml/2017/richdata2" ref="A5:M5">
    <sortCondition ref="C5"/>
  </sortState>
  <tableColumns count="13">
    <tableColumn id="1" xr3:uid="{00000000-0010-0000-0000-000001000000}" name="Année" dataDxfId="162"/>
    <tableColumn id="2" xr3:uid="{00000000-0010-0000-0000-000002000000}" name="Mois" dataDxfId="161"/>
    <tableColumn id="3" xr3:uid="{00000000-0010-0000-0000-000003000000}" name="Jour" dataDxfId="160"/>
    <tableColumn id="9" xr3:uid="{00000000-0010-0000-0000-000009000000}" name="Compte" dataDxfId="159"/>
    <tableColumn id="8" xr3:uid="{00000000-0010-0000-0000-000008000000}" name="Mode de paiement" dataDxfId="158"/>
    <tableColumn id="4" xr3:uid="{00000000-0010-0000-0000-000004000000}" name="Catégorie" dataDxfId="157"/>
    <tableColumn id="5" xr3:uid="{00000000-0010-0000-0000-000005000000}" name="S/Catégorie " dataDxfId="156"/>
    <tableColumn id="6" xr3:uid="{00000000-0010-0000-0000-000006000000}" name="Débit(€)" dataDxfId="155" totalsRowDxfId="154"/>
    <tableColumn id="7" xr3:uid="{00000000-0010-0000-0000-000007000000}" name="Crédit(€)" dataDxfId="153" totalsRowDxfId="152"/>
    <tableColumn id="10" xr3:uid="{00000000-0010-0000-0000-00000A000000}" name="Commentaires" dataDxfId="151"/>
    <tableColumn id="13" xr3:uid="{00000000-0010-0000-0000-00000D000000}" name="CA" dataDxfId="150" totalsRowDxfId="149"/>
    <tableColumn id="12" xr3:uid="{00000000-0010-0000-0000-00000C000000}" name="BP" dataDxfId="148"/>
    <tableColumn id="11" xr3:uid="{00000000-0010-0000-0000-00000B000000}" name="LA" dataDxfId="147" totalsRowDxfId="14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Années" displayName="T_Années" ref="A1:A2" totalsRowShown="0" tableBorderDxfId="14">
  <autoFilter ref="A1:A2" xr:uid="{00000000-0009-0000-0100-000001000000}">
    <filterColumn colId="0" hiddenButton="1"/>
  </autoFilter>
  <tableColumns count="1">
    <tableColumn id="1" xr3:uid="{00000000-0010-0000-0100-000001000000}" name="Année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Jours" displayName="T_Jours" ref="E1:E32" totalsRowShown="0" tableBorderDxfId="13">
  <autoFilter ref="E1:E32" xr:uid="{00000000-0009-0000-0100-000003000000}">
    <filterColumn colId="0" hiddenButton="1"/>
  </autoFilter>
  <tableColumns count="1">
    <tableColumn id="1" xr3:uid="{00000000-0010-0000-0200-000001000000}" name="Jour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Catégories" displayName="T_Catégories" ref="G1:G13" totalsRowShown="0" headerRowDxfId="12" dataDxfId="11" tableBorderDxfId="10">
  <autoFilter ref="G1:G13" xr:uid="{00000000-0009-0000-0100-000004000000}">
    <filterColumn colId="0" hiddenButton="1"/>
  </autoFilter>
  <tableColumns count="1">
    <tableColumn id="1" xr3:uid="{00000000-0010-0000-0300-000001000000}" name="Catégorie" dataDxfId="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_Mois" displayName="T_Mois" ref="C1:C13" totalsRowShown="0" tableBorderDxfId="8">
  <autoFilter ref="C1:C13" xr:uid="{00000000-0009-0000-0100-000008000000}"/>
  <tableColumns count="1">
    <tableColumn id="1" xr3:uid="{00000000-0010-0000-0400-000001000000}" name="Mois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_Sous_Catégories3" displayName="T_Sous_Catégories3" ref="I1:I7" totalsRowShown="0" tableBorderDxfId="7">
  <autoFilter ref="I1:I7" xr:uid="{00000000-0009-0000-0100-000002000000}"/>
  <sortState xmlns:xlrd2="http://schemas.microsoft.com/office/spreadsheetml/2017/richdata2" ref="I2:I5">
    <sortCondition ref="I2"/>
  </sortState>
  <tableColumns count="1">
    <tableColumn id="1" xr3:uid="{00000000-0010-0000-0500-000001000000}" name="Modes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Sous_Catégories38" displayName="T_Sous_Catégories38" ref="K1:K4" totalsRowShown="0" tableBorderDxfId="6">
  <autoFilter ref="K1:K4" xr:uid="{00000000-0009-0000-0100-000007000000}"/>
  <sortState xmlns:xlrd2="http://schemas.microsoft.com/office/spreadsheetml/2017/richdata2" ref="K2:K4">
    <sortCondition ref="K2"/>
  </sortState>
  <tableColumns count="1">
    <tableColumn id="1" xr3:uid="{00000000-0010-0000-0600-000001000000}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K23"/>
  <sheetViews>
    <sheetView showGridLines="0" showRowColHeaders="0" workbookViewId="0">
      <selection activeCell="C22" sqref="C22"/>
    </sheetView>
  </sheetViews>
  <sheetFormatPr baseColWidth="10" defaultColWidth="9.140625" defaultRowHeight="12.75" x14ac:dyDescent="0.2"/>
  <cols>
    <col min="2" max="2" width="16.85546875" customWidth="1"/>
    <col min="3" max="3" width="23" style="11" customWidth="1"/>
    <col min="4" max="4" width="29.5703125" customWidth="1"/>
    <col min="5" max="5" width="12.42578125" customWidth="1"/>
  </cols>
  <sheetData>
    <row r="2" spans="1:3" ht="15" x14ac:dyDescent="0.25">
      <c r="B2" s="1" t="s">
        <v>15</v>
      </c>
    </row>
    <row r="4" spans="1:3" ht="21.95" customHeight="1" x14ac:dyDescent="0.2">
      <c r="B4" t="s">
        <v>0</v>
      </c>
      <c r="C4" s="37"/>
    </row>
    <row r="5" spans="1:3" ht="6.4" customHeight="1" x14ac:dyDescent="0.2"/>
    <row r="6" spans="1:3" ht="21.95" customHeight="1" x14ac:dyDescent="0.2">
      <c r="B6" t="s">
        <v>14</v>
      </c>
      <c r="C6" s="37"/>
    </row>
    <row r="7" spans="1:3" ht="6.4" customHeight="1" x14ac:dyDescent="0.2"/>
    <row r="8" spans="1:3" ht="21.95" customHeight="1" x14ac:dyDescent="0.2">
      <c r="B8" t="s">
        <v>16</v>
      </c>
      <c r="C8" s="37"/>
    </row>
    <row r="9" spans="1:3" ht="6.4" customHeight="1" x14ac:dyDescent="0.2"/>
    <row r="10" spans="1:3" ht="21.95" customHeight="1" x14ac:dyDescent="0.2">
      <c r="B10" t="s">
        <v>29</v>
      </c>
      <c r="C10" s="37"/>
    </row>
    <row r="11" spans="1:3" ht="6.4" customHeight="1" x14ac:dyDescent="0.2"/>
    <row r="12" spans="1:3" ht="21.95" customHeight="1" x14ac:dyDescent="0.2">
      <c r="A12" s="10"/>
      <c r="B12" t="s">
        <v>97</v>
      </c>
      <c r="C12" s="37"/>
    </row>
    <row r="13" spans="1:3" ht="6.4" customHeight="1" x14ac:dyDescent="0.2"/>
    <row r="14" spans="1:3" ht="21.95" customHeight="1" x14ac:dyDescent="0.2">
      <c r="A14" s="9"/>
      <c r="B14" t="s">
        <v>1</v>
      </c>
      <c r="C14" s="37"/>
    </row>
    <row r="15" spans="1:3" ht="6" customHeight="1" x14ac:dyDescent="0.2"/>
    <row r="16" spans="1:3" ht="21.95" customHeight="1" x14ac:dyDescent="0.2">
      <c r="B16" t="s">
        <v>17</v>
      </c>
      <c r="C16" s="37"/>
    </row>
    <row r="17" spans="1:11" ht="6" customHeight="1" x14ac:dyDescent="0.2"/>
    <row r="18" spans="1:11" ht="21.95" customHeight="1" x14ac:dyDescent="0.2">
      <c r="A18" s="10"/>
      <c r="B18" t="s">
        <v>21</v>
      </c>
      <c r="C18" s="125"/>
      <c r="D18" s="125"/>
      <c r="E18" s="126" t="s">
        <v>62</v>
      </c>
    </row>
    <row r="19" spans="1:11" ht="21.95" customHeight="1" x14ac:dyDescent="0.2">
      <c r="C19" s="125"/>
      <c r="D19" s="125"/>
      <c r="E19" s="126"/>
      <c r="K19" s="6"/>
    </row>
    <row r="20" spans="1:11" ht="6" customHeight="1" x14ac:dyDescent="0.2"/>
    <row r="21" spans="1:11" ht="21.95" customHeight="1" x14ac:dyDescent="0.2">
      <c r="B21" s="35" t="s">
        <v>19</v>
      </c>
      <c r="C21" s="38"/>
    </row>
    <row r="22" spans="1:11" x14ac:dyDescent="0.2">
      <c r="B22" s="36"/>
    </row>
    <row r="23" spans="1:11" ht="21.95" customHeight="1" x14ac:dyDescent="0.2">
      <c r="B23" s="35" t="s">
        <v>18</v>
      </c>
      <c r="C23" s="39"/>
    </row>
  </sheetData>
  <mergeCells count="2">
    <mergeCell ref="C18:D19"/>
    <mergeCell ref="E18:E19"/>
  </mergeCells>
  <dataValidations count="7">
    <dataValidation type="list" allowBlank="1" showInputMessage="1" showErrorMessage="1" sqref="C16" xr:uid="{00000000-0002-0000-0000-000000000000}">
      <formula1>OFFSET(s_SousCatégories,0,0,COUNTIF(s_SousCatégories,"&lt;&gt;0"))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pyData">
                <anchor moveWithCells="1" sizeWithCells="1">
                  <from>
                    <xdr:col>3</xdr:col>
                    <xdr:colOff>695325</xdr:colOff>
                    <xdr:row>24</xdr:row>
                    <xdr:rowOff>76200</xdr:rowOff>
                  </from>
                  <to>
                    <xdr:col>3</xdr:col>
                    <xdr:colOff>1933575</xdr:colOff>
                    <xdr:row>26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7"/>
  <sheetViews>
    <sheetView showGridLines="0" tabSelected="1" workbookViewId="0">
      <pane ySplit="4" topLeftCell="A5" activePane="bottomLeft" state="frozen"/>
      <selection activeCell="C49" sqref="C49"/>
      <selection pane="bottomLeft" activeCell="F20" sqref="F20"/>
    </sheetView>
  </sheetViews>
  <sheetFormatPr baseColWidth="10" defaultColWidth="11.42578125" defaultRowHeight="12.75" x14ac:dyDescent="0.2"/>
  <cols>
    <col min="1" max="1" width="10.5703125" style="2" bestFit="1" customWidth="1"/>
    <col min="2" max="2" width="10" style="3" bestFit="1" customWidth="1"/>
    <col min="3" max="3" width="9.5703125" style="3" bestFit="1" customWidth="1"/>
    <col min="4" max="4" width="23.28515625" style="3" bestFit="1" customWidth="1"/>
    <col min="5" max="7" width="22.7109375" style="3" customWidth="1"/>
    <col min="8" max="9" width="11.85546875" style="8" customWidth="1"/>
    <col min="10" max="10" width="52.140625" style="27" bestFit="1" customWidth="1"/>
    <col min="11" max="13" width="13.5703125" customWidth="1"/>
    <col min="14" max="14" width="11" bestFit="1" customWidth="1"/>
    <col min="15" max="17" width="18.28515625" customWidth="1"/>
  </cols>
  <sheetData>
    <row r="1" spans="1:19" x14ac:dyDescent="0.2">
      <c r="A1" s="4"/>
      <c r="B1" s="5"/>
      <c r="C1" s="5"/>
      <c r="D1" s="5"/>
      <c r="E1" s="5"/>
      <c r="F1" s="5"/>
      <c r="G1" s="5"/>
      <c r="H1" s="7"/>
      <c r="I1" s="7"/>
      <c r="J1" s="30"/>
      <c r="K1" s="20"/>
      <c r="L1" s="20"/>
      <c r="M1" s="20"/>
      <c r="N1" s="9"/>
      <c r="R1" s="9"/>
      <c r="S1" s="9"/>
    </row>
    <row r="2" spans="1:19" ht="25.5" x14ac:dyDescent="0.2">
      <c r="A2" s="4"/>
      <c r="B2" s="5"/>
      <c r="C2" s="5"/>
      <c r="D2" s="5"/>
      <c r="E2" s="85" t="s">
        <v>59</v>
      </c>
      <c r="F2" s="83" t="s">
        <v>60</v>
      </c>
      <c r="G2" s="84" t="s">
        <v>61</v>
      </c>
      <c r="H2" s="7"/>
      <c r="I2" s="7"/>
      <c r="J2" s="69">
        <f ca="1">TODAY()</f>
        <v>44226</v>
      </c>
      <c r="K2" s="20"/>
      <c r="L2" s="20"/>
      <c r="M2" s="20"/>
      <c r="N2" s="9"/>
      <c r="R2" s="9"/>
      <c r="S2" s="9"/>
    </row>
    <row r="3" spans="1:19" ht="15.75" x14ac:dyDescent="0.2">
      <c r="A3" s="127" t="s">
        <v>85</v>
      </c>
      <c r="B3" s="127"/>
      <c r="C3" s="68">
        <f>COUNT(C5:C9890)</f>
        <v>3</v>
      </c>
      <c r="D3" s="67" t="s">
        <v>86</v>
      </c>
      <c r="E3" s="34">
        <f>VLOOKUP(9^9,K5:K4798,1)</f>
        <v>1000</v>
      </c>
      <c r="F3" s="34">
        <f>VLOOKUP(9^9,L5:L4798,1)</f>
        <v>1000</v>
      </c>
      <c r="G3" s="34">
        <f>VLOOKUP(9^9,M5:M4798,1)</f>
        <v>2000</v>
      </c>
      <c r="H3" s="7"/>
      <c r="I3" s="7"/>
      <c r="J3" s="30"/>
      <c r="K3" s="20"/>
      <c r="L3" s="20"/>
      <c r="M3" s="20"/>
      <c r="N3" s="9"/>
      <c r="R3" s="9"/>
      <c r="S3" s="9"/>
    </row>
    <row r="4" spans="1:19" ht="95.25" customHeight="1" x14ac:dyDescent="0.2">
      <c r="A4" s="31" t="s">
        <v>0</v>
      </c>
      <c r="B4" s="32" t="s">
        <v>14</v>
      </c>
      <c r="C4" s="32" t="s">
        <v>16</v>
      </c>
      <c r="D4" s="32" t="s">
        <v>29</v>
      </c>
      <c r="E4" s="32" t="s">
        <v>97</v>
      </c>
      <c r="F4" s="32" t="s">
        <v>1</v>
      </c>
      <c r="G4" s="32" t="s">
        <v>20</v>
      </c>
      <c r="H4" s="33" t="s">
        <v>19</v>
      </c>
      <c r="I4" s="33" t="s">
        <v>18</v>
      </c>
      <c r="J4" s="32" t="s">
        <v>27</v>
      </c>
      <c r="K4" s="20" t="s">
        <v>45</v>
      </c>
      <c r="L4" s="20" t="s">
        <v>46</v>
      </c>
      <c r="M4" s="20" t="s">
        <v>47</v>
      </c>
      <c r="N4" s="9"/>
      <c r="O4" s="9"/>
      <c r="P4" s="9"/>
      <c r="Q4" s="9"/>
      <c r="R4" s="9"/>
      <c r="S4" s="9"/>
    </row>
    <row r="5" spans="1:19" x14ac:dyDescent="0.2">
      <c r="A5" s="12">
        <v>2021</v>
      </c>
      <c r="B5" s="13"/>
      <c r="C5" s="13">
        <v>0</v>
      </c>
      <c r="D5" s="14" t="s">
        <v>32</v>
      </c>
      <c r="E5" s="13" t="s">
        <v>32</v>
      </c>
      <c r="F5" s="13"/>
      <c r="G5" s="15"/>
      <c r="H5" s="15"/>
      <c r="I5" s="16"/>
      <c r="J5" s="28"/>
      <c r="K5" s="15">
        <v>1000</v>
      </c>
      <c r="L5" s="21">
        <v>1000</v>
      </c>
      <c r="M5" s="21">
        <v>2000</v>
      </c>
    </row>
    <row r="6" spans="1:19" x14ac:dyDescent="0.2">
      <c r="A6" s="23">
        <v>2021</v>
      </c>
      <c r="B6" s="24" t="s">
        <v>2</v>
      </c>
      <c r="C6" s="25">
        <v>2</v>
      </c>
      <c r="D6" s="25" t="s">
        <v>100</v>
      </c>
      <c r="E6" s="25" t="s">
        <v>23</v>
      </c>
      <c r="F6" s="22" t="s">
        <v>66</v>
      </c>
      <c r="G6" s="22" t="s">
        <v>35</v>
      </c>
      <c r="H6" s="22"/>
      <c r="I6" s="22">
        <v>50</v>
      </c>
      <c r="J6" s="28" t="s">
        <v>110</v>
      </c>
      <c r="K6" s="22"/>
      <c r="L6" s="22"/>
      <c r="M6" s="22"/>
    </row>
    <row r="7" spans="1:19" x14ac:dyDescent="0.2">
      <c r="A7" s="23">
        <v>2021</v>
      </c>
      <c r="B7" s="24" t="s">
        <v>4</v>
      </c>
      <c r="C7" s="25">
        <v>2</v>
      </c>
      <c r="D7" s="25" t="s">
        <v>99</v>
      </c>
      <c r="E7" s="25" t="s">
        <v>94</v>
      </c>
      <c r="F7" s="22" t="s">
        <v>69</v>
      </c>
      <c r="G7" s="22" t="s">
        <v>96</v>
      </c>
      <c r="H7" s="22">
        <v>250</v>
      </c>
      <c r="I7" s="22"/>
      <c r="J7" s="28" t="s">
        <v>110</v>
      </c>
      <c r="K7" s="22"/>
      <c r="L7" s="22"/>
      <c r="M7" s="22"/>
    </row>
  </sheetData>
  <mergeCells count="1">
    <mergeCell ref="A3:B3"/>
  </mergeCells>
  <conditionalFormatting sqref="E3:G3 E1:E1048576">
    <cfRule type="cellIs" dxfId="5" priority="4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0</xdr:col>
                <xdr:colOff>114300</xdr:colOff>
                <xdr:row>0</xdr:row>
                <xdr:rowOff>66675</xdr:rowOff>
              </from>
              <to>
                <xdr:col>2</xdr:col>
                <xdr:colOff>133350</xdr:colOff>
                <xdr:row>1</xdr:row>
                <xdr:rowOff>228600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O119"/>
  <sheetViews>
    <sheetView showGridLines="0" showRowColHeaders="0" showZeros="0" zoomScale="77" zoomScaleNormal="77" workbookViewId="0">
      <pane ySplit="12" topLeftCell="A13" activePane="bottomLeft" state="frozen"/>
      <selection pane="bottomLeft" activeCell="J7" sqref="J7"/>
    </sheetView>
  </sheetViews>
  <sheetFormatPr baseColWidth="10" defaultRowHeight="12.75" x14ac:dyDescent="0.2"/>
  <cols>
    <col min="1" max="1" width="3.85546875" style="101" customWidth="1"/>
    <col min="2" max="2" width="65.28515625" style="108" bestFit="1" customWidth="1"/>
    <col min="3" max="3" width="26" style="108" customWidth="1"/>
    <col min="4" max="4" width="26.140625" style="109" customWidth="1"/>
    <col min="5" max="5" width="1.42578125" style="98" customWidth="1"/>
    <col min="6" max="6" width="26.42578125" style="89" bestFit="1" customWidth="1"/>
    <col min="7" max="7" width="26.140625" style="89" bestFit="1" customWidth="1"/>
    <col min="8" max="8" width="26.140625" style="89" customWidth="1"/>
    <col min="9" max="9" width="1.42578125" style="89" customWidth="1"/>
    <col min="10" max="10" width="26.42578125" style="89" bestFit="1" customWidth="1"/>
    <col min="11" max="11" width="34.42578125" style="82" bestFit="1" customWidth="1"/>
    <col min="12" max="12" width="25.85546875" style="82" customWidth="1"/>
    <col min="13" max="13" width="25.85546875" style="89" customWidth="1"/>
    <col min="14" max="14" width="21.85546875" style="89" customWidth="1"/>
    <col min="15" max="15" width="28.7109375" style="89" bestFit="1" customWidth="1"/>
    <col min="16" max="34" width="11.42578125" style="89" customWidth="1"/>
    <col min="35" max="16384" width="11.42578125" style="89"/>
  </cols>
  <sheetData>
    <row r="1" spans="1:15" ht="15.75" x14ac:dyDescent="0.2">
      <c r="A1" s="100"/>
      <c r="B1" s="111">
        <f ca="1">TODAY()</f>
        <v>44226</v>
      </c>
      <c r="C1" s="112"/>
      <c r="D1" s="113"/>
      <c r="E1" s="119"/>
    </row>
    <row r="2" spans="1:15" x14ac:dyDescent="0.2">
      <c r="B2" s="112"/>
      <c r="C2" s="112"/>
      <c r="D2" s="113"/>
      <c r="K2" s="82" t="s">
        <v>91</v>
      </c>
    </row>
    <row r="3" spans="1:15" ht="24.75" customHeight="1" x14ac:dyDescent="0.2">
      <c r="B3" s="114"/>
      <c r="C3" s="99"/>
      <c r="D3" s="113"/>
      <c r="K3" s="82" t="s">
        <v>88</v>
      </c>
      <c r="L3" s="82" t="s">
        <v>89</v>
      </c>
      <c r="M3" s="89" t="s">
        <v>90</v>
      </c>
    </row>
    <row r="4" spans="1:15" ht="25.5" x14ac:dyDescent="0.2">
      <c r="B4" s="89"/>
      <c r="C4" s="89"/>
      <c r="D4" s="115"/>
      <c r="F4" s="90" t="s">
        <v>107</v>
      </c>
      <c r="G4" s="91" t="s">
        <v>108</v>
      </c>
      <c r="H4" s="91" t="s">
        <v>109</v>
      </c>
      <c r="I4" s="91"/>
      <c r="K4" s="82">
        <f>COUNTIF(Données!N:N,"*CREDIT AGRICOLE - CP")</f>
        <v>0</v>
      </c>
      <c r="L4" s="82">
        <f>COUNTIF(Données!N:N,"*LA BANQUE POSTALE - CJ*")</f>
        <v>0</v>
      </c>
      <c r="M4" s="89">
        <f>COUNTIF(Données!N:N,"*LIVRET A*")</f>
        <v>0</v>
      </c>
    </row>
    <row r="5" spans="1:15" ht="22.5" x14ac:dyDescent="0.2">
      <c r="B5" s="89"/>
      <c r="C5" s="89"/>
      <c r="D5" s="115"/>
      <c r="F5" s="104">
        <f>Données!E3</f>
        <v>1000</v>
      </c>
      <c r="G5" s="96">
        <f>Données!F3</f>
        <v>1000</v>
      </c>
      <c r="H5" s="105">
        <f>Données!G3</f>
        <v>2000</v>
      </c>
      <c r="I5" s="92"/>
    </row>
    <row r="6" spans="1:15" ht="22.5" x14ac:dyDescent="0.2">
      <c r="B6" s="89"/>
      <c r="C6" s="89"/>
      <c r="D6" s="115"/>
      <c r="F6" s="124">
        <f>COUNTIF(Données!D:D,"*CREDIT AGRICOLE - CP")</f>
        <v>1</v>
      </c>
      <c r="G6" s="124">
        <f>COUNTIF(Données!D:D,"*LA BANQUE POSTALE - CJ*")</f>
        <v>1</v>
      </c>
      <c r="H6" s="124">
        <f>COUNTIF(Données!D:D,"*LIVRET A*")</f>
        <v>0</v>
      </c>
      <c r="N6" s="92"/>
    </row>
    <row r="7" spans="1:15" ht="22.5" x14ac:dyDescent="0.2">
      <c r="B7" s="89"/>
      <c r="C7" s="89"/>
      <c r="D7" s="115"/>
      <c r="F7" s="81"/>
      <c r="G7" s="102"/>
      <c r="N7" s="92"/>
    </row>
    <row r="8" spans="1:15" x14ac:dyDescent="0.2">
      <c r="B8" s="88" t="s">
        <v>0</v>
      </c>
      <c r="C8" s="94">
        <v>2021</v>
      </c>
      <c r="D8" s="113"/>
      <c r="F8" s="26" t="s">
        <v>0</v>
      </c>
      <c r="G8" t="s">
        <v>58</v>
      </c>
      <c r="K8" s="89"/>
      <c r="L8" s="89"/>
    </row>
    <row r="9" spans="1:15" x14ac:dyDescent="0.2">
      <c r="B9" s="88" t="s">
        <v>14</v>
      </c>
      <c r="C9" s="88" t="s">
        <v>58</v>
      </c>
      <c r="D9" s="113"/>
      <c r="F9" s="26" t="s">
        <v>14</v>
      </c>
      <c r="G9" t="s">
        <v>58</v>
      </c>
      <c r="K9" s="89"/>
      <c r="L9" s="89"/>
    </row>
    <row r="10" spans="1:15" x14ac:dyDescent="0.2">
      <c r="B10" s="93" t="s">
        <v>29</v>
      </c>
      <c r="C10" s="117" t="s">
        <v>111</v>
      </c>
      <c r="D10" s="113"/>
      <c r="F10" s="26" t="s">
        <v>29</v>
      </c>
      <c r="G10" s="117" t="s">
        <v>100</v>
      </c>
      <c r="K10" s="89"/>
      <c r="L10" s="89"/>
    </row>
    <row r="11" spans="1:15" ht="26.25" x14ac:dyDescent="0.35">
      <c r="B11" s="112"/>
      <c r="C11" s="112"/>
      <c r="D11" s="113"/>
      <c r="K11" s="89"/>
      <c r="L11" s="89"/>
      <c r="N11" s="97" t="s">
        <v>102</v>
      </c>
      <c r="O11" s="95" t="str">
        <f ca="1">TEXT(TODAY(),"aaaa")</f>
        <v>2021</v>
      </c>
    </row>
    <row r="12" spans="1:15" x14ac:dyDescent="0.2">
      <c r="B12" s="88" t="s">
        <v>101</v>
      </c>
      <c r="C12" s="107" t="s">
        <v>56</v>
      </c>
      <c r="D12" s="107" t="s">
        <v>57</v>
      </c>
      <c r="F12" s="116" t="s">
        <v>103</v>
      </c>
      <c r="G12" s="123" t="s">
        <v>106</v>
      </c>
      <c r="H12" s="120" t="s">
        <v>105</v>
      </c>
      <c r="I12" s="106"/>
      <c r="K12" s="89"/>
      <c r="L12" s="89"/>
    </row>
    <row r="13" spans="1:15" x14ac:dyDescent="0.2">
      <c r="B13"/>
      <c r="C13"/>
      <c r="D13"/>
      <c r="F13" s="103" t="s">
        <v>23</v>
      </c>
      <c r="G13" s="121"/>
      <c r="H13" s="122">
        <v>50</v>
      </c>
      <c r="I13" s="118"/>
      <c r="K13" s="89"/>
      <c r="L13" s="89"/>
    </row>
    <row r="14" spans="1:15" x14ac:dyDescent="0.2">
      <c r="B14"/>
      <c r="C14"/>
      <c r="D14"/>
      <c r="F14"/>
      <c r="G14"/>
      <c r="H14"/>
      <c r="I14" s="118"/>
      <c r="K14" s="89"/>
      <c r="L14" s="89"/>
    </row>
    <row r="15" spans="1:15" x14ac:dyDescent="0.2">
      <c r="B15"/>
      <c r="C15"/>
      <c r="D15"/>
      <c r="F15"/>
      <c r="G15"/>
      <c r="H15"/>
      <c r="I15" s="118"/>
      <c r="K15" s="89"/>
      <c r="L15" s="89"/>
    </row>
    <row r="16" spans="1:15" x14ac:dyDescent="0.2">
      <c r="B16"/>
      <c r="C16"/>
      <c r="D16"/>
      <c r="F16"/>
      <c r="G16"/>
      <c r="H16"/>
      <c r="I16" s="118"/>
      <c r="K16" s="89"/>
      <c r="L16" s="89"/>
    </row>
    <row r="17" spans="2:13" x14ac:dyDescent="0.2">
      <c r="B17"/>
      <c r="C17"/>
      <c r="D17"/>
      <c r="F17"/>
      <c r="G17"/>
      <c r="H17"/>
      <c r="I17" s="118"/>
      <c r="K17" s="89"/>
      <c r="L17" s="89"/>
    </row>
    <row r="18" spans="2:13" x14ac:dyDescent="0.2">
      <c r="B18"/>
      <c r="C18"/>
      <c r="D18"/>
      <c r="F18"/>
      <c r="G18"/>
      <c r="H18"/>
      <c r="I18" s="118"/>
      <c r="K18" s="89"/>
      <c r="L18" s="89"/>
    </row>
    <row r="19" spans="2:13" x14ac:dyDescent="0.2">
      <c r="B19"/>
      <c r="C19"/>
      <c r="D19"/>
      <c r="K19" s="29"/>
      <c r="L19" s="29"/>
      <c r="M19" s="29"/>
    </row>
    <row r="20" spans="2:13" x14ac:dyDescent="0.2">
      <c r="B20"/>
      <c r="C20"/>
      <c r="D20"/>
      <c r="K20" s="29"/>
      <c r="L20" s="29"/>
      <c r="M20" s="29"/>
    </row>
    <row r="21" spans="2:13" x14ac:dyDescent="0.2">
      <c r="B21"/>
      <c r="C21"/>
      <c r="D21"/>
      <c r="F21" s="87"/>
      <c r="G21" s="87"/>
      <c r="H21" s="99"/>
      <c r="K21" s="29"/>
      <c r="L21" s="29"/>
      <c r="M21" s="29"/>
    </row>
    <row r="22" spans="2:13" x14ac:dyDescent="0.2">
      <c r="B22"/>
      <c r="C22"/>
      <c r="D22"/>
      <c r="F22" s="87"/>
      <c r="G22" s="87"/>
      <c r="H22" s="99"/>
      <c r="K22" s="29"/>
      <c r="L22" s="29"/>
      <c r="M22" s="29"/>
    </row>
    <row r="23" spans="2:13" x14ac:dyDescent="0.2">
      <c r="B23"/>
      <c r="C23"/>
      <c r="D23"/>
      <c r="F23" s="87"/>
      <c r="G23" s="87"/>
      <c r="H23" s="99"/>
      <c r="K23" s="29"/>
      <c r="L23" s="29"/>
      <c r="M23" s="29"/>
    </row>
    <row r="24" spans="2:13" x14ac:dyDescent="0.2">
      <c r="B24"/>
      <c r="C24"/>
      <c r="D24"/>
      <c r="F24" s="87"/>
      <c r="G24" s="87"/>
      <c r="H24" s="99"/>
      <c r="K24" s="29"/>
      <c r="L24" s="29"/>
      <c r="M24" s="29"/>
    </row>
    <row r="25" spans="2:13" x14ac:dyDescent="0.2">
      <c r="B25"/>
      <c r="C25"/>
      <c r="D25"/>
      <c r="F25" s="87"/>
      <c r="G25" s="87"/>
      <c r="H25" s="99"/>
      <c r="K25" s="29"/>
      <c r="L25" s="29"/>
      <c r="M25" s="29"/>
    </row>
    <row r="26" spans="2:13" x14ac:dyDescent="0.2">
      <c r="B26"/>
      <c r="C26"/>
      <c r="D26"/>
      <c r="F26" s="87"/>
      <c r="G26" s="87"/>
      <c r="H26" s="99"/>
      <c r="I26" s="99"/>
      <c r="K26" s="29"/>
      <c r="L26" s="29"/>
      <c r="M26" s="29"/>
    </row>
    <row r="27" spans="2:13" x14ac:dyDescent="0.2">
      <c r="B27"/>
      <c r="C27"/>
      <c r="D27"/>
      <c r="F27" s="87"/>
      <c r="G27" s="87"/>
      <c r="H27" s="99"/>
      <c r="I27" s="99"/>
      <c r="K27" s="29"/>
      <c r="L27" s="29"/>
      <c r="M27" s="29"/>
    </row>
    <row r="28" spans="2:13" x14ac:dyDescent="0.2">
      <c r="B28"/>
      <c r="C28"/>
      <c r="D28"/>
      <c r="K28" s="29"/>
      <c r="L28" s="29"/>
      <c r="M28" s="29"/>
    </row>
    <row r="29" spans="2:13" x14ac:dyDescent="0.2">
      <c r="B29"/>
      <c r="C29"/>
      <c r="D29"/>
      <c r="K29" s="29"/>
      <c r="L29" s="29"/>
      <c r="M29" s="29"/>
    </row>
    <row r="30" spans="2:13" x14ac:dyDescent="0.2">
      <c r="B30"/>
      <c r="C30"/>
      <c r="D30"/>
      <c r="K30" s="29"/>
      <c r="L30" s="29"/>
      <c r="M30" s="29"/>
    </row>
    <row r="31" spans="2:13" x14ac:dyDescent="0.2">
      <c r="B31"/>
      <c r="C31"/>
      <c r="D31"/>
      <c r="K31" s="29"/>
      <c r="L31" s="29"/>
      <c r="M31" s="29"/>
    </row>
    <row r="32" spans="2:13" x14ac:dyDescent="0.2">
      <c r="B32"/>
      <c r="C32"/>
      <c r="D32"/>
      <c r="K32" s="29"/>
      <c r="L32" s="29"/>
      <c r="M32" s="29"/>
    </row>
    <row r="33" spans="2:13" x14ac:dyDescent="0.2">
      <c r="B33"/>
      <c r="C33"/>
      <c r="D33"/>
      <c r="K33" s="29"/>
      <c r="L33" s="29"/>
      <c r="M33" s="29"/>
    </row>
    <row r="34" spans="2:13" x14ac:dyDescent="0.2">
      <c r="B34"/>
      <c r="C34"/>
      <c r="D34"/>
      <c r="K34" s="29"/>
      <c r="L34" s="29"/>
      <c r="M34" s="29"/>
    </row>
    <row r="35" spans="2:13" x14ac:dyDescent="0.2">
      <c r="B35"/>
      <c r="C35"/>
      <c r="D35"/>
      <c r="K35" s="29"/>
      <c r="L35" s="29"/>
      <c r="M35" s="29"/>
    </row>
    <row r="36" spans="2:13" x14ac:dyDescent="0.2">
      <c r="B36"/>
      <c r="C36"/>
      <c r="D36"/>
      <c r="K36" s="29"/>
      <c r="L36" s="29"/>
      <c r="M36" s="29"/>
    </row>
    <row r="37" spans="2:13" x14ac:dyDescent="0.2">
      <c r="B37"/>
      <c r="C37"/>
      <c r="D37"/>
      <c r="K37" s="29"/>
      <c r="L37" s="29"/>
      <c r="M37" s="29"/>
    </row>
    <row r="38" spans="2:13" x14ac:dyDescent="0.2">
      <c r="B38"/>
      <c r="C38"/>
      <c r="D38"/>
      <c r="K38" s="29"/>
      <c r="L38" s="29"/>
      <c r="M38" s="29"/>
    </row>
    <row r="39" spans="2:13" x14ac:dyDescent="0.2">
      <c r="B39"/>
      <c r="C39"/>
      <c r="D39"/>
      <c r="K39" s="29"/>
      <c r="L39" s="29"/>
      <c r="M39" s="29"/>
    </row>
    <row r="40" spans="2:13" x14ac:dyDescent="0.2">
      <c r="B40"/>
      <c r="C40"/>
      <c r="D40"/>
      <c r="K40" s="29"/>
      <c r="L40" s="29"/>
      <c r="M40" s="29"/>
    </row>
    <row r="41" spans="2:13" x14ac:dyDescent="0.2">
      <c r="B41"/>
      <c r="C41"/>
      <c r="D41"/>
      <c r="K41" s="29"/>
      <c r="L41" s="29"/>
      <c r="M41" s="29"/>
    </row>
    <row r="42" spans="2:13" x14ac:dyDescent="0.2">
      <c r="B42"/>
      <c r="C42"/>
      <c r="D42"/>
      <c r="K42" s="29"/>
      <c r="L42" s="29"/>
      <c r="M42" s="29"/>
    </row>
    <row r="43" spans="2:13" x14ac:dyDescent="0.2">
      <c r="B43"/>
      <c r="C43"/>
      <c r="D43"/>
      <c r="K43" s="29"/>
      <c r="L43" s="29"/>
      <c r="M43" s="29"/>
    </row>
    <row r="44" spans="2:13" x14ac:dyDescent="0.2">
      <c r="B44"/>
      <c r="C44"/>
      <c r="D44"/>
      <c r="K44" s="29"/>
      <c r="L44" s="29"/>
      <c r="M44" s="29"/>
    </row>
    <row r="45" spans="2:13" x14ac:dyDescent="0.2">
      <c r="B45"/>
      <c r="C45"/>
      <c r="D45"/>
      <c r="K45" s="29"/>
      <c r="L45" s="29"/>
      <c r="M45" s="29"/>
    </row>
    <row r="46" spans="2:13" x14ac:dyDescent="0.2">
      <c r="B46"/>
      <c r="C46"/>
      <c r="D46"/>
      <c r="K46" s="29"/>
      <c r="L46" s="29"/>
      <c r="M46" s="29"/>
    </row>
    <row r="47" spans="2:13" x14ac:dyDescent="0.2">
      <c r="B47"/>
      <c r="C47"/>
      <c r="D47"/>
      <c r="K47" s="29"/>
      <c r="L47" s="29"/>
      <c r="M47" s="29"/>
    </row>
    <row r="48" spans="2:13" x14ac:dyDescent="0.2">
      <c r="B48"/>
      <c r="C48"/>
      <c r="D48"/>
      <c r="K48" s="29"/>
      <c r="L48" s="29"/>
      <c r="M48" s="29"/>
    </row>
    <row r="49" spans="2:13" x14ac:dyDescent="0.2">
      <c r="B49"/>
      <c r="C49"/>
      <c r="D49"/>
      <c r="K49" s="29"/>
      <c r="L49" s="29"/>
      <c r="M49" s="29"/>
    </row>
    <row r="50" spans="2:13" x14ac:dyDescent="0.2">
      <c r="B50"/>
      <c r="C50"/>
      <c r="D50"/>
      <c r="K50" s="29"/>
      <c r="L50" s="29"/>
      <c r="M50" s="29"/>
    </row>
    <row r="51" spans="2:13" x14ac:dyDescent="0.2">
      <c r="B51"/>
      <c r="C51"/>
      <c r="D51"/>
      <c r="K51" s="29"/>
      <c r="L51" s="29"/>
      <c r="M51" s="29"/>
    </row>
    <row r="52" spans="2:13" x14ac:dyDescent="0.2">
      <c r="B52"/>
      <c r="C52"/>
      <c r="D52"/>
      <c r="K52" s="29"/>
      <c r="L52" s="29"/>
      <c r="M52" s="29"/>
    </row>
    <row r="53" spans="2:13" x14ac:dyDescent="0.2">
      <c r="B53"/>
      <c r="C53"/>
      <c r="D53"/>
      <c r="K53" s="29"/>
      <c r="L53" s="29"/>
      <c r="M53" s="29"/>
    </row>
    <row r="54" spans="2:13" x14ac:dyDescent="0.2">
      <c r="B54"/>
      <c r="C54"/>
      <c r="D54"/>
      <c r="K54" s="29"/>
      <c r="L54" s="29"/>
      <c r="M54" s="29"/>
    </row>
    <row r="55" spans="2:13" x14ac:dyDescent="0.2">
      <c r="B55"/>
      <c r="C55"/>
      <c r="D55"/>
      <c r="K55" s="29"/>
      <c r="L55" s="29"/>
      <c r="M55" s="29"/>
    </row>
    <row r="56" spans="2:13" x14ac:dyDescent="0.2">
      <c r="B56"/>
      <c r="C56"/>
      <c r="D56"/>
      <c r="K56" s="29"/>
      <c r="L56" s="29"/>
      <c r="M56" s="29"/>
    </row>
    <row r="57" spans="2:13" x14ac:dyDescent="0.2">
      <c r="B57"/>
      <c r="C57"/>
      <c r="D57"/>
      <c r="K57" s="29"/>
      <c r="L57" s="29"/>
      <c r="M57" s="29"/>
    </row>
    <row r="58" spans="2:13" x14ac:dyDescent="0.2">
      <c r="B58"/>
      <c r="C58"/>
      <c r="D58"/>
      <c r="K58" s="29"/>
      <c r="L58" s="29"/>
      <c r="M58" s="29"/>
    </row>
    <row r="59" spans="2:13" x14ac:dyDescent="0.2">
      <c r="B59"/>
      <c r="C59"/>
      <c r="D59"/>
      <c r="K59" s="29"/>
      <c r="L59" s="29"/>
      <c r="M59" s="29"/>
    </row>
    <row r="60" spans="2:13" x14ac:dyDescent="0.2">
      <c r="B60"/>
      <c r="C60"/>
      <c r="D60"/>
      <c r="K60" s="29"/>
      <c r="L60" s="29"/>
      <c r="M60" s="29"/>
    </row>
    <row r="61" spans="2:13" x14ac:dyDescent="0.2">
      <c r="B61"/>
      <c r="C61"/>
      <c r="D61"/>
      <c r="K61" s="29"/>
      <c r="L61" s="29"/>
      <c r="M61" s="29"/>
    </row>
    <row r="62" spans="2:13" x14ac:dyDescent="0.2">
      <c r="B62"/>
      <c r="C62"/>
      <c r="D62"/>
      <c r="K62" s="29"/>
      <c r="L62" s="29"/>
      <c r="M62" s="29"/>
    </row>
    <row r="63" spans="2:13" x14ac:dyDescent="0.2">
      <c r="B63"/>
      <c r="C63"/>
      <c r="D63"/>
      <c r="K63" s="29"/>
      <c r="L63" s="29"/>
      <c r="M63" s="29"/>
    </row>
    <row r="64" spans="2:13" x14ac:dyDescent="0.2">
      <c r="B64"/>
      <c r="C64"/>
      <c r="D64"/>
      <c r="K64" s="29"/>
      <c r="L64" s="29"/>
      <c r="M64" s="29"/>
    </row>
    <row r="65" spans="2:13" x14ac:dyDescent="0.2">
      <c r="B65"/>
      <c r="C65"/>
      <c r="D65"/>
      <c r="K65" s="29"/>
      <c r="L65" s="29"/>
      <c r="M65" s="29"/>
    </row>
    <row r="66" spans="2:13" x14ac:dyDescent="0.2">
      <c r="B66"/>
      <c r="C66"/>
      <c r="D66"/>
      <c r="K66" s="29"/>
      <c r="L66" s="29"/>
      <c r="M66" s="29"/>
    </row>
    <row r="67" spans="2:13" x14ac:dyDescent="0.2">
      <c r="B67"/>
      <c r="C67"/>
      <c r="D67"/>
      <c r="K67" s="29"/>
      <c r="L67" s="29"/>
      <c r="M67" s="29"/>
    </row>
    <row r="68" spans="2:13" x14ac:dyDescent="0.2">
      <c r="B68"/>
      <c r="C68"/>
      <c r="D68"/>
      <c r="K68" s="29"/>
      <c r="L68" s="29"/>
      <c r="M68" s="29"/>
    </row>
    <row r="69" spans="2:13" x14ac:dyDescent="0.2">
      <c r="B69"/>
      <c r="C69"/>
      <c r="D69"/>
      <c r="K69" s="29"/>
      <c r="L69" s="29"/>
      <c r="M69" s="29"/>
    </row>
    <row r="70" spans="2:13" x14ac:dyDescent="0.2">
      <c r="B70"/>
      <c r="C70"/>
      <c r="D70"/>
      <c r="K70" s="29"/>
      <c r="L70" s="29"/>
      <c r="M70" s="29"/>
    </row>
    <row r="71" spans="2:13" x14ac:dyDescent="0.2">
      <c r="B71"/>
      <c r="C71"/>
      <c r="D71"/>
      <c r="K71" s="29"/>
      <c r="L71" s="29"/>
      <c r="M71" s="29"/>
    </row>
    <row r="72" spans="2:13" x14ac:dyDescent="0.2">
      <c r="B72"/>
      <c r="C72"/>
      <c r="D72"/>
      <c r="K72" s="29"/>
      <c r="L72" s="29"/>
      <c r="M72" s="29"/>
    </row>
    <row r="73" spans="2:13" x14ac:dyDescent="0.2">
      <c r="B73"/>
      <c r="C73"/>
      <c r="D73"/>
      <c r="K73" s="29"/>
      <c r="L73" s="29"/>
      <c r="M73" s="29"/>
    </row>
    <row r="74" spans="2:13" x14ac:dyDescent="0.2">
      <c r="B74"/>
      <c r="C74"/>
      <c r="D74"/>
      <c r="K74" s="29"/>
      <c r="L74" s="29"/>
      <c r="M74" s="29"/>
    </row>
    <row r="75" spans="2:13" x14ac:dyDescent="0.2">
      <c r="B75"/>
      <c r="C75"/>
      <c r="D75"/>
      <c r="K75" s="29"/>
      <c r="L75" s="29"/>
      <c r="M75" s="29"/>
    </row>
    <row r="76" spans="2:13" x14ac:dyDescent="0.2">
      <c r="B76"/>
      <c r="C76"/>
      <c r="D76"/>
      <c r="K76" s="29"/>
      <c r="L76" s="29"/>
      <c r="M76" s="29"/>
    </row>
    <row r="77" spans="2:13" x14ac:dyDescent="0.2">
      <c r="B77"/>
      <c r="C77"/>
      <c r="D77"/>
      <c r="K77" s="29"/>
      <c r="L77" s="29"/>
      <c r="M77" s="29"/>
    </row>
    <row r="78" spans="2:13" x14ac:dyDescent="0.2">
      <c r="B78"/>
      <c r="C78"/>
      <c r="D78"/>
      <c r="K78" s="29"/>
      <c r="L78" s="29"/>
      <c r="M78" s="29"/>
    </row>
    <row r="79" spans="2:13" x14ac:dyDescent="0.2">
      <c r="B79"/>
      <c r="C79"/>
      <c r="D79"/>
      <c r="K79" s="29"/>
      <c r="L79" s="29"/>
      <c r="M79" s="29"/>
    </row>
    <row r="80" spans="2:13" x14ac:dyDescent="0.2">
      <c r="B80"/>
      <c r="C80"/>
      <c r="D80"/>
      <c r="K80" s="29"/>
      <c r="L80" s="29"/>
      <c r="M80" s="29"/>
    </row>
    <row r="81" spans="2:13" x14ac:dyDescent="0.2">
      <c r="B81"/>
      <c r="C81"/>
      <c r="D81"/>
      <c r="K81" s="29"/>
      <c r="L81" s="29"/>
      <c r="M81" s="29"/>
    </row>
    <row r="82" spans="2:13" x14ac:dyDescent="0.2">
      <c r="B82"/>
      <c r="C82"/>
      <c r="D82"/>
      <c r="K82" s="29"/>
      <c r="L82" s="29"/>
      <c r="M82" s="29"/>
    </row>
    <row r="83" spans="2:13" x14ac:dyDescent="0.2">
      <c r="B83"/>
      <c r="C83"/>
      <c r="D83"/>
      <c r="K83" s="29"/>
      <c r="L83" s="29"/>
      <c r="M83" s="29"/>
    </row>
    <row r="84" spans="2:13" x14ac:dyDescent="0.2">
      <c r="B84"/>
      <c r="C84"/>
      <c r="D84"/>
      <c r="K84" s="29"/>
      <c r="L84" s="29"/>
      <c r="M84" s="29"/>
    </row>
    <row r="85" spans="2:13" x14ac:dyDescent="0.2">
      <c r="B85"/>
      <c r="C85"/>
      <c r="D85"/>
      <c r="K85" s="29"/>
      <c r="L85" s="29"/>
      <c r="M85" s="29"/>
    </row>
    <row r="86" spans="2:13" x14ac:dyDescent="0.2">
      <c r="B86"/>
      <c r="C86"/>
      <c r="D86"/>
      <c r="K86" s="29"/>
      <c r="L86" s="29"/>
      <c r="M86" s="29"/>
    </row>
    <row r="87" spans="2:13" x14ac:dyDescent="0.2">
      <c r="B87"/>
      <c r="C87"/>
      <c r="D87"/>
      <c r="K87" s="29"/>
      <c r="L87" s="29"/>
      <c r="M87" s="29"/>
    </row>
    <row r="88" spans="2:13" x14ac:dyDescent="0.2">
      <c r="B88"/>
      <c r="C88"/>
      <c r="D88"/>
      <c r="K88" s="29"/>
      <c r="L88" s="29"/>
      <c r="M88" s="29"/>
    </row>
    <row r="89" spans="2:13" x14ac:dyDescent="0.2">
      <c r="B89"/>
      <c r="C89"/>
      <c r="D89"/>
      <c r="K89" s="29"/>
      <c r="L89" s="29"/>
      <c r="M89" s="29"/>
    </row>
    <row r="90" spans="2:13" x14ac:dyDescent="0.2">
      <c r="B90"/>
      <c r="C90"/>
      <c r="D90"/>
      <c r="K90" s="29"/>
      <c r="L90" s="29"/>
      <c r="M90" s="29"/>
    </row>
    <row r="91" spans="2:13" x14ac:dyDescent="0.2">
      <c r="B91"/>
      <c r="C91"/>
      <c r="D91"/>
      <c r="K91" s="29"/>
      <c r="L91" s="29"/>
      <c r="M91" s="29"/>
    </row>
    <row r="92" spans="2:13" x14ac:dyDescent="0.2">
      <c r="B92"/>
      <c r="C92"/>
      <c r="D92"/>
      <c r="K92" s="29"/>
      <c r="L92" s="29"/>
      <c r="M92" s="29"/>
    </row>
    <row r="93" spans="2:13" x14ac:dyDescent="0.2">
      <c r="B93"/>
      <c r="C93"/>
      <c r="D93"/>
      <c r="K93" s="29"/>
      <c r="L93" s="29"/>
      <c r="M93" s="29"/>
    </row>
    <row r="94" spans="2:13" x14ac:dyDescent="0.2">
      <c r="B94"/>
      <c r="C94"/>
      <c r="D94"/>
      <c r="K94" s="29"/>
      <c r="L94" s="29"/>
      <c r="M94" s="29"/>
    </row>
    <row r="95" spans="2:13" x14ac:dyDescent="0.2">
      <c r="B95"/>
      <c r="C95"/>
      <c r="D95"/>
      <c r="K95" s="29"/>
      <c r="L95" s="29"/>
      <c r="M95" s="29"/>
    </row>
    <row r="96" spans="2:13" x14ac:dyDescent="0.2">
      <c r="B96"/>
      <c r="C96"/>
      <c r="D96"/>
      <c r="K96" s="29"/>
      <c r="L96" s="29"/>
      <c r="M96" s="29"/>
    </row>
    <row r="97" spans="2:13" x14ac:dyDescent="0.2">
      <c r="B97"/>
      <c r="C97"/>
      <c r="D97"/>
      <c r="K97" s="29"/>
      <c r="L97" s="29"/>
      <c r="M97" s="29"/>
    </row>
    <row r="98" spans="2:13" x14ac:dyDescent="0.2">
      <c r="B98"/>
      <c r="C98"/>
      <c r="D98"/>
      <c r="K98" s="29"/>
      <c r="L98" s="29"/>
      <c r="M98" s="29"/>
    </row>
    <row r="99" spans="2:13" x14ac:dyDescent="0.2">
      <c r="B99"/>
      <c r="C99"/>
      <c r="D99"/>
      <c r="K99" s="29"/>
      <c r="L99" s="29"/>
      <c r="M99" s="29"/>
    </row>
    <row r="100" spans="2:13" x14ac:dyDescent="0.2">
      <c r="B100"/>
      <c r="C100"/>
      <c r="D100"/>
      <c r="K100" s="29"/>
      <c r="L100" s="29"/>
      <c r="M100" s="29"/>
    </row>
    <row r="101" spans="2:13" x14ac:dyDescent="0.2">
      <c r="B101"/>
      <c r="C101"/>
      <c r="D101"/>
      <c r="K101" s="29"/>
      <c r="L101" s="29"/>
      <c r="M101" s="29"/>
    </row>
    <row r="102" spans="2:13" x14ac:dyDescent="0.2">
      <c r="B102"/>
      <c r="C102"/>
      <c r="D102"/>
      <c r="K102" s="29"/>
      <c r="L102" s="29"/>
      <c r="M102" s="29"/>
    </row>
    <row r="103" spans="2:13" x14ac:dyDescent="0.2">
      <c r="B103"/>
      <c r="C103"/>
      <c r="D103"/>
      <c r="K103" s="29"/>
      <c r="L103" s="29"/>
      <c r="M103" s="29"/>
    </row>
    <row r="104" spans="2:13" x14ac:dyDescent="0.2">
      <c r="B104"/>
      <c r="C104"/>
      <c r="D104"/>
      <c r="K104" s="29"/>
      <c r="L104" s="29"/>
      <c r="M104" s="29"/>
    </row>
    <row r="105" spans="2:13" x14ac:dyDescent="0.2">
      <c r="B105"/>
      <c r="C105"/>
      <c r="D105"/>
      <c r="K105" s="29"/>
      <c r="L105" s="29"/>
      <c r="M105" s="29"/>
    </row>
    <row r="106" spans="2:13" x14ac:dyDescent="0.2">
      <c r="B106"/>
      <c r="C106"/>
      <c r="D106"/>
      <c r="K106" s="29"/>
      <c r="L106" s="29"/>
      <c r="M106" s="29"/>
    </row>
    <row r="107" spans="2:13" x14ac:dyDescent="0.2">
      <c r="B107"/>
      <c r="C107"/>
      <c r="D107"/>
      <c r="K107" s="29"/>
      <c r="L107" s="29"/>
      <c r="M107" s="29"/>
    </row>
    <row r="108" spans="2:13" x14ac:dyDescent="0.2">
      <c r="B108"/>
      <c r="C108"/>
      <c r="D108"/>
      <c r="K108" s="29"/>
      <c r="L108" s="29"/>
      <c r="M108" s="29"/>
    </row>
    <row r="109" spans="2:13" x14ac:dyDescent="0.2">
      <c r="B109"/>
      <c r="C109"/>
      <c r="D109"/>
      <c r="K109" s="29"/>
      <c r="L109" s="29"/>
      <c r="M109" s="29"/>
    </row>
    <row r="110" spans="2:13" x14ac:dyDescent="0.2">
      <c r="B110"/>
      <c r="C110"/>
      <c r="D110"/>
      <c r="K110" s="29"/>
      <c r="L110" s="29"/>
      <c r="M110" s="29"/>
    </row>
    <row r="111" spans="2:13" x14ac:dyDescent="0.2">
      <c r="B111"/>
      <c r="C111"/>
      <c r="D111"/>
      <c r="K111" s="29"/>
      <c r="L111" s="29"/>
      <c r="M111" s="29"/>
    </row>
    <row r="112" spans="2:13" x14ac:dyDescent="0.2">
      <c r="B112"/>
      <c r="C112"/>
      <c r="D112"/>
      <c r="K112" s="29"/>
      <c r="L112" s="29"/>
      <c r="M112" s="29"/>
    </row>
    <row r="113" spans="2:13" x14ac:dyDescent="0.2">
      <c r="B113" s="86"/>
      <c r="C113" s="86"/>
      <c r="D113" s="110"/>
      <c r="K113" s="29"/>
      <c r="L113" s="29"/>
      <c r="M113" s="29"/>
    </row>
    <row r="114" spans="2:13" x14ac:dyDescent="0.2">
      <c r="B114" s="86"/>
      <c r="C114" s="86"/>
      <c r="D114" s="110"/>
      <c r="K114" s="29"/>
      <c r="L114" s="29"/>
      <c r="M114" s="29"/>
    </row>
    <row r="115" spans="2:13" x14ac:dyDescent="0.2">
      <c r="B115" s="86"/>
      <c r="C115" s="86"/>
      <c r="D115" s="110"/>
      <c r="K115" s="29"/>
    </row>
    <row r="116" spans="2:13" x14ac:dyDescent="0.2">
      <c r="B116" s="86"/>
      <c r="C116" s="86"/>
      <c r="D116" s="110"/>
      <c r="K116" s="29"/>
    </row>
    <row r="117" spans="2:13" x14ac:dyDescent="0.2">
      <c r="K117" s="29"/>
    </row>
    <row r="118" spans="2:13" x14ac:dyDescent="0.2">
      <c r="K118" s="29"/>
    </row>
    <row r="119" spans="2:13" x14ac:dyDescent="0.2">
      <c r="K119" s="29"/>
    </row>
  </sheetData>
  <conditionalFormatting pivot="1" sqref="G13">
    <cfRule type="cellIs" dxfId="4" priority="5" operator="greaterThan">
      <formula>0</formula>
    </cfRule>
  </conditionalFormatting>
  <conditionalFormatting pivot="1" sqref="H13">
    <cfRule type="cellIs" dxfId="3" priority="4" operator="greaterThan">
      <formula>0</formula>
    </cfRule>
  </conditionalFormatting>
  <conditionalFormatting sqref="F5">
    <cfRule type="cellIs" dxfId="2" priority="3" operator="lessThan">
      <formula>0</formula>
    </cfRule>
  </conditionalFormatting>
  <conditionalFormatting sqref="G5">
    <cfRule type="cellIs" dxfId="1" priority="2" operator="lessThan">
      <formula>0</formula>
    </cfRule>
  </conditionalFormatting>
  <conditionalFormatting sqref="H5">
    <cfRule type="cellIs" dxfId="0" priority="1" operator="lessThan">
      <formula>0</formula>
    </cfRule>
  </conditionalFormatting>
  <pageMargins left="0.7" right="0.7" top="0.75" bottom="0.75" header="0.3" footer="0.3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Z32"/>
  <sheetViews>
    <sheetView showGridLines="0" zoomScale="80" zoomScaleNormal="80" workbookViewId="0">
      <selection activeCell="G4" sqref="G4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4.140625" style="70" bestFit="1" customWidth="1"/>
    <col min="8" max="8" width="1.7109375" customWidth="1"/>
    <col min="9" max="9" width="13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hidden="1" customWidth="1"/>
    <col min="14" max="14" width="2.5703125" customWidth="1"/>
    <col min="15" max="23" width="25.85546875" customWidth="1"/>
    <col min="24" max="26" width="2" bestFit="1" customWidth="1"/>
  </cols>
  <sheetData>
    <row r="1" spans="1:26" x14ac:dyDescent="0.2">
      <c r="A1" s="6" t="s">
        <v>0</v>
      </c>
      <c r="C1" s="6" t="s">
        <v>14</v>
      </c>
      <c r="E1" s="6" t="s">
        <v>16</v>
      </c>
      <c r="G1" s="81" t="s">
        <v>1</v>
      </c>
      <c r="I1" s="6" t="s">
        <v>22</v>
      </c>
      <c r="K1" s="6" t="s">
        <v>28</v>
      </c>
      <c r="M1" s="17" t="s">
        <v>17</v>
      </c>
      <c r="O1" s="57" t="str">
        <f>G2</f>
        <v>FINANCE</v>
      </c>
      <c r="P1" s="58" t="str">
        <f>G3</f>
        <v>FRAIS  - TAXES</v>
      </c>
      <c r="Q1" s="58" t="str">
        <f>G4</f>
        <v>HABITATION</v>
      </c>
      <c r="R1" s="58" t="str">
        <f>G5</f>
        <v>TRANSPORT</v>
      </c>
      <c r="S1" s="58" t="str">
        <f>G6</f>
        <v>SANTE</v>
      </c>
      <c r="T1" s="58" t="str">
        <f>G7</f>
        <v>ALIMENTATION</v>
      </c>
      <c r="U1" s="58" t="str">
        <f>G8</f>
        <v>BEAUTE-MODE</v>
      </c>
      <c r="V1" s="58" t="str">
        <f>G9</f>
        <v>HABILLEMENT</v>
      </c>
      <c r="W1" s="58" t="str">
        <f>G10</f>
        <v>LOISIRS</v>
      </c>
      <c r="X1" s="58">
        <f>G11</f>
        <v>0</v>
      </c>
      <c r="Y1" s="58">
        <f>G12</f>
        <v>0</v>
      </c>
      <c r="Z1" s="59">
        <f>G13</f>
        <v>0</v>
      </c>
    </row>
    <row r="2" spans="1:26" x14ac:dyDescent="0.2">
      <c r="A2" s="6">
        <v>2021</v>
      </c>
      <c r="C2" s="6" t="s">
        <v>2</v>
      </c>
      <c r="E2" s="6">
        <v>1</v>
      </c>
      <c r="G2" s="72" t="s">
        <v>69</v>
      </c>
      <c r="I2" s="6" t="s">
        <v>23</v>
      </c>
      <c r="K2" s="6" t="s">
        <v>99</v>
      </c>
      <c r="M2" s="19">
        <f t="shared" ref="M2:M23" si="0">INDEX($O$2:$Z$23,ROW()-1,MATCH(c_c,$O$1:$Z$1,0))</f>
        <v>0</v>
      </c>
      <c r="O2" s="50" t="s">
        <v>95</v>
      </c>
      <c r="P2" s="42" t="s">
        <v>48</v>
      </c>
      <c r="Q2" s="66" t="s">
        <v>84</v>
      </c>
      <c r="R2" s="41" t="s">
        <v>83</v>
      </c>
      <c r="S2" s="61" t="s">
        <v>52</v>
      </c>
      <c r="T2" s="63" t="s">
        <v>72</v>
      </c>
      <c r="U2" s="62" t="s">
        <v>53</v>
      </c>
      <c r="V2" s="48" t="s">
        <v>77</v>
      </c>
      <c r="W2" s="45" t="s">
        <v>78</v>
      </c>
      <c r="X2" s="49"/>
      <c r="Y2" s="47"/>
      <c r="Z2" s="51"/>
    </row>
    <row r="3" spans="1:26" x14ac:dyDescent="0.2">
      <c r="C3" s="6" t="s">
        <v>3</v>
      </c>
      <c r="E3" s="6">
        <v>2</v>
      </c>
      <c r="G3" s="73" t="s">
        <v>104</v>
      </c>
      <c r="I3" s="6" t="s">
        <v>24</v>
      </c>
      <c r="K3" s="6" t="s">
        <v>100</v>
      </c>
      <c r="M3" s="19">
        <f t="shared" si="0"/>
        <v>0</v>
      </c>
      <c r="O3" s="60" t="s">
        <v>96</v>
      </c>
      <c r="P3" s="42" t="s">
        <v>54</v>
      </c>
      <c r="Q3" s="66" t="s">
        <v>82</v>
      </c>
      <c r="R3" s="46" t="s">
        <v>34</v>
      </c>
      <c r="S3" s="61" t="s">
        <v>35</v>
      </c>
      <c r="T3" s="65" t="s">
        <v>75</v>
      </c>
      <c r="U3" s="62" t="s">
        <v>30</v>
      </c>
      <c r="V3" s="48" t="s">
        <v>76</v>
      </c>
      <c r="W3" s="45" t="s">
        <v>38</v>
      </c>
      <c r="X3" s="49"/>
      <c r="Y3" s="47"/>
      <c r="Z3" s="52"/>
    </row>
    <row r="4" spans="1:26" x14ac:dyDescent="0.2">
      <c r="C4" s="6" t="s">
        <v>4</v>
      </c>
      <c r="E4" s="6">
        <v>3</v>
      </c>
      <c r="G4" s="74" t="s">
        <v>63</v>
      </c>
      <c r="I4" t="s">
        <v>94</v>
      </c>
      <c r="K4" s="6" t="s">
        <v>98</v>
      </c>
      <c r="M4" s="19">
        <f t="shared" si="0"/>
        <v>0</v>
      </c>
      <c r="O4" s="53"/>
      <c r="P4" s="42" t="s">
        <v>51</v>
      </c>
      <c r="Q4" s="43" t="s">
        <v>65</v>
      </c>
      <c r="R4" s="46" t="s">
        <v>50</v>
      </c>
      <c r="S4" s="44" t="s">
        <v>55</v>
      </c>
      <c r="T4" s="64" t="s">
        <v>42</v>
      </c>
      <c r="U4" s="62" t="s">
        <v>92</v>
      </c>
      <c r="V4" s="47"/>
      <c r="W4" s="45" t="s">
        <v>31</v>
      </c>
      <c r="X4" s="49"/>
      <c r="Y4" s="47"/>
      <c r="Z4" s="52"/>
    </row>
    <row r="5" spans="1:26" x14ac:dyDescent="0.2">
      <c r="C5" s="6" t="s">
        <v>5</v>
      </c>
      <c r="E5" s="6">
        <v>4</v>
      </c>
      <c r="G5" s="75" t="s">
        <v>70</v>
      </c>
      <c r="I5" s="6" t="s">
        <v>33</v>
      </c>
      <c r="M5" s="19">
        <f t="shared" si="0"/>
        <v>0</v>
      </c>
      <c r="O5" s="53"/>
      <c r="P5" s="42" t="s">
        <v>93</v>
      </c>
      <c r="Q5" s="43" t="s">
        <v>64</v>
      </c>
      <c r="R5" s="41" t="s">
        <v>87</v>
      </c>
      <c r="S5" s="44" t="s">
        <v>41</v>
      </c>
      <c r="T5" s="49"/>
      <c r="U5" s="47"/>
      <c r="V5" s="47"/>
      <c r="W5" s="45" t="s">
        <v>79</v>
      </c>
      <c r="X5" s="49"/>
      <c r="Y5" s="47"/>
      <c r="Z5" s="52"/>
    </row>
    <row r="6" spans="1:26" x14ac:dyDescent="0.2">
      <c r="C6" s="6" t="s">
        <v>6</v>
      </c>
      <c r="E6" s="6">
        <v>5</v>
      </c>
      <c r="G6" s="76" t="s">
        <v>66</v>
      </c>
      <c r="I6" t="s">
        <v>25</v>
      </c>
      <c r="M6" s="19">
        <f t="shared" si="0"/>
        <v>0</v>
      </c>
      <c r="O6" s="53"/>
      <c r="P6" s="47"/>
      <c r="Q6" s="43" t="s">
        <v>49</v>
      </c>
      <c r="R6" s="41" t="s">
        <v>71</v>
      </c>
      <c r="S6" s="44" t="s">
        <v>36</v>
      </c>
      <c r="T6" s="49"/>
      <c r="U6" s="47"/>
      <c r="V6" s="47"/>
      <c r="W6" s="45" t="s">
        <v>80</v>
      </c>
      <c r="X6" s="49"/>
      <c r="Y6" s="47"/>
      <c r="Z6" s="52"/>
    </row>
    <row r="7" spans="1:26" x14ac:dyDescent="0.2">
      <c r="C7" s="6" t="s">
        <v>7</v>
      </c>
      <c r="E7" s="6">
        <v>6</v>
      </c>
      <c r="G7" s="77" t="s">
        <v>67</v>
      </c>
      <c r="I7" t="s">
        <v>26</v>
      </c>
      <c r="M7" s="19">
        <f t="shared" si="0"/>
        <v>0</v>
      </c>
      <c r="O7" s="53"/>
      <c r="P7" s="47"/>
      <c r="Q7" s="47"/>
      <c r="R7" s="47"/>
      <c r="S7" s="47"/>
      <c r="T7" s="47"/>
      <c r="U7" s="47"/>
      <c r="V7" s="47"/>
      <c r="W7" s="45" t="s">
        <v>81</v>
      </c>
      <c r="X7" s="49"/>
      <c r="Y7" s="47"/>
      <c r="Z7" s="51"/>
    </row>
    <row r="8" spans="1:26" x14ac:dyDescent="0.2">
      <c r="C8" s="6" t="s">
        <v>8</v>
      </c>
      <c r="E8" s="6">
        <v>7</v>
      </c>
      <c r="G8" s="78" t="s">
        <v>73</v>
      </c>
      <c r="M8" s="19">
        <f t="shared" si="0"/>
        <v>0</v>
      </c>
      <c r="O8" s="53"/>
      <c r="P8" s="47"/>
      <c r="Q8" s="47"/>
      <c r="R8" s="47"/>
      <c r="S8" s="47"/>
      <c r="T8" s="47"/>
      <c r="U8" s="47"/>
      <c r="V8" s="47"/>
      <c r="W8" s="45" t="s">
        <v>39</v>
      </c>
      <c r="X8" s="49"/>
      <c r="Y8" s="47"/>
      <c r="Z8" s="51"/>
    </row>
    <row r="9" spans="1:26" x14ac:dyDescent="0.2">
      <c r="C9" s="6" t="s">
        <v>9</v>
      </c>
      <c r="E9" s="6">
        <v>8</v>
      </c>
      <c r="G9" s="79" t="s">
        <v>68</v>
      </c>
      <c r="M9" s="19">
        <f t="shared" si="0"/>
        <v>0</v>
      </c>
      <c r="O9" s="53"/>
      <c r="P9" s="47"/>
      <c r="Q9" s="47"/>
      <c r="R9" s="47"/>
      <c r="S9" s="47"/>
      <c r="T9" s="47"/>
      <c r="U9" s="47"/>
      <c r="V9" s="47"/>
      <c r="W9" s="45" t="s">
        <v>37</v>
      </c>
      <c r="X9" s="47"/>
      <c r="Y9" s="47"/>
      <c r="Z9" s="51"/>
    </row>
    <row r="10" spans="1:26" x14ac:dyDescent="0.2">
      <c r="C10" s="6" t="s">
        <v>10</v>
      </c>
      <c r="E10" s="6">
        <v>9</v>
      </c>
      <c r="G10" s="80" t="s">
        <v>74</v>
      </c>
      <c r="M10" s="19">
        <f t="shared" si="0"/>
        <v>0</v>
      </c>
      <c r="O10" s="53"/>
      <c r="P10" s="47"/>
      <c r="Q10" s="47"/>
      <c r="R10" s="47"/>
      <c r="S10" s="47"/>
      <c r="T10" s="47"/>
      <c r="U10" s="47"/>
      <c r="V10" s="47"/>
      <c r="W10" s="45" t="s">
        <v>40</v>
      </c>
      <c r="X10" s="47"/>
      <c r="Y10" s="47"/>
      <c r="Z10" s="51"/>
    </row>
    <row r="11" spans="1:26" x14ac:dyDescent="0.2">
      <c r="C11" s="6" t="s">
        <v>11</v>
      </c>
      <c r="E11" s="6">
        <v>10</v>
      </c>
      <c r="G11" s="71"/>
      <c r="M11" s="19">
        <f t="shared" si="0"/>
        <v>0</v>
      </c>
      <c r="O11" s="53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51"/>
    </row>
    <row r="12" spans="1:26" x14ac:dyDescent="0.2">
      <c r="C12" s="6" t="s">
        <v>12</v>
      </c>
      <c r="E12" s="6">
        <v>11</v>
      </c>
      <c r="G12" s="71"/>
      <c r="M12" s="19">
        <f t="shared" si="0"/>
        <v>0</v>
      </c>
      <c r="O12" s="53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51"/>
    </row>
    <row r="13" spans="1:26" x14ac:dyDescent="0.2">
      <c r="C13" s="6" t="s">
        <v>13</v>
      </c>
      <c r="E13" s="6">
        <v>12</v>
      </c>
      <c r="G13" s="71"/>
      <c r="M13" s="19">
        <f t="shared" si="0"/>
        <v>0</v>
      </c>
      <c r="O13" s="53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51"/>
    </row>
    <row r="14" spans="1:26" x14ac:dyDescent="0.2">
      <c r="E14" s="6">
        <v>13</v>
      </c>
      <c r="M14" s="19">
        <f t="shared" si="0"/>
        <v>0</v>
      </c>
      <c r="O14" s="53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51"/>
    </row>
    <row r="15" spans="1:26" x14ac:dyDescent="0.2">
      <c r="E15" s="6">
        <v>14</v>
      </c>
      <c r="M15" s="19">
        <f t="shared" si="0"/>
        <v>0</v>
      </c>
      <c r="O15" s="53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51"/>
    </row>
    <row r="16" spans="1:26" x14ac:dyDescent="0.2">
      <c r="E16" s="6">
        <v>15</v>
      </c>
      <c r="M16" s="19">
        <f t="shared" si="0"/>
        <v>0</v>
      </c>
      <c r="O16" s="53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51"/>
    </row>
    <row r="17" spans="5:26" x14ac:dyDescent="0.2">
      <c r="E17" s="6">
        <v>16</v>
      </c>
      <c r="M17" s="19">
        <f t="shared" si="0"/>
        <v>0</v>
      </c>
      <c r="O17" s="53"/>
      <c r="P17" s="47"/>
      <c r="Q17" s="47"/>
      <c r="R17" s="47"/>
      <c r="S17" s="49"/>
      <c r="T17" s="49"/>
      <c r="U17" s="49"/>
      <c r="V17" s="47"/>
      <c r="W17" s="47"/>
      <c r="X17" s="47"/>
      <c r="Y17" s="47"/>
      <c r="Z17" s="51"/>
    </row>
    <row r="18" spans="5:26" x14ac:dyDescent="0.2">
      <c r="E18" s="6">
        <v>17</v>
      </c>
      <c r="M18" s="19">
        <f t="shared" si="0"/>
        <v>0</v>
      </c>
      <c r="O18" s="53"/>
      <c r="P18" s="47"/>
      <c r="Q18" s="47"/>
      <c r="R18" s="47"/>
      <c r="S18" s="49"/>
      <c r="T18" s="47"/>
      <c r="U18" s="49"/>
      <c r="V18" s="47"/>
      <c r="W18" s="47"/>
      <c r="X18" s="47"/>
      <c r="Y18" s="47"/>
      <c r="Z18" s="51"/>
    </row>
    <row r="19" spans="5:26" x14ac:dyDescent="0.2">
      <c r="E19" s="6">
        <v>18</v>
      </c>
      <c r="K19" s="40"/>
      <c r="M19" s="19">
        <f t="shared" si="0"/>
        <v>0</v>
      </c>
      <c r="O19" s="53"/>
      <c r="P19" s="47"/>
      <c r="Q19" s="47"/>
      <c r="R19" s="47"/>
      <c r="S19" s="49"/>
      <c r="T19" s="47"/>
      <c r="U19" s="47"/>
      <c r="V19" s="47"/>
      <c r="W19" s="47"/>
      <c r="X19" s="47"/>
      <c r="Y19" s="47"/>
      <c r="Z19" s="51"/>
    </row>
    <row r="20" spans="5:26" x14ac:dyDescent="0.2">
      <c r="E20" s="6">
        <v>19</v>
      </c>
      <c r="K20" s="40"/>
      <c r="M20" s="19">
        <f t="shared" si="0"/>
        <v>0</v>
      </c>
      <c r="O20" s="53"/>
      <c r="P20" s="47"/>
      <c r="Q20" s="47"/>
      <c r="R20" s="47"/>
      <c r="S20" s="49"/>
      <c r="T20" s="47"/>
      <c r="U20" s="47"/>
      <c r="V20" s="47"/>
      <c r="W20" s="47"/>
      <c r="X20" s="47"/>
      <c r="Y20" s="47"/>
      <c r="Z20" s="51"/>
    </row>
    <row r="21" spans="5:26" x14ac:dyDescent="0.2">
      <c r="E21" s="6">
        <v>20</v>
      </c>
      <c r="K21" s="40"/>
      <c r="M21" s="19">
        <f t="shared" si="0"/>
        <v>0</v>
      </c>
      <c r="O21" s="53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51"/>
    </row>
    <row r="22" spans="5:26" x14ac:dyDescent="0.2">
      <c r="E22" s="6">
        <v>21</v>
      </c>
      <c r="K22" s="40"/>
      <c r="M22" s="19">
        <f t="shared" si="0"/>
        <v>0</v>
      </c>
      <c r="O22" s="53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51"/>
    </row>
    <row r="23" spans="5:26" ht="13.5" thickBot="1" x14ac:dyDescent="0.25">
      <c r="E23" s="6">
        <v>22</v>
      </c>
      <c r="M23" s="19">
        <f t="shared" si="0"/>
        <v>0</v>
      </c>
      <c r="O23" s="54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6"/>
    </row>
    <row r="24" spans="5:26" x14ac:dyDescent="0.2">
      <c r="E24" s="6">
        <v>23</v>
      </c>
      <c r="M24" s="18" t="s">
        <v>43</v>
      </c>
      <c r="O24" t="s">
        <v>44</v>
      </c>
    </row>
    <row r="25" spans="5:26" x14ac:dyDescent="0.2">
      <c r="E25" s="6">
        <v>24</v>
      </c>
    </row>
    <row r="26" spans="5:26" x14ac:dyDescent="0.2">
      <c r="E26" s="6">
        <v>25</v>
      </c>
    </row>
    <row r="27" spans="5:26" x14ac:dyDescent="0.2">
      <c r="E27" s="6">
        <v>26</v>
      </c>
    </row>
    <row r="28" spans="5:26" x14ac:dyDescent="0.2">
      <c r="E28" s="6">
        <v>27</v>
      </c>
    </row>
    <row r="29" spans="5:26" x14ac:dyDescent="0.2">
      <c r="E29" s="6">
        <v>28</v>
      </c>
    </row>
    <row r="30" spans="5:26" x14ac:dyDescent="0.2">
      <c r="E30" s="6">
        <v>29</v>
      </c>
    </row>
    <row r="31" spans="5:26" x14ac:dyDescent="0.2">
      <c r="E31" s="6">
        <v>30</v>
      </c>
    </row>
    <row r="32" spans="5:26" x14ac:dyDescent="0.2">
      <c r="E32" s="6">
        <v>31</v>
      </c>
    </row>
  </sheetData>
  <sortState xmlns:xlrd2="http://schemas.microsoft.com/office/spreadsheetml/2017/richdata2" ref="O2:O5">
    <sortCondition ref="O2"/>
  </sortState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Formulaire</vt:lpstr>
      <vt:lpstr>Données</vt:lpstr>
      <vt:lpstr>Bilans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Michel Esteban</cp:lastModifiedBy>
  <dcterms:created xsi:type="dcterms:W3CDTF">2021-01-11T21:12:12Z</dcterms:created>
  <dcterms:modified xsi:type="dcterms:W3CDTF">2021-01-30T15:18:22Z</dcterms:modified>
</cp:coreProperties>
</file>