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Z:\Gestion Atelier 2023\"/>
    </mc:Choice>
  </mc:AlternateContent>
  <xr:revisionPtr revIDLastSave="0" documentId="13_ncr:1_{B0664844-BA38-4EEE-8225-2CC352FA73E1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Accueil" sheetId="4" r:id="rId1"/>
    <sheet name="Participants" sheetId="7" r:id="rId2"/>
    <sheet name="Travaux" sheetId="3" r:id="rId3"/>
    <sheet name="Administration" sheetId="8" r:id="rId4"/>
    <sheet name="Comptabilité 2023" sheetId="6" r:id="rId5"/>
    <sheet name="Tableaux" sheetId="5" r:id="rId6"/>
    <sheet name="Résultat" sheetId="2" r:id="rId7"/>
    <sheet name="Facture" sheetId="10" r:id="rId8"/>
    <sheet name="copie" sheetId="9" r:id="rId9"/>
  </sheets>
  <calcPr calcId="181029"/>
</workbook>
</file>

<file path=xl/calcChain.xml><?xml version="1.0" encoding="utf-8"?>
<calcChain xmlns="http://schemas.openxmlformats.org/spreadsheetml/2006/main">
  <c r="E3" i="10" l="1"/>
  <c r="C15" i="6"/>
  <c r="B14" i="6"/>
  <c r="C10" i="6"/>
  <c r="J13" i="4" s="1"/>
  <c r="B9" i="6"/>
  <c r="B3" i="6"/>
  <c r="C8" i="4"/>
  <c r="E12" i="6" l="1"/>
  <c r="J7" i="4" s="1"/>
  <c r="E17" i="6"/>
  <c r="J8" i="4" s="1"/>
  <c r="D16" i="6"/>
  <c r="J12" i="4"/>
  <c r="D11" i="6"/>
  <c r="E19" i="6" l="1"/>
  <c r="J10" i="4"/>
</calcChain>
</file>

<file path=xl/sharedStrings.xml><?xml version="1.0" encoding="utf-8"?>
<sst xmlns="http://schemas.openxmlformats.org/spreadsheetml/2006/main" count="1315" uniqueCount="805">
  <si>
    <t>Ville</t>
  </si>
  <si>
    <t>Colonne15</t>
  </si>
  <si>
    <t>Objet</t>
  </si>
  <si>
    <t>Nom Intervenant</t>
  </si>
  <si>
    <t>Mémo</t>
  </si>
  <si>
    <t>Suite donnée</t>
  </si>
  <si>
    <t>Date remise</t>
  </si>
  <si>
    <t>Colonne13</t>
  </si>
  <si>
    <t>Nature transaction</t>
  </si>
  <si>
    <t>Objet transaction</t>
  </si>
  <si>
    <t>Date</t>
  </si>
  <si>
    <t>Acquis Caisse</t>
  </si>
  <si>
    <t>Retrait Caisse</t>
  </si>
  <si>
    <t>Acquis Banque</t>
  </si>
  <si>
    <t>Retrait Banque</t>
  </si>
  <si>
    <t>Justificatif</t>
  </si>
  <si>
    <t>toto</t>
  </si>
  <si>
    <t>Electro Ménager</t>
  </si>
  <si>
    <t>Vélo</t>
  </si>
  <si>
    <t>Dépôt en déchetterie</t>
  </si>
  <si>
    <t>60 - Achats</t>
  </si>
  <si>
    <t>61 - Services extérieurs</t>
  </si>
  <si>
    <t>62 - Autres services extérieurs</t>
  </si>
  <si>
    <t>63 - Impôts et taxes</t>
  </si>
  <si>
    <t>64 - Charges de personnel</t>
  </si>
  <si>
    <t>65 - Autres charges de gestion courante</t>
  </si>
  <si>
    <t>70 - Ventes de produits et services</t>
  </si>
  <si>
    <t>74 - Subventions d'exploitation</t>
  </si>
  <si>
    <t>75 - Autres produits</t>
  </si>
  <si>
    <t>76 - Produits financiers</t>
  </si>
  <si>
    <t>RefCompta</t>
  </si>
  <si>
    <t>60 - Fournitures de bureau</t>
  </si>
  <si>
    <t>61 - Divers</t>
  </si>
  <si>
    <t>61 - Documentation</t>
  </si>
  <si>
    <t>61 - Entretien et maintenance matériels</t>
  </si>
  <si>
    <t>61 - Frais de télécommunications (Internet)</t>
  </si>
  <si>
    <t>61 - Services bancaires</t>
  </si>
  <si>
    <t>62 - Déplacements et réceptions</t>
  </si>
  <si>
    <t>62 - Publicité et publications</t>
  </si>
  <si>
    <t>70 - Buvette (Café, thé …)</t>
  </si>
  <si>
    <t>70 - Prestations de services</t>
  </si>
  <si>
    <t>70 - Vente de matériels</t>
  </si>
  <si>
    <t>74 - Subvention département</t>
  </si>
  <si>
    <t>74 - Subvention Mairie Razac</t>
  </si>
  <si>
    <t>75 - Cotisations</t>
  </si>
  <si>
    <t>75 - Dons</t>
  </si>
  <si>
    <t>75 - Participation des adhérents aux activités</t>
  </si>
  <si>
    <t>Justificatfs</t>
  </si>
  <si>
    <t>Ticket de caisse</t>
  </si>
  <si>
    <t>Facture</t>
  </si>
  <si>
    <t>Attestation</t>
  </si>
  <si>
    <t>Chèque</t>
  </si>
  <si>
    <t>Intervenant</t>
  </si>
  <si>
    <t>ARNAUD Jean-Claude</t>
  </si>
  <si>
    <t>Rendu en l'état au déposant</t>
  </si>
  <si>
    <t>Rendu fonctionnel au déposant</t>
  </si>
  <si>
    <t>Remisé pour pièces détachées</t>
  </si>
  <si>
    <t>Colonne12</t>
  </si>
  <si>
    <t>Paiement</t>
  </si>
  <si>
    <t>Espèces</t>
  </si>
  <si>
    <t>Virement</t>
  </si>
  <si>
    <t>Moyen de transport</t>
  </si>
  <si>
    <t>Rock Rider decatlhon noir</t>
  </si>
  <si>
    <t>deux roues crevées</t>
  </si>
  <si>
    <t>pose de rustine</t>
  </si>
  <si>
    <t>vélo non utilisé et remise en grange depuis quelques années</t>
  </si>
  <si>
    <t>Aujourd'hui, nous sommes le :</t>
  </si>
  <si>
    <t>Budget disponible en Banque :</t>
  </si>
  <si>
    <t>Budget total disponible :</t>
  </si>
  <si>
    <t>Situation Financière actuelle au</t>
  </si>
  <si>
    <r>
      <t xml:space="preserve">Montant total sur l'année en cours des </t>
    </r>
    <r>
      <rPr>
        <sz val="10"/>
        <color theme="5"/>
        <rFont val="Arial"/>
        <family val="2"/>
      </rPr>
      <t>transactions</t>
    </r>
    <r>
      <rPr>
        <sz val="10"/>
        <rFont val="Arial"/>
        <family val="2"/>
      </rPr>
      <t xml:space="preserve"> acquis en Caisse :</t>
    </r>
  </si>
  <si>
    <r>
      <t xml:space="preserve">Montant total sur l'année en cours des </t>
    </r>
    <r>
      <rPr>
        <sz val="10"/>
        <color theme="5"/>
        <rFont val="Arial"/>
        <family val="2"/>
      </rPr>
      <t>transactions</t>
    </r>
    <r>
      <rPr>
        <sz val="10"/>
        <rFont val="Arial"/>
        <family val="2"/>
      </rPr>
      <t xml:space="preserve"> retrait de Caisse :</t>
    </r>
  </si>
  <si>
    <r>
      <t>Montant total sur l'année en cours des</t>
    </r>
    <r>
      <rPr>
        <sz val="10"/>
        <color theme="5"/>
        <rFont val="Arial"/>
        <family val="2"/>
      </rPr>
      <t xml:space="preserve"> transactions</t>
    </r>
    <r>
      <rPr>
        <sz val="10"/>
        <rFont val="Arial"/>
        <family val="2"/>
      </rPr>
      <t xml:space="preserve"> acquis en Banque :</t>
    </r>
  </si>
  <si>
    <r>
      <t xml:space="preserve">Montant total sur l'année en cours des </t>
    </r>
    <r>
      <rPr>
        <sz val="10"/>
        <color theme="5"/>
        <rFont val="Arial"/>
        <family val="2"/>
      </rPr>
      <t>transactions</t>
    </r>
    <r>
      <rPr>
        <sz val="10"/>
        <rFont val="Arial"/>
        <family val="2"/>
      </rPr>
      <t xml:space="preserve"> retrait en Banque :</t>
    </r>
  </si>
  <si>
    <t>Budget disponible en caisse :</t>
  </si>
  <si>
    <t>Adresse</t>
  </si>
  <si>
    <t>Téléphone</t>
  </si>
  <si>
    <t>CP + Ville</t>
  </si>
  <si>
    <t>24430 Razac sur l'Isle</t>
  </si>
  <si>
    <t>24430 Annesse et Beaulieu</t>
  </si>
  <si>
    <t>24430 Marsac sur l'Isle</t>
  </si>
  <si>
    <t>24000 Périgueux</t>
  </si>
  <si>
    <t>Nom et prénom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</si>
  <si>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</si>
  <si>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</si>
  <si>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</si>
  <si>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</si>
  <si>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</si>
  <si>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</si>
  <si>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</si>
  <si>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</si>
  <si>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</si>
  <si>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Colonne14</t>
  </si>
  <si>
    <t>Description de l'objet</t>
  </si>
  <si>
    <t>Description de la panne</t>
  </si>
  <si>
    <t>Date reception</t>
  </si>
  <si>
    <t>Nom Déposant</t>
  </si>
  <si>
    <t>Intervention effectuée</t>
  </si>
  <si>
    <t>Détail Transaction</t>
  </si>
  <si>
    <t>Moyen Payement</t>
  </si>
  <si>
    <t>Chemin visuel</t>
  </si>
  <si>
    <t>Catégorie Objet</t>
  </si>
  <si>
    <t>Moyen Paiement</t>
  </si>
  <si>
    <t>Acquis banque</t>
  </si>
  <si>
    <t xml:space="preserve">Nom </t>
  </si>
  <si>
    <t>N° Chèque</t>
  </si>
  <si>
    <t>Banque</t>
  </si>
  <si>
    <t>Chemin Visu</t>
  </si>
  <si>
    <t/>
  </si>
  <si>
    <t>Détail transaction</t>
  </si>
  <si>
    <t>Banques</t>
  </si>
  <si>
    <t xml:space="preserve">Fortunéo </t>
  </si>
  <si>
    <t>Banque Tarneaud</t>
  </si>
  <si>
    <t>Nature Transaction</t>
  </si>
  <si>
    <t>N°</t>
  </si>
  <si>
    <t>colonne9</t>
  </si>
  <si>
    <t>colonne10</t>
  </si>
  <si>
    <t>Date réception</t>
  </si>
  <si>
    <t>24750 Chancevinel</t>
  </si>
  <si>
    <t>Mémo1</t>
  </si>
  <si>
    <t>Mémo2</t>
  </si>
  <si>
    <t>Mémo3</t>
  </si>
  <si>
    <t>Mémo4</t>
  </si>
  <si>
    <t>Mémo5</t>
  </si>
  <si>
    <t>Date mémo1</t>
  </si>
  <si>
    <t>Date Mémo2</t>
  </si>
  <si>
    <t>Date Mémo3</t>
  </si>
  <si>
    <t>Date Mémo4</t>
  </si>
  <si>
    <t>Date Mémo5</t>
  </si>
  <si>
    <t>24600 Ribérac</t>
  </si>
  <si>
    <t>00 - Opération transfert monnaie</t>
  </si>
  <si>
    <t>24600 St Méard de Drône</t>
  </si>
  <si>
    <t>Date Dépôt</t>
  </si>
  <si>
    <t>Observations</t>
  </si>
  <si>
    <t>Imprimante</t>
  </si>
  <si>
    <t>24660 Coulounieix Chamiers</t>
  </si>
  <si>
    <t>Décoration</t>
  </si>
  <si>
    <t>24640 Le Change</t>
  </si>
  <si>
    <t>La Banque Postale</t>
  </si>
  <si>
    <t>La Banque Populaire</t>
  </si>
  <si>
    <t>Dépôt de billets</t>
  </si>
  <si>
    <t>Remise de chèque</t>
  </si>
  <si>
    <t>Chemin Visu Remise</t>
  </si>
  <si>
    <t>col5</t>
  </si>
  <si>
    <t>col6</t>
  </si>
  <si>
    <t>col7</t>
  </si>
  <si>
    <t>col8</t>
  </si>
  <si>
    <t>Date Memo1</t>
  </si>
  <si>
    <t>Memo1</t>
  </si>
  <si>
    <t>Date memo2</t>
  </si>
  <si>
    <t>Marque Description</t>
  </si>
  <si>
    <t>Outillage moteur thermique</t>
  </si>
  <si>
    <t>Outillage électro portatif</t>
  </si>
  <si>
    <t>Véhicule</t>
  </si>
  <si>
    <t>Jouet</t>
  </si>
  <si>
    <t>Logiciel informatique</t>
  </si>
  <si>
    <t>Boursorama</t>
  </si>
  <si>
    <t>Crédit Mutuel</t>
  </si>
  <si>
    <t>BNP Paribas</t>
  </si>
  <si>
    <t>Caisse d'Epargne</t>
  </si>
  <si>
    <t>LCL Crédit Lyonnais</t>
  </si>
  <si>
    <t>74 - Autres subventions</t>
  </si>
  <si>
    <t>60 - Achat Fournitures de bureau</t>
  </si>
  <si>
    <t>60 - Achat Consommables informatiques</t>
  </si>
  <si>
    <t>60 - Achat Fournitures d'entretien</t>
  </si>
  <si>
    <t>60 - Achat Marchandises diverses</t>
  </si>
  <si>
    <t>61 - Assurances (responsabilité civile, locative)</t>
  </si>
  <si>
    <t>61 - Frais postaux</t>
  </si>
  <si>
    <t>00 - Retour et remboursement matériels</t>
  </si>
  <si>
    <t>00 - Versement liquidité de Caisse à la Banque</t>
  </si>
  <si>
    <t>Référence Comptabilité</t>
  </si>
  <si>
    <t>Crédit Agricole Charente Périgord</t>
  </si>
  <si>
    <t>Balance des transactions sur Caisse pour l'année en cours :</t>
  </si>
  <si>
    <t>Balance des transactions en Banque pour l'année en cours :</t>
  </si>
  <si>
    <t>24160 Salagnac</t>
  </si>
  <si>
    <t>24110 Montrem</t>
  </si>
  <si>
    <t>Matériel Hi-Fi</t>
  </si>
  <si>
    <t>Matériel informatique</t>
  </si>
  <si>
    <t>Matériel de sonorisation</t>
  </si>
  <si>
    <t>Outillage manuel</t>
  </si>
  <si>
    <t>Banque Courtois</t>
  </si>
  <si>
    <t>24660 Notre Dame de Sanilhac</t>
  </si>
  <si>
    <t>Appareil de communication</t>
  </si>
  <si>
    <t>24750 Boulazac</t>
  </si>
  <si>
    <t>mémo</t>
  </si>
  <si>
    <t>24330 Milhac d'Auberoche</t>
  </si>
  <si>
    <t>24700 Le Pizou</t>
  </si>
  <si>
    <t>Crédit Coopératif</t>
  </si>
  <si>
    <t xml:space="preserve">Budget disponible en Caisse : </t>
  </si>
  <si>
    <t xml:space="preserve">Budget disponible en Banque : </t>
  </si>
  <si>
    <t xml:space="preserve">Budget total disponible : </t>
  </si>
  <si>
    <t xml:space="preserve">Dépenses totales sur l'année : </t>
  </si>
  <si>
    <t xml:space="preserve">Acquistions totales sur l'année : </t>
  </si>
  <si>
    <t>24650 Chancelade</t>
  </si>
  <si>
    <t>Prélèvement automatique</t>
  </si>
  <si>
    <t>19600 Saint Pantaléon de Larche</t>
  </si>
  <si>
    <t>Email</t>
  </si>
  <si>
    <t>Appareil ménager</t>
  </si>
  <si>
    <t>Enceinte portable</t>
  </si>
  <si>
    <t>Prise de charge USB-c arrachée</t>
  </si>
  <si>
    <t>remplacement de la prise USB-C par une connexion 5mm</t>
  </si>
  <si>
    <t>Situation Caisse au 01 Janvier 2023</t>
  </si>
  <si>
    <t>Situation Banque au 01 Janvier 2023</t>
  </si>
  <si>
    <t>Année 2023</t>
  </si>
  <si>
    <t>TIPS€PA</t>
  </si>
  <si>
    <t>objet déposé par son fils Thimoté en Novembre 2022</t>
  </si>
  <si>
    <t>Grille pain</t>
  </si>
  <si>
    <t>ne reste pas en position de chauffe</t>
  </si>
  <si>
    <t>nettoyage de l'electro aimant</t>
  </si>
  <si>
    <t>Remisé fonctionnel pour la boutique</t>
  </si>
  <si>
    <t>trouvé abandonné devant la porte de l'atelier</t>
  </si>
  <si>
    <t>2023-01-03  mardi</t>
  </si>
  <si>
    <t>2023-01-02  lundi</t>
  </si>
  <si>
    <t>2022-12-24  samedi</t>
  </si>
  <si>
    <t>2022-12-02  vendredi</t>
  </si>
  <si>
    <t>Paiement Relicat cotisation Assurance Groupama Année 2023</t>
  </si>
  <si>
    <t>2023-01-01  dimanche</t>
  </si>
  <si>
    <t>2021-11-13  samedi</t>
  </si>
  <si>
    <t>Ordinateur Portable</t>
  </si>
  <si>
    <t>Thoshiba</t>
  </si>
  <si>
    <t>Plus de connection internet</t>
  </si>
  <si>
    <t>Reactivation de la carte Wifi et Ethernet</t>
  </si>
  <si>
    <t>Lampe de chevet</t>
  </si>
  <si>
    <t>suport bois et abat jour toile</t>
  </si>
  <si>
    <t>reconstruction d'une lampe avec différentes pièces détachées.</t>
  </si>
  <si>
    <t>remontage d'une lampe complète</t>
  </si>
  <si>
    <t>Petit camion electrique</t>
  </si>
  <si>
    <t>Néant</t>
  </si>
  <si>
    <t>un fil coupé et manque de vis de fixation</t>
  </si>
  <si>
    <t>remontage camion avec vis -Partie electrique manquante pour Usage manuel.</t>
  </si>
  <si>
    <t>partie electrique HS, manque interrupteur, déjà demonté ...</t>
  </si>
  <si>
    <t>Lecteur CD-FM rprésentant une licorne</t>
  </si>
  <si>
    <t>jouet enfant fille</t>
  </si>
  <si>
    <t>CD ne fonctionne pas</t>
  </si>
  <si>
    <t>ouverture fermeture panne non trouvée- chargement CD inopérant</t>
  </si>
  <si>
    <t>Silvercrest</t>
  </si>
  <si>
    <t>nereste pas enclanché</t>
  </si>
  <si>
    <t>demontage et nettoyage des electro-aimants</t>
  </si>
  <si>
    <t>Aspirateur de maison</t>
  </si>
  <si>
    <t>Philips</t>
  </si>
  <si>
    <t>ne fonctionne pas</t>
  </si>
  <si>
    <t>Test de continuité Bobinage moteur HS</t>
  </si>
  <si>
    <t>Tablette informatique et son chargeur</t>
  </si>
  <si>
    <t>Apple A-1673  EMC2976 (Vitre cassée inférieur droit)</t>
  </si>
  <si>
    <t>ne s'allume pas et récupération des données</t>
  </si>
  <si>
    <t>recharge complète de la batterie - Parfaitement fonctionnel, la copie des données sera faite par le déposant.</t>
  </si>
  <si>
    <t>code d'accès  171108</t>
  </si>
  <si>
    <t>Pendule murale electrique</t>
  </si>
  <si>
    <t>néant</t>
  </si>
  <si>
    <t>remplacement de la pile</t>
  </si>
  <si>
    <t>Taille haies electrique</t>
  </si>
  <si>
    <t>Black et Decker CT420</t>
  </si>
  <si>
    <t>démontage, refection des soudures étain, repose du guide supérieur du collecteur et recablage</t>
  </si>
  <si>
    <t>Velo de loisirs unisexe</t>
  </si>
  <si>
    <t>décathlon, 3 plateaux, 8 pignons vitesses</t>
  </si>
  <si>
    <t>Roue libre de dérailleur n'accroche pas  lors du pédalage</t>
  </si>
  <si>
    <t>ajout d'huile dans la roue libre pour diluer le résidu graisseux empechant le fonctionnenet</t>
  </si>
  <si>
    <t xml:space="preserve">Mini chaine </t>
  </si>
  <si>
    <t>Pionner model XR-P440</t>
  </si>
  <si>
    <t>Lecteur optique HS... ne lis pas les CD</t>
  </si>
  <si>
    <t>Démontage, recherche de pannes multiples . réparation trop onéreuse</t>
  </si>
  <si>
    <t>Mini chaine Hifi</t>
  </si>
  <si>
    <t>LG model XB64-DOU</t>
  </si>
  <si>
    <t>Tiroir CD ne fonctionne pas</t>
  </si>
  <si>
    <t>Démontage, recherche panne. réparation trop onéreuse</t>
  </si>
  <si>
    <t>Tondeuse à gazon</t>
  </si>
  <si>
    <t>Bosch ARM-36</t>
  </si>
  <si>
    <t>Vis de maintien de la lame bloquée</t>
  </si>
  <si>
    <t>débloquage, retrait de la lame, affutage et remontage complet</t>
  </si>
  <si>
    <t>Table de mixage audio</t>
  </si>
  <si>
    <t>Beringher</t>
  </si>
  <si>
    <t>ne s'allume plus suite a une surtention electrique</t>
  </si>
  <si>
    <t>demontage et test sur la partie alim. Transfo HS</t>
  </si>
  <si>
    <t>Visiblement le déposant n'a pas l'intention d'investir 20 € dans une pièce de rechange</t>
  </si>
  <si>
    <t>Lampe de salon hallogène</t>
  </si>
  <si>
    <t>Support bois , articulations 3 brins, hauteur environ 2m</t>
  </si>
  <si>
    <t>Plateau de lampe non maintenu</t>
  </si>
  <si>
    <t>Démontage complet et remontage avec fixation fiable</t>
  </si>
  <si>
    <t>Piétement de matériel de sonorisation</t>
  </si>
  <si>
    <t>demande de percement diametre 10 les 4 branches du piétement pour fixation roulettes</t>
  </si>
  <si>
    <t>Percement du piétement aux 4 branches au Diametre 10mm</t>
  </si>
  <si>
    <t>Ordinateur portable</t>
  </si>
  <si>
    <t>Lenovo</t>
  </si>
  <si>
    <t>Charnière de capot cassée</t>
  </si>
  <si>
    <t>Démontage percement au diametre 3mm et fixation par 3 vis traversantes</t>
  </si>
  <si>
    <t>Razoir electrique</t>
  </si>
  <si>
    <t>ne fonctionne plus</t>
  </si>
  <si>
    <t>réfection de soudures sèches, soudures des fils d'alimentation coupés</t>
  </si>
  <si>
    <t>réparation trop onéreuse le déposant abandonne son rasoir à l'asso</t>
  </si>
  <si>
    <t xml:space="preserve">Après recherche poussée, réparation effectuée et rasoir rendu au déposant </t>
  </si>
  <si>
    <t>Poste de radio portatif</t>
  </si>
  <si>
    <t>Optimex</t>
  </si>
  <si>
    <t>Démontage resoudage du fil d'alimentation pack de piles</t>
  </si>
  <si>
    <t>Taille haies</t>
  </si>
  <si>
    <t>Work</t>
  </si>
  <si>
    <t>Lame et porte lame tordues</t>
  </si>
  <si>
    <t>Redressage du porte lame et lame sans démontage</t>
  </si>
  <si>
    <t>Sécateur à rosiers</t>
  </si>
  <si>
    <t>Jeu important entre les lames</t>
  </si>
  <si>
    <t>Démontage, Axe HS non réparable</t>
  </si>
  <si>
    <t>Centrale vapeur</t>
  </si>
  <si>
    <t>Karcher</t>
  </si>
  <si>
    <t>Court circuit sur cable d'limentation</t>
  </si>
  <si>
    <t>Démontage carcasse et remise en état connexion par coupure de fils et soudure</t>
  </si>
  <si>
    <t>Appareil de surveillance de bébé</t>
  </si>
  <si>
    <t>Baby Moove</t>
  </si>
  <si>
    <t xml:space="preserve">Vérification de bon fonctionnement </t>
  </si>
  <si>
    <t>Batteries et chargeur fonctionnels, les appareil s'allunent, mais ne communique pas entre eux.</t>
  </si>
  <si>
    <t>Contacteur sur tondeuse a gazon</t>
  </si>
  <si>
    <t>Fils sectionné</t>
  </si>
  <si>
    <t>Recablage complet du connecteur</t>
  </si>
  <si>
    <t>Frigo</t>
  </si>
  <si>
    <t>top Haier</t>
  </si>
  <si>
    <t>le compresseur fonctionne 2 secondes et s'arrête</t>
  </si>
  <si>
    <t>Test compresseur .circuit principal HS</t>
  </si>
  <si>
    <t xml:space="preserve">velo unisexe  </t>
  </si>
  <si>
    <t>Decatlhon</t>
  </si>
  <si>
    <t>Direction bloquée</t>
  </si>
  <si>
    <t>démontage cable de frein avant, remise de la direction en état et remontage</t>
  </si>
  <si>
    <t xml:space="preserve">PC de Bureau </t>
  </si>
  <si>
    <t>AthlonII  3Go Ram ancien presque obsolète</t>
  </si>
  <si>
    <t>Pc qui "rame"</t>
  </si>
  <si>
    <t>Ajout de Ram 4Go, transfert Bureau sur DD, nettoyage CCleaner</t>
  </si>
  <si>
    <t>Bouilloire</t>
  </si>
  <si>
    <t>Riviéra et Bar</t>
  </si>
  <si>
    <t>ne chauffe plus, sonde eau HS</t>
  </si>
  <si>
    <t>recherche de panne sans suite</t>
  </si>
  <si>
    <t>abandon de la bouilloire demandée par SMS avec accord.</t>
  </si>
  <si>
    <t>Mini tronçonneuse élagueuse</t>
  </si>
  <si>
    <t>Hiunday</t>
  </si>
  <si>
    <t>ne demarre plus</t>
  </si>
  <si>
    <t>Démontage carter, arrivée d'essence écrasée par carter, plus d'alimentation carburant</t>
  </si>
  <si>
    <t>Aspirateur</t>
  </si>
  <si>
    <t>Rowenta Intenso modele RS810</t>
  </si>
  <si>
    <t>Intermitence dans le contact</t>
  </si>
  <si>
    <t>Restaurer le contact électrique du touret de fil enroulable</t>
  </si>
  <si>
    <t>Taille Haies</t>
  </si>
  <si>
    <t>Strewins EHT 2.65.31</t>
  </si>
  <si>
    <t>se bloque et ne fonctionne pas</t>
  </si>
  <si>
    <t>redressage des lames tordues et remise en état de la visserie manquante</t>
  </si>
  <si>
    <t>Parkside PHS 550/4</t>
  </si>
  <si>
    <t>Lames bloquées et ne fonctionne pas</t>
  </si>
  <si>
    <t>remplacement du cable d'alimentation et remontage des lames dans ler bon sens</t>
  </si>
  <si>
    <t xml:space="preserve">Tronçonneuse </t>
  </si>
  <si>
    <t>Echo CS450</t>
  </si>
  <si>
    <t>ne démarre plus</t>
  </si>
  <si>
    <t>Mini tour</t>
  </si>
  <si>
    <t>HP prodesk</t>
  </si>
  <si>
    <t>pas d'afichage écran à la mise en route et Ventilateur tourne à fond</t>
  </si>
  <si>
    <t>Carte mère HS  cout supérieur au produit</t>
  </si>
  <si>
    <t>ASUS  win7</t>
  </si>
  <si>
    <t xml:space="preserve">Nettoyage logiciels </t>
  </si>
  <si>
    <t>Installation CCleaner et nettoyage</t>
  </si>
  <si>
    <t>Asus blanc modèle  X553M sous Windows 10</t>
  </si>
  <si>
    <t>orverture impossible mot de passe administrateur oublié</t>
  </si>
  <si>
    <t>Suppression compte administrateur et création nouveau + installation logiciels</t>
  </si>
  <si>
    <t xml:space="preserve">Chargeur 19 volts </t>
  </si>
  <si>
    <t>Asus  embout de 3mm x11.1mm</t>
  </si>
  <si>
    <t>embout cassé  pas de contact, chargeur OK</t>
  </si>
  <si>
    <t>remise en état adaptateur + pochette embouts (10€ sur Amazone)</t>
  </si>
  <si>
    <t>"Ventilateur" de piscine</t>
  </si>
  <si>
    <t>sans</t>
  </si>
  <si>
    <t>ne fonctionne plus, moteur bloqué.</t>
  </si>
  <si>
    <t>test electrique OK, moteur grippé et bloqué</t>
  </si>
  <si>
    <t>Centrale vapeur de repassage</t>
  </si>
  <si>
    <t>Philips Instantcare  PG7480</t>
  </si>
  <si>
    <t>produit vapeur par intermitence</t>
  </si>
  <si>
    <t>Détartrage au vinaigre</t>
  </si>
  <si>
    <t>Cafétière à capsule</t>
  </si>
  <si>
    <t>Krupps KP1000</t>
  </si>
  <si>
    <t>ne chauffe plus</t>
  </si>
  <si>
    <t>electronique réparée mais tête diffuseur bouchée non démontable.</t>
  </si>
  <si>
    <t>Robot de nettoyage du sol</t>
  </si>
  <si>
    <t>Robot Roomba 676</t>
  </si>
  <si>
    <t>ne charge plus</t>
  </si>
  <si>
    <t>Chargeur d'origine grillé remplacer par un chargeur informatique 20volts 3.15A</t>
  </si>
  <si>
    <t>plancha electrique</t>
  </si>
  <si>
    <t>Ne chauffe plus, resistance OK, bloc alim HS, resistance thermique 84° HS</t>
  </si>
  <si>
    <t>démontage bloc et changement du fusible thermique</t>
  </si>
  <si>
    <t>Achat de fusibles 220v 10 A 84° pour réparation du bloc d'alimentation</t>
  </si>
  <si>
    <t xml:space="preserve">Petite disqueuse </t>
  </si>
  <si>
    <t>Bosch</t>
  </si>
  <si>
    <t>interrupteur HS et démontage par déposant, ne sait plus la remonter</t>
  </si>
  <si>
    <t xml:space="preserve">remontage complet </t>
  </si>
  <si>
    <t xml:space="preserve">Ampli </t>
  </si>
  <si>
    <t>Technics SU-Z65 ES</t>
  </si>
  <si>
    <t>Crachotte et coupe le son en montant le volume</t>
  </si>
  <si>
    <t>Demontage, Changement du potentiomètre Volume et remontage</t>
  </si>
  <si>
    <t>achat potentiometre A100K à KCE + bouton = 4€</t>
  </si>
  <si>
    <t>en bois</t>
  </si>
  <si>
    <t>interupteur HS en court circuit</t>
  </si>
  <si>
    <t>Changement de l'interrupteur fourni par le déposant</t>
  </si>
  <si>
    <t>Karcher SC5</t>
  </si>
  <si>
    <t>Temoin rde manque d' eau reste allumé malgrè le plein</t>
  </si>
  <si>
    <t>Démontage carcasse, tuyau bloqué serré lors du remontage précédent</t>
  </si>
  <si>
    <t>lave vitre manuel</t>
  </si>
  <si>
    <t>Karcher WV2</t>
  </si>
  <si>
    <t>Carte circuit ref 6.633-683 HS  coût 42 €  sans suite.</t>
  </si>
  <si>
    <t>SEB type 8713-02</t>
  </si>
  <si>
    <t>reste bloqué en position haute</t>
  </si>
  <si>
    <t>Démontage et nettoyage de la tige de descente bloquée par dépôt graisseux</t>
  </si>
  <si>
    <t xml:space="preserve">cafetière </t>
  </si>
  <si>
    <t>Philips HD7447</t>
  </si>
  <si>
    <t>fuite d'eau à la base</t>
  </si>
  <si>
    <t>démontage et resertissage du tuyau d'eau après résistance chauffante</t>
  </si>
  <si>
    <t>Rotor d'aspiarteur</t>
  </si>
  <si>
    <t>roulement HS</t>
  </si>
  <si>
    <t>démontage et changement des deux roulements</t>
  </si>
  <si>
    <t>Radio portable FM / NW</t>
  </si>
  <si>
    <t>Muse M058R</t>
  </si>
  <si>
    <t>Ne capte plus, antenne HS</t>
  </si>
  <si>
    <t>Démontage et remise en état d'une antenne souple</t>
  </si>
  <si>
    <t>Cafetière</t>
  </si>
  <si>
    <t>Moulinex type FG 370</t>
  </si>
  <si>
    <t>Fait sauter les plombs au branchement</t>
  </si>
  <si>
    <t>resistance en court circuit HS  cout 15€ environ ne sollicite pas la réparation</t>
  </si>
  <si>
    <t>Coupe bordure</t>
  </si>
  <si>
    <t>Marque inconnue Type N-1B-MDL02-320</t>
  </si>
  <si>
    <t>Fonctionne mais le fil ne sort plus</t>
  </si>
  <si>
    <t>ebavuration du système de sortie du fil</t>
  </si>
  <si>
    <t>balance de cuisine</t>
  </si>
  <si>
    <t>Terraillon mécanique</t>
  </si>
  <si>
    <t>tare inefficace</t>
  </si>
  <si>
    <t>nettoyage des rotules et remise de la tare à zéro</t>
  </si>
  <si>
    <t>grille pain</t>
  </si>
  <si>
    <t>QILIVE  Q5876 / 861909 / Tab8211</t>
  </si>
  <si>
    <t>ne s'enclanche plus et ne chauffe pas</t>
  </si>
  <si>
    <t>Ordinateur de Bureau</t>
  </si>
  <si>
    <t>HP Pavilion 22 Touch smart All-in-one PC</t>
  </si>
  <si>
    <t>Fonctionne mais ne lance pas le Windows8</t>
  </si>
  <si>
    <t>Restauration de l'amorce Windows8</t>
  </si>
  <si>
    <t>Fujitsu Siemens Amilo LI2727  Modèle MS 2228</t>
  </si>
  <si>
    <t>Fonctionne mais ne reconnais pas le disque dur</t>
  </si>
  <si>
    <t>DD HS, remplacement par SSD 240 Go et installation de Win7 pro</t>
  </si>
  <si>
    <t>Lampe</t>
  </si>
  <si>
    <t>Appareil électrique</t>
  </si>
  <si>
    <t>Lampe de poche type maglite</t>
  </si>
  <si>
    <t>ne s'allume pas</t>
  </si>
  <si>
    <t>Débloquage bouton d'allumage</t>
  </si>
  <si>
    <t>Lampe de poche Type maglite petit modèle</t>
  </si>
  <si>
    <t>Changement des piles</t>
  </si>
  <si>
    <t>Tranformateur</t>
  </si>
  <si>
    <t>petit transfo 3/12 volts</t>
  </si>
  <si>
    <t>pas de courant en sortie</t>
  </si>
  <si>
    <t xml:space="preserve">fil en coupure, ressoudage </t>
  </si>
  <si>
    <t xml:space="preserve">Rallonge </t>
  </si>
  <si>
    <t>Rallonge boitier 4 prises</t>
  </si>
  <si>
    <t>se met en coupure après quelques minutes</t>
  </si>
  <si>
    <t>testé et fonctionnel (voir côté prise murale)</t>
  </si>
  <si>
    <t>Perforateur</t>
  </si>
  <si>
    <t>Outillage</t>
  </si>
  <si>
    <t>Perforateur Burineur HILTI pro</t>
  </si>
  <si>
    <t>Hors service  (Devis à 700 Euros)</t>
  </si>
  <si>
    <t>Démontage poignée, ressoudage des fils et cordon alimentation</t>
  </si>
  <si>
    <t>Rotofil</t>
  </si>
  <si>
    <t>rotofil  Thermique Honda GX 22</t>
  </si>
  <si>
    <t>s'étouffe après quelques minutes de fonctionnement</t>
  </si>
  <si>
    <t xml:space="preserve">démontage et nettoyage du filtre réservoir, </t>
  </si>
  <si>
    <t>Informatique</t>
  </si>
  <si>
    <t xml:space="preserve">Tour ACER </t>
  </si>
  <si>
    <t>Windows ne se lance pas</t>
  </si>
  <si>
    <t>Reinstallation complète Win7 et logiciels</t>
  </si>
  <si>
    <t>Coupe bordure Bosch</t>
  </si>
  <si>
    <t>ne demarre pas</t>
  </si>
  <si>
    <t>démontage poignée, test continuité OK, nettoyage contacts remonta</t>
  </si>
  <si>
    <t>Ponceuse</t>
  </si>
  <si>
    <t>Ponceuse à bande Parkside</t>
  </si>
  <si>
    <t>Fonctionne par intermitence</t>
  </si>
  <si>
    <t>Cable alimentation remis en état + courroie crantée</t>
  </si>
  <si>
    <t>Remis au déposant</t>
  </si>
  <si>
    <t>Lampe de chevet sur piétement bois</t>
  </si>
  <si>
    <t>interrupteur en court circuit</t>
  </si>
  <si>
    <t>Refection du cablage sur interrupteur</t>
  </si>
  <si>
    <t>Rallonge electrique sur touret</t>
  </si>
  <si>
    <t>Fil coupé par taille haie</t>
  </si>
  <si>
    <t>Reconnexion de la prise</t>
  </si>
  <si>
    <t>Console</t>
  </si>
  <si>
    <t>Jeux</t>
  </si>
  <si>
    <t>Console nintendo switch</t>
  </si>
  <si>
    <t>ne charge pas</t>
  </si>
  <si>
    <t>Démontage remontage panne composants miniatures</t>
  </si>
  <si>
    <t>Vélo enfant</t>
  </si>
  <si>
    <t>roue avant crevée</t>
  </si>
  <si>
    <t>Lampe de chevet de lit</t>
  </si>
  <si>
    <t>cable mordu et coupé par un chien</t>
  </si>
  <si>
    <t>coupure, étamage, remise en état</t>
  </si>
  <si>
    <t>portable Huayway</t>
  </si>
  <si>
    <t>fiche écouteur cassée dans son emplacement</t>
  </si>
  <si>
    <t>démontage coque et retrait de la partie cassée</t>
  </si>
  <si>
    <t>Taille Haies électrique Wolf OX45</t>
  </si>
  <si>
    <t xml:space="preserve">Surchauffe </t>
  </si>
  <si>
    <t>demontage test rotor et charbons</t>
  </si>
  <si>
    <t>pièces de réparation plus onéreuses que l'appareil</t>
  </si>
  <si>
    <t>Rock Rider décathlon</t>
  </si>
  <si>
    <t>2 roues crevées, remise en état général</t>
  </si>
  <si>
    <t>réparation des deux chambres à air, reglages freins et dérailleur</t>
  </si>
  <si>
    <t>Perceuse</t>
  </si>
  <si>
    <t>Perceuse à percution de chantier</t>
  </si>
  <si>
    <t>Jeu important dans le mandrin</t>
  </si>
  <si>
    <t>Remise en place du roulement dans son logement</t>
  </si>
  <si>
    <t>Mauvais remontage prédent par son propriétaire</t>
  </si>
  <si>
    <t>Odinateur Portable</t>
  </si>
  <si>
    <t>Ordinateur Potable HP</t>
  </si>
  <si>
    <t>Disque Dur HS</t>
  </si>
  <si>
    <t>Changement DD et reinstallation Windows 10 et logiciels office 2016</t>
  </si>
  <si>
    <t>Moteur</t>
  </si>
  <si>
    <t>Moteur électrique</t>
  </si>
  <si>
    <t>Moteur de Bateau electrique RHINO R-VX54</t>
  </si>
  <si>
    <t>Sélecteur de vitesse hors service</t>
  </si>
  <si>
    <t>Démontage</t>
  </si>
  <si>
    <t xml:space="preserve">attente de pièces et directives .Secteur Dispo a environ 40 € </t>
  </si>
  <si>
    <t xml:space="preserve"> Carte électronique indisponible par fabricant</t>
  </si>
  <si>
    <t xml:space="preserve"> repris par déposant pour conduite à réparation pro Ets Jaumillié-</t>
  </si>
  <si>
    <t>Portable Acer 5732Z</t>
  </si>
  <si>
    <t xml:space="preserve">Fonctionnel mais ports USB tordus et HS </t>
  </si>
  <si>
    <t>Démontage complet, mais ports USB pas en stock et dessoudage impossible</t>
  </si>
  <si>
    <t xml:space="preserve"> CM rendu pour changement ports USB par professionnel et retour pour remontage</t>
  </si>
  <si>
    <t>retour CM, remontage complet et fonctionnel</t>
  </si>
  <si>
    <t>EasyNote de Packard Bell</t>
  </si>
  <si>
    <t>démarrage impossible Boot manager bloqué</t>
  </si>
  <si>
    <t>paramétrage du bios ( de UEFI en Mode Légacy)</t>
  </si>
  <si>
    <t>Sêche cheveux</t>
  </si>
  <si>
    <t>fil fondu en court circuit à la basse de la poignée</t>
  </si>
  <si>
    <t>démontage, remise en état du cable electrique alimentation</t>
  </si>
  <si>
    <t xml:space="preserve">Epson blanche </t>
  </si>
  <si>
    <t>ne reconnait plus la cartoucher noire</t>
  </si>
  <si>
    <t>réparation impossible, cout tete impression supérieure à l'imprimante</t>
  </si>
  <si>
    <t>informatique</t>
  </si>
  <si>
    <t>ASUS Eee Top ecran tout en un avec écran tactile</t>
  </si>
  <si>
    <t>logiciel figé et lenteur windows</t>
  </si>
  <si>
    <t>changement DD par SSD 250 et reinstallation Win7 + office2016</t>
  </si>
  <si>
    <t>Scie circulaire Sthill</t>
  </si>
  <si>
    <t>Démontage- Porte roto et charbon explosé- irréparable</t>
  </si>
  <si>
    <t>outillage</t>
  </si>
  <si>
    <t>Meuleuse d'angle RYOBI</t>
  </si>
  <si>
    <t>entrainement par intermitance</t>
  </si>
  <si>
    <t xml:space="preserve">Démontage- Roulement de palier HS </t>
  </si>
  <si>
    <t>Démontage à la presse (4tonnes) du roulement de palier  roulement grippé sur axe</t>
  </si>
  <si>
    <t>reprise du matériel par Déposant</t>
  </si>
  <si>
    <t>Copie de bassinoire en laiton</t>
  </si>
  <si>
    <t>manche desolidarisée de la bassinoire</t>
  </si>
  <si>
    <t>soudure à l'étain entre manche et bassinoire</t>
  </si>
  <si>
    <t>DELL  sous XP</t>
  </si>
  <si>
    <t>Fonctionnel mais Obsolete</t>
  </si>
  <si>
    <t>Vérication de bon fonctionnement et dépoussièrage à la souflette</t>
  </si>
  <si>
    <t xml:space="preserve">Logiciels informatiques </t>
  </si>
  <si>
    <t>Souhait de logiciel office 2007</t>
  </si>
  <si>
    <t>Copie sur CD du logiciel Office 2007</t>
  </si>
  <si>
    <t>Perceuse skil 6785 -750 Watts</t>
  </si>
  <si>
    <t>démontage, graissage et resserrage complet</t>
  </si>
  <si>
    <t>Robot cuiseur</t>
  </si>
  <si>
    <t>Silver Crest robot cuiseur</t>
  </si>
  <si>
    <t>verrouillage de bol inefficace</t>
  </si>
  <si>
    <t>Explications pour verrouillage. usure probable de l'ergot.</t>
  </si>
  <si>
    <t>prévoir de changer l'ampoule</t>
  </si>
  <si>
    <t>manque des vis de fixation</t>
  </si>
  <si>
    <t>remise de deux vis</t>
  </si>
  <si>
    <t>Aspirateur Vapeur</t>
  </si>
  <si>
    <t>Aspirateur Vapeur Rowenta Steam and Clean</t>
  </si>
  <si>
    <t>ne produit plus de vapeur</t>
  </si>
  <si>
    <t>changement de la pompe vapeur</t>
  </si>
  <si>
    <t>Pompe fourni par le déposant</t>
  </si>
  <si>
    <t>Aspirateur Hoover</t>
  </si>
  <si>
    <t>changement de la prise cause de faux contact</t>
  </si>
  <si>
    <t>fiche prise fourni par déposant</t>
  </si>
  <si>
    <t>Micro-onde</t>
  </si>
  <si>
    <t>Micro-onde de marque Samsung</t>
  </si>
  <si>
    <t>Bouton de mise en marche bloquée</t>
  </si>
  <si>
    <t>Déblocage du bouton et nettoyage à la soufflette</t>
  </si>
  <si>
    <t>manque une vis de fixation</t>
  </si>
  <si>
    <t>remise d'une vis au niveau de l'ouverture écran</t>
  </si>
  <si>
    <t>Tablette</t>
  </si>
  <si>
    <t>sans marque</t>
  </si>
  <si>
    <t>manque chargeur, Vitre brisée, coin fracassé, recupération photos si possible</t>
  </si>
  <si>
    <t>Grille pain de marque QLIVE</t>
  </si>
  <si>
    <t>Grille de guidage tordue et bloquée</t>
  </si>
  <si>
    <t>démontage, remise en état de la grille</t>
  </si>
  <si>
    <t>Cafetière Tassimo Bosch  TAS1003</t>
  </si>
  <si>
    <t>s'allume mais ne fonctionne pas</t>
  </si>
  <si>
    <t>Pompe HS. le cout de la pompe est supérieure à la cafetière neuve</t>
  </si>
  <si>
    <t>Sono mobile</t>
  </si>
  <si>
    <t>Matériel Audio</t>
  </si>
  <si>
    <t>Sonorisation mobile de marque Audiophony Runner USB 8835</t>
  </si>
  <si>
    <t>Ne fonctionne pas</t>
  </si>
  <si>
    <t>Remise en état de fonctionnement</t>
  </si>
  <si>
    <t>Cafetiere</t>
  </si>
  <si>
    <t>Cafetière programmable Russel Hobbs</t>
  </si>
  <si>
    <t>l'eau ne coule plus</t>
  </si>
  <si>
    <t>Relais et condensateur HS cout environ 20€. déposant ne donne pas suite</t>
  </si>
  <si>
    <t>Relais YX202-S-112DM environ 15€ et Codensateur 082 uF K  275V x2 à environ 4€</t>
  </si>
  <si>
    <t>ordinateur portable</t>
  </si>
  <si>
    <t>ordinateur portable 17 pouces de marque Compacq</t>
  </si>
  <si>
    <t>Mot de passe ouverture inconnu</t>
  </si>
  <si>
    <t>demontage, changement pile Bios ne demarre toujours pas .Carte Mère HS ?</t>
  </si>
  <si>
    <t>ordinateur portable ACER aspire 5742G sans chargeur</t>
  </si>
  <si>
    <t>Pendule</t>
  </si>
  <si>
    <t>Copie de mini pendule comtoise electrique</t>
  </si>
  <si>
    <t>fil électrique coupé sur Haut parleur de sonnerie</t>
  </si>
  <si>
    <t>soudure à l'étain du fil électrique</t>
  </si>
  <si>
    <t>Coupe bordure electrique sur batterie de marque Ryobi</t>
  </si>
  <si>
    <t>Moteur se coupe après environ 10 mn d'utilisation</t>
  </si>
  <si>
    <t>démontage pour trouver le fusible thermique, non trouvé, remontage</t>
  </si>
  <si>
    <t>fusible thermique de sécurité non accéssible( probablement inséré dans le moteur)</t>
  </si>
  <si>
    <t>Percolateur café</t>
  </si>
  <si>
    <t>Percolateur de café 15 litres de marque Caterlite F132</t>
  </si>
  <si>
    <t>Fuite lors de la mise en eau</t>
  </si>
  <si>
    <t>Démontage fond de cuve pour changer le joint et remontage</t>
  </si>
  <si>
    <t>achat d'un outillage "Clé 65 mm" à 21.01 Euros</t>
  </si>
  <si>
    <t>montage d'un joint caoutchouc qui pourrait ne pas convenir dans le temps</t>
  </si>
  <si>
    <t>prévoir joint fibre diametre 45 / 70 pour remplacement éventuel</t>
  </si>
  <si>
    <t>LENOVO ThinkPad</t>
  </si>
  <si>
    <t>Système d'exploitation Windows ne démarre pas</t>
  </si>
  <si>
    <t>Réparation de Windows10 par CD.ROM par lecteurUSB</t>
  </si>
  <si>
    <t xml:space="preserve">Cafetière </t>
  </si>
  <si>
    <t>Cafetière MAGIMIX semi-pro du genre percolateur de bistrot</t>
  </si>
  <si>
    <t>Chauffe mais l'eau ne remonte pas pour l'élaboration du café</t>
  </si>
  <si>
    <t>détartrage complet et changement de philtre métalique fourni</t>
  </si>
  <si>
    <t>Aspirateur Electrolux sur Batterie</t>
  </si>
  <si>
    <t>Aspirateur démonté, ne fonctionne pas</t>
  </si>
  <si>
    <t>Test de continuité, Plaque electronique HS</t>
  </si>
  <si>
    <t>Alimentation d'ordinateur portable</t>
  </si>
  <si>
    <t>alimentation d'ordinateur portable</t>
  </si>
  <si>
    <t>cable coupé par morsure de chien</t>
  </si>
  <si>
    <t>epissure, soudure et protection thermo</t>
  </si>
  <si>
    <t>boite a neige electrique</t>
  </si>
  <si>
    <t>appareil de production de "neige"</t>
  </si>
  <si>
    <t xml:space="preserve">2022-06-21  mardi </t>
  </si>
  <si>
    <t xml:space="preserve">2022-06-24  vendredi </t>
  </si>
  <si>
    <t xml:space="preserve">2021-12-20  lundi </t>
  </si>
  <si>
    <t xml:space="preserve">2022-07-27  mercredi </t>
  </si>
  <si>
    <t xml:space="preserve">2022-09-01  jeudi </t>
  </si>
  <si>
    <t xml:space="preserve">2022-08-30  mardi </t>
  </si>
  <si>
    <t xml:space="preserve">2022-03-19  samedi </t>
  </si>
  <si>
    <t xml:space="preserve">2022-03-26  samedi </t>
  </si>
  <si>
    <t xml:space="preserve">2021-10-23  samedi </t>
  </si>
  <si>
    <t xml:space="preserve">2022-06-04  samedi </t>
  </si>
  <si>
    <t xml:space="preserve">2022-06-18  samedi </t>
  </si>
  <si>
    <t xml:space="preserve">2021-12-15  mercredi </t>
  </si>
  <si>
    <t xml:space="preserve">2022-01-08  samedi </t>
  </si>
  <si>
    <t xml:space="preserve">2022-01-22  samedi </t>
  </si>
  <si>
    <t xml:space="preserve">2021-10-16  samedi </t>
  </si>
  <si>
    <t xml:space="preserve">2022-11-19  samedi </t>
  </si>
  <si>
    <t xml:space="preserve">2022-04-27  mercredi </t>
  </si>
  <si>
    <t xml:space="preserve">2022-02-01  mardi </t>
  </si>
  <si>
    <t xml:space="preserve">2021-08-11  mercredi </t>
  </si>
  <si>
    <t xml:space="preserve">2021-08-14  samedi </t>
  </si>
  <si>
    <t xml:space="preserve">2021-08-07  samedi </t>
  </si>
  <si>
    <t xml:space="preserve">2021-03-15  lundi </t>
  </si>
  <si>
    <t xml:space="preserve">2021-03-16  mardi </t>
  </si>
  <si>
    <t xml:space="preserve">2022-02-12  samedi </t>
  </si>
  <si>
    <t xml:space="preserve">2022-01-29  samedi </t>
  </si>
  <si>
    <t xml:space="preserve">2022-02-05  samedi </t>
  </si>
  <si>
    <t xml:space="preserve">2022-06-01  mercredi </t>
  </si>
  <si>
    <t xml:space="preserve">2022-06-20  lundi </t>
  </si>
  <si>
    <t xml:space="preserve">2022-01-09  dimanche </t>
  </si>
  <si>
    <t xml:space="preserve">2022-02-21  lundi </t>
  </si>
  <si>
    <t xml:space="preserve">2022-03-21  lundi </t>
  </si>
  <si>
    <t xml:space="preserve">2021-11-08  lundi </t>
  </si>
  <si>
    <t xml:space="preserve">2021-11-01  lundi </t>
  </si>
  <si>
    <t xml:space="preserve">2021-09-07  mardi </t>
  </si>
  <si>
    <t xml:space="preserve">2021-09-08  mercredi </t>
  </si>
  <si>
    <t xml:space="preserve">2022-03-14  lundi </t>
  </si>
  <si>
    <t xml:space="preserve">2022-03-17  jeudi </t>
  </si>
  <si>
    <t xml:space="preserve">2022-10-25  mardi </t>
  </si>
  <si>
    <t xml:space="preserve">2021-07-03  samedi </t>
  </si>
  <si>
    <t xml:space="preserve">2022-07-19  mardi </t>
  </si>
  <si>
    <t xml:space="preserve">2022-03-12  samedi </t>
  </si>
  <si>
    <t xml:space="preserve">2022-05-07  samedi </t>
  </si>
  <si>
    <t xml:space="preserve">2021-07-17  samedi </t>
  </si>
  <si>
    <t xml:space="preserve">2022-07-28  jeudi </t>
  </si>
  <si>
    <t xml:space="preserve">2022-03-05  samedi </t>
  </si>
  <si>
    <t xml:space="preserve">2022-03-08  mardi </t>
  </si>
  <si>
    <t xml:space="preserve">2022-07-30  samedi </t>
  </si>
  <si>
    <t xml:space="preserve">2021-05-14  vendredi </t>
  </si>
  <si>
    <t xml:space="preserve">2021-05-21  vendredi </t>
  </si>
  <si>
    <t xml:space="preserve">2021-09-29  mercredi </t>
  </si>
  <si>
    <t xml:space="preserve">2021-10-02  samedi </t>
  </si>
  <si>
    <t xml:space="preserve">2021-08-21  samedi </t>
  </si>
  <si>
    <t xml:space="preserve">2021-11-20  samedi </t>
  </si>
  <si>
    <t xml:space="preserve">2022-05-25  mercredi </t>
  </si>
  <si>
    <t xml:space="preserve">2021-09-27  lundi </t>
  </si>
  <si>
    <t xml:space="preserve">2021-09-30  jeudi </t>
  </si>
  <si>
    <t xml:space="preserve">2021-08-20  vendredi </t>
  </si>
  <si>
    <t xml:space="preserve">2021-08-25  mercredi </t>
  </si>
  <si>
    <t xml:space="preserve">2021-08-22  dimanche </t>
  </si>
  <si>
    <t xml:space="preserve">2021-08-24  mardi </t>
  </si>
  <si>
    <t xml:space="preserve">2021-08-26  jeudi </t>
  </si>
  <si>
    <t xml:space="preserve">2022-05-06  vendredi </t>
  </si>
  <si>
    <t xml:space="preserve">2021-10-27  mercredi </t>
  </si>
  <si>
    <t xml:space="preserve">2022-01-27  jeudi </t>
  </si>
  <si>
    <t xml:space="preserve">2022-09-17  samedi </t>
  </si>
  <si>
    <t xml:space="preserve">2022-09-21  mercredi </t>
  </si>
  <si>
    <t xml:space="preserve">2022-09-20  mardi </t>
  </si>
  <si>
    <t xml:space="preserve">2022-09-05  lundi </t>
  </si>
  <si>
    <t xml:space="preserve">2021-08-29  dimanche </t>
  </si>
  <si>
    <t xml:space="preserve">2022-11-03  jeudi </t>
  </si>
  <si>
    <t xml:space="preserve">2022-11-05  samedi </t>
  </si>
  <si>
    <t xml:space="preserve">2021-07-08  jeudi </t>
  </si>
  <si>
    <t xml:space="preserve">2021-07-12  lundi </t>
  </si>
  <si>
    <t xml:space="preserve">2022-04-06  mercredi </t>
  </si>
  <si>
    <t xml:space="preserve">2021-07-28  mercredi </t>
  </si>
  <si>
    <t xml:space="preserve">2021-07-31  samedi </t>
  </si>
  <si>
    <t xml:space="preserve">2022-07-13  mercredi </t>
  </si>
  <si>
    <t xml:space="preserve">2022-07-09  samedi </t>
  </si>
  <si>
    <t xml:space="preserve">2022-07-11  lundi </t>
  </si>
  <si>
    <t xml:space="preserve">2022-09-12  lundi </t>
  </si>
  <si>
    <t xml:space="preserve">2022-09-13  mardi </t>
  </si>
  <si>
    <t xml:space="preserve">2022-09-10  samedi </t>
  </si>
  <si>
    <t xml:space="preserve">2021-11-25  jeudi </t>
  </si>
  <si>
    <t xml:space="preserve">2021-12-07  mardi </t>
  </si>
  <si>
    <t xml:space="preserve">2021-12-02  jeudi </t>
  </si>
  <si>
    <t xml:space="preserve">2021-09-06  lundi </t>
  </si>
  <si>
    <t xml:space="preserve">2021-09-09  jeudi </t>
  </si>
  <si>
    <t xml:space="preserve">2021-11-13  samedi </t>
  </si>
  <si>
    <t xml:space="preserve">2022-04-19  mardi </t>
  </si>
  <si>
    <t xml:space="preserve">2021-12-09  jeudi </t>
  </si>
  <si>
    <t xml:space="preserve">2021-12-23  jeudi </t>
  </si>
  <si>
    <t xml:space="preserve">2021-12-16  jeudi </t>
  </si>
  <si>
    <t xml:space="preserve">2021-10-19  mardi </t>
  </si>
  <si>
    <t xml:space="preserve">2021-11-06  samedi </t>
  </si>
  <si>
    <t xml:space="preserve">2022-06-03  vendredi </t>
  </si>
  <si>
    <t xml:space="preserve">2021-11-23  mardi </t>
  </si>
  <si>
    <t xml:space="preserve">2021-11-22  lundi </t>
  </si>
  <si>
    <t xml:space="preserve">2021-08-18  mercredi </t>
  </si>
  <si>
    <t xml:space="preserve">2021-09-13  lundi </t>
  </si>
  <si>
    <t xml:space="preserve">2021-09-19  dimanche </t>
  </si>
  <si>
    <t xml:space="preserve">2021-09-22  mercredi </t>
  </si>
  <si>
    <t xml:space="preserve">2021-06-30  mercredi </t>
  </si>
  <si>
    <t xml:space="preserve">2022-06-23  jeudi </t>
  </si>
  <si>
    <t xml:space="preserve">2022-11-24  jeudi </t>
  </si>
  <si>
    <t xml:space="preserve">2022-12-03  samedi </t>
  </si>
  <si>
    <t>ressoudage de 4 fils avec prolongation et changement du bouton on/off  Ne fonctionne pas</t>
  </si>
  <si>
    <t>2021-12-20  lundi</t>
  </si>
  <si>
    <t>resistance HS cout supérieur à l'achat</t>
  </si>
  <si>
    <t xml:space="preserve">2022-11-30  mercredi </t>
  </si>
  <si>
    <t>2022-06-25  samedi</t>
  </si>
  <si>
    <t>Démontage DD et récupération des photos sur cléf USB. Pas de réparation</t>
  </si>
  <si>
    <t xml:space="preserve">2021-12-30  jeudi </t>
  </si>
  <si>
    <t xml:space="preserve">2022-01-03  lundi </t>
  </si>
  <si>
    <t xml:space="preserve">2022-01-04  mardi </t>
  </si>
  <si>
    <t xml:space="preserve">2021-11-30  mardi </t>
  </si>
  <si>
    <t>pas de réparation ordi HS</t>
  </si>
  <si>
    <t>aspirateur</t>
  </si>
  <si>
    <t>karcher</t>
  </si>
  <si>
    <t>ne fonctionne pas (appareil démonté au préalable par déposant)</t>
  </si>
  <si>
    <t>2022-12-31  samedi</t>
  </si>
  <si>
    <t>Cable alimentation HS (sera remonté par déposant)</t>
  </si>
  <si>
    <t>2023-01-04  mercredi</t>
  </si>
  <si>
    <t>Lave verres pro de restaurant</t>
  </si>
  <si>
    <t>Métro</t>
  </si>
  <si>
    <t>Fait disjoncter le différentiel compteur</t>
  </si>
  <si>
    <t>Démontage et test. Fuite d'eau sur la carte programme et forte corrosion</t>
  </si>
  <si>
    <t>Intervention sur un lave verres pro</t>
  </si>
  <si>
    <t>sèche cheveux</t>
  </si>
  <si>
    <t>Carrera  art:2344   36/2007</t>
  </si>
  <si>
    <t>bouton poussoir de froid bloqué</t>
  </si>
  <si>
    <t>2023-01-07  samedi</t>
  </si>
  <si>
    <t>démontage et remise en état du bouton</t>
  </si>
  <si>
    <t>vide grenier- vente de petits matériels divers</t>
  </si>
  <si>
    <t>2023-01-08  dimanche</t>
  </si>
  <si>
    <t>2023-01-10  mardi</t>
  </si>
  <si>
    <t>le déposant, par SMS confirme le dépôt en déchetterie</t>
  </si>
  <si>
    <t>2023-01-17  mardi</t>
  </si>
  <si>
    <t>2023-01-18  mercredi</t>
  </si>
  <si>
    <t>L'association RAZAC REPAIR BRICOL' AGE</t>
  </si>
  <si>
    <t>8 avenue des Platanes</t>
  </si>
  <si>
    <t>Par le biais de son Président</t>
  </si>
  <si>
    <t>M. ARNAUD Jean-Claude</t>
  </si>
  <si>
    <t>Ticket de caisse Leroy Merlin</t>
  </si>
  <si>
    <t>155-000019-020  4105</t>
  </si>
  <si>
    <t>du 10/01/2023</t>
  </si>
  <si>
    <t>155-000023-005  4245</t>
  </si>
  <si>
    <t xml:space="preserve">155-000013-002  0371  </t>
  </si>
  <si>
    <t>du 17/01/2023</t>
  </si>
  <si>
    <t>155-000009-020  5342</t>
  </si>
  <si>
    <t>155-000946-046  4018</t>
  </si>
  <si>
    <t>du 18/01/2023</t>
  </si>
  <si>
    <t>Razac sur l'Isle le 25 janvier 2023</t>
  </si>
  <si>
    <t>Montant</t>
  </si>
  <si>
    <t>Quincaillerie diverses et accessoires</t>
  </si>
  <si>
    <t>Somme correspondante aux achats de matériaux permettant son élaboration.</t>
  </si>
  <si>
    <t>pour le compte du Comité des Fêtes de Razac sur l'isle et remis ce dernier au dit Comité.</t>
  </si>
  <si>
    <t>Certifie avoir élaboré un portique d'entrée pour manifestations culturelles</t>
  </si>
  <si>
    <t>2023-01-21  samedi</t>
  </si>
  <si>
    <t>Machine a Pain</t>
  </si>
  <si>
    <t>Silvercrest SBB850-A1</t>
  </si>
  <si>
    <t>les mélangeurs ne tornent plus</t>
  </si>
  <si>
    <t>Démontage et changement du galet et des courroies d'entrainement</t>
  </si>
  <si>
    <t>2023-01-28  samedi</t>
  </si>
  <si>
    <t>155-000947-047  4676</t>
  </si>
  <si>
    <t>du 25/01/2023</t>
  </si>
  <si>
    <t>2023-01-25  mercredi</t>
  </si>
  <si>
    <t>Gestion de l'atelier</t>
  </si>
  <si>
    <t>aaaaaaaaaaaaaaa ddddddddd</t>
  </si>
  <si>
    <t xml:space="preserve"> rue truc machin</t>
  </si>
  <si>
    <t>ftghh</t>
  </si>
  <si>
    <t>hhtg</t>
  </si>
  <si>
    <t>Bilan financier de l'association  pour l'année 2023</t>
  </si>
  <si>
    <t>xxxxxxxxx</t>
  </si>
  <si>
    <t>yyyyyyyyyyy</t>
  </si>
  <si>
    <t>zzzzzzzzzzzzzzz</t>
  </si>
  <si>
    <t>2013-01-01  mardi</t>
  </si>
  <si>
    <t xml:space="preserve">01 02 03 04 05 </t>
  </si>
  <si>
    <t xml:space="preserve">matériels d'élaboration d'un portique pour comité des fêtes </t>
  </si>
  <si>
    <t xml:space="preserve">matériels d'élaboration d'un portique pour le comité des fêtes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</si>
</sst>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  <numFmt numFmtId="167" formatCode="[$-40C]d\ mmmm\ yyyy;@"/>
    <numFmt numFmtId="168" formatCode="yyyy\-mm\-dd;@"/>
    <numFmt numFmtId="169" formatCode="yyyy\-mm\-dd\ dddd"/>
  </numFmts>
  <fonts count="25" x14ac:knownFonts="1">
    <font>
      <sz val="10"/>
      <name val="Arial"/>
    </font>
    <font>
      <sz val="8"/>
      <name val="Verdana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8"/>
      <color rgb="FF00B0F0"/>
      <name val="Arial"/>
      <family val="2"/>
    </font>
    <font>
      <sz val="18"/>
      <color rgb="FF00B0F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2"/>
      <color rgb="FF00B050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color theme="5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sz val="8"/>
      <color rgb="FF3A3A3A"/>
      <name val="Segoe UI"/>
      <family val="2"/>
    </font>
    <font>
      <sz val="11"/>
      <name val="Calibri"/>
      <family val="2"/>
      <scheme val="minor"/>
    </font>
    <font>
      <sz val="8"/>
      <name val="Arial"/>
      <family val="2"/>
    </font>
    <font>
      <sz val="8"/>
      <name val="Arial"/>
    </font>
    <font>
      <b/>
      <sz val="11"/>
      <name val="Arial"/>
      <family val="2"/>
    </font>
    <font>
      <sz val="11"/>
      <name val="Arial"/>
      <family val="2"/>
    </font>
    <font>
      <b/>
      <sz val="12"/>
      <color theme="5" tint="-0.249977111117893"/>
      <name val="Arial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1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0" xfId="0" applyFont="1"/>
    <xf numFmtId="0" fontId="3" fillId="0" borderId="0" xfId="0" applyFont="1"/>
    <xf numFmtId="14" fontId="1" fillId="0" borderId="1" xfId="0" applyNumberFormat="1" applyFont="1" applyBorder="1" applyAlignment="1">
      <alignment horizontal="left"/>
    </xf>
    <xf numFmtId="14" fontId="3" fillId="0" borderId="0" xfId="0" applyNumberFormat="1" applyFont="1"/>
    <xf numFmtId="14" fontId="2" fillId="0" borderId="0" xfId="0" applyNumberFormat="1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4" fontId="0" fillId="0" borderId="7" xfId="0" applyNumberFormat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14" fontId="11" fillId="0" borderId="0" xfId="0" applyNumberFormat="1" applyFont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44" fontId="11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right"/>
    </xf>
    <xf numFmtId="44" fontId="0" fillId="2" borderId="9" xfId="0" applyNumberForma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44" fontId="0" fillId="0" borderId="9" xfId="0" applyNumberFormat="1" applyBorder="1" applyAlignment="1">
      <alignment horizontal="center" vertical="center"/>
    </xf>
    <xf numFmtId="0" fontId="12" fillId="0" borderId="8" xfId="0" applyFont="1" applyBorder="1"/>
    <xf numFmtId="44" fontId="0" fillId="2" borderId="11" xfId="0" applyNumberFormat="1" applyFill="1" applyBorder="1" applyAlignment="1">
      <alignment horizontal="center" vertical="center"/>
    </xf>
    <xf numFmtId="14" fontId="0" fillId="0" borderId="0" xfId="0" applyNumberFormat="1"/>
    <xf numFmtId="0" fontId="15" fillId="0" borderId="0" xfId="0" applyFont="1"/>
    <xf numFmtId="167" fontId="3" fillId="0" borderId="0" xfId="0" applyNumberFormat="1" applyFont="1"/>
    <xf numFmtId="49" fontId="15" fillId="0" borderId="0" xfId="0" applyNumberFormat="1" applyFont="1" applyAlignment="1">
      <alignment horizontal="right" vertical="center"/>
    </xf>
    <xf numFmtId="49" fontId="3" fillId="0" borderId="0" xfId="0" applyNumberFormat="1" applyFont="1"/>
    <xf numFmtId="49" fontId="3" fillId="0" borderId="0" xfId="0" applyNumberFormat="1" applyFont="1" applyAlignment="1">
      <alignment horizontal="right" vertical="center"/>
    </xf>
    <xf numFmtId="49" fontId="3" fillId="0" borderId="0" xfId="0" applyNumberFormat="1" applyFont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1" fontId="3" fillId="0" borderId="0" xfId="0" applyNumberFormat="1" applyFont="1"/>
    <xf numFmtId="49" fontId="17" fillId="0" borderId="0" xfId="0" applyNumberFormat="1" applyFont="1" applyAlignment="1">
      <alignment horizontal="left" vertical="center"/>
    </xf>
    <xf numFmtId="166" fontId="3" fillId="0" borderId="0" xfId="0" applyNumberFormat="1" applyFont="1"/>
    <xf numFmtId="165" fontId="3" fillId="0" borderId="0" xfId="0" applyNumberFormat="1" applyFont="1"/>
    <xf numFmtId="0" fontId="19" fillId="0" borderId="0" xfId="0" applyFont="1"/>
    <xf numFmtId="14" fontId="3" fillId="0" borderId="0" xfId="0" applyNumberFormat="1" applyFont="1" applyAlignment="1">
      <alignment horizontal="left" vertical="center"/>
    </xf>
    <xf numFmtId="0" fontId="20" fillId="0" borderId="0" xfId="0" applyFont="1"/>
    <xf numFmtId="166" fontId="20" fillId="0" borderId="0" xfId="0" applyNumberFormat="1" applyFont="1"/>
    <xf numFmtId="165" fontId="20" fillId="0" borderId="0" xfId="0" applyNumberFormat="1" applyFont="1"/>
    <xf numFmtId="167" fontId="20" fillId="0" borderId="0" xfId="0" applyNumberFormat="1" applyFont="1"/>
    <xf numFmtId="49" fontId="20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left"/>
    </xf>
    <xf numFmtId="44" fontId="0" fillId="3" borderId="7" xfId="0" applyNumberFormat="1" applyFill="1" applyBorder="1"/>
    <xf numFmtId="0" fontId="0" fillId="0" borderId="13" xfId="0" applyBorder="1"/>
    <xf numFmtId="0" fontId="0" fillId="0" borderId="14" xfId="0" applyBorder="1"/>
    <xf numFmtId="0" fontId="16" fillId="0" borderId="14" xfId="0" applyFont="1" applyBorder="1"/>
    <xf numFmtId="0" fontId="0" fillId="0" borderId="15" xfId="0" applyBorder="1"/>
    <xf numFmtId="168" fontId="3" fillId="0" borderId="0" xfId="0" applyNumberFormat="1" applyFont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169" fontId="15" fillId="0" borderId="0" xfId="0" applyNumberFormat="1" applyFont="1" applyAlignment="1">
      <alignment horizontal="center" vertical="center"/>
    </xf>
    <xf numFmtId="169" fontId="15" fillId="0" borderId="0" xfId="0" applyNumberFormat="1" applyFont="1"/>
    <xf numFmtId="169" fontId="3" fillId="0" borderId="0" xfId="0" applyNumberFormat="1" applyFont="1"/>
    <xf numFmtId="169" fontId="3" fillId="0" borderId="0" xfId="0" applyNumberFormat="1" applyFont="1" applyAlignment="1">
      <alignment horizontal="left" vertical="center"/>
    </xf>
    <xf numFmtId="169" fontId="20" fillId="0" borderId="0" xfId="0" applyNumberFormat="1" applyFont="1" applyAlignment="1">
      <alignment horizontal="center" vertical="center"/>
    </xf>
    <xf numFmtId="169" fontId="3" fillId="0" borderId="12" xfId="0" applyNumberFormat="1" applyFont="1" applyBorder="1" applyAlignment="1">
      <alignment horizontal="center" vertical="center"/>
    </xf>
    <xf numFmtId="169" fontId="20" fillId="0" borderId="0" xfId="0" applyNumberFormat="1" applyFont="1"/>
    <xf numFmtId="169" fontId="15" fillId="0" borderId="0" xfId="0" applyNumberFormat="1" applyFont="1" applyAlignment="1">
      <alignment horizontal="left" vertical="center"/>
    </xf>
    <xf numFmtId="169" fontId="3" fillId="0" borderId="0" xfId="0" applyNumberFormat="1" applyFont="1" applyAlignment="1">
      <alignment vertical="center"/>
    </xf>
    <xf numFmtId="0" fontId="3" fillId="4" borderId="16" xfId="0" applyFont="1" applyFill="1" applyBorder="1"/>
    <xf numFmtId="0" fontId="3" fillId="0" borderId="16" xfId="0" applyFont="1" applyBorder="1"/>
    <xf numFmtId="169" fontId="3" fillId="4" borderId="16" xfId="0" applyNumberFormat="1" applyFont="1" applyFill="1" applyBorder="1" applyAlignment="1">
      <alignment horizontal="left" vertical="center"/>
    </xf>
    <xf numFmtId="169" fontId="3" fillId="0" borderId="16" xfId="0" applyNumberFormat="1" applyFont="1" applyBorder="1" applyAlignment="1">
      <alignment horizontal="left" vertical="center"/>
    </xf>
    <xf numFmtId="0" fontId="3" fillId="0" borderId="17" xfId="0" applyFont="1" applyBorder="1"/>
    <xf numFmtId="169" fontId="3" fillId="0" borderId="17" xfId="0" applyNumberFormat="1" applyFont="1" applyBorder="1" applyAlignment="1">
      <alignment horizontal="left" vertical="center"/>
    </xf>
    <xf numFmtId="0" fontId="3" fillId="4" borderId="0" xfId="0" applyFont="1" applyFill="1"/>
    <xf numFmtId="169" fontId="3" fillId="4" borderId="0" xfId="0" applyNumberFormat="1" applyFont="1" applyFill="1" applyAlignment="1">
      <alignment horizontal="left" vertical="center"/>
    </xf>
    <xf numFmtId="0" fontId="12" fillId="0" borderId="0" xfId="0" applyFont="1"/>
    <xf numFmtId="0" fontId="24" fillId="0" borderId="0" xfId="0" applyFont="1"/>
    <xf numFmtId="0" fontId="12" fillId="0" borderId="0" xfId="0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right" vertical="center"/>
    </xf>
    <xf numFmtId="164" fontId="9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21" fillId="0" borderId="7" xfId="0" applyFont="1" applyBorder="1" applyAlignment="1">
      <alignment horizontal="center"/>
    </xf>
    <xf numFmtId="0" fontId="21" fillId="0" borderId="0" xfId="0" applyFont="1" applyAlignment="1">
      <alignment horizontal="right"/>
    </xf>
    <xf numFmtId="0" fontId="22" fillId="0" borderId="0" xfId="0" applyFont="1" applyAlignment="1">
      <alignment horizontal="right"/>
    </xf>
    <xf numFmtId="0" fontId="23" fillId="0" borderId="0" xfId="0" applyFont="1" applyAlignment="1">
      <alignment horizontal="center" vertical="center"/>
    </xf>
    <xf numFmtId="0" fontId="14" fillId="0" borderId="8" xfId="0" applyFont="1" applyBorder="1" applyAlignment="1">
      <alignment horizontal="right" vertical="center"/>
    </xf>
    <xf numFmtId="0" fontId="14" fillId="0" borderId="10" xfId="0" applyFont="1" applyBorder="1" applyAlignment="1">
      <alignment horizontal="right" vertical="center"/>
    </xf>
    <xf numFmtId="0" fontId="12" fillId="0" borderId="8" xfId="0" applyFont="1" applyBorder="1" applyAlignment="1">
      <alignment horizontal="right"/>
    </xf>
    <xf numFmtId="0" fontId="12" fillId="0" borderId="10" xfId="0" applyFont="1" applyBorder="1" applyAlignment="1">
      <alignment horizontal="right"/>
    </xf>
    <xf numFmtId="0" fontId="18" fillId="0" borderId="8" xfId="0" applyFont="1" applyBorder="1" applyAlignment="1">
      <alignment horizontal="right" vertical="center"/>
    </xf>
    <xf numFmtId="0" fontId="18" fillId="0" borderId="10" xfId="0" applyFont="1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</cellXfs>
  <cellStyles count="1">
    <cellStyle name="Normal" xfId="0" builtinId="0"/>
  </cellStyles>
  <dxfs count="89"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9" formatCode="yyyy\-mm\-dd\ dddd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[$-40C]d\ mmmm\ yyyy;@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9" formatCode="yyyy\-mm\-dd\ dddd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[$-40C]d\ mmmm\ yyyy;@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9" formatCode="yyyy\-mm\-dd\ dddd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#,##0.00\ &quot;€&quot;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9" formatCode="yyyy\-mm\-dd\ dddd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9" formatCode="yyyy\-mm\-dd\ dddd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9" formatCode="yyyy\-mm\-dd\ dddd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9" formatCode="yyyy\-mm\-dd\ dddd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9" formatCode="yyyy\-mm\-dd\ dddd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9" formatCode="yyyy\-mm\-dd\ dddd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9" formatCode="yyyy\-mm\-dd\ dddd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9" formatCode="yyyy\-mm\-dd\ dddd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9" formatCode="yyyy\-mm\-dd\ dd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 xr9:uid="{752D534B-B871-4E66-80E6-50DF5D929EAA}"/>
  </tableStyles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19</xdr:row>
      <xdr:rowOff>19050</xdr:rowOff>
    </xdr:from>
    <xdr:to>
      <xdr:col>4</xdr:col>
      <xdr:colOff>19050</xdr:colOff>
      <xdr:row>22</xdr:row>
      <xdr:rowOff>19050</xdr:rowOff>
    </xdr:to>
    <xdr:sp macro="[0]!Module2.Ouv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09625" y="3343275"/>
          <a:ext cx="1543050" cy="485775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baseline="0">
              <a:solidFill>
                <a:sysClr val="windowText" lastClr="000000"/>
              </a:solidFill>
            </a:rPr>
            <a:t> Travaux</a:t>
          </a:r>
          <a:endParaRPr lang="fr-FR" sz="1400" b="1">
            <a:ln>
              <a:noFill/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19050</xdr:colOff>
      <xdr:row>23</xdr:row>
      <xdr:rowOff>19050</xdr:rowOff>
    </xdr:from>
    <xdr:to>
      <xdr:col>4</xdr:col>
      <xdr:colOff>38100</xdr:colOff>
      <xdr:row>26</xdr:row>
      <xdr:rowOff>9525</xdr:rowOff>
    </xdr:to>
    <xdr:sp macro="[0]!Module3.Ouv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26B3545-65EB-4566-ADEE-2767768DC3CF}"/>
            </a:ext>
          </a:extLst>
        </xdr:cNvPr>
        <xdr:cNvSpPr/>
      </xdr:nvSpPr>
      <xdr:spPr>
        <a:xfrm>
          <a:off x="752475" y="4048125"/>
          <a:ext cx="1543050" cy="476250"/>
        </a:xfrm>
        <a:prstGeom prst="roundRect">
          <a:avLst/>
        </a:prstGeom>
        <a:solidFill>
          <a:srgbClr val="CC00FF"/>
        </a:solidFill>
        <a:ln w="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Administration</a:t>
          </a:r>
        </a:p>
      </xdr:txBody>
    </xdr:sp>
    <xdr:clientData/>
  </xdr:twoCellAnchor>
  <xdr:twoCellAnchor>
    <xdr:from>
      <xdr:col>2</xdr:col>
      <xdr:colOff>0</xdr:colOff>
      <xdr:row>15</xdr:row>
      <xdr:rowOff>9526</xdr:rowOff>
    </xdr:from>
    <xdr:to>
      <xdr:col>4</xdr:col>
      <xdr:colOff>28576</xdr:colOff>
      <xdr:row>17</xdr:row>
      <xdr:rowOff>142876</xdr:rowOff>
    </xdr:to>
    <xdr:sp macro="[0]!Module4.Ouv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E143627-7601-4163-BB85-D0F8A8A134A6}"/>
            </a:ext>
          </a:extLst>
        </xdr:cNvPr>
        <xdr:cNvSpPr/>
      </xdr:nvSpPr>
      <xdr:spPr>
        <a:xfrm>
          <a:off x="809625" y="2686051"/>
          <a:ext cx="1552576" cy="457200"/>
        </a:xfrm>
        <a:prstGeom prst="roundRect">
          <a:avLst/>
        </a:prstGeom>
        <a:solidFill>
          <a:srgbClr val="FF0000"/>
        </a:solidFill>
        <a:ln w="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 Participants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457200</xdr:colOff>
      <xdr:row>21</xdr:row>
      <xdr:rowOff>76200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8BC90EF-505E-44D4-A9DD-391C3AD0E687}"/>
            </a:ext>
          </a:extLst>
        </xdr:cNvPr>
        <xdr:cNvSpPr txBox="1"/>
      </xdr:nvSpPr>
      <xdr:spPr>
        <a:xfrm>
          <a:off x="2486025" y="363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153E449-A2D2-4B47-B76C-A12EC2907C00}" name="TabNom" displayName="TabNom" ref="A1:J2" totalsRowShown="0" headerRowDxfId="87" dataDxfId="86">
  <autoFilter ref="A1:J2" xr:uid="{D153E449-A2D2-4B47-B76C-A12EC2907C00}"/>
  <sortState xmlns:xlrd2="http://schemas.microsoft.com/office/spreadsheetml/2017/richdata2" ref="A2:J2">
    <sortCondition ref="A1:A2"/>
  </sortState>
  <tableColumns count="10">
    <tableColumn id="1" xr3:uid="{FA69F867-D0AD-4FF7-9068-C2A04E7CED23}" name="Nom et prénom" dataDxfId="85"/>
    <tableColumn id="11" xr3:uid="{E8CB8AC4-6432-438A-8C27-1FEF2E3CCCE0}" name="N°" dataDxfId="84"/>
    <tableColumn id="2" xr3:uid="{8679B931-1162-44BE-9F2A-66C17F8A1D5E}" name="Adresse" dataDxfId="83"/>
    <tableColumn id="3" xr3:uid="{F0D407E1-E137-4192-A079-584B5A035CF2}" name="CP + Ville" dataDxfId="82"/>
    <tableColumn id="4" xr3:uid="{F3A303AC-9155-4D92-86F9-F16C42AF9E1C}" name="Téléphone" dataDxfId="81"/>
    <tableColumn id="5" xr3:uid="{985C8DA2-D692-4A05-91DB-39481D7626CC}" name="Date" dataDxfId="80"/>
    <tableColumn id="6" xr3:uid="{A4703432-636C-4F71-B861-4875F2C21AE4}" name="mémo" dataDxfId="79"/>
    <tableColumn id="7" xr3:uid="{DCBF9CEA-9C63-4A76-BAD5-E569F8AAB790}" name="Email" dataDxfId="78"/>
    <tableColumn id="8" xr3:uid="{0B31559B-4B61-48A4-8E0D-071CB5445052}" name="colonne9" dataDxfId="77"/>
    <tableColumn id="9" xr3:uid="{3060241C-1B9E-4156-98A0-5C1AB90C8112}" name="colonne10" dataDxfId="7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430D065-ED92-4740-B1E0-EA4B7F52C6F6}" name="TabTravaux" displayName="TabTravaux" ref="A1:T117" totalsRowShown="0" headerRowDxfId="75" dataDxfId="74">
  <autoFilter ref="A1:T117" xr:uid="{B430D065-ED92-4740-B1E0-EA4B7F52C6F6}"/>
  <sortState xmlns:xlrd2="http://schemas.microsoft.com/office/spreadsheetml/2017/richdata2" ref="A2:T116">
    <sortCondition ref="E1:E116"/>
  </sortState>
  <tableColumns count="20">
    <tableColumn id="1" xr3:uid="{329F4FD4-BEDB-499C-BA6A-36A0895FCA28}" name="Objet" dataDxfId="73"/>
    <tableColumn id="2" xr3:uid="{7E05F11C-2F97-4B05-B9AC-BD7F5D14AF03}" name="Catégorie Objet" dataDxfId="72"/>
    <tableColumn id="3" xr3:uid="{1D34BE5C-2E25-4FF6-B9C4-BBBE12E3B4A9}" name="Marque Description" dataDxfId="71"/>
    <tableColumn id="4" xr3:uid="{ECF0DB11-309F-4F57-BBD7-52B0B5BEA44F}" name="Description de la panne" dataDxfId="70"/>
    <tableColumn id="5" xr3:uid="{8FE46B26-B682-4D2E-985C-4E9656E5E0F8}" name="Date réception" dataDxfId="69"/>
    <tableColumn id="6" xr3:uid="{48F52498-A7EA-49E6-B6FF-E2D9B913FB1D}" name="Nom Déposant" dataDxfId="68"/>
    <tableColumn id="7" xr3:uid="{22B4830B-2BDF-4E96-A179-AF15D52BF02F}" name="Nom Intervenant" dataDxfId="67"/>
    <tableColumn id="8" xr3:uid="{64CC0B7C-60E4-495E-86EE-F77773E0CD04}" name="Intervention effectuée" dataDxfId="66"/>
    <tableColumn id="9" xr3:uid="{6B5E6347-E9C4-4ED1-BB83-3150A63B2EF0}" name="Suite donnée" dataDxfId="65"/>
    <tableColumn id="10" xr3:uid="{BB064F08-F8CC-492B-BAD2-762979E04070}" name="Date remise" dataDxfId="64"/>
    <tableColumn id="11" xr3:uid="{7ADD0C3B-72B1-4544-8374-10DEAEB061B3}" name="Date mémo1" dataDxfId="63"/>
    <tableColumn id="12" xr3:uid="{534D7CFF-1C47-4249-B2E9-613CD01F1502}" name="Mémo1" dataDxfId="62"/>
    <tableColumn id="13" xr3:uid="{1AF5BDEF-8C30-4A7C-84C8-505997254F1C}" name="Date Mémo2" dataDxfId="61"/>
    <tableColumn id="14" xr3:uid="{AC8F6805-D4B3-435F-8981-99859556442D}" name="Mémo2" dataDxfId="60"/>
    <tableColumn id="15" xr3:uid="{994DFA0E-4B5E-42B9-9894-27BDD328502A}" name="Date Mémo3" dataDxfId="59"/>
    <tableColumn id="16" xr3:uid="{D219E2C6-7DEE-4C31-BCB8-0B65AC8ABB32}" name="Mémo3" dataDxfId="58"/>
    <tableColumn id="17" xr3:uid="{D29CB367-7374-4037-AD49-EF55D48DAC86}" name="Date Mémo4" dataDxfId="57"/>
    <tableColumn id="18" xr3:uid="{A589E204-F96B-49ED-802B-0D54F5635F03}" name="Mémo4" dataDxfId="56"/>
    <tableColumn id="19" xr3:uid="{F43041BA-57AE-4935-AE15-5979A9681E5F}" name="Date Mémo5" dataDxfId="55"/>
    <tableColumn id="20" xr3:uid="{FFE0A037-CD05-4621-BB57-8475706F9A1F}" name="Mémo5" dataDxfId="5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B2C149-B88B-442D-8EB3-DD487784A265}" name="TabAdministration" displayName="TabAdministration" ref="A1:Y11" totalsRowShown="0" headerRowDxfId="53" dataDxfId="52">
  <autoFilter ref="A1:Y11" xr:uid="{C9B2C149-B88B-442D-8EB3-DD487784A265}"/>
  <tableColumns count="25">
    <tableColumn id="1" xr3:uid="{36F1227F-F2A0-4E1B-BBD8-D510ADB903B2}" name="Nature Transaction" dataDxfId="51"/>
    <tableColumn id="2" xr3:uid="{1D171EE7-7C8D-4B36-9BC1-B6F54CD7A720}" name="Référence Comptabilité" dataDxfId="50"/>
    <tableColumn id="14" xr3:uid="{CE5B890C-0FE6-4895-8324-1CFD19BF11C8}" name="Détail transaction" dataDxfId="49"/>
    <tableColumn id="3" xr3:uid="{C8EAB59A-D694-4A34-8A5D-29C826682E05}" name="Date" dataDxfId="48"/>
    <tableColumn id="4" xr3:uid="{92D723EE-288E-4BF7-AEEF-9161BECAD70A}" name="Moyen Paiement" dataDxfId="47"/>
    <tableColumn id="5" xr3:uid="{2EFD5BF2-3EB0-42D8-B2E0-59A9F35319D1}" name="Acquis Caisse" dataDxfId="46"/>
    <tableColumn id="6" xr3:uid="{7A03D111-9D3A-4D85-93DF-F2DD77407413}" name="Retrait Caisse" dataDxfId="45"/>
    <tableColumn id="7" xr3:uid="{77F312B9-B5A6-4654-8DEE-49F1AC03B318}" name="Acquis banque" dataDxfId="44"/>
    <tableColumn id="8" xr3:uid="{CF7C7AF3-3D9A-4A86-AC4F-8793DB01A324}" name="Retrait Banque" dataDxfId="43"/>
    <tableColumn id="9" xr3:uid="{B72516A0-91B2-4F45-9CED-74A72301666C}" name="Nom " dataDxfId="42"/>
    <tableColumn id="10" xr3:uid="{268978CB-162A-4DE7-947D-64E5ACC07BD7}" name="N° Chèque" dataDxfId="41"/>
    <tableColumn id="11" xr3:uid="{BB94967C-6A0B-42F9-A913-45CD4BC4946A}" name="Banque" dataDxfId="40"/>
    <tableColumn id="12" xr3:uid="{3D922E0A-0B90-41E4-9465-5CCAD9333041}" name="Justificatif" dataDxfId="39"/>
    <tableColumn id="13" xr3:uid="{C003D4BD-79C4-4A72-A0BF-63A8281CD148}" name="Chemin Visu" dataDxfId="38"/>
    <tableColumn id="15" xr3:uid="{59EB04EA-C764-46B0-859E-38E03ACE4E69}" name="Date Dépôt" dataDxfId="37"/>
    <tableColumn id="16" xr3:uid="{CFE16432-AFB9-48CC-A5ED-F083E3931CD5}" name="Observations" dataDxfId="36"/>
    <tableColumn id="17" xr3:uid="{4988ECB2-4BD4-4BB4-9B58-72F3AF9A38F3}" name="Chemin Visu Remise" dataDxfId="35"/>
    <tableColumn id="18" xr3:uid="{1689CC2C-81C1-49F5-95F2-0A0F0D0EA60F}" name="Date Memo1" dataDxfId="34"/>
    <tableColumn id="19" xr3:uid="{8553EE02-24B9-4492-A072-97192F89FFF7}" name="Memo1" dataDxfId="33"/>
    <tableColumn id="20" xr3:uid="{4DA4C1A2-E67D-4F94-B074-778CB4CD45B2}" name="Date memo2" dataDxfId="32"/>
    <tableColumn id="21" xr3:uid="{46ABC35E-C963-4947-9C63-AC670A275040}" name="Mémo2" dataDxfId="31"/>
    <tableColumn id="22" xr3:uid="{1AE0C9DE-6701-464D-820A-1352DC0F5E11}" name="col5" dataDxfId="30"/>
    <tableColumn id="23" xr3:uid="{A6770387-F444-47E7-A3BF-3B284CB6460F}" name="col6" dataDxfId="29"/>
    <tableColumn id="24" xr3:uid="{A17D563B-69EE-4C32-84EB-5F9D0E444781}" name="col7" dataDxfId="28"/>
    <tableColumn id="25" xr3:uid="{59C2FA44-17BC-4D9D-8CBE-B3C8DD458156}" name="col8" dataDxfId="27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1FCA8CF-5FC0-4A42-9822-5A5C985A7F81}" name="TabObjet" displayName="TabObjet" ref="C1:C15" totalsRowShown="0" headerRowDxfId="26" dataDxfId="25">
  <autoFilter ref="C1:C15" xr:uid="{A1FCA8CF-5FC0-4A42-9822-5A5C985A7F81}"/>
  <sortState xmlns:xlrd2="http://schemas.microsoft.com/office/spreadsheetml/2017/richdata2" ref="C2:C15">
    <sortCondition ref="C1:C15"/>
  </sortState>
  <tableColumns count="1">
    <tableColumn id="1" xr3:uid="{4AB4928C-69CE-4589-9125-C01C158B58B3}" name="Objet" dataDxfId="24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463108-7372-45B6-9D6B-2705C7B04F1E}" name="TabSuite" displayName="TabSuite" ref="E1:E6" totalsRowShown="0" headerRowDxfId="23" dataDxfId="22">
  <autoFilter ref="E1:E6" xr:uid="{D1463108-7372-45B6-9D6B-2705C7B04F1E}"/>
  <sortState xmlns:xlrd2="http://schemas.microsoft.com/office/spreadsheetml/2017/richdata2" ref="E2:E5">
    <sortCondition descending="1" ref="E1:E5"/>
  </sortState>
  <tableColumns count="1">
    <tableColumn id="1" xr3:uid="{2CE48447-D782-40A0-AD65-2145D48375E8}" name="Suite donnée" dataDxfId="21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C4BDADB-A72B-4B42-B9F4-A72A46EB06E4}" name="TabNature" displayName="TabNature" ref="G1:G12" totalsRowShown="0" headerRowDxfId="20" dataDxfId="19">
  <autoFilter ref="G1:G12" xr:uid="{CC4BDADB-A72B-4B42-B9F4-A72A46EB06E4}"/>
  <sortState xmlns:xlrd2="http://schemas.microsoft.com/office/spreadsheetml/2017/richdata2" ref="G2:G3">
    <sortCondition ref="G1:G3"/>
  </sortState>
  <tableColumns count="1">
    <tableColumn id="1" xr3:uid="{C813620E-3AC9-465F-AFDF-0065E3E54300}" name="Nature transaction" dataDxfId="18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229E87B-90BC-4CEC-AA38-ECB74AAE44AD}" name="TabCompte" displayName="TabCompte" ref="G21:G45" totalsRowShown="0" headerRowDxfId="17" dataDxfId="16">
  <autoFilter ref="G21:G45" xr:uid="{E229E87B-90BC-4CEC-AA38-ECB74AAE44AD}"/>
  <sortState xmlns:xlrd2="http://schemas.microsoft.com/office/spreadsheetml/2017/richdata2" ref="G22:G43">
    <sortCondition ref="G21:G43"/>
  </sortState>
  <tableColumns count="1">
    <tableColumn id="1" xr3:uid="{75BEDB57-2EE4-4A6A-8A93-F470E3B7C460}" name="RefCompta" dataDxfId="15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C197B3E-E5C2-42BE-ACD4-E954B10426B6}" name="TabJustificatif" displayName="TabJustificatif" ref="I1:I8" totalsRowShown="0" headerRowDxfId="14" dataDxfId="13">
  <autoFilter ref="I1:I8" xr:uid="{6C197B3E-E5C2-42BE-ACD4-E954B10426B6}"/>
  <tableColumns count="1">
    <tableColumn id="1" xr3:uid="{9C04B49B-D8FD-4816-BA0A-FB66098089C7}" name="Justificatfs" dataDxfId="12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8A5D395-DB94-46DD-8FCE-D33DECB62B51}" name="TabIntervenant" displayName="TabIntervenant" ref="K1:K4" totalsRowShown="0" headerRowDxfId="11" dataDxfId="10">
  <autoFilter ref="K1:K4" xr:uid="{48A5D395-DB94-46DD-8FCE-D33DECB62B51}"/>
  <tableColumns count="1">
    <tableColumn id="1" xr3:uid="{D9793E2F-D1FF-4CFB-9DE7-C7888BD95399}" name="Intervenant" dataDxfId="9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35A563A-C2B2-4E0A-9C3B-D621B19911BA}" name="TabPaiement" displayName="TabPaiement" ref="I21:I26" totalsRowShown="0" headerRowDxfId="8" dataDxfId="7">
  <autoFilter ref="I21:I26" xr:uid="{D35A563A-C2B2-4E0A-9C3B-D621B19911BA}"/>
  <tableColumns count="1">
    <tableColumn id="1" xr3:uid="{C32E83DD-2D19-48BC-8AAF-A39A2D0D8956}" name="Paiement" dataDxfId="6"/>
  </tableColumns>
  <tableStyleInfo name="TableStyleLight1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A25A2BB-1637-41DB-B6E6-107F0F014C79}" name="TabVille" displayName="TabVille" ref="K20:K37" totalsRowShown="0" headerRowDxfId="5" dataDxfId="4">
  <autoFilter ref="K20:K37" xr:uid="{8A25A2BB-1637-41DB-B6E6-107F0F014C79}"/>
  <tableColumns count="1">
    <tableColumn id="1" xr3:uid="{9E00281E-82F2-4BD3-BC4D-5990D3FB670A}" name="Ville" dataDxfId="3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28D2F30-8A73-4497-8374-B1BB197860AF}" name="TabBanques" displayName="TabBanques" ref="E21:E33" totalsRowShown="0" headerRowDxfId="2" dataDxfId="1">
  <autoFilter ref="E21:E33" xr:uid="{B28D2F30-8A73-4497-8374-B1BB197860AF}"/>
  <sortState xmlns:xlrd2="http://schemas.microsoft.com/office/spreadsheetml/2017/richdata2" ref="E22:E33">
    <sortCondition ref="E21:E33"/>
  </sortState>
  <tableColumns count="1">
    <tableColumn id="1" xr3:uid="{95E2E909-98D1-42D6-963F-3C98DE56F0CC}" name="Banq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 w="0">
          <a:noFill/>
        </a:ln>
      </a:spPr>
      <a:bodyPr vertOverflow="clip" horzOverflow="clip" rtlCol="0" anchor="ctr" anchorCtr="0"/>
      <a:lstStyle>
        <a:defPPr algn="ctr">
          <a:defRPr sz="1400" b="1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B2:P42"/>
  <sheetViews>
    <sheetView tabSelected="1" workbookViewId="0">
      <selection activeCell="I23" sqref="I23"/>
    </sheetView>
  </sheetViews>
  <sheetFormatPr baseColWidth="10" defaultRowHeight="12.75" x14ac:dyDescent="0.2"/>
  <cols>
    <col min="1" max="1" width="5.28515625" customWidth="1"/>
    <col min="2" max="2" width="5.7109375" customWidth="1"/>
    <col min="7" max="7" width="8.7109375" customWidth="1"/>
    <col min="9" max="9" width="14.28515625" customWidth="1"/>
    <col min="10" max="10" width="13.7109375" customWidth="1"/>
    <col min="11" max="11" width="5.7109375" customWidth="1"/>
  </cols>
  <sheetData>
    <row r="2" spans="2:11" ht="13.5" thickBot="1" x14ac:dyDescent="0.25"/>
    <row r="3" spans="2:11" x14ac:dyDescent="0.2">
      <c r="B3" s="7"/>
      <c r="C3" s="8"/>
      <c r="D3" s="8"/>
      <c r="E3" s="8"/>
      <c r="F3" s="8"/>
      <c r="G3" s="8"/>
      <c r="H3" s="8"/>
      <c r="I3" s="8"/>
      <c r="J3" s="8"/>
      <c r="K3" s="9"/>
    </row>
    <row r="4" spans="2:11" ht="23.25" x14ac:dyDescent="0.2">
      <c r="B4" s="10"/>
      <c r="C4" s="73" t="s">
        <v>792</v>
      </c>
      <c r="D4" s="74"/>
      <c r="E4" s="74"/>
      <c r="F4" s="74"/>
      <c r="G4" s="74"/>
      <c r="H4" s="74"/>
      <c r="I4" s="74"/>
      <c r="J4" s="74"/>
      <c r="K4" s="11"/>
    </row>
    <row r="5" spans="2:11" x14ac:dyDescent="0.2">
      <c r="B5" s="10"/>
      <c r="K5" s="11"/>
    </row>
    <row r="6" spans="2:11" x14ac:dyDescent="0.2">
      <c r="B6" s="10"/>
      <c r="K6" s="11"/>
    </row>
    <row r="7" spans="2:11" ht="15.75" x14ac:dyDescent="0.25">
      <c r="B7" s="10"/>
      <c r="C7" s="75" t="s">
        <v>66</v>
      </c>
      <c r="D7" s="75"/>
      <c r="E7" s="75"/>
      <c r="G7" s="76" t="s">
        <v>188</v>
      </c>
      <c r="H7" s="76"/>
      <c r="I7" s="76"/>
      <c r="J7" s="12">
        <f>SUM('Comptabilité 2023'!E12)</f>
        <v>111.79</v>
      </c>
      <c r="K7" s="11"/>
    </row>
    <row r="8" spans="2:11" ht="15.75" x14ac:dyDescent="0.25">
      <c r="B8" s="10"/>
      <c r="C8" s="77">
        <f ca="1">TODAY()</f>
        <v>44952</v>
      </c>
      <c r="D8" s="77"/>
      <c r="E8" s="77"/>
      <c r="G8" s="76" t="s">
        <v>189</v>
      </c>
      <c r="H8" s="76"/>
      <c r="I8" s="76"/>
      <c r="J8" s="12">
        <f>SUM('Comptabilité 2023'!E17)</f>
        <v>766.67000000000007</v>
      </c>
      <c r="K8" s="11"/>
    </row>
    <row r="9" spans="2:11" x14ac:dyDescent="0.2">
      <c r="B9" s="10"/>
      <c r="K9" s="11"/>
    </row>
    <row r="10" spans="2:11" ht="15" x14ac:dyDescent="0.25">
      <c r="B10" s="10"/>
      <c r="H10" s="78" t="s">
        <v>190</v>
      </c>
      <c r="I10" s="79"/>
      <c r="J10" s="12">
        <f>SUM(J7:J8)</f>
        <v>878.46</v>
      </c>
      <c r="K10" s="11"/>
    </row>
    <row r="11" spans="2:11" x14ac:dyDescent="0.2">
      <c r="B11" s="10"/>
      <c r="K11" s="11"/>
    </row>
    <row r="12" spans="2:11" ht="15" x14ac:dyDescent="0.25">
      <c r="B12" s="10"/>
      <c r="G12" s="81" t="s">
        <v>192</v>
      </c>
      <c r="H12" s="82"/>
      <c r="I12" s="82"/>
      <c r="J12" s="45">
        <f>SUM('Comptabilité 2023'!B9,'Comptabilité 2023'!B14)</f>
        <v>39</v>
      </c>
      <c r="K12" s="11"/>
    </row>
    <row r="13" spans="2:11" ht="15" x14ac:dyDescent="0.25">
      <c r="B13" s="10"/>
      <c r="G13" s="81" t="s">
        <v>191</v>
      </c>
      <c r="H13" s="81"/>
      <c r="I13" s="81"/>
      <c r="J13" s="45">
        <f>SUM('Comptabilité 2023'!C10,'Comptabilité 2023'!C15)</f>
        <v>239.56</v>
      </c>
      <c r="K13" s="11"/>
    </row>
    <row r="14" spans="2:11" x14ac:dyDescent="0.2">
      <c r="B14" s="10"/>
      <c r="K14" s="11"/>
    </row>
    <row r="15" spans="2:11" x14ac:dyDescent="0.2">
      <c r="B15" s="10"/>
      <c r="K15" s="11"/>
    </row>
    <row r="16" spans="2:11" x14ac:dyDescent="0.2">
      <c r="B16" s="10"/>
      <c r="K16" s="11"/>
    </row>
    <row r="17" spans="2:16" x14ac:dyDescent="0.2">
      <c r="B17" s="10"/>
      <c r="K17" s="11"/>
    </row>
    <row r="18" spans="2:16" x14ac:dyDescent="0.2">
      <c r="B18" s="10"/>
      <c r="K18" s="11"/>
    </row>
    <row r="19" spans="2:16" x14ac:dyDescent="0.2">
      <c r="B19" s="10"/>
      <c r="K19" s="11"/>
    </row>
    <row r="20" spans="2:16" x14ac:dyDescent="0.2">
      <c r="B20" s="10"/>
      <c r="K20" s="11"/>
      <c r="P20" s="25"/>
    </row>
    <row r="21" spans="2:16" x14ac:dyDescent="0.2">
      <c r="B21" s="10"/>
      <c r="K21" s="11"/>
    </row>
    <row r="22" spans="2:16" x14ac:dyDescent="0.2">
      <c r="B22" s="10"/>
      <c r="K22" s="11"/>
    </row>
    <row r="23" spans="2:16" x14ac:dyDescent="0.2">
      <c r="B23" s="10"/>
      <c r="K23" s="11"/>
      <c r="N23" s="25"/>
    </row>
    <row r="24" spans="2:16" x14ac:dyDescent="0.2">
      <c r="B24" s="10"/>
      <c r="K24" s="11"/>
    </row>
    <row r="25" spans="2:16" x14ac:dyDescent="0.2">
      <c r="B25" s="10"/>
      <c r="K25" s="11"/>
    </row>
    <row r="26" spans="2:16" x14ac:dyDescent="0.2">
      <c r="B26" s="10"/>
      <c r="K26" s="11"/>
    </row>
    <row r="27" spans="2:16" x14ac:dyDescent="0.2">
      <c r="B27" s="10"/>
      <c r="K27" s="11"/>
    </row>
    <row r="28" spans="2:16" ht="15" x14ac:dyDescent="0.25">
      <c r="B28" s="10"/>
      <c r="F28" s="80"/>
      <c r="G28" s="80"/>
      <c r="K28" s="11"/>
    </row>
    <row r="29" spans="2:16" ht="15" x14ac:dyDescent="0.25">
      <c r="B29" s="10"/>
      <c r="F29" s="80" t="s">
        <v>203</v>
      </c>
      <c r="G29" s="80"/>
      <c r="K29" s="11"/>
    </row>
    <row r="30" spans="2:16" x14ac:dyDescent="0.2">
      <c r="B30" s="10"/>
      <c r="K30" s="11"/>
    </row>
    <row r="31" spans="2:16" ht="12.75" customHeight="1" thickBot="1" x14ac:dyDescent="0.45">
      <c r="B31" s="46"/>
      <c r="C31" s="47"/>
      <c r="D31" s="47"/>
      <c r="E31" s="47"/>
      <c r="F31" s="47"/>
      <c r="G31" s="47"/>
      <c r="H31" s="48"/>
      <c r="I31" s="47"/>
      <c r="J31" s="47"/>
      <c r="K31" s="49"/>
    </row>
    <row r="42" spans="15:15" x14ac:dyDescent="0.2">
      <c r="O42" s="25"/>
    </row>
  </sheetData>
  <sheetProtection selectLockedCells="1" selectUnlockedCells="1"/>
  <mergeCells count="10">
    <mergeCell ref="H10:I10"/>
    <mergeCell ref="F29:G29"/>
    <mergeCell ref="F28:G28"/>
    <mergeCell ref="G12:I12"/>
    <mergeCell ref="G13:I13"/>
    <mergeCell ref="C4:J4"/>
    <mergeCell ref="C7:E7"/>
    <mergeCell ref="G7:I7"/>
    <mergeCell ref="C8:E8"/>
    <mergeCell ref="G8:I8"/>
  </mergeCells>
  <phoneticPr fontId="4" type="noConversion"/>
  <conditionalFormatting sqref="J10 J8">
    <cfRule type="colorScale" priority="3">
      <colorScale>
        <cfvo type="num" val="0"/>
        <cfvo type="num" val="0"/>
        <color rgb="FFFF0000"/>
        <color rgb="FF92D050"/>
      </colorScale>
    </cfRule>
  </conditionalFormatting>
  <conditionalFormatting sqref="J7">
    <cfRule type="cellIs" dxfId="88" priority="1" operator="greaterThan">
      <formula>" -   € "</formula>
    </cfRule>
    <cfRule type="colorScale" priority="2">
      <colorScale>
        <cfvo type="num" val="0"/>
        <cfvo type="num" val="0"/>
        <color rgb="FFFF0000"/>
        <color rgb="FF92D050"/>
      </colorScale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5AE77-2962-46FF-8C61-1BD9A10F59C1}">
  <sheetPr codeName="Feuil6">
    <tabColor theme="5"/>
  </sheetPr>
  <dimension ref="A1:L403"/>
  <sheetViews>
    <sheetView workbookViewId="0">
      <selection activeCell="A27" sqref="A27"/>
    </sheetView>
  </sheetViews>
  <sheetFormatPr baseColWidth="10" defaultRowHeight="11.25" x14ac:dyDescent="0.2"/>
  <cols>
    <col min="1" max="1" width="28.85546875" style="29" customWidth="1"/>
    <col min="2" max="2" width="5.42578125" style="30" customWidth="1"/>
    <col min="3" max="3" width="30.7109375" style="31" customWidth="1"/>
    <col min="4" max="4" width="24.7109375" style="31" customWidth="1"/>
    <col min="5" max="5" width="19.7109375" style="32" customWidth="1"/>
    <col min="6" max="6" width="19.7109375" style="60" customWidth="1"/>
    <col min="7" max="7" width="32.140625" style="38" customWidth="1"/>
    <col min="8" max="8" width="25.140625" style="38" customWidth="1"/>
    <col min="9" max="10" width="11.42578125" style="44"/>
    <col min="11" max="16384" width="11.42578125" style="3"/>
  </cols>
  <sheetData>
    <row r="1" spans="1:12" x14ac:dyDescent="0.2">
      <c r="A1" s="29" t="s">
        <v>82</v>
      </c>
      <c r="B1" s="30" t="s">
        <v>114</v>
      </c>
      <c r="C1" s="31" t="s">
        <v>75</v>
      </c>
      <c r="D1" s="31" t="s">
        <v>77</v>
      </c>
      <c r="E1" s="32" t="s">
        <v>76</v>
      </c>
      <c r="F1" s="60" t="s">
        <v>10</v>
      </c>
      <c r="G1" s="38" t="s">
        <v>184</v>
      </c>
      <c r="H1" s="38" t="s">
        <v>196</v>
      </c>
      <c r="I1" s="44" t="s">
        <v>115</v>
      </c>
      <c r="J1" s="44" t="s">
        <v>116</v>
      </c>
      <c r="L1" s="33"/>
    </row>
    <row r="2" spans="1:12" x14ac:dyDescent="0.2">
      <c r="A2" s="29" t="s">
        <v>793</v>
      </c>
      <c r="B2" s="30">
        <v>8</v>
      </c>
      <c r="C2" s="31" t="s">
        <v>794</v>
      </c>
      <c r="D2" s="31" t="s">
        <v>81</v>
      </c>
      <c r="E2" s="32" t="s">
        <v>802</v>
      </c>
      <c r="F2" s="60" t="s">
        <v>801</v>
      </c>
      <c r="G2" s="38" t="s">
        <v>795</v>
      </c>
      <c r="H2" s="38" t="s">
        <v>796</v>
      </c>
      <c r="I2" s="44" t="s">
        <v>108</v>
      </c>
      <c r="J2" s="44" t="s">
        <v>108</v>
      </c>
    </row>
    <row r="3" spans="1:12" x14ac:dyDescent="0.2">
      <c r="C3" s="34"/>
    </row>
    <row r="4" spans="1:12" x14ac:dyDescent="0.2">
      <c r="C4" s="34"/>
    </row>
    <row r="5" spans="1:12" x14ac:dyDescent="0.2">
      <c r="C5" s="34"/>
    </row>
    <row r="6" spans="1:12" x14ac:dyDescent="0.2">
      <c r="C6" s="34"/>
    </row>
    <row r="7" spans="1:12" x14ac:dyDescent="0.2">
      <c r="C7" s="34"/>
    </row>
    <row r="8" spans="1:12" x14ac:dyDescent="0.2">
      <c r="C8" s="34"/>
    </row>
    <row r="9" spans="1:12" x14ac:dyDescent="0.2">
      <c r="C9" s="34"/>
    </row>
    <row r="10" spans="1:12" x14ac:dyDescent="0.2">
      <c r="C10" s="34"/>
    </row>
    <row r="11" spans="1:12" x14ac:dyDescent="0.2">
      <c r="C11" s="34"/>
    </row>
    <row r="12" spans="1:12" x14ac:dyDescent="0.2">
      <c r="C12" s="34"/>
    </row>
    <row r="13" spans="1:12" x14ac:dyDescent="0.2">
      <c r="C13" s="34"/>
    </row>
    <row r="14" spans="1:12" x14ac:dyDescent="0.2">
      <c r="C14" s="34"/>
    </row>
    <row r="15" spans="1:12" x14ac:dyDescent="0.2">
      <c r="C15" s="34"/>
    </row>
    <row r="16" spans="1:12" x14ac:dyDescent="0.2">
      <c r="C16" s="34"/>
    </row>
    <row r="17" spans="3:3" x14ac:dyDescent="0.2">
      <c r="C17" s="34"/>
    </row>
    <row r="18" spans="3:3" x14ac:dyDescent="0.2">
      <c r="C18" s="34"/>
    </row>
    <row r="19" spans="3:3" x14ac:dyDescent="0.2">
      <c r="C19" s="34"/>
    </row>
    <row r="20" spans="3:3" x14ac:dyDescent="0.2">
      <c r="C20" s="34"/>
    </row>
    <row r="21" spans="3:3" x14ac:dyDescent="0.2">
      <c r="C21" s="34"/>
    </row>
    <row r="22" spans="3:3" x14ac:dyDescent="0.2">
      <c r="C22" s="34"/>
    </row>
    <row r="23" spans="3:3" x14ac:dyDescent="0.2">
      <c r="C23" s="34"/>
    </row>
    <row r="24" spans="3:3" x14ac:dyDescent="0.2">
      <c r="C24" s="34"/>
    </row>
    <row r="25" spans="3:3" x14ac:dyDescent="0.2">
      <c r="C25" s="34"/>
    </row>
    <row r="26" spans="3:3" x14ac:dyDescent="0.2">
      <c r="C26" s="34"/>
    </row>
    <row r="27" spans="3:3" x14ac:dyDescent="0.2">
      <c r="C27" s="34"/>
    </row>
    <row r="28" spans="3:3" x14ac:dyDescent="0.2">
      <c r="C28" s="34"/>
    </row>
    <row r="29" spans="3:3" x14ac:dyDescent="0.2">
      <c r="C29" s="34"/>
    </row>
    <row r="30" spans="3:3" x14ac:dyDescent="0.2">
      <c r="C30" s="34"/>
    </row>
    <row r="31" spans="3:3" x14ac:dyDescent="0.2">
      <c r="C31" s="34"/>
    </row>
    <row r="32" spans="3:3" x14ac:dyDescent="0.2">
      <c r="C32" s="34"/>
    </row>
    <row r="33" spans="3:3" x14ac:dyDescent="0.2">
      <c r="C33" s="34"/>
    </row>
    <row r="34" spans="3:3" x14ac:dyDescent="0.2">
      <c r="C34" s="34"/>
    </row>
    <row r="35" spans="3:3" x14ac:dyDescent="0.2">
      <c r="C35" s="34"/>
    </row>
    <row r="36" spans="3:3" x14ac:dyDescent="0.2">
      <c r="C36" s="34"/>
    </row>
    <row r="37" spans="3:3" x14ac:dyDescent="0.2">
      <c r="C37" s="34"/>
    </row>
    <row r="38" spans="3:3" x14ac:dyDescent="0.2">
      <c r="C38" s="34"/>
    </row>
    <row r="39" spans="3:3" x14ac:dyDescent="0.2">
      <c r="C39" s="34"/>
    </row>
    <row r="40" spans="3:3" x14ac:dyDescent="0.2">
      <c r="C40" s="34"/>
    </row>
    <row r="41" spans="3:3" x14ac:dyDescent="0.2">
      <c r="C41" s="34"/>
    </row>
    <row r="42" spans="3:3" x14ac:dyDescent="0.2">
      <c r="C42" s="34"/>
    </row>
    <row r="43" spans="3:3" x14ac:dyDescent="0.2">
      <c r="C43" s="34"/>
    </row>
    <row r="44" spans="3:3" x14ac:dyDescent="0.2">
      <c r="C44" s="34"/>
    </row>
    <row r="45" spans="3:3" x14ac:dyDescent="0.2">
      <c r="C45" s="34"/>
    </row>
    <row r="46" spans="3:3" x14ac:dyDescent="0.2">
      <c r="C46" s="34"/>
    </row>
    <row r="47" spans="3:3" x14ac:dyDescent="0.2">
      <c r="C47" s="34"/>
    </row>
    <row r="48" spans="3:3" x14ac:dyDescent="0.2">
      <c r="C48" s="34"/>
    </row>
    <row r="49" spans="3:3" x14ac:dyDescent="0.2">
      <c r="C49" s="34"/>
    </row>
    <row r="50" spans="3:3" x14ac:dyDescent="0.2">
      <c r="C50" s="34"/>
    </row>
    <row r="51" spans="3:3" x14ac:dyDescent="0.2">
      <c r="C51" s="34"/>
    </row>
    <row r="52" spans="3:3" x14ac:dyDescent="0.2">
      <c r="C52" s="34"/>
    </row>
    <row r="53" spans="3:3" x14ac:dyDescent="0.2">
      <c r="C53" s="34"/>
    </row>
    <row r="54" spans="3:3" x14ac:dyDescent="0.2">
      <c r="C54" s="34"/>
    </row>
    <row r="55" spans="3:3" x14ac:dyDescent="0.2">
      <c r="C55" s="34"/>
    </row>
    <row r="56" spans="3:3" x14ac:dyDescent="0.2">
      <c r="C56" s="34"/>
    </row>
    <row r="57" spans="3:3" x14ac:dyDescent="0.2">
      <c r="C57" s="34"/>
    </row>
    <row r="58" spans="3:3" x14ac:dyDescent="0.2">
      <c r="C58" s="34"/>
    </row>
    <row r="59" spans="3:3" x14ac:dyDescent="0.2">
      <c r="C59" s="34"/>
    </row>
    <row r="60" spans="3:3" x14ac:dyDescent="0.2">
      <c r="C60" s="34"/>
    </row>
    <row r="61" spans="3:3" x14ac:dyDescent="0.2">
      <c r="C61" s="34"/>
    </row>
    <row r="62" spans="3:3" x14ac:dyDescent="0.2">
      <c r="C62" s="34"/>
    </row>
    <row r="63" spans="3:3" x14ac:dyDescent="0.2">
      <c r="C63" s="34"/>
    </row>
    <row r="64" spans="3:3" x14ac:dyDescent="0.2">
      <c r="C64" s="34"/>
    </row>
    <row r="65" spans="3:3" x14ac:dyDescent="0.2">
      <c r="C65" s="34"/>
    </row>
    <row r="66" spans="3:3" x14ac:dyDescent="0.2">
      <c r="C66" s="34"/>
    </row>
    <row r="67" spans="3:3" x14ac:dyDescent="0.2">
      <c r="C67" s="34"/>
    </row>
    <row r="68" spans="3:3" x14ac:dyDescent="0.2">
      <c r="C68" s="34"/>
    </row>
    <row r="69" spans="3:3" x14ac:dyDescent="0.2">
      <c r="C69" s="34"/>
    </row>
    <row r="70" spans="3:3" x14ac:dyDescent="0.2">
      <c r="C70" s="34"/>
    </row>
    <row r="71" spans="3:3" x14ac:dyDescent="0.2">
      <c r="C71" s="34"/>
    </row>
    <row r="72" spans="3:3" x14ac:dyDescent="0.2">
      <c r="C72" s="34"/>
    </row>
    <row r="73" spans="3:3" x14ac:dyDescent="0.2">
      <c r="C73" s="34"/>
    </row>
    <row r="74" spans="3:3" x14ac:dyDescent="0.2">
      <c r="C74" s="34"/>
    </row>
    <row r="75" spans="3:3" x14ac:dyDescent="0.2">
      <c r="C75" s="34"/>
    </row>
    <row r="76" spans="3:3" x14ac:dyDescent="0.2">
      <c r="C76" s="34"/>
    </row>
    <row r="77" spans="3:3" x14ac:dyDescent="0.2">
      <c r="C77" s="34"/>
    </row>
    <row r="78" spans="3:3" x14ac:dyDescent="0.2">
      <c r="C78" s="34"/>
    </row>
    <row r="79" spans="3:3" x14ac:dyDescent="0.2">
      <c r="C79" s="34"/>
    </row>
    <row r="80" spans="3:3" x14ac:dyDescent="0.2">
      <c r="C80" s="34"/>
    </row>
    <row r="81" spans="3:3" x14ac:dyDescent="0.2">
      <c r="C81" s="34"/>
    </row>
    <row r="82" spans="3:3" x14ac:dyDescent="0.2">
      <c r="C82" s="34"/>
    </row>
    <row r="83" spans="3:3" x14ac:dyDescent="0.2">
      <c r="C83" s="34"/>
    </row>
    <row r="84" spans="3:3" x14ac:dyDescent="0.2">
      <c r="C84" s="34"/>
    </row>
    <row r="85" spans="3:3" x14ac:dyDescent="0.2">
      <c r="C85" s="34"/>
    </row>
    <row r="86" spans="3:3" x14ac:dyDescent="0.2">
      <c r="C86" s="34"/>
    </row>
    <row r="87" spans="3:3" x14ac:dyDescent="0.2">
      <c r="C87" s="34"/>
    </row>
    <row r="88" spans="3:3" x14ac:dyDescent="0.2">
      <c r="C88" s="34"/>
    </row>
    <row r="89" spans="3:3" x14ac:dyDescent="0.2">
      <c r="C89" s="34"/>
    </row>
    <row r="90" spans="3:3" x14ac:dyDescent="0.2">
      <c r="C90" s="34"/>
    </row>
    <row r="91" spans="3:3" x14ac:dyDescent="0.2">
      <c r="C91" s="34"/>
    </row>
    <row r="92" spans="3:3" x14ac:dyDescent="0.2">
      <c r="C92" s="34"/>
    </row>
    <row r="93" spans="3:3" x14ac:dyDescent="0.2">
      <c r="C93" s="34"/>
    </row>
    <row r="94" spans="3:3" x14ac:dyDescent="0.2">
      <c r="C94" s="34"/>
    </row>
    <row r="95" spans="3:3" x14ac:dyDescent="0.2">
      <c r="C95" s="34"/>
    </row>
    <row r="96" spans="3:3" x14ac:dyDescent="0.2">
      <c r="C96" s="34"/>
    </row>
    <row r="97" spans="3:3" x14ac:dyDescent="0.2">
      <c r="C97" s="34"/>
    </row>
    <row r="98" spans="3:3" x14ac:dyDescent="0.2">
      <c r="C98" s="34"/>
    </row>
    <row r="99" spans="3:3" x14ac:dyDescent="0.2">
      <c r="C99" s="34"/>
    </row>
    <row r="100" spans="3:3" x14ac:dyDescent="0.2">
      <c r="C100" s="34"/>
    </row>
    <row r="101" spans="3:3" x14ac:dyDescent="0.2">
      <c r="C101" s="34"/>
    </row>
    <row r="102" spans="3:3" x14ac:dyDescent="0.2">
      <c r="C102" s="34"/>
    </row>
    <row r="103" spans="3:3" x14ac:dyDescent="0.2">
      <c r="C103" s="34"/>
    </row>
    <row r="104" spans="3:3" x14ac:dyDescent="0.2">
      <c r="C104" s="34"/>
    </row>
    <row r="105" spans="3:3" x14ac:dyDescent="0.2">
      <c r="C105" s="34"/>
    </row>
    <row r="106" spans="3:3" x14ac:dyDescent="0.2">
      <c r="C106" s="34"/>
    </row>
    <row r="107" spans="3:3" x14ac:dyDescent="0.2">
      <c r="C107" s="34"/>
    </row>
    <row r="108" spans="3:3" x14ac:dyDescent="0.2">
      <c r="C108" s="34"/>
    </row>
    <row r="109" spans="3:3" x14ac:dyDescent="0.2">
      <c r="C109" s="34"/>
    </row>
    <row r="110" spans="3:3" x14ac:dyDescent="0.2">
      <c r="C110" s="34"/>
    </row>
    <row r="111" spans="3:3" x14ac:dyDescent="0.2">
      <c r="C111" s="34"/>
    </row>
    <row r="112" spans="3:3" x14ac:dyDescent="0.2">
      <c r="C112" s="34"/>
    </row>
    <row r="113" spans="3:3" x14ac:dyDescent="0.2">
      <c r="C113" s="34"/>
    </row>
    <row r="114" spans="3:3" x14ac:dyDescent="0.2">
      <c r="C114" s="34"/>
    </row>
    <row r="115" spans="3:3" x14ac:dyDescent="0.2">
      <c r="C115" s="34"/>
    </row>
    <row r="116" spans="3:3" x14ac:dyDescent="0.2">
      <c r="C116" s="34"/>
    </row>
    <row r="117" spans="3:3" x14ac:dyDescent="0.2">
      <c r="C117" s="34"/>
    </row>
    <row r="118" spans="3:3" x14ac:dyDescent="0.2">
      <c r="C118" s="34"/>
    </row>
    <row r="119" spans="3:3" x14ac:dyDescent="0.2">
      <c r="C119" s="34"/>
    </row>
    <row r="120" spans="3:3" x14ac:dyDescent="0.2">
      <c r="C120" s="34"/>
    </row>
    <row r="121" spans="3:3" x14ac:dyDescent="0.2">
      <c r="C121" s="34"/>
    </row>
    <row r="122" spans="3:3" x14ac:dyDescent="0.2">
      <c r="C122" s="34"/>
    </row>
    <row r="123" spans="3:3" x14ac:dyDescent="0.2">
      <c r="C123" s="34"/>
    </row>
    <row r="124" spans="3:3" x14ac:dyDescent="0.2">
      <c r="C124" s="34"/>
    </row>
    <row r="125" spans="3:3" x14ac:dyDescent="0.2">
      <c r="C125" s="34"/>
    </row>
    <row r="126" spans="3:3" x14ac:dyDescent="0.2">
      <c r="C126" s="34"/>
    </row>
    <row r="127" spans="3:3" x14ac:dyDescent="0.2">
      <c r="C127" s="34"/>
    </row>
    <row r="128" spans="3:3" x14ac:dyDescent="0.2">
      <c r="C128" s="34"/>
    </row>
    <row r="129" spans="3:3" x14ac:dyDescent="0.2">
      <c r="C129" s="34"/>
    </row>
    <row r="130" spans="3:3" x14ac:dyDescent="0.2">
      <c r="C130" s="34"/>
    </row>
    <row r="131" spans="3:3" x14ac:dyDescent="0.2">
      <c r="C131" s="34"/>
    </row>
    <row r="132" spans="3:3" x14ac:dyDescent="0.2">
      <c r="C132" s="34"/>
    </row>
    <row r="133" spans="3:3" x14ac:dyDescent="0.2">
      <c r="C133" s="34"/>
    </row>
    <row r="134" spans="3:3" x14ac:dyDescent="0.2">
      <c r="C134" s="34"/>
    </row>
    <row r="135" spans="3:3" x14ac:dyDescent="0.2">
      <c r="C135" s="34"/>
    </row>
    <row r="136" spans="3:3" x14ac:dyDescent="0.2">
      <c r="C136" s="34"/>
    </row>
    <row r="137" spans="3:3" x14ac:dyDescent="0.2">
      <c r="C137" s="34"/>
    </row>
    <row r="138" spans="3:3" x14ac:dyDescent="0.2">
      <c r="C138" s="34"/>
    </row>
    <row r="139" spans="3:3" x14ac:dyDescent="0.2">
      <c r="C139" s="34"/>
    </row>
    <row r="140" spans="3:3" x14ac:dyDescent="0.2">
      <c r="C140" s="34"/>
    </row>
    <row r="141" spans="3:3" x14ac:dyDescent="0.2">
      <c r="C141" s="34"/>
    </row>
    <row r="142" spans="3:3" x14ac:dyDescent="0.2">
      <c r="C142" s="34"/>
    </row>
    <row r="143" spans="3:3" x14ac:dyDescent="0.2">
      <c r="C143" s="34"/>
    </row>
    <row r="144" spans="3:3" x14ac:dyDescent="0.2">
      <c r="C144" s="34"/>
    </row>
    <row r="145" spans="3:3" x14ac:dyDescent="0.2">
      <c r="C145" s="34"/>
    </row>
    <row r="146" spans="3:3" x14ac:dyDescent="0.2">
      <c r="C146" s="34"/>
    </row>
    <row r="147" spans="3:3" x14ac:dyDescent="0.2">
      <c r="C147" s="34"/>
    </row>
    <row r="148" spans="3:3" x14ac:dyDescent="0.2">
      <c r="C148" s="34"/>
    </row>
    <row r="149" spans="3:3" x14ac:dyDescent="0.2">
      <c r="C149" s="34"/>
    </row>
    <row r="150" spans="3:3" x14ac:dyDescent="0.2">
      <c r="C150" s="34"/>
    </row>
    <row r="151" spans="3:3" x14ac:dyDescent="0.2">
      <c r="C151" s="34"/>
    </row>
    <row r="152" spans="3:3" x14ac:dyDescent="0.2">
      <c r="C152" s="34"/>
    </row>
    <row r="153" spans="3:3" x14ac:dyDescent="0.2">
      <c r="C153" s="34"/>
    </row>
    <row r="154" spans="3:3" x14ac:dyDescent="0.2">
      <c r="C154" s="34"/>
    </row>
    <row r="155" spans="3:3" x14ac:dyDescent="0.2">
      <c r="C155" s="34"/>
    </row>
    <row r="156" spans="3:3" x14ac:dyDescent="0.2">
      <c r="C156" s="34"/>
    </row>
    <row r="157" spans="3:3" x14ac:dyDescent="0.2">
      <c r="C157" s="34"/>
    </row>
    <row r="158" spans="3:3" x14ac:dyDescent="0.2">
      <c r="C158" s="34"/>
    </row>
    <row r="159" spans="3:3" x14ac:dyDescent="0.2">
      <c r="C159" s="34"/>
    </row>
    <row r="160" spans="3:3" x14ac:dyDescent="0.2">
      <c r="C160" s="34"/>
    </row>
    <row r="161" spans="3:3" x14ac:dyDescent="0.2">
      <c r="C161" s="34"/>
    </row>
    <row r="162" spans="3:3" x14ac:dyDescent="0.2">
      <c r="C162" s="34"/>
    </row>
    <row r="163" spans="3:3" x14ac:dyDescent="0.2">
      <c r="C163" s="34"/>
    </row>
    <row r="164" spans="3:3" x14ac:dyDescent="0.2">
      <c r="C164" s="34"/>
    </row>
    <row r="165" spans="3:3" x14ac:dyDescent="0.2">
      <c r="C165" s="34"/>
    </row>
    <row r="166" spans="3:3" x14ac:dyDescent="0.2">
      <c r="C166" s="34"/>
    </row>
    <row r="167" spans="3:3" x14ac:dyDescent="0.2">
      <c r="C167" s="34"/>
    </row>
    <row r="168" spans="3:3" x14ac:dyDescent="0.2">
      <c r="C168" s="34"/>
    </row>
    <row r="169" spans="3:3" x14ac:dyDescent="0.2">
      <c r="C169" s="34"/>
    </row>
    <row r="170" spans="3:3" x14ac:dyDescent="0.2">
      <c r="C170" s="34"/>
    </row>
    <row r="171" spans="3:3" x14ac:dyDescent="0.2">
      <c r="C171" s="34"/>
    </row>
    <row r="172" spans="3:3" x14ac:dyDescent="0.2">
      <c r="C172" s="34"/>
    </row>
    <row r="173" spans="3:3" x14ac:dyDescent="0.2">
      <c r="C173" s="34"/>
    </row>
    <row r="174" spans="3:3" x14ac:dyDescent="0.2">
      <c r="C174" s="34"/>
    </row>
    <row r="175" spans="3:3" x14ac:dyDescent="0.2">
      <c r="C175" s="34"/>
    </row>
    <row r="176" spans="3:3" x14ac:dyDescent="0.2">
      <c r="C176" s="34"/>
    </row>
    <row r="177" spans="3:3" x14ac:dyDescent="0.2">
      <c r="C177" s="34"/>
    </row>
    <row r="178" spans="3:3" x14ac:dyDescent="0.2">
      <c r="C178" s="34"/>
    </row>
    <row r="179" spans="3:3" x14ac:dyDescent="0.2">
      <c r="C179" s="34"/>
    </row>
    <row r="180" spans="3:3" x14ac:dyDescent="0.2">
      <c r="C180" s="34"/>
    </row>
    <row r="181" spans="3:3" x14ac:dyDescent="0.2">
      <c r="C181" s="34"/>
    </row>
    <row r="182" spans="3:3" x14ac:dyDescent="0.2">
      <c r="C182" s="34"/>
    </row>
    <row r="183" spans="3:3" x14ac:dyDescent="0.2">
      <c r="C183" s="34"/>
    </row>
    <row r="184" spans="3:3" x14ac:dyDescent="0.2">
      <c r="C184" s="34"/>
    </row>
    <row r="185" spans="3:3" x14ac:dyDescent="0.2">
      <c r="C185" s="34"/>
    </row>
    <row r="186" spans="3:3" x14ac:dyDescent="0.2">
      <c r="C186" s="34"/>
    </row>
    <row r="187" spans="3:3" x14ac:dyDescent="0.2">
      <c r="C187" s="34"/>
    </row>
    <row r="188" spans="3:3" x14ac:dyDescent="0.2">
      <c r="C188" s="34"/>
    </row>
    <row r="189" spans="3:3" x14ac:dyDescent="0.2">
      <c r="C189" s="34"/>
    </row>
    <row r="190" spans="3:3" x14ac:dyDescent="0.2">
      <c r="C190" s="34"/>
    </row>
    <row r="191" spans="3:3" x14ac:dyDescent="0.2">
      <c r="C191" s="34"/>
    </row>
    <row r="192" spans="3:3" x14ac:dyDescent="0.2">
      <c r="C192" s="34"/>
    </row>
    <row r="193" spans="3:3" x14ac:dyDescent="0.2">
      <c r="C193" s="34"/>
    </row>
    <row r="194" spans="3:3" x14ac:dyDescent="0.2">
      <c r="C194" s="34"/>
    </row>
    <row r="195" spans="3:3" x14ac:dyDescent="0.2">
      <c r="C195" s="34"/>
    </row>
    <row r="196" spans="3:3" x14ac:dyDescent="0.2">
      <c r="C196" s="34"/>
    </row>
    <row r="197" spans="3:3" x14ac:dyDescent="0.2">
      <c r="C197" s="34"/>
    </row>
    <row r="198" spans="3:3" x14ac:dyDescent="0.2">
      <c r="C198" s="34"/>
    </row>
    <row r="199" spans="3:3" x14ac:dyDescent="0.2">
      <c r="C199" s="34"/>
    </row>
    <row r="200" spans="3:3" x14ac:dyDescent="0.2">
      <c r="C200" s="34"/>
    </row>
    <row r="201" spans="3:3" x14ac:dyDescent="0.2">
      <c r="C201" s="34"/>
    </row>
    <row r="202" spans="3:3" x14ac:dyDescent="0.2">
      <c r="C202" s="34"/>
    </row>
    <row r="203" spans="3:3" x14ac:dyDescent="0.2">
      <c r="C203" s="34"/>
    </row>
    <row r="204" spans="3:3" x14ac:dyDescent="0.2">
      <c r="C204" s="34"/>
    </row>
    <row r="205" spans="3:3" x14ac:dyDescent="0.2">
      <c r="C205" s="34"/>
    </row>
    <row r="206" spans="3:3" x14ac:dyDescent="0.2">
      <c r="C206" s="34"/>
    </row>
    <row r="207" spans="3:3" x14ac:dyDescent="0.2">
      <c r="C207" s="34"/>
    </row>
    <row r="208" spans="3:3" x14ac:dyDescent="0.2">
      <c r="C208" s="34"/>
    </row>
    <row r="209" spans="3:3" x14ac:dyDescent="0.2">
      <c r="C209" s="34"/>
    </row>
    <row r="210" spans="3:3" x14ac:dyDescent="0.2">
      <c r="C210" s="34"/>
    </row>
    <row r="211" spans="3:3" x14ac:dyDescent="0.2">
      <c r="C211" s="34"/>
    </row>
    <row r="212" spans="3:3" x14ac:dyDescent="0.2">
      <c r="C212" s="34"/>
    </row>
    <row r="213" spans="3:3" x14ac:dyDescent="0.2">
      <c r="C213" s="34"/>
    </row>
    <row r="214" spans="3:3" x14ac:dyDescent="0.2">
      <c r="C214" s="34"/>
    </row>
    <row r="215" spans="3:3" x14ac:dyDescent="0.2">
      <c r="C215" s="34"/>
    </row>
    <row r="216" spans="3:3" x14ac:dyDescent="0.2">
      <c r="C216" s="34"/>
    </row>
    <row r="217" spans="3:3" x14ac:dyDescent="0.2">
      <c r="C217" s="34"/>
    </row>
    <row r="218" spans="3:3" x14ac:dyDescent="0.2">
      <c r="C218" s="34"/>
    </row>
    <row r="219" spans="3:3" x14ac:dyDescent="0.2">
      <c r="C219" s="34"/>
    </row>
    <row r="220" spans="3:3" x14ac:dyDescent="0.2">
      <c r="C220" s="34"/>
    </row>
    <row r="221" spans="3:3" x14ac:dyDescent="0.2">
      <c r="C221" s="34"/>
    </row>
    <row r="222" spans="3:3" x14ac:dyDescent="0.2">
      <c r="C222" s="34"/>
    </row>
    <row r="223" spans="3:3" x14ac:dyDescent="0.2">
      <c r="C223" s="34"/>
    </row>
    <row r="224" spans="3:3" x14ac:dyDescent="0.2">
      <c r="C224" s="34"/>
    </row>
    <row r="225" spans="3:3" x14ac:dyDescent="0.2">
      <c r="C225" s="34"/>
    </row>
    <row r="226" spans="3:3" x14ac:dyDescent="0.2">
      <c r="C226" s="34"/>
    </row>
    <row r="227" spans="3:3" x14ac:dyDescent="0.2">
      <c r="C227" s="34"/>
    </row>
    <row r="228" spans="3:3" x14ac:dyDescent="0.2">
      <c r="C228" s="34"/>
    </row>
    <row r="229" spans="3:3" x14ac:dyDescent="0.2">
      <c r="C229" s="34"/>
    </row>
    <row r="230" spans="3:3" x14ac:dyDescent="0.2">
      <c r="C230" s="34"/>
    </row>
    <row r="231" spans="3:3" x14ac:dyDescent="0.2">
      <c r="C231" s="34"/>
    </row>
    <row r="232" spans="3:3" x14ac:dyDescent="0.2">
      <c r="C232" s="34"/>
    </row>
    <row r="233" spans="3:3" x14ac:dyDescent="0.2">
      <c r="C233" s="34"/>
    </row>
    <row r="234" spans="3:3" x14ac:dyDescent="0.2">
      <c r="C234" s="34"/>
    </row>
    <row r="235" spans="3:3" x14ac:dyDescent="0.2">
      <c r="C235" s="34"/>
    </row>
    <row r="236" spans="3:3" x14ac:dyDescent="0.2">
      <c r="C236" s="34"/>
    </row>
    <row r="237" spans="3:3" x14ac:dyDescent="0.2">
      <c r="C237" s="34"/>
    </row>
    <row r="238" spans="3:3" x14ac:dyDescent="0.2">
      <c r="C238" s="34"/>
    </row>
    <row r="239" spans="3:3" x14ac:dyDescent="0.2">
      <c r="C239" s="34"/>
    </row>
    <row r="240" spans="3:3" x14ac:dyDescent="0.2">
      <c r="C240" s="34"/>
    </row>
    <row r="241" spans="3:3" x14ac:dyDescent="0.2">
      <c r="C241" s="34"/>
    </row>
    <row r="242" spans="3:3" x14ac:dyDescent="0.2">
      <c r="C242" s="34"/>
    </row>
    <row r="243" spans="3:3" x14ac:dyDescent="0.2">
      <c r="C243" s="34"/>
    </row>
    <row r="244" spans="3:3" x14ac:dyDescent="0.2">
      <c r="C244" s="34"/>
    </row>
    <row r="245" spans="3:3" x14ac:dyDescent="0.2">
      <c r="C245" s="34"/>
    </row>
    <row r="246" spans="3:3" x14ac:dyDescent="0.2">
      <c r="C246" s="34"/>
    </row>
    <row r="247" spans="3:3" x14ac:dyDescent="0.2">
      <c r="C247" s="34"/>
    </row>
    <row r="248" spans="3:3" x14ac:dyDescent="0.2">
      <c r="C248" s="34"/>
    </row>
    <row r="249" spans="3:3" x14ac:dyDescent="0.2">
      <c r="C249" s="34"/>
    </row>
    <row r="250" spans="3:3" x14ac:dyDescent="0.2">
      <c r="C250" s="34"/>
    </row>
    <row r="251" spans="3:3" x14ac:dyDescent="0.2">
      <c r="C251" s="34"/>
    </row>
    <row r="252" spans="3:3" x14ac:dyDescent="0.2">
      <c r="C252" s="34"/>
    </row>
    <row r="253" spans="3:3" x14ac:dyDescent="0.2">
      <c r="C253" s="34"/>
    </row>
    <row r="254" spans="3:3" x14ac:dyDescent="0.2">
      <c r="C254" s="34"/>
    </row>
    <row r="255" spans="3:3" x14ac:dyDescent="0.2">
      <c r="C255" s="34"/>
    </row>
    <row r="256" spans="3:3" x14ac:dyDescent="0.2">
      <c r="C256" s="34"/>
    </row>
    <row r="257" spans="3:3" x14ac:dyDescent="0.2">
      <c r="C257" s="34"/>
    </row>
    <row r="258" spans="3:3" x14ac:dyDescent="0.2">
      <c r="C258" s="34"/>
    </row>
    <row r="259" spans="3:3" x14ac:dyDescent="0.2">
      <c r="C259" s="34"/>
    </row>
    <row r="260" spans="3:3" x14ac:dyDescent="0.2">
      <c r="C260" s="34"/>
    </row>
    <row r="261" spans="3:3" x14ac:dyDescent="0.2">
      <c r="C261" s="34"/>
    </row>
    <row r="262" spans="3:3" x14ac:dyDescent="0.2">
      <c r="C262" s="34"/>
    </row>
    <row r="263" spans="3:3" x14ac:dyDescent="0.2">
      <c r="C263" s="34"/>
    </row>
    <row r="264" spans="3:3" x14ac:dyDescent="0.2">
      <c r="C264" s="34"/>
    </row>
    <row r="265" spans="3:3" x14ac:dyDescent="0.2">
      <c r="C265" s="34"/>
    </row>
    <row r="266" spans="3:3" x14ac:dyDescent="0.2">
      <c r="C266" s="34"/>
    </row>
    <row r="267" spans="3:3" x14ac:dyDescent="0.2">
      <c r="C267" s="34"/>
    </row>
    <row r="268" spans="3:3" x14ac:dyDescent="0.2">
      <c r="C268" s="34"/>
    </row>
    <row r="269" spans="3:3" x14ac:dyDescent="0.2">
      <c r="C269" s="34"/>
    </row>
    <row r="270" spans="3:3" x14ac:dyDescent="0.2">
      <c r="C270" s="34"/>
    </row>
    <row r="271" spans="3:3" x14ac:dyDescent="0.2">
      <c r="C271" s="34"/>
    </row>
    <row r="272" spans="3:3" x14ac:dyDescent="0.2">
      <c r="C272" s="34"/>
    </row>
    <row r="273" spans="3:3" x14ac:dyDescent="0.2">
      <c r="C273" s="34"/>
    </row>
    <row r="274" spans="3:3" x14ac:dyDescent="0.2">
      <c r="C274" s="34"/>
    </row>
    <row r="275" spans="3:3" x14ac:dyDescent="0.2">
      <c r="C275" s="34"/>
    </row>
    <row r="276" spans="3:3" x14ac:dyDescent="0.2">
      <c r="C276" s="34"/>
    </row>
    <row r="277" spans="3:3" x14ac:dyDescent="0.2">
      <c r="C277" s="34"/>
    </row>
    <row r="278" spans="3:3" x14ac:dyDescent="0.2">
      <c r="C278" s="34"/>
    </row>
    <row r="279" spans="3:3" x14ac:dyDescent="0.2">
      <c r="C279" s="34"/>
    </row>
    <row r="280" spans="3:3" x14ac:dyDescent="0.2">
      <c r="C280" s="34"/>
    </row>
    <row r="281" spans="3:3" x14ac:dyDescent="0.2">
      <c r="C281" s="34"/>
    </row>
    <row r="282" spans="3:3" x14ac:dyDescent="0.2">
      <c r="C282" s="34"/>
    </row>
    <row r="283" spans="3:3" x14ac:dyDescent="0.2">
      <c r="C283" s="34"/>
    </row>
    <row r="284" spans="3:3" x14ac:dyDescent="0.2">
      <c r="C284" s="34"/>
    </row>
    <row r="285" spans="3:3" x14ac:dyDescent="0.2">
      <c r="C285" s="34"/>
    </row>
    <row r="286" spans="3:3" x14ac:dyDescent="0.2">
      <c r="C286" s="34"/>
    </row>
    <row r="287" spans="3:3" x14ac:dyDescent="0.2">
      <c r="C287" s="34"/>
    </row>
    <row r="288" spans="3:3" x14ac:dyDescent="0.2">
      <c r="C288" s="34"/>
    </row>
    <row r="289" spans="3:3" x14ac:dyDescent="0.2">
      <c r="C289" s="34"/>
    </row>
    <row r="290" spans="3:3" x14ac:dyDescent="0.2">
      <c r="C290" s="34"/>
    </row>
    <row r="291" spans="3:3" x14ac:dyDescent="0.2">
      <c r="C291" s="34"/>
    </row>
    <row r="292" spans="3:3" x14ac:dyDescent="0.2">
      <c r="C292" s="34"/>
    </row>
    <row r="293" spans="3:3" x14ac:dyDescent="0.2">
      <c r="C293" s="34"/>
    </row>
    <row r="294" spans="3:3" x14ac:dyDescent="0.2">
      <c r="C294" s="34"/>
    </row>
    <row r="295" spans="3:3" x14ac:dyDescent="0.2">
      <c r="C295" s="34"/>
    </row>
    <row r="296" spans="3:3" x14ac:dyDescent="0.2">
      <c r="C296" s="34"/>
    </row>
    <row r="297" spans="3:3" x14ac:dyDescent="0.2">
      <c r="C297" s="34"/>
    </row>
    <row r="298" spans="3:3" x14ac:dyDescent="0.2">
      <c r="C298" s="34"/>
    </row>
    <row r="299" spans="3:3" x14ac:dyDescent="0.2">
      <c r="C299" s="34"/>
    </row>
    <row r="300" spans="3:3" x14ac:dyDescent="0.2">
      <c r="C300" s="34"/>
    </row>
    <row r="301" spans="3:3" x14ac:dyDescent="0.2">
      <c r="C301" s="34"/>
    </row>
    <row r="302" spans="3:3" x14ac:dyDescent="0.2">
      <c r="C302" s="34"/>
    </row>
    <row r="303" spans="3:3" x14ac:dyDescent="0.2">
      <c r="C303" s="34"/>
    </row>
    <row r="304" spans="3:3" x14ac:dyDescent="0.2">
      <c r="C304" s="34"/>
    </row>
    <row r="305" spans="3:3" x14ac:dyDescent="0.2">
      <c r="C305" s="34"/>
    </row>
    <row r="306" spans="3:3" x14ac:dyDescent="0.2">
      <c r="C306" s="34"/>
    </row>
    <row r="307" spans="3:3" x14ac:dyDescent="0.2">
      <c r="C307" s="34"/>
    </row>
    <row r="308" spans="3:3" x14ac:dyDescent="0.2">
      <c r="C308" s="34"/>
    </row>
    <row r="309" spans="3:3" x14ac:dyDescent="0.2">
      <c r="C309" s="34"/>
    </row>
    <row r="310" spans="3:3" x14ac:dyDescent="0.2">
      <c r="C310" s="34"/>
    </row>
    <row r="311" spans="3:3" x14ac:dyDescent="0.2">
      <c r="C311" s="34"/>
    </row>
    <row r="312" spans="3:3" x14ac:dyDescent="0.2">
      <c r="C312" s="34"/>
    </row>
    <row r="313" spans="3:3" x14ac:dyDescent="0.2">
      <c r="C313" s="34"/>
    </row>
    <row r="314" spans="3:3" x14ac:dyDescent="0.2">
      <c r="C314" s="34"/>
    </row>
    <row r="315" spans="3:3" x14ac:dyDescent="0.2">
      <c r="C315" s="34"/>
    </row>
    <row r="316" spans="3:3" x14ac:dyDescent="0.2">
      <c r="C316" s="34"/>
    </row>
    <row r="317" spans="3:3" x14ac:dyDescent="0.2">
      <c r="C317" s="34"/>
    </row>
    <row r="318" spans="3:3" x14ac:dyDescent="0.2">
      <c r="C318" s="34"/>
    </row>
    <row r="319" spans="3:3" x14ac:dyDescent="0.2">
      <c r="C319" s="34"/>
    </row>
    <row r="320" spans="3:3" x14ac:dyDescent="0.2">
      <c r="C320" s="34"/>
    </row>
    <row r="321" spans="3:3" x14ac:dyDescent="0.2">
      <c r="C321" s="34"/>
    </row>
    <row r="322" spans="3:3" x14ac:dyDescent="0.2">
      <c r="C322" s="34"/>
    </row>
    <row r="323" spans="3:3" x14ac:dyDescent="0.2">
      <c r="C323" s="34"/>
    </row>
    <row r="324" spans="3:3" x14ac:dyDescent="0.2">
      <c r="C324" s="34"/>
    </row>
    <row r="325" spans="3:3" x14ac:dyDescent="0.2">
      <c r="C325" s="34"/>
    </row>
    <row r="326" spans="3:3" x14ac:dyDescent="0.2">
      <c r="C326" s="34"/>
    </row>
    <row r="327" spans="3:3" x14ac:dyDescent="0.2">
      <c r="C327" s="34"/>
    </row>
    <row r="328" spans="3:3" x14ac:dyDescent="0.2">
      <c r="C328" s="34"/>
    </row>
    <row r="329" spans="3:3" x14ac:dyDescent="0.2">
      <c r="C329" s="34"/>
    </row>
    <row r="330" spans="3:3" x14ac:dyDescent="0.2">
      <c r="C330" s="34"/>
    </row>
    <row r="331" spans="3:3" x14ac:dyDescent="0.2">
      <c r="C331" s="34"/>
    </row>
    <row r="332" spans="3:3" x14ac:dyDescent="0.2">
      <c r="C332" s="34"/>
    </row>
    <row r="333" spans="3:3" x14ac:dyDescent="0.2">
      <c r="C333" s="34"/>
    </row>
    <row r="334" spans="3:3" x14ac:dyDescent="0.2">
      <c r="C334" s="34"/>
    </row>
    <row r="335" spans="3:3" x14ac:dyDescent="0.2">
      <c r="C335" s="34"/>
    </row>
    <row r="336" spans="3:3" x14ac:dyDescent="0.2">
      <c r="C336" s="34"/>
    </row>
    <row r="337" spans="3:3" x14ac:dyDescent="0.2">
      <c r="C337" s="34"/>
    </row>
    <row r="338" spans="3:3" x14ac:dyDescent="0.2">
      <c r="C338" s="34"/>
    </row>
    <row r="339" spans="3:3" x14ac:dyDescent="0.2">
      <c r="C339" s="34"/>
    </row>
    <row r="340" spans="3:3" x14ac:dyDescent="0.2">
      <c r="C340" s="34"/>
    </row>
    <row r="341" spans="3:3" x14ac:dyDescent="0.2">
      <c r="C341" s="34"/>
    </row>
    <row r="342" spans="3:3" x14ac:dyDescent="0.2">
      <c r="C342" s="34"/>
    </row>
    <row r="343" spans="3:3" x14ac:dyDescent="0.2">
      <c r="C343" s="34"/>
    </row>
    <row r="344" spans="3:3" x14ac:dyDescent="0.2">
      <c r="C344" s="34"/>
    </row>
    <row r="345" spans="3:3" x14ac:dyDescent="0.2">
      <c r="C345" s="34"/>
    </row>
    <row r="346" spans="3:3" x14ac:dyDescent="0.2">
      <c r="C346" s="34"/>
    </row>
    <row r="347" spans="3:3" x14ac:dyDescent="0.2">
      <c r="C347" s="34"/>
    </row>
    <row r="348" spans="3:3" x14ac:dyDescent="0.2">
      <c r="C348" s="34"/>
    </row>
    <row r="349" spans="3:3" x14ac:dyDescent="0.2">
      <c r="C349" s="34"/>
    </row>
    <row r="350" spans="3:3" x14ac:dyDescent="0.2">
      <c r="C350" s="34"/>
    </row>
    <row r="351" spans="3:3" x14ac:dyDescent="0.2">
      <c r="C351" s="34"/>
    </row>
    <row r="352" spans="3:3" x14ac:dyDescent="0.2">
      <c r="C352" s="34"/>
    </row>
    <row r="353" spans="3:3" x14ac:dyDescent="0.2">
      <c r="C353" s="34"/>
    </row>
    <row r="354" spans="3:3" x14ac:dyDescent="0.2">
      <c r="C354" s="34"/>
    </row>
    <row r="355" spans="3:3" x14ac:dyDescent="0.2">
      <c r="C355" s="34"/>
    </row>
    <row r="356" spans="3:3" x14ac:dyDescent="0.2">
      <c r="C356" s="34"/>
    </row>
    <row r="357" spans="3:3" x14ac:dyDescent="0.2">
      <c r="C357" s="34"/>
    </row>
    <row r="358" spans="3:3" x14ac:dyDescent="0.2">
      <c r="C358" s="34"/>
    </row>
    <row r="359" spans="3:3" x14ac:dyDescent="0.2">
      <c r="C359" s="34"/>
    </row>
    <row r="360" spans="3:3" x14ac:dyDescent="0.2">
      <c r="C360" s="34"/>
    </row>
    <row r="361" spans="3:3" x14ac:dyDescent="0.2">
      <c r="C361" s="34"/>
    </row>
    <row r="362" spans="3:3" x14ac:dyDescent="0.2">
      <c r="C362" s="34"/>
    </row>
    <row r="363" spans="3:3" x14ac:dyDescent="0.2">
      <c r="C363" s="34"/>
    </row>
    <row r="364" spans="3:3" x14ac:dyDescent="0.2">
      <c r="C364" s="34"/>
    </row>
    <row r="365" spans="3:3" x14ac:dyDescent="0.2">
      <c r="C365" s="34"/>
    </row>
    <row r="366" spans="3:3" x14ac:dyDescent="0.2">
      <c r="C366" s="34"/>
    </row>
    <row r="367" spans="3:3" x14ac:dyDescent="0.2">
      <c r="C367" s="34"/>
    </row>
    <row r="368" spans="3:3" x14ac:dyDescent="0.2">
      <c r="C368" s="34"/>
    </row>
    <row r="369" spans="3:3" x14ac:dyDescent="0.2">
      <c r="C369" s="34"/>
    </row>
    <row r="370" spans="3:3" x14ac:dyDescent="0.2">
      <c r="C370" s="34"/>
    </row>
    <row r="371" spans="3:3" x14ac:dyDescent="0.2">
      <c r="C371" s="34"/>
    </row>
    <row r="372" spans="3:3" x14ac:dyDescent="0.2">
      <c r="C372" s="34"/>
    </row>
    <row r="373" spans="3:3" x14ac:dyDescent="0.2">
      <c r="C373" s="34"/>
    </row>
    <row r="374" spans="3:3" x14ac:dyDescent="0.2">
      <c r="C374" s="34"/>
    </row>
    <row r="375" spans="3:3" x14ac:dyDescent="0.2">
      <c r="C375" s="34"/>
    </row>
    <row r="376" spans="3:3" x14ac:dyDescent="0.2">
      <c r="C376" s="34"/>
    </row>
    <row r="377" spans="3:3" x14ac:dyDescent="0.2">
      <c r="C377" s="34"/>
    </row>
    <row r="378" spans="3:3" x14ac:dyDescent="0.2">
      <c r="C378" s="34"/>
    </row>
    <row r="379" spans="3:3" x14ac:dyDescent="0.2">
      <c r="C379" s="34"/>
    </row>
    <row r="380" spans="3:3" x14ac:dyDescent="0.2">
      <c r="C380" s="34"/>
    </row>
    <row r="381" spans="3:3" x14ac:dyDescent="0.2">
      <c r="C381" s="34"/>
    </row>
    <row r="382" spans="3:3" x14ac:dyDescent="0.2">
      <c r="C382" s="34"/>
    </row>
    <row r="383" spans="3:3" x14ac:dyDescent="0.2">
      <c r="C383" s="34"/>
    </row>
    <row r="384" spans="3:3" x14ac:dyDescent="0.2">
      <c r="C384" s="34"/>
    </row>
    <row r="385" spans="3:3" x14ac:dyDescent="0.2">
      <c r="C385" s="34"/>
    </row>
    <row r="386" spans="3:3" x14ac:dyDescent="0.2">
      <c r="C386" s="34"/>
    </row>
    <row r="387" spans="3:3" x14ac:dyDescent="0.2">
      <c r="C387" s="34"/>
    </row>
    <row r="388" spans="3:3" x14ac:dyDescent="0.2">
      <c r="C388" s="34"/>
    </row>
    <row r="389" spans="3:3" x14ac:dyDescent="0.2">
      <c r="C389" s="34"/>
    </row>
    <row r="390" spans="3:3" x14ac:dyDescent="0.2">
      <c r="C390" s="34"/>
    </row>
    <row r="391" spans="3:3" x14ac:dyDescent="0.2">
      <c r="C391" s="34"/>
    </row>
    <row r="392" spans="3:3" x14ac:dyDescent="0.2">
      <c r="C392" s="34"/>
    </row>
    <row r="393" spans="3:3" x14ac:dyDescent="0.2">
      <c r="C393" s="34"/>
    </row>
    <row r="394" spans="3:3" x14ac:dyDescent="0.2">
      <c r="C394" s="34"/>
    </row>
    <row r="395" spans="3:3" x14ac:dyDescent="0.2">
      <c r="C395" s="34"/>
    </row>
    <row r="396" spans="3:3" x14ac:dyDescent="0.2">
      <c r="C396" s="34"/>
    </row>
    <row r="397" spans="3:3" x14ac:dyDescent="0.2">
      <c r="C397" s="34"/>
    </row>
    <row r="398" spans="3:3" x14ac:dyDescent="0.2">
      <c r="C398" s="34"/>
    </row>
    <row r="399" spans="3:3" x14ac:dyDescent="0.2">
      <c r="C399" s="34"/>
    </row>
    <row r="400" spans="3:3" x14ac:dyDescent="0.2">
      <c r="C400" s="34"/>
    </row>
    <row r="401" spans="3:3" x14ac:dyDescent="0.2">
      <c r="C401" s="34"/>
    </row>
    <row r="402" spans="3:3" x14ac:dyDescent="0.2">
      <c r="C402" s="34"/>
    </row>
    <row r="403" spans="3:3" x14ac:dyDescent="0.2">
      <c r="C403" s="34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FF00"/>
  </sheetPr>
  <dimension ref="A1:T117"/>
  <sheetViews>
    <sheetView topLeftCell="A28" workbookViewId="0">
      <selection activeCell="F2" sqref="F2:G117"/>
    </sheetView>
  </sheetViews>
  <sheetFormatPr baseColWidth="10" defaultColWidth="24.7109375" defaultRowHeight="11.25" x14ac:dyDescent="0.2"/>
  <cols>
    <col min="1" max="1" width="33.7109375" style="3" customWidth="1"/>
    <col min="2" max="2" width="24.7109375" style="3" customWidth="1"/>
    <col min="3" max="3" width="31.85546875" style="3" customWidth="1"/>
    <col min="4" max="4" width="40.7109375" style="3" customWidth="1"/>
    <col min="5" max="5" width="19.7109375" style="55" customWidth="1"/>
    <col min="6" max="7" width="24.7109375" style="3"/>
    <col min="8" max="8" width="45.85546875" style="3" customWidth="1"/>
    <col min="9" max="9" width="27.7109375" style="3" customWidth="1"/>
    <col min="10" max="10" width="19.7109375" style="55" customWidth="1"/>
    <col min="11" max="11" width="16.7109375" style="51" customWidth="1"/>
    <col min="12" max="12" width="40.7109375" style="3" customWidth="1"/>
    <col min="13" max="13" width="16.7109375" style="54" customWidth="1"/>
    <col min="14" max="14" width="40.7109375" style="3" customWidth="1"/>
    <col min="15" max="15" width="16.7109375" style="54" customWidth="1"/>
    <col min="16" max="16" width="40.7109375" style="3" customWidth="1"/>
    <col min="17" max="17" width="16.7109375" style="55" customWidth="1"/>
    <col min="18" max="18" width="40.7109375" style="3" customWidth="1"/>
    <col min="19" max="19" width="16.7109375" style="55" customWidth="1"/>
    <col min="20" max="20" width="40.7109375" style="3" customWidth="1"/>
    <col min="21" max="16384" width="24.7109375" style="3"/>
  </cols>
  <sheetData>
    <row r="1" spans="1:20" s="26" customFormat="1" ht="12.75" x14ac:dyDescent="0.2">
      <c r="A1" s="26" t="s">
        <v>2</v>
      </c>
      <c r="B1" s="26" t="s">
        <v>101</v>
      </c>
      <c r="C1" s="26" t="s">
        <v>150</v>
      </c>
      <c r="D1" s="26" t="s">
        <v>94</v>
      </c>
      <c r="E1" s="59" t="s">
        <v>117</v>
      </c>
      <c r="F1" s="26" t="s">
        <v>96</v>
      </c>
      <c r="G1" s="26" t="s">
        <v>3</v>
      </c>
      <c r="H1" s="26" t="s">
        <v>97</v>
      </c>
      <c r="I1" s="26" t="s">
        <v>5</v>
      </c>
      <c r="J1" s="59" t="s">
        <v>6</v>
      </c>
      <c r="K1" s="52" t="s">
        <v>124</v>
      </c>
      <c r="L1" s="26" t="s">
        <v>119</v>
      </c>
      <c r="M1" s="59" t="s">
        <v>125</v>
      </c>
      <c r="N1" s="26" t="s">
        <v>120</v>
      </c>
      <c r="O1" s="53" t="s">
        <v>126</v>
      </c>
      <c r="P1" s="26" t="s">
        <v>121</v>
      </c>
      <c r="Q1" s="59" t="s">
        <v>127</v>
      </c>
      <c r="R1" s="26" t="s">
        <v>122</v>
      </c>
      <c r="S1" s="59" t="s">
        <v>128</v>
      </c>
      <c r="T1" s="26" t="s">
        <v>123</v>
      </c>
    </row>
    <row r="2" spans="1:20" x14ac:dyDescent="0.2">
      <c r="A2" s="67" t="s">
        <v>434</v>
      </c>
      <c r="B2" s="67" t="s">
        <v>435</v>
      </c>
      <c r="C2" s="67" t="s">
        <v>436</v>
      </c>
      <c r="D2" s="67" t="s">
        <v>437</v>
      </c>
      <c r="E2" s="68" t="s">
        <v>647</v>
      </c>
      <c r="F2" s="67"/>
      <c r="G2" s="67"/>
      <c r="H2" s="67" t="s">
        <v>438</v>
      </c>
      <c r="I2" s="67" t="s">
        <v>55</v>
      </c>
      <c r="J2" s="68" t="s">
        <v>648</v>
      </c>
      <c r="K2" s="68"/>
      <c r="L2" s="67"/>
      <c r="M2" s="68"/>
      <c r="N2" s="67"/>
      <c r="O2" s="68"/>
      <c r="P2" s="67"/>
      <c r="Q2" s="68"/>
      <c r="R2" s="67"/>
      <c r="S2" s="68"/>
      <c r="T2" s="67"/>
    </row>
    <row r="3" spans="1:20" x14ac:dyDescent="0.2">
      <c r="A3" s="3" t="s">
        <v>434</v>
      </c>
      <c r="B3" s="3" t="s">
        <v>435</v>
      </c>
      <c r="C3" s="3" t="s">
        <v>439</v>
      </c>
      <c r="D3" s="3" t="s">
        <v>437</v>
      </c>
      <c r="E3" s="55" t="s">
        <v>647</v>
      </c>
      <c r="H3" s="3" t="s">
        <v>440</v>
      </c>
      <c r="I3" s="3" t="s">
        <v>55</v>
      </c>
      <c r="J3" s="55" t="s">
        <v>648</v>
      </c>
      <c r="K3" s="55"/>
      <c r="M3" s="55"/>
      <c r="O3" s="55"/>
    </row>
    <row r="4" spans="1:20" x14ac:dyDescent="0.2">
      <c r="A4" s="61" t="s">
        <v>441</v>
      </c>
      <c r="B4" s="61" t="s">
        <v>435</v>
      </c>
      <c r="C4" s="61" t="s">
        <v>442</v>
      </c>
      <c r="D4" s="61" t="s">
        <v>443</v>
      </c>
      <c r="E4" s="63" t="s">
        <v>647</v>
      </c>
      <c r="F4" s="61"/>
      <c r="G4" s="61"/>
      <c r="H4" s="61" t="s">
        <v>444</v>
      </c>
      <c r="I4" s="61" t="s">
        <v>19</v>
      </c>
      <c r="J4" s="63" t="s">
        <v>648</v>
      </c>
      <c r="K4" s="63"/>
      <c r="L4" s="61"/>
      <c r="M4" s="63"/>
      <c r="N4" s="61"/>
      <c r="O4" s="63"/>
      <c r="P4" s="61"/>
      <c r="Q4" s="63"/>
      <c r="R4" s="61"/>
      <c r="S4" s="63"/>
      <c r="T4" s="61"/>
    </row>
    <row r="5" spans="1:20" x14ac:dyDescent="0.2">
      <c r="A5" s="65" t="s">
        <v>445</v>
      </c>
      <c r="B5" s="65" t="s">
        <v>435</v>
      </c>
      <c r="C5" s="65" t="s">
        <v>446</v>
      </c>
      <c r="D5" s="65" t="s">
        <v>447</v>
      </c>
      <c r="E5" s="66" t="s">
        <v>647</v>
      </c>
      <c r="F5" s="65"/>
      <c r="G5" s="65"/>
      <c r="H5" s="65" t="s">
        <v>448</v>
      </c>
      <c r="I5" s="65" t="s">
        <v>54</v>
      </c>
      <c r="J5" s="66" t="s">
        <v>648</v>
      </c>
      <c r="K5" s="66"/>
      <c r="L5" s="65"/>
      <c r="M5" s="66"/>
      <c r="N5" s="65"/>
      <c r="O5" s="66"/>
      <c r="P5" s="65"/>
      <c r="Q5" s="66"/>
      <c r="R5" s="65"/>
      <c r="S5" s="66"/>
      <c r="T5" s="65"/>
    </row>
    <row r="6" spans="1:20" x14ac:dyDescent="0.2">
      <c r="A6" s="61" t="s">
        <v>449</v>
      </c>
      <c r="B6" s="61" t="s">
        <v>450</v>
      </c>
      <c r="C6" s="61" t="s">
        <v>451</v>
      </c>
      <c r="D6" s="61" t="s">
        <v>452</v>
      </c>
      <c r="E6" s="63" t="s">
        <v>673</v>
      </c>
      <c r="F6" s="61"/>
      <c r="G6" s="61"/>
      <c r="H6" s="61" t="s">
        <v>453</v>
      </c>
      <c r="I6" s="61" t="s">
        <v>55</v>
      </c>
      <c r="J6" s="63" t="s">
        <v>674</v>
      </c>
      <c r="K6" s="63"/>
      <c r="L6" s="61"/>
      <c r="M6" s="63"/>
      <c r="N6" s="61"/>
      <c r="O6" s="63"/>
      <c r="P6" s="61"/>
      <c r="Q6" s="63"/>
      <c r="R6" s="61"/>
      <c r="S6" s="63"/>
      <c r="T6" s="61"/>
    </row>
    <row r="7" spans="1:20" x14ac:dyDescent="0.2">
      <c r="A7" s="61" t="s">
        <v>458</v>
      </c>
      <c r="B7" s="61" t="s">
        <v>427</v>
      </c>
      <c r="C7" s="61" t="s">
        <v>459</v>
      </c>
      <c r="D7" s="61" t="s">
        <v>460</v>
      </c>
      <c r="E7" s="63" t="s">
        <v>727</v>
      </c>
      <c r="F7" s="61"/>
      <c r="G7" s="61"/>
      <c r="H7" s="61" t="s">
        <v>461</v>
      </c>
      <c r="I7" s="61" t="s">
        <v>55</v>
      </c>
      <c r="J7" s="63" t="s">
        <v>664</v>
      </c>
      <c r="K7" s="63"/>
      <c r="L7" s="61"/>
      <c r="M7" s="63"/>
      <c r="N7" s="61"/>
      <c r="O7" s="63"/>
      <c r="P7" s="61"/>
      <c r="Q7" s="63"/>
      <c r="R7" s="61"/>
      <c r="S7" s="63"/>
      <c r="T7" s="61"/>
    </row>
    <row r="8" spans="1:20" x14ac:dyDescent="0.2">
      <c r="A8" s="62" t="s">
        <v>454</v>
      </c>
      <c r="B8" s="62" t="s">
        <v>450</v>
      </c>
      <c r="C8" s="62" t="s">
        <v>455</v>
      </c>
      <c r="D8" s="62" t="s">
        <v>456</v>
      </c>
      <c r="E8" s="64" t="s">
        <v>664</v>
      </c>
      <c r="F8" s="62"/>
      <c r="G8" s="62"/>
      <c r="H8" s="62" t="s">
        <v>457</v>
      </c>
      <c r="I8" s="62" t="s">
        <v>55</v>
      </c>
      <c r="J8" s="64" t="s">
        <v>664</v>
      </c>
      <c r="K8" s="64"/>
      <c r="L8" s="62"/>
      <c r="M8" s="64"/>
      <c r="N8" s="62"/>
      <c r="O8" s="64"/>
      <c r="P8" s="62"/>
      <c r="Q8" s="64"/>
      <c r="R8" s="62"/>
      <c r="S8" s="64"/>
      <c r="T8" s="62"/>
    </row>
    <row r="9" spans="1:20" x14ac:dyDescent="0.2">
      <c r="A9" s="62" t="s">
        <v>416</v>
      </c>
      <c r="B9" s="62" t="s">
        <v>450</v>
      </c>
      <c r="C9" s="62" t="s">
        <v>462</v>
      </c>
      <c r="D9" s="62" t="s">
        <v>463</v>
      </c>
      <c r="E9" s="64" t="s">
        <v>697</v>
      </c>
      <c r="F9" s="62"/>
      <c r="G9" s="62"/>
      <c r="H9" s="62" t="s">
        <v>464</v>
      </c>
      <c r="I9" s="62" t="s">
        <v>55</v>
      </c>
      <c r="J9" s="64" t="s">
        <v>698</v>
      </c>
      <c r="K9" s="64"/>
      <c r="L9" s="62"/>
      <c r="M9" s="64"/>
      <c r="N9" s="62"/>
      <c r="O9" s="64"/>
      <c r="P9" s="62"/>
      <c r="Q9" s="64"/>
      <c r="R9" s="62"/>
      <c r="S9" s="64"/>
      <c r="T9" s="62"/>
    </row>
    <row r="10" spans="1:20" x14ac:dyDescent="0.2">
      <c r="A10" s="61" t="s">
        <v>465</v>
      </c>
      <c r="B10" s="61" t="s">
        <v>450</v>
      </c>
      <c r="C10" s="61" t="s">
        <v>466</v>
      </c>
      <c r="D10" s="61" t="s">
        <v>467</v>
      </c>
      <c r="E10" s="63" t="s">
        <v>668</v>
      </c>
      <c r="F10" s="61"/>
      <c r="G10" s="61"/>
      <c r="H10" s="61" t="s">
        <v>468</v>
      </c>
      <c r="I10" s="61" t="s">
        <v>469</v>
      </c>
      <c r="J10" s="63" t="s">
        <v>668</v>
      </c>
      <c r="K10" s="63"/>
      <c r="L10" s="61"/>
      <c r="M10" s="63"/>
      <c r="N10" s="61"/>
      <c r="O10" s="63"/>
      <c r="P10" s="61"/>
      <c r="Q10" s="63"/>
      <c r="R10" s="61"/>
      <c r="S10" s="63"/>
      <c r="T10" s="61"/>
    </row>
    <row r="11" spans="1:20" x14ac:dyDescent="0.2">
      <c r="A11" s="62" t="s">
        <v>434</v>
      </c>
      <c r="B11" s="62" t="s">
        <v>435</v>
      </c>
      <c r="C11" s="62" t="s">
        <v>470</v>
      </c>
      <c r="D11" s="62" t="s">
        <v>471</v>
      </c>
      <c r="E11" s="64" t="s">
        <v>668</v>
      </c>
      <c r="F11" s="62"/>
      <c r="G11" s="62"/>
      <c r="H11" s="62" t="s">
        <v>472</v>
      </c>
      <c r="I11" s="62" t="s">
        <v>55</v>
      </c>
      <c r="J11" s="64" t="s">
        <v>668</v>
      </c>
      <c r="K11" s="64"/>
      <c r="L11" s="62"/>
      <c r="M11" s="64"/>
      <c r="N11" s="62"/>
      <c r="O11" s="64"/>
      <c r="P11" s="62"/>
      <c r="Q11" s="64"/>
      <c r="R11" s="62"/>
      <c r="S11" s="64"/>
      <c r="T11" s="62"/>
    </row>
    <row r="12" spans="1:20" x14ac:dyDescent="0.2">
      <c r="A12" s="61" t="s">
        <v>445</v>
      </c>
      <c r="B12" s="61" t="s">
        <v>450</v>
      </c>
      <c r="C12" s="61" t="s">
        <v>473</v>
      </c>
      <c r="D12" s="61" t="s">
        <v>474</v>
      </c>
      <c r="E12" s="63" t="s">
        <v>668</v>
      </c>
      <c r="F12" s="61"/>
      <c r="G12" s="61"/>
      <c r="H12" s="61" t="s">
        <v>475</v>
      </c>
      <c r="I12" s="61" t="s">
        <v>55</v>
      </c>
      <c r="J12" s="63" t="s">
        <v>668</v>
      </c>
      <c r="K12" s="63"/>
      <c r="L12" s="61"/>
      <c r="M12" s="63"/>
      <c r="N12" s="61"/>
      <c r="O12" s="63"/>
      <c r="P12" s="61"/>
      <c r="Q12" s="63"/>
      <c r="R12" s="61"/>
      <c r="S12" s="63"/>
      <c r="T12" s="61"/>
    </row>
    <row r="13" spans="1:20" x14ac:dyDescent="0.2">
      <c r="A13" s="62" t="s">
        <v>476</v>
      </c>
      <c r="B13" s="62" t="s">
        <v>477</v>
      </c>
      <c r="C13" s="62" t="s">
        <v>478</v>
      </c>
      <c r="D13" s="62" t="s">
        <v>479</v>
      </c>
      <c r="E13" s="64" t="s">
        <v>700</v>
      </c>
      <c r="F13" s="62"/>
      <c r="G13" s="62"/>
      <c r="H13" s="62" t="s">
        <v>480</v>
      </c>
      <c r="I13" s="62" t="s">
        <v>54</v>
      </c>
      <c r="J13" s="64" t="s">
        <v>701</v>
      </c>
      <c r="K13" s="64"/>
      <c r="L13" s="62"/>
      <c r="M13" s="64"/>
      <c r="N13" s="62"/>
      <c r="O13" s="64"/>
      <c r="P13" s="62"/>
      <c r="Q13" s="64"/>
      <c r="R13" s="62"/>
      <c r="S13" s="64"/>
      <c r="T13" s="62"/>
    </row>
    <row r="14" spans="1:20" x14ac:dyDescent="0.2">
      <c r="A14" s="61" t="s">
        <v>18</v>
      </c>
      <c r="B14" s="61" t="s">
        <v>61</v>
      </c>
      <c r="C14" s="61" t="s">
        <v>481</v>
      </c>
      <c r="D14" s="61" t="s">
        <v>482</v>
      </c>
      <c r="E14" s="63" t="s">
        <v>646</v>
      </c>
      <c r="F14" s="61"/>
      <c r="G14" s="61"/>
      <c r="H14" s="61" t="s">
        <v>64</v>
      </c>
      <c r="I14" s="61" t="s">
        <v>55</v>
      </c>
      <c r="J14" s="63" t="s">
        <v>646</v>
      </c>
      <c r="K14" s="63"/>
      <c r="L14" s="61"/>
      <c r="M14" s="63"/>
      <c r="N14" s="61"/>
      <c r="O14" s="63"/>
      <c r="P14" s="61"/>
      <c r="Q14" s="63"/>
      <c r="R14" s="61"/>
      <c r="S14" s="63"/>
      <c r="T14" s="61"/>
    </row>
    <row r="15" spans="1:20" x14ac:dyDescent="0.2">
      <c r="A15" s="62" t="s">
        <v>434</v>
      </c>
      <c r="B15" s="62" t="s">
        <v>435</v>
      </c>
      <c r="C15" s="62" t="s">
        <v>483</v>
      </c>
      <c r="D15" s="62" t="s">
        <v>484</v>
      </c>
      <c r="E15" s="64" t="s">
        <v>646</v>
      </c>
      <c r="F15" s="62"/>
      <c r="G15" s="62"/>
      <c r="H15" s="62" t="s">
        <v>485</v>
      </c>
      <c r="I15" s="62" t="s">
        <v>55</v>
      </c>
      <c r="J15" s="64" t="s">
        <v>646</v>
      </c>
      <c r="K15" s="64"/>
      <c r="L15" s="62"/>
      <c r="M15" s="64"/>
      <c r="N15" s="62"/>
      <c r="O15" s="64"/>
      <c r="P15" s="62"/>
      <c r="Q15" s="64"/>
      <c r="R15" s="62"/>
      <c r="S15" s="64"/>
      <c r="T15" s="62"/>
    </row>
    <row r="16" spans="1:20" x14ac:dyDescent="0.2">
      <c r="A16" s="61" t="s">
        <v>76</v>
      </c>
      <c r="B16" s="61" t="s">
        <v>76</v>
      </c>
      <c r="C16" s="61" t="s">
        <v>486</v>
      </c>
      <c r="D16" s="61" t="s">
        <v>487</v>
      </c>
      <c r="E16" s="63" t="s">
        <v>644</v>
      </c>
      <c r="F16" s="61"/>
      <c r="G16" s="61"/>
      <c r="H16" s="61" t="s">
        <v>488</v>
      </c>
      <c r="I16" s="61" t="s">
        <v>55</v>
      </c>
      <c r="J16" s="63" t="s">
        <v>644</v>
      </c>
      <c r="K16" s="63"/>
      <c r="L16" s="61"/>
      <c r="M16" s="63"/>
      <c r="N16" s="61"/>
      <c r="O16" s="63"/>
      <c r="P16" s="61"/>
      <c r="Q16" s="63"/>
      <c r="R16" s="61"/>
      <c r="S16" s="63"/>
      <c r="T16" s="61"/>
    </row>
    <row r="17" spans="1:20" x14ac:dyDescent="0.2">
      <c r="A17" s="62" t="s">
        <v>336</v>
      </c>
      <c r="B17" s="62" t="s">
        <v>450</v>
      </c>
      <c r="C17" s="62" t="s">
        <v>489</v>
      </c>
      <c r="D17" s="62" t="s">
        <v>490</v>
      </c>
      <c r="E17" s="64" t="s">
        <v>644</v>
      </c>
      <c r="F17" s="62"/>
      <c r="G17" s="62"/>
      <c r="H17" s="62" t="s">
        <v>491</v>
      </c>
      <c r="I17" s="62" t="s">
        <v>54</v>
      </c>
      <c r="J17" s="64" t="s">
        <v>645</v>
      </c>
      <c r="K17" s="64" t="s">
        <v>645</v>
      </c>
      <c r="L17" s="62" t="s">
        <v>492</v>
      </c>
      <c r="M17" s="64"/>
      <c r="N17" s="62"/>
      <c r="O17" s="64"/>
      <c r="P17" s="62"/>
      <c r="Q17" s="64"/>
      <c r="R17" s="62"/>
      <c r="S17" s="64"/>
      <c r="T17" s="62"/>
    </row>
    <row r="18" spans="1:20" x14ac:dyDescent="0.2">
      <c r="A18" s="61" t="s">
        <v>18</v>
      </c>
      <c r="B18" s="61" t="s">
        <v>61</v>
      </c>
      <c r="C18" s="61" t="s">
        <v>493</v>
      </c>
      <c r="D18" s="61" t="s">
        <v>494</v>
      </c>
      <c r="E18" s="63" t="s">
        <v>644</v>
      </c>
      <c r="F18" s="61"/>
      <c r="G18" s="61"/>
      <c r="H18" s="61" t="s">
        <v>495</v>
      </c>
      <c r="I18" s="61" t="s">
        <v>55</v>
      </c>
      <c r="J18" s="63" t="s">
        <v>645</v>
      </c>
      <c r="K18" s="63"/>
      <c r="L18" s="61"/>
      <c r="M18" s="63"/>
      <c r="N18" s="61"/>
      <c r="O18" s="63"/>
      <c r="P18" s="61"/>
      <c r="Q18" s="63"/>
      <c r="R18" s="61"/>
      <c r="S18" s="63"/>
      <c r="T18" s="61"/>
    </row>
    <row r="19" spans="1:20" x14ac:dyDescent="0.2">
      <c r="A19" s="61" t="s">
        <v>458</v>
      </c>
      <c r="B19" s="61" t="s">
        <v>501</v>
      </c>
      <c r="C19" s="61" t="s">
        <v>502</v>
      </c>
      <c r="D19" s="61" t="s">
        <v>503</v>
      </c>
      <c r="E19" s="63" t="s">
        <v>644</v>
      </c>
      <c r="F19" s="61"/>
      <c r="G19" s="61"/>
      <c r="H19" s="61" t="s">
        <v>504</v>
      </c>
      <c r="I19" s="61" t="s">
        <v>55</v>
      </c>
      <c r="J19" s="63" t="s">
        <v>723</v>
      </c>
      <c r="K19" s="63"/>
      <c r="L19" s="61"/>
      <c r="M19" s="63"/>
      <c r="N19" s="61"/>
      <c r="O19" s="63"/>
      <c r="P19" s="61"/>
      <c r="Q19" s="63"/>
      <c r="R19" s="61"/>
      <c r="S19" s="63"/>
      <c r="T19" s="61"/>
    </row>
    <row r="20" spans="1:20" x14ac:dyDescent="0.2">
      <c r="A20" s="62" t="s">
        <v>505</v>
      </c>
      <c r="B20" s="62" t="s">
        <v>506</v>
      </c>
      <c r="C20" s="62" t="s">
        <v>507</v>
      </c>
      <c r="D20" s="62" t="s">
        <v>508</v>
      </c>
      <c r="E20" s="64" t="s">
        <v>682</v>
      </c>
      <c r="F20" s="62"/>
      <c r="G20" s="62"/>
      <c r="H20" s="62" t="s">
        <v>509</v>
      </c>
      <c r="I20" s="62" t="s">
        <v>54</v>
      </c>
      <c r="J20" s="64" t="s">
        <v>683</v>
      </c>
      <c r="K20" s="64" t="s">
        <v>684</v>
      </c>
      <c r="L20" s="62" t="s">
        <v>510</v>
      </c>
      <c r="M20" s="64" t="s">
        <v>685</v>
      </c>
      <c r="N20" s="62" t="s">
        <v>511</v>
      </c>
      <c r="O20" s="64" t="s">
        <v>686</v>
      </c>
      <c r="P20" s="62" t="s">
        <v>512</v>
      </c>
      <c r="Q20" s="64"/>
      <c r="R20" s="62"/>
      <c r="S20" s="64"/>
      <c r="T20" s="62"/>
    </row>
    <row r="21" spans="1:20" x14ac:dyDescent="0.2">
      <c r="A21" s="62" t="s">
        <v>496</v>
      </c>
      <c r="B21" s="62" t="s">
        <v>450</v>
      </c>
      <c r="C21" s="62" t="s">
        <v>497</v>
      </c>
      <c r="D21" s="62" t="s">
        <v>498</v>
      </c>
      <c r="E21" s="64" t="s">
        <v>677</v>
      </c>
      <c r="F21" s="62"/>
      <c r="G21" s="62"/>
      <c r="H21" s="62" t="s">
        <v>499</v>
      </c>
      <c r="I21" s="62" t="s">
        <v>55</v>
      </c>
      <c r="J21" s="64" t="s">
        <v>677</v>
      </c>
      <c r="K21" s="64" t="s">
        <v>677</v>
      </c>
      <c r="L21" s="62" t="s">
        <v>500</v>
      </c>
      <c r="M21" s="64"/>
      <c r="N21" s="62"/>
      <c r="O21" s="64"/>
      <c r="P21" s="62"/>
      <c r="Q21" s="64"/>
      <c r="R21" s="62"/>
      <c r="S21" s="64"/>
      <c r="T21" s="62"/>
    </row>
    <row r="22" spans="1:20" x14ac:dyDescent="0.2">
      <c r="A22" s="61" t="s">
        <v>458</v>
      </c>
      <c r="B22" s="61" t="s">
        <v>501</v>
      </c>
      <c r="C22" s="61" t="s">
        <v>513</v>
      </c>
      <c r="D22" s="61" t="s">
        <v>514</v>
      </c>
      <c r="E22" s="63" t="s">
        <v>685</v>
      </c>
      <c r="F22" s="61"/>
      <c r="G22" s="61"/>
      <c r="H22" s="61" t="s">
        <v>515</v>
      </c>
      <c r="I22" s="61" t="s">
        <v>55</v>
      </c>
      <c r="J22" s="63" t="s">
        <v>694</v>
      </c>
      <c r="K22" s="63" t="s">
        <v>694</v>
      </c>
      <c r="L22" s="61" t="s">
        <v>516</v>
      </c>
      <c r="M22" s="63" t="s">
        <v>694</v>
      </c>
      <c r="N22" s="61" t="s">
        <v>517</v>
      </c>
      <c r="O22" s="63"/>
      <c r="P22" s="61"/>
      <c r="Q22" s="63"/>
      <c r="R22" s="61"/>
      <c r="S22" s="63"/>
      <c r="T22" s="61"/>
    </row>
    <row r="23" spans="1:20" x14ac:dyDescent="0.2">
      <c r="A23" s="62" t="s">
        <v>458</v>
      </c>
      <c r="B23" s="62" t="s">
        <v>501</v>
      </c>
      <c r="C23" s="62" t="s">
        <v>518</v>
      </c>
      <c r="D23" s="62" t="s">
        <v>519</v>
      </c>
      <c r="E23" s="64" t="s">
        <v>711</v>
      </c>
      <c r="F23" s="62"/>
      <c r="G23" s="62"/>
      <c r="H23" s="62" t="s">
        <v>520</v>
      </c>
      <c r="I23" s="62" t="s">
        <v>55</v>
      </c>
      <c r="J23" s="64" t="s">
        <v>712</v>
      </c>
      <c r="K23" s="64"/>
      <c r="L23" s="62"/>
      <c r="M23" s="64"/>
      <c r="N23" s="62"/>
      <c r="O23" s="64"/>
      <c r="P23" s="62"/>
      <c r="Q23" s="64"/>
      <c r="R23" s="62"/>
      <c r="S23" s="64"/>
      <c r="T23" s="62"/>
    </row>
    <row r="24" spans="1:20" x14ac:dyDescent="0.2">
      <c r="A24" s="61" t="s">
        <v>521</v>
      </c>
      <c r="B24" s="61" t="s">
        <v>17</v>
      </c>
      <c r="C24" s="61" t="s">
        <v>521</v>
      </c>
      <c r="D24" s="61" t="s">
        <v>522</v>
      </c>
      <c r="E24" s="63" t="s">
        <v>659</v>
      </c>
      <c r="F24" s="61"/>
      <c r="G24" s="61"/>
      <c r="H24" s="61" t="s">
        <v>523</v>
      </c>
      <c r="I24" s="61" t="s">
        <v>55</v>
      </c>
      <c r="J24" s="63" t="s">
        <v>660</v>
      </c>
      <c r="K24" s="63"/>
      <c r="L24" s="61"/>
      <c r="M24" s="63"/>
      <c r="N24" s="61"/>
      <c r="O24" s="63"/>
      <c r="P24" s="61"/>
      <c r="Q24" s="63"/>
      <c r="R24" s="61"/>
      <c r="S24" s="63"/>
      <c r="T24" s="61"/>
    </row>
    <row r="25" spans="1:20" x14ac:dyDescent="0.2">
      <c r="A25" s="62" t="s">
        <v>458</v>
      </c>
      <c r="B25" s="62" t="s">
        <v>134</v>
      </c>
      <c r="C25" s="62" t="s">
        <v>524</v>
      </c>
      <c r="D25" s="62" t="s">
        <v>525</v>
      </c>
      <c r="E25" s="64" t="s">
        <v>724</v>
      </c>
      <c r="F25" s="62"/>
      <c r="G25" s="62"/>
      <c r="H25" s="62" t="s">
        <v>526</v>
      </c>
      <c r="I25" s="62" t="s">
        <v>19</v>
      </c>
      <c r="J25" s="64" t="s">
        <v>725</v>
      </c>
      <c r="K25" s="64"/>
      <c r="L25" s="62"/>
      <c r="M25" s="64"/>
      <c r="N25" s="62"/>
      <c r="O25" s="64"/>
      <c r="P25" s="62"/>
      <c r="Q25" s="64"/>
      <c r="R25" s="62"/>
      <c r="S25" s="64"/>
      <c r="T25" s="62"/>
    </row>
    <row r="26" spans="1:20" x14ac:dyDescent="0.2">
      <c r="A26" s="61" t="s">
        <v>527</v>
      </c>
      <c r="B26" s="61" t="s">
        <v>427</v>
      </c>
      <c r="C26" s="61" t="s">
        <v>528</v>
      </c>
      <c r="D26" s="61" t="s">
        <v>529</v>
      </c>
      <c r="E26" s="63" t="s">
        <v>726</v>
      </c>
      <c r="F26" s="61"/>
      <c r="G26" s="61"/>
      <c r="H26" s="61" t="s">
        <v>530</v>
      </c>
      <c r="I26" s="61" t="s">
        <v>55</v>
      </c>
      <c r="J26" s="63" t="s">
        <v>675</v>
      </c>
      <c r="K26" s="63"/>
      <c r="L26" s="61"/>
      <c r="M26" s="63"/>
      <c r="N26" s="61"/>
      <c r="O26" s="63"/>
      <c r="P26" s="61"/>
      <c r="Q26" s="63"/>
      <c r="R26" s="61"/>
      <c r="S26" s="63"/>
      <c r="T26" s="61"/>
    </row>
    <row r="27" spans="1:20" x14ac:dyDescent="0.2">
      <c r="A27" s="62" t="s">
        <v>450</v>
      </c>
      <c r="B27" s="62" t="s">
        <v>450</v>
      </c>
      <c r="C27" s="62" t="s">
        <v>531</v>
      </c>
      <c r="D27" s="62" t="s">
        <v>240</v>
      </c>
      <c r="E27" s="64" t="s">
        <v>680</v>
      </c>
      <c r="F27" s="62"/>
      <c r="G27" s="62"/>
      <c r="H27" s="62" t="s">
        <v>532</v>
      </c>
      <c r="I27" s="62" t="s">
        <v>19</v>
      </c>
      <c r="J27" s="64" t="s">
        <v>680</v>
      </c>
      <c r="K27" s="64"/>
      <c r="L27" s="62"/>
      <c r="M27" s="64"/>
      <c r="N27" s="62"/>
      <c r="O27" s="64"/>
      <c r="P27" s="62"/>
      <c r="Q27" s="64"/>
      <c r="R27" s="62"/>
      <c r="S27" s="64"/>
      <c r="T27" s="62"/>
    </row>
    <row r="28" spans="1:20" x14ac:dyDescent="0.2">
      <c r="A28" s="61" t="s">
        <v>533</v>
      </c>
      <c r="B28" s="61" t="s">
        <v>450</v>
      </c>
      <c r="C28" s="61" t="s">
        <v>534</v>
      </c>
      <c r="D28" s="61" t="s">
        <v>535</v>
      </c>
      <c r="E28" s="63" t="s">
        <v>680</v>
      </c>
      <c r="F28" s="61"/>
      <c r="G28" s="61"/>
      <c r="H28" s="61" t="s">
        <v>536</v>
      </c>
      <c r="I28" s="61" t="s">
        <v>54</v>
      </c>
      <c r="J28" s="63" t="s">
        <v>676</v>
      </c>
      <c r="K28" s="63" t="s">
        <v>681</v>
      </c>
      <c r="L28" s="61" t="s">
        <v>537</v>
      </c>
      <c r="M28" s="63" t="s">
        <v>676</v>
      </c>
      <c r="N28" s="61" t="s">
        <v>538</v>
      </c>
      <c r="O28" s="63"/>
      <c r="P28" s="61"/>
      <c r="Q28" s="63"/>
      <c r="R28" s="61"/>
      <c r="S28" s="63"/>
      <c r="T28" s="61"/>
    </row>
    <row r="29" spans="1:20" x14ac:dyDescent="0.2">
      <c r="A29" s="62" t="s">
        <v>136</v>
      </c>
      <c r="B29" s="62" t="s">
        <v>136</v>
      </c>
      <c r="C29" s="62" t="s">
        <v>539</v>
      </c>
      <c r="D29" s="62" t="s">
        <v>540</v>
      </c>
      <c r="E29" s="64" t="s">
        <v>680</v>
      </c>
      <c r="F29" s="62"/>
      <c r="G29" s="62"/>
      <c r="H29" s="62" t="s">
        <v>541</v>
      </c>
      <c r="I29" s="62" t="s">
        <v>55</v>
      </c>
      <c r="J29" s="64" t="s">
        <v>676</v>
      </c>
      <c r="K29" s="64"/>
      <c r="L29" s="62"/>
      <c r="M29" s="64"/>
      <c r="N29" s="62"/>
      <c r="O29" s="64"/>
      <c r="P29" s="62"/>
      <c r="Q29" s="64"/>
      <c r="R29" s="62"/>
      <c r="S29" s="64"/>
      <c r="T29" s="62"/>
    </row>
    <row r="30" spans="1:20" x14ac:dyDescent="0.2">
      <c r="A30" s="61" t="s">
        <v>496</v>
      </c>
      <c r="B30" s="61" t="s">
        <v>450</v>
      </c>
      <c r="C30" s="61" t="s">
        <v>548</v>
      </c>
      <c r="D30" s="61" t="s">
        <v>498</v>
      </c>
      <c r="E30" s="63" t="s">
        <v>675</v>
      </c>
      <c r="F30" s="61"/>
      <c r="G30" s="61"/>
      <c r="H30" s="61" t="s">
        <v>549</v>
      </c>
      <c r="I30" s="61" t="s">
        <v>55</v>
      </c>
      <c r="J30" s="63" t="s">
        <v>676</v>
      </c>
      <c r="K30" s="63" t="s">
        <v>677</v>
      </c>
      <c r="L30" s="61" t="s">
        <v>500</v>
      </c>
      <c r="M30" s="63"/>
      <c r="N30" s="61"/>
      <c r="O30" s="63"/>
      <c r="P30" s="61"/>
      <c r="Q30" s="63"/>
      <c r="R30" s="61"/>
      <c r="S30" s="63"/>
      <c r="T30" s="61"/>
    </row>
    <row r="31" spans="1:20" x14ac:dyDescent="0.2">
      <c r="A31" s="61" t="s">
        <v>527</v>
      </c>
      <c r="B31" s="61" t="s">
        <v>427</v>
      </c>
      <c r="C31" s="61" t="s">
        <v>542</v>
      </c>
      <c r="D31" s="61" t="s">
        <v>543</v>
      </c>
      <c r="E31" s="63" t="s">
        <v>681</v>
      </c>
      <c r="F31" s="61"/>
      <c r="G31" s="61"/>
      <c r="H31" s="61" t="s">
        <v>544</v>
      </c>
      <c r="I31" s="61" t="s">
        <v>55</v>
      </c>
      <c r="J31" s="63" t="s">
        <v>681</v>
      </c>
      <c r="K31" s="63"/>
      <c r="L31" s="61"/>
      <c r="M31" s="63"/>
      <c r="N31" s="61"/>
      <c r="O31" s="63"/>
      <c r="P31" s="61"/>
      <c r="Q31" s="63"/>
      <c r="R31" s="61"/>
      <c r="S31" s="63"/>
      <c r="T31" s="61"/>
    </row>
    <row r="32" spans="1:20" x14ac:dyDescent="0.2">
      <c r="A32" s="62" t="s">
        <v>458</v>
      </c>
      <c r="B32" s="62" t="s">
        <v>545</v>
      </c>
      <c r="C32" s="62" t="s">
        <v>546</v>
      </c>
      <c r="D32" s="62"/>
      <c r="E32" s="64" t="s">
        <v>681</v>
      </c>
      <c r="F32" s="62"/>
      <c r="G32" s="62"/>
      <c r="H32" s="62" t="s">
        <v>547</v>
      </c>
      <c r="I32" s="62" t="s">
        <v>55</v>
      </c>
      <c r="J32" s="64" t="s">
        <v>676</v>
      </c>
      <c r="K32" s="64"/>
      <c r="L32" s="62"/>
      <c r="M32" s="64"/>
      <c r="N32" s="62"/>
      <c r="O32" s="64"/>
      <c r="P32" s="62"/>
      <c r="Q32" s="64"/>
      <c r="R32" s="62"/>
      <c r="S32" s="64"/>
      <c r="T32" s="62"/>
    </row>
    <row r="33" spans="1:20" x14ac:dyDescent="0.2">
      <c r="A33" s="62" t="s">
        <v>550</v>
      </c>
      <c r="B33" s="62" t="s">
        <v>17</v>
      </c>
      <c r="C33" s="62" t="s">
        <v>551</v>
      </c>
      <c r="D33" s="62" t="s">
        <v>552</v>
      </c>
      <c r="E33" s="64" t="s">
        <v>640</v>
      </c>
      <c r="F33" s="62"/>
      <c r="G33" s="62"/>
      <c r="H33" s="62" t="s">
        <v>553</v>
      </c>
      <c r="I33" s="62" t="s">
        <v>55</v>
      </c>
      <c r="J33" s="64" t="s">
        <v>640</v>
      </c>
      <c r="K33" s="64"/>
      <c r="L33" s="62"/>
      <c r="M33" s="64"/>
      <c r="N33" s="62"/>
      <c r="O33" s="64"/>
      <c r="P33" s="62"/>
      <c r="Q33" s="64"/>
      <c r="R33" s="62"/>
      <c r="S33" s="64"/>
      <c r="T33" s="62"/>
    </row>
    <row r="34" spans="1:20" x14ac:dyDescent="0.2">
      <c r="A34" s="61" t="s">
        <v>557</v>
      </c>
      <c r="B34" s="61" t="s">
        <v>17</v>
      </c>
      <c r="C34" s="61" t="s">
        <v>558</v>
      </c>
      <c r="D34" s="61" t="s">
        <v>559</v>
      </c>
      <c r="E34" s="63" t="s">
        <v>640</v>
      </c>
      <c r="F34" s="61"/>
      <c r="G34" s="61"/>
      <c r="H34" s="61" t="s">
        <v>560</v>
      </c>
      <c r="I34" s="61" t="s">
        <v>55</v>
      </c>
      <c r="J34" s="63" t="s">
        <v>634</v>
      </c>
      <c r="K34" s="63" t="s">
        <v>634</v>
      </c>
      <c r="L34" s="61" t="s">
        <v>561</v>
      </c>
      <c r="M34" s="63"/>
      <c r="N34" s="61"/>
      <c r="O34" s="63"/>
      <c r="P34" s="61"/>
      <c r="Q34" s="63"/>
      <c r="R34" s="61"/>
      <c r="S34" s="63"/>
      <c r="T34" s="61"/>
    </row>
    <row r="35" spans="1:20" x14ac:dyDescent="0.2">
      <c r="A35" s="61" t="s">
        <v>222</v>
      </c>
      <c r="B35" s="61" t="s">
        <v>136</v>
      </c>
      <c r="C35" s="61" t="s">
        <v>222</v>
      </c>
      <c r="D35" s="61" t="s">
        <v>437</v>
      </c>
      <c r="E35" s="63" t="s">
        <v>718</v>
      </c>
      <c r="F35" s="61"/>
      <c r="G35" s="61"/>
      <c r="H35" s="61" t="s">
        <v>554</v>
      </c>
      <c r="I35" s="61" t="s">
        <v>55</v>
      </c>
      <c r="J35" s="63" t="s">
        <v>718</v>
      </c>
      <c r="K35" s="63"/>
      <c r="L35" s="61"/>
      <c r="M35" s="63"/>
      <c r="N35" s="61"/>
      <c r="O35" s="63"/>
      <c r="P35" s="61"/>
      <c r="Q35" s="63"/>
      <c r="R35" s="61"/>
      <c r="S35" s="63"/>
      <c r="T35" s="61"/>
    </row>
    <row r="36" spans="1:20" x14ac:dyDescent="0.2">
      <c r="A36" s="62" t="s">
        <v>281</v>
      </c>
      <c r="B36" s="62" t="s">
        <v>501</v>
      </c>
      <c r="C36" s="62" t="s">
        <v>282</v>
      </c>
      <c r="D36" s="62" t="s">
        <v>555</v>
      </c>
      <c r="E36" s="64" t="s">
        <v>718</v>
      </c>
      <c r="F36" s="62"/>
      <c r="G36" s="62"/>
      <c r="H36" s="62" t="s">
        <v>556</v>
      </c>
      <c r="I36" s="62" t="s">
        <v>55</v>
      </c>
      <c r="J36" s="64" t="s">
        <v>718</v>
      </c>
      <c r="K36" s="64"/>
      <c r="L36" s="62"/>
      <c r="M36" s="64"/>
      <c r="N36" s="62"/>
      <c r="O36" s="64"/>
      <c r="P36" s="62"/>
      <c r="Q36" s="64"/>
      <c r="R36" s="62"/>
      <c r="S36" s="64"/>
      <c r="T36" s="62"/>
    </row>
    <row r="37" spans="1:20" x14ac:dyDescent="0.2">
      <c r="A37" s="62" t="s">
        <v>332</v>
      </c>
      <c r="B37" s="62" t="s">
        <v>17</v>
      </c>
      <c r="C37" s="62" t="s">
        <v>562</v>
      </c>
      <c r="D37" s="62" t="s">
        <v>286</v>
      </c>
      <c r="E37" s="64" t="s">
        <v>634</v>
      </c>
      <c r="F37" s="62"/>
      <c r="G37" s="62"/>
      <c r="H37" s="62" t="s">
        <v>563</v>
      </c>
      <c r="I37" s="62" t="s">
        <v>55</v>
      </c>
      <c r="J37" s="64" t="s">
        <v>634</v>
      </c>
      <c r="K37" s="64" t="s">
        <v>634</v>
      </c>
      <c r="L37" s="62" t="s">
        <v>564</v>
      </c>
      <c r="M37" s="64"/>
      <c r="N37" s="62"/>
      <c r="O37" s="64"/>
      <c r="P37" s="62"/>
      <c r="Q37" s="64"/>
      <c r="R37" s="62"/>
      <c r="S37" s="64"/>
      <c r="T37" s="62"/>
    </row>
    <row r="38" spans="1:20" x14ac:dyDescent="0.2">
      <c r="A38" s="61" t="s">
        <v>565</v>
      </c>
      <c r="B38" s="61" t="s">
        <v>17</v>
      </c>
      <c r="C38" s="61" t="s">
        <v>566</v>
      </c>
      <c r="D38" s="61" t="s">
        <v>567</v>
      </c>
      <c r="E38" s="63" t="s">
        <v>688</v>
      </c>
      <c r="F38" s="61"/>
      <c r="G38" s="61"/>
      <c r="H38" s="61" t="s">
        <v>568</v>
      </c>
      <c r="I38" s="61" t="s">
        <v>55</v>
      </c>
      <c r="J38" s="63" t="s">
        <v>688</v>
      </c>
      <c r="K38" s="63"/>
      <c r="L38" s="61"/>
      <c r="M38" s="63"/>
      <c r="N38" s="61"/>
      <c r="O38" s="63"/>
      <c r="P38" s="61"/>
      <c r="Q38" s="63"/>
      <c r="R38" s="61"/>
      <c r="S38" s="63"/>
      <c r="T38" s="61"/>
    </row>
    <row r="39" spans="1:20" x14ac:dyDescent="0.2">
      <c r="A39" s="62" t="s">
        <v>527</v>
      </c>
      <c r="B39" s="62" t="s">
        <v>501</v>
      </c>
      <c r="C39" s="62" t="s">
        <v>282</v>
      </c>
      <c r="D39" s="62" t="s">
        <v>569</v>
      </c>
      <c r="E39" s="64" t="s">
        <v>719</v>
      </c>
      <c r="F39" s="62"/>
      <c r="G39" s="62"/>
      <c r="H39" s="62" t="s">
        <v>570</v>
      </c>
      <c r="I39" s="62" t="s">
        <v>55</v>
      </c>
      <c r="J39" s="64" t="s">
        <v>719</v>
      </c>
      <c r="K39" s="64"/>
      <c r="L39" s="62"/>
      <c r="M39" s="64"/>
      <c r="N39" s="62"/>
      <c r="O39" s="64"/>
      <c r="P39" s="62"/>
      <c r="Q39" s="64"/>
      <c r="R39" s="62"/>
      <c r="S39" s="64"/>
      <c r="T39" s="62"/>
    </row>
    <row r="40" spans="1:20" x14ac:dyDescent="0.2">
      <c r="A40" s="61" t="s">
        <v>527</v>
      </c>
      <c r="B40" s="61" t="s">
        <v>571</v>
      </c>
      <c r="C40" s="61" t="s">
        <v>572</v>
      </c>
      <c r="D40" s="61" t="s">
        <v>573</v>
      </c>
      <c r="E40" s="63" t="s">
        <v>719</v>
      </c>
      <c r="F40" s="61"/>
      <c r="G40" s="61"/>
      <c r="H40" s="61" t="s">
        <v>736</v>
      </c>
      <c r="I40" s="61" t="s">
        <v>54</v>
      </c>
      <c r="J40" s="63" t="s">
        <v>217</v>
      </c>
      <c r="K40" s="63"/>
      <c r="L40" s="61"/>
      <c r="M40" s="63"/>
      <c r="N40" s="61"/>
      <c r="O40" s="63"/>
      <c r="P40" s="61"/>
      <c r="Q40" s="63"/>
      <c r="R40" s="61"/>
      <c r="S40" s="63"/>
      <c r="T40" s="61"/>
    </row>
    <row r="41" spans="1:20" x14ac:dyDescent="0.2">
      <c r="A41" s="62" t="s">
        <v>580</v>
      </c>
      <c r="B41" s="62" t="s">
        <v>581</v>
      </c>
      <c r="C41" s="62" t="s">
        <v>582</v>
      </c>
      <c r="D41" s="62" t="s">
        <v>583</v>
      </c>
      <c r="E41" s="64" t="s">
        <v>657</v>
      </c>
      <c r="F41" s="62"/>
      <c r="G41" s="62"/>
      <c r="H41" s="62" t="s">
        <v>584</v>
      </c>
      <c r="I41" s="62" t="s">
        <v>55</v>
      </c>
      <c r="J41" s="64" t="s">
        <v>658</v>
      </c>
      <c r="K41" s="64"/>
      <c r="L41" s="62"/>
      <c r="M41" s="64"/>
      <c r="N41" s="62"/>
      <c r="O41" s="64"/>
      <c r="P41" s="62"/>
      <c r="Q41" s="64"/>
      <c r="R41" s="62"/>
      <c r="S41" s="64"/>
      <c r="T41" s="62"/>
    </row>
    <row r="42" spans="1:20" x14ac:dyDescent="0.2">
      <c r="A42" s="62" t="s">
        <v>206</v>
      </c>
      <c r="B42" s="62" t="s">
        <v>17</v>
      </c>
      <c r="C42" s="62" t="s">
        <v>574</v>
      </c>
      <c r="D42" s="62" t="s">
        <v>575</v>
      </c>
      <c r="E42" s="64" t="s">
        <v>713</v>
      </c>
      <c r="F42" s="62"/>
      <c r="G42" s="62"/>
      <c r="H42" s="62" t="s">
        <v>576</v>
      </c>
      <c r="I42" s="62" t="s">
        <v>55</v>
      </c>
      <c r="J42" s="64" t="s">
        <v>713</v>
      </c>
      <c r="K42" s="64"/>
      <c r="L42" s="62"/>
      <c r="M42" s="64"/>
      <c r="N42" s="62"/>
      <c r="O42" s="64"/>
      <c r="P42" s="62"/>
      <c r="Q42" s="64"/>
      <c r="R42" s="62"/>
      <c r="S42" s="64"/>
      <c r="T42" s="62"/>
    </row>
    <row r="43" spans="1:20" x14ac:dyDescent="0.2">
      <c r="A43" s="61" t="s">
        <v>412</v>
      </c>
      <c r="B43" s="61" t="s">
        <v>17</v>
      </c>
      <c r="C43" s="61" t="s">
        <v>577</v>
      </c>
      <c r="D43" s="61" t="s">
        <v>578</v>
      </c>
      <c r="E43" s="63" t="s">
        <v>713</v>
      </c>
      <c r="F43" s="61"/>
      <c r="G43" s="61"/>
      <c r="H43" s="61" t="s">
        <v>579</v>
      </c>
      <c r="I43" s="61" t="s">
        <v>54</v>
      </c>
      <c r="J43" s="63" t="s">
        <v>678</v>
      </c>
      <c r="K43" s="63"/>
      <c r="L43" s="61"/>
      <c r="M43" s="63"/>
      <c r="N43" s="61"/>
      <c r="O43" s="63"/>
      <c r="P43" s="61"/>
      <c r="Q43" s="63"/>
      <c r="R43" s="61"/>
      <c r="S43" s="63"/>
      <c r="T43" s="61"/>
    </row>
    <row r="44" spans="1:20" x14ac:dyDescent="0.2">
      <c r="A44" s="62" t="s">
        <v>595</v>
      </c>
      <c r="B44" s="62" t="s">
        <v>136</v>
      </c>
      <c r="C44" s="62" t="s">
        <v>596</v>
      </c>
      <c r="D44" s="62" t="s">
        <v>597</v>
      </c>
      <c r="E44" s="64" t="s">
        <v>678</v>
      </c>
      <c r="F44" s="62"/>
      <c r="G44" s="62"/>
      <c r="H44" s="62" t="s">
        <v>598</v>
      </c>
      <c r="I44" s="62" t="s">
        <v>55</v>
      </c>
      <c r="J44" s="64" t="s">
        <v>678</v>
      </c>
      <c r="K44" s="64"/>
      <c r="L44" s="62"/>
      <c r="M44" s="64"/>
      <c r="N44" s="62"/>
      <c r="O44" s="64"/>
      <c r="P44" s="62"/>
      <c r="Q44" s="64"/>
      <c r="R44" s="62"/>
      <c r="S44" s="64"/>
      <c r="T44" s="62"/>
    </row>
    <row r="45" spans="1:20" x14ac:dyDescent="0.2">
      <c r="A45" s="61" t="s">
        <v>585</v>
      </c>
      <c r="B45" s="61" t="s">
        <v>17</v>
      </c>
      <c r="C45" s="61" t="s">
        <v>586</v>
      </c>
      <c r="D45" s="61" t="s">
        <v>587</v>
      </c>
      <c r="E45" s="63" t="s">
        <v>678</v>
      </c>
      <c r="F45" s="61"/>
      <c r="G45" s="61"/>
      <c r="H45" s="61" t="s">
        <v>588</v>
      </c>
      <c r="I45" s="61" t="s">
        <v>19</v>
      </c>
      <c r="J45" s="63" t="s">
        <v>721</v>
      </c>
      <c r="K45" s="63" t="s">
        <v>722</v>
      </c>
      <c r="L45" s="61" t="s">
        <v>589</v>
      </c>
      <c r="M45" s="63"/>
      <c r="N45" s="61"/>
      <c r="O45" s="63"/>
      <c r="P45" s="61"/>
      <c r="Q45" s="63"/>
      <c r="R45" s="61"/>
      <c r="S45" s="63"/>
      <c r="T45" s="61"/>
    </row>
    <row r="46" spans="1:20" x14ac:dyDescent="0.2">
      <c r="A46" s="62" t="s">
        <v>590</v>
      </c>
      <c r="B46" s="62" t="s">
        <v>501</v>
      </c>
      <c r="C46" s="62" t="s">
        <v>591</v>
      </c>
      <c r="D46" s="62" t="s">
        <v>592</v>
      </c>
      <c r="E46" s="64" t="s">
        <v>678</v>
      </c>
      <c r="F46" s="62"/>
      <c r="G46" s="62"/>
      <c r="H46" s="62" t="s">
        <v>593</v>
      </c>
      <c r="I46" s="62" t="s">
        <v>54</v>
      </c>
      <c r="J46" s="64" t="s">
        <v>740</v>
      </c>
      <c r="K46" s="64"/>
      <c r="L46" s="62"/>
      <c r="M46" s="64"/>
      <c r="N46" s="62"/>
      <c r="O46" s="64"/>
      <c r="P46" s="62"/>
      <c r="Q46" s="64"/>
      <c r="R46" s="62"/>
      <c r="S46" s="64"/>
      <c r="T46" s="62"/>
    </row>
    <row r="47" spans="1:20" x14ac:dyDescent="0.2">
      <c r="A47" s="61" t="s">
        <v>590</v>
      </c>
      <c r="B47" s="61" t="s">
        <v>501</v>
      </c>
      <c r="C47" s="61" t="s">
        <v>594</v>
      </c>
      <c r="D47" s="61" t="s">
        <v>437</v>
      </c>
      <c r="E47" s="63" t="s">
        <v>678</v>
      </c>
      <c r="F47" s="61"/>
      <c r="G47" s="61"/>
      <c r="H47" s="61" t="s">
        <v>741</v>
      </c>
      <c r="I47" s="61" t="s">
        <v>54</v>
      </c>
      <c r="J47" s="63" t="s">
        <v>740</v>
      </c>
      <c r="K47" s="63"/>
      <c r="L47" s="61"/>
      <c r="M47" s="63"/>
      <c r="N47" s="61"/>
      <c r="O47" s="63"/>
      <c r="P47" s="61"/>
      <c r="Q47" s="63"/>
      <c r="R47" s="61"/>
      <c r="S47" s="63"/>
      <c r="T47" s="61"/>
    </row>
    <row r="48" spans="1:20" x14ac:dyDescent="0.2">
      <c r="A48" s="61" t="s">
        <v>416</v>
      </c>
      <c r="B48" s="61" t="s">
        <v>450</v>
      </c>
      <c r="C48" s="61" t="s">
        <v>599</v>
      </c>
      <c r="D48" s="61" t="s">
        <v>600</v>
      </c>
      <c r="E48" s="63" t="s">
        <v>708</v>
      </c>
      <c r="F48" s="61"/>
      <c r="G48" s="61"/>
      <c r="H48" s="61" t="s">
        <v>601</v>
      </c>
      <c r="I48" s="61" t="s">
        <v>55</v>
      </c>
      <c r="J48" s="63" t="s">
        <v>709</v>
      </c>
      <c r="K48" s="63" t="s">
        <v>710</v>
      </c>
      <c r="L48" s="61" t="s">
        <v>602</v>
      </c>
      <c r="M48" s="63"/>
      <c r="N48" s="61"/>
      <c r="O48" s="63"/>
      <c r="P48" s="61"/>
      <c r="Q48" s="63"/>
      <c r="R48" s="61"/>
      <c r="S48" s="63"/>
      <c r="T48" s="61"/>
    </row>
    <row r="49" spans="1:20" x14ac:dyDescent="0.2">
      <c r="A49" s="62" t="s">
        <v>603</v>
      </c>
      <c r="B49" s="62" t="s">
        <v>17</v>
      </c>
      <c r="C49" s="62" t="s">
        <v>604</v>
      </c>
      <c r="D49" s="62" t="s">
        <v>605</v>
      </c>
      <c r="E49" s="64" t="s">
        <v>715</v>
      </c>
      <c r="F49" s="62"/>
      <c r="G49" s="62"/>
      <c r="H49" s="62" t="s">
        <v>606</v>
      </c>
      <c r="I49" s="62" t="s">
        <v>55</v>
      </c>
      <c r="J49" s="64" t="s">
        <v>716</v>
      </c>
      <c r="K49" s="64" t="s">
        <v>717</v>
      </c>
      <c r="L49" s="62" t="s">
        <v>607</v>
      </c>
      <c r="M49" s="64" t="s">
        <v>716</v>
      </c>
      <c r="N49" s="62" t="s">
        <v>608</v>
      </c>
      <c r="O49" s="64" t="s">
        <v>716</v>
      </c>
      <c r="P49" s="62" t="s">
        <v>609</v>
      </c>
      <c r="Q49" s="64"/>
      <c r="R49" s="62"/>
      <c r="S49" s="64"/>
      <c r="T49" s="62"/>
    </row>
    <row r="50" spans="1:20" x14ac:dyDescent="0.2">
      <c r="A50" s="61" t="s">
        <v>332</v>
      </c>
      <c r="B50" s="61" t="s">
        <v>17</v>
      </c>
      <c r="C50" s="61" t="s">
        <v>617</v>
      </c>
      <c r="D50" s="61" t="s">
        <v>618</v>
      </c>
      <c r="E50" s="63" t="s">
        <v>637</v>
      </c>
      <c r="F50" s="61"/>
      <c r="G50" s="61"/>
      <c r="H50" s="61" t="s">
        <v>619</v>
      </c>
      <c r="I50" s="61" t="s">
        <v>54</v>
      </c>
      <c r="J50" s="63" t="s">
        <v>637</v>
      </c>
      <c r="K50" s="63"/>
      <c r="L50" s="61"/>
      <c r="M50" s="63"/>
      <c r="N50" s="61"/>
      <c r="O50" s="63"/>
      <c r="P50" s="61"/>
      <c r="Q50" s="63"/>
      <c r="R50" s="61"/>
      <c r="S50" s="63"/>
      <c r="T50" s="61"/>
    </row>
    <row r="51" spans="1:20" x14ac:dyDescent="0.2">
      <c r="A51" s="62" t="s">
        <v>613</v>
      </c>
      <c r="B51" s="62" t="s">
        <v>17</v>
      </c>
      <c r="C51" s="62" t="s">
        <v>614</v>
      </c>
      <c r="D51" s="62" t="s">
        <v>615</v>
      </c>
      <c r="E51" s="64" t="s">
        <v>637</v>
      </c>
      <c r="F51" s="62"/>
      <c r="G51" s="62"/>
      <c r="H51" s="62" t="s">
        <v>616</v>
      </c>
      <c r="I51" s="62" t="s">
        <v>55</v>
      </c>
      <c r="J51" s="64" t="s">
        <v>628</v>
      </c>
      <c r="K51" s="64"/>
      <c r="L51" s="62"/>
      <c r="M51" s="64"/>
      <c r="N51" s="62"/>
      <c r="O51" s="64"/>
      <c r="P51" s="62"/>
      <c r="Q51" s="64"/>
      <c r="R51" s="62"/>
      <c r="S51" s="64"/>
      <c r="T51" s="62"/>
    </row>
    <row r="52" spans="1:20" x14ac:dyDescent="0.2">
      <c r="A52" s="61" t="s">
        <v>281</v>
      </c>
      <c r="B52" s="61" t="s">
        <v>501</v>
      </c>
      <c r="C52" s="61" t="s">
        <v>610</v>
      </c>
      <c r="D52" s="61" t="s">
        <v>611</v>
      </c>
      <c r="E52" s="63" t="s">
        <v>637</v>
      </c>
      <c r="F52" s="61"/>
      <c r="G52" s="61"/>
      <c r="H52" s="61" t="s">
        <v>612</v>
      </c>
      <c r="I52" s="61" t="s">
        <v>55</v>
      </c>
      <c r="J52" s="63" t="s">
        <v>737</v>
      </c>
      <c r="K52" s="63"/>
      <c r="L52" s="61"/>
      <c r="M52" s="63"/>
      <c r="N52" s="61"/>
      <c r="O52" s="63"/>
      <c r="P52" s="61"/>
      <c r="Q52" s="63"/>
      <c r="R52" s="61"/>
      <c r="S52" s="63"/>
      <c r="T52" s="61"/>
    </row>
    <row r="53" spans="1:20" x14ac:dyDescent="0.2">
      <c r="A53" s="61" t="s">
        <v>624</v>
      </c>
      <c r="B53" s="61" t="s">
        <v>136</v>
      </c>
      <c r="C53" s="61" t="s">
        <v>625</v>
      </c>
      <c r="D53" s="61" t="s">
        <v>240</v>
      </c>
      <c r="E53" s="63" t="s">
        <v>628</v>
      </c>
      <c r="F53" s="61"/>
      <c r="G53" s="61"/>
      <c r="H53" s="61" t="s">
        <v>731</v>
      </c>
      <c r="I53" s="61" t="s">
        <v>54</v>
      </c>
      <c r="J53" s="63" t="s">
        <v>732</v>
      </c>
      <c r="K53" s="63"/>
      <c r="L53" s="61"/>
      <c r="M53" s="63"/>
      <c r="N53" s="61"/>
      <c r="O53" s="63"/>
      <c r="P53" s="61"/>
      <c r="Q53" s="63"/>
      <c r="R53" s="61"/>
      <c r="S53" s="63"/>
      <c r="T53" s="61"/>
    </row>
    <row r="54" spans="1:20" x14ac:dyDescent="0.2">
      <c r="A54" s="62" t="s">
        <v>620</v>
      </c>
      <c r="B54" s="62" t="s">
        <v>501</v>
      </c>
      <c r="C54" s="62" t="s">
        <v>621</v>
      </c>
      <c r="D54" s="62" t="s">
        <v>622</v>
      </c>
      <c r="E54" s="64" t="s">
        <v>628</v>
      </c>
      <c r="F54" s="62"/>
      <c r="G54" s="62"/>
      <c r="H54" s="62" t="s">
        <v>623</v>
      </c>
      <c r="I54" s="62" t="s">
        <v>55</v>
      </c>
      <c r="J54" s="64" t="s">
        <v>628</v>
      </c>
      <c r="K54" s="64"/>
      <c r="L54" s="62"/>
      <c r="M54" s="64"/>
      <c r="N54" s="62"/>
      <c r="O54" s="64"/>
      <c r="P54" s="62"/>
      <c r="Q54" s="64"/>
      <c r="R54" s="62"/>
      <c r="S54" s="64"/>
      <c r="T54" s="62"/>
    </row>
    <row r="55" spans="1:20" x14ac:dyDescent="0.2">
      <c r="A55" s="62" t="s">
        <v>218</v>
      </c>
      <c r="B55" s="62" t="s">
        <v>177</v>
      </c>
      <c r="C55" s="62" t="s">
        <v>219</v>
      </c>
      <c r="D55" s="62" t="s">
        <v>220</v>
      </c>
      <c r="E55" s="64" t="s">
        <v>738</v>
      </c>
      <c r="F55" s="62"/>
      <c r="G55" s="62"/>
      <c r="H55" s="62" t="s">
        <v>221</v>
      </c>
      <c r="I55" s="62" t="s">
        <v>55</v>
      </c>
      <c r="J55" s="64" t="s">
        <v>739</v>
      </c>
      <c r="K55" s="64"/>
      <c r="L55" s="62"/>
      <c r="M55" s="64"/>
      <c r="N55" s="62"/>
      <c r="O55" s="64"/>
      <c r="P55" s="62"/>
      <c r="Q55" s="64"/>
      <c r="R55" s="62"/>
      <c r="S55" s="64"/>
      <c r="T55" s="62"/>
    </row>
    <row r="56" spans="1:20" x14ac:dyDescent="0.2">
      <c r="A56" s="62" t="s">
        <v>242</v>
      </c>
      <c r="B56" s="62" t="s">
        <v>177</v>
      </c>
      <c r="C56" s="62" t="s">
        <v>243</v>
      </c>
      <c r="D56" s="62" t="s">
        <v>244</v>
      </c>
      <c r="E56" s="64" t="s">
        <v>638</v>
      </c>
      <c r="F56" s="62"/>
      <c r="G56" s="62"/>
      <c r="H56" s="62" t="s">
        <v>245</v>
      </c>
      <c r="I56" s="62" t="s">
        <v>55</v>
      </c>
      <c r="J56" s="64" t="s">
        <v>654</v>
      </c>
      <c r="K56" s="64" t="s">
        <v>638</v>
      </c>
      <c r="L56" s="62" t="s">
        <v>246</v>
      </c>
      <c r="M56" s="64"/>
      <c r="N56" s="62"/>
      <c r="O56" s="64"/>
      <c r="P56" s="62"/>
      <c r="Q56" s="64"/>
      <c r="R56" s="62"/>
      <c r="S56" s="64"/>
      <c r="T56" s="62"/>
    </row>
    <row r="57" spans="1:20" x14ac:dyDescent="0.2">
      <c r="A57" s="3" t="s">
        <v>222</v>
      </c>
      <c r="B57" s="3" t="s">
        <v>136</v>
      </c>
      <c r="C57" s="3" t="s">
        <v>223</v>
      </c>
      <c r="D57" s="3" t="s">
        <v>224</v>
      </c>
      <c r="E57" s="55" t="s">
        <v>638</v>
      </c>
      <c r="H57" s="3" t="s">
        <v>225</v>
      </c>
      <c r="I57" s="3" t="s">
        <v>55</v>
      </c>
      <c r="J57" s="55" t="s">
        <v>639</v>
      </c>
      <c r="K57" s="55"/>
      <c r="M57" s="55"/>
      <c r="O57" s="55"/>
    </row>
    <row r="58" spans="1:20" x14ac:dyDescent="0.2">
      <c r="A58" s="3" t="s">
        <v>226</v>
      </c>
      <c r="B58" s="3" t="s">
        <v>154</v>
      </c>
      <c r="C58" s="3" t="s">
        <v>227</v>
      </c>
      <c r="D58" s="3" t="s">
        <v>228</v>
      </c>
      <c r="E58" s="55" t="s">
        <v>638</v>
      </c>
      <c r="H58" s="3" t="s">
        <v>229</v>
      </c>
      <c r="I58" s="3" t="s">
        <v>55</v>
      </c>
      <c r="J58" s="55" t="s">
        <v>639</v>
      </c>
      <c r="K58" s="55" t="s">
        <v>638</v>
      </c>
      <c r="L58" s="3" t="s">
        <v>230</v>
      </c>
      <c r="M58" s="55"/>
      <c r="O58" s="55"/>
    </row>
    <row r="59" spans="1:20" x14ac:dyDescent="0.2">
      <c r="A59" s="3" t="s">
        <v>238</v>
      </c>
      <c r="B59" s="3" t="s">
        <v>17</v>
      </c>
      <c r="C59" s="3" t="s">
        <v>239</v>
      </c>
      <c r="D59" s="3" t="s">
        <v>240</v>
      </c>
      <c r="E59" s="55" t="s">
        <v>638</v>
      </c>
      <c r="H59" s="3" t="s">
        <v>241</v>
      </c>
      <c r="I59" s="3" t="s">
        <v>19</v>
      </c>
      <c r="J59" s="55" t="s">
        <v>639</v>
      </c>
      <c r="K59" s="55"/>
      <c r="M59" s="55"/>
      <c r="O59" s="55"/>
    </row>
    <row r="60" spans="1:20" x14ac:dyDescent="0.2">
      <c r="A60" s="3" t="s">
        <v>231</v>
      </c>
      <c r="B60" s="3" t="s">
        <v>154</v>
      </c>
      <c r="C60" s="3" t="s">
        <v>232</v>
      </c>
      <c r="D60" s="3" t="s">
        <v>233</v>
      </c>
      <c r="E60" s="55" t="s">
        <v>638</v>
      </c>
      <c r="H60" s="3" t="s">
        <v>234</v>
      </c>
      <c r="I60" s="3" t="s">
        <v>54</v>
      </c>
      <c r="J60" s="55" t="s">
        <v>689</v>
      </c>
      <c r="K60" s="55"/>
      <c r="M60" s="55"/>
      <c r="O60" s="55"/>
    </row>
    <row r="61" spans="1:20" x14ac:dyDescent="0.2">
      <c r="A61" s="3" t="s">
        <v>206</v>
      </c>
      <c r="B61" s="3" t="s">
        <v>17</v>
      </c>
      <c r="C61" s="3" t="s">
        <v>235</v>
      </c>
      <c r="D61" s="3" t="s">
        <v>236</v>
      </c>
      <c r="E61" s="55" t="s">
        <v>638</v>
      </c>
      <c r="H61" s="3" t="s">
        <v>237</v>
      </c>
      <c r="I61" s="3" t="s">
        <v>55</v>
      </c>
      <c r="J61" s="55" t="s">
        <v>650</v>
      </c>
      <c r="K61" s="55"/>
      <c r="M61" s="55"/>
      <c r="O61" s="55"/>
    </row>
    <row r="62" spans="1:20" x14ac:dyDescent="0.2">
      <c r="A62" s="3" t="s">
        <v>247</v>
      </c>
      <c r="B62" s="3" t="s">
        <v>136</v>
      </c>
      <c r="C62" s="3" t="s">
        <v>248</v>
      </c>
      <c r="D62" s="3" t="s">
        <v>240</v>
      </c>
      <c r="E62" s="55" t="s">
        <v>650</v>
      </c>
      <c r="H62" s="3" t="s">
        <v>249</v>
      </c>
      <c r="I62" s="3" t="s">
        <v>55</v>
      </c>
      <c r="J62" s="55" t="s">
        <v>650</v>
      </c>
      <c r="K62" s="55"/>
      <c r="M62" s="55"/>
      <c r="O62" s="55"/>
    </row>
    <row r="63" spans="1:20" x14ac:dyDescent="0.2">
      <c r="A63" s="3" t="s">
        <v>250</v>
      </c>
      <c r="B63" s="3" t="s">
        <v>152</v>
      </c>
      <c r="C63" s="3" t="s">
        <v>251</v>
      </c>
      <c r="D63" s="3" t="s">
        <v>240</v>
      </c>
      <c r="E63" s="55" t="s">
        <v>650</v>
      </c>
      <c r="H63" s="3" t="s">
        <v>252</v>
      </c>
      <c r="I63" s="3" t="s">
        <v>55</v>
      </c>
      <c r="J63" s="55" t="s">
        <v>651</v>
      </c>
      <c r="K63" s="55"/>
      <c r="M63" s="55"/>
      <c r="O63" s="55"/>
    </row>
    <row r="64" spans="1:20" x14ac:dyDescent="0.2">
      <c r="A64" s="3" t="s">
        <v>253</v>
      </c>
      <c r="B64" s="3" t="s">
        <v>153</v>
      </c>
      <c r="C64" s="3" t="s">
        <v>254</v>
      </c>
      <c r="D64" s="3" t="s">
        <v>255</v>
      </c>
      <c r="E64" s="55" t="s">
        <v>643</v>
      </c>
      <c r="H64" s="3" t="s">
        <v>256</v>
      </c>
      <c r="I64" s="3" t="s">
        <v>55</v>
      </c>
      <c r="J64" s="55" t="s">
        <v>643</v>
      </c>
      <c r="K64" s="55"/>
      <c r="M64" s="55"/>
      <c r="O64" s="55"/>
    </row>
    <row r="65" spans="1:15" x14ac:dyDescent="0.2">
      <c r="A65" s="3" t="s">
        <v>257</v>
      </c>
      <c r="B65" s="3" t="s">
        <v>176</v>
      </c>
      <c r="C65" s="3" t="s">
        <v>258</v>
      </c>
      <c r="D65" s="3" t="s">
        <v>259</v>
      </c>
      <c r="E65" s="55" t="s">
        <v>651</v>
      </c>
      <c r="H65" s="3" t="s">
        <v>260</v>
      </c>
      <c r="I65" s="3" t="s">
        <v>54</v>
      </c>
      <c r="J65" s="55" t="s">
        <v>649</v>
      </c>
      <c r="K65" s="55"/>
      <c r="M65" s="55"/>
      <c r="O65" s="55"/>
    </row>
    <row r="66" spans="1:15" x14ac:dyDescent="0.2">
      <c r="A66" s="3" t="s">
        <v>261</v>
      </c>
      <c r="B66" s="3" t="s">
        <v>176</v>
      </c>
      <c r="C66" s="3" t="s">
        <v>262</v>
      </c>
      <c r="D66" s="3" t="s">
        <v>263</v>
      </c>
      <c r="E66" s="55" t="s">
        <v>651</v>
      </c>
      <c r="H66" s="3" t="s">
        <v>264</v>
      </c>
      <c r="I66" s="3" t="s">
        <v>54</v>
      </c>
      <c r="J66" s="55" t="s">
        <v>666</v>
      </c>
      <c r="K66" s="55"/>
      <c r="M66" s="55"/>
      <c r="O66" s="55"/>
    </row>
    <row r="67" spans="1:15" x14ac:dyDescent="0.2">
      <c r="A67" s="3" t="s">
        <v>265</v>
      </c>
      <c r="B67" s="3" t="s">
        <v>152</v>
      </c>
      <c r="C67" s="3" t="s">
        <v>266</v>
      </c>
      <c r="D67" s="3" t="s">
        <v>267</v>
      </c>
      <c r="E67" s="55" t="s">
        <v>649</v>
      </c>
      <c r="H67" s="3" t="s">
        <v>268</v>
      </c>
      <c r="I67" s="3" t="s">
        <v>55</v>
      </c>
      <c r="J67" s="55" t="s">
        <v>649</v>
      </c>
      <c r="K67" s="55"/>
      <c r="M67" s="55"/>
      <c r="O67" s="55"/>
    </row>
    <row r="68" spans="1:15" x14ac:dyDescent="0.2">
      <c r="A68" s="3" t="s">
        <v>269</v>
      </c>
      <c r="B68" s="3" t="s">
        <v>178</v>
      </c>
      <c r="C68" s="3" t="s">
        <v>270</v>
      </c>
      <c r="D68" s="3" t="s">
        <v>271</v>
      </c>
      <c r="E68" s="55" t="s">
        <v>655</v>
      </c>
      <c r="H68" s="3" t="s">
        <v>272</v>
      </c>
      <c r="I68" s="3" t="s">
        <v>54</v>
      </c>
      <c r="J68" s="55" t="s">
        <v>656</v>
      </c>
      <c r="K68" s="55" t="s">
        <v>655</v>
      </c>
      <c r="L68" s="3" t="s">
        <v>273</v>
      </c>
      <c r="M68" s="55"/>
      <c r="O68" s="55"/>
    </row>
    <row r="69" spans="1:15" x14ac:dyDescent="0.2">
      <c r="A69" s="3" t="s">
        <v>281</v>
      </c>
      <c r="B69" s="3" t="s">
        <v>177</v>
      </c>
      <c r="C69" s="3" t="s">
        <v>282</v>
      </c>
      <c r="D69" s="3" t="s">
        <v>283</v>
      </c>
      <c r="E69" s="55" t="s">
        <v>670</v>
      </c>
      <c r="H69" s="3" t="s">
        <v>284</v>
      </c>
      <c r="I69" s="3" t="s">
        <v>55</v>
      </c>
      <c r="J69" s="55" t="s">
        <v>670</v>
      </c>
      <c r="K69" s="55"/>
      <c r="M69" s="55"/>
      <c r="O69" s="55"/>
    </row>
    <row r="70" spans="1:15" x14ac:dyDescent="0.2">
      <c r="A70" s="3" t="s">
        <v>278</v>
      </c>
      <c r="B70" s="3" t="s">
        <v>178</v>
      </c>
      <c r="D70" s="3" t="s">
        <v>279</v>
      </c>
      <c r="E70" s="55" t="s">
        <v>670</v>
      </c>
      <c r="H70" s="3" t="s">
        <v>280</v>
      </c>
      <c r="I70" s="3" t="s">
        <v>55</v>
      </c>
      <c r="J70" s="55" t="s">
        <v>671</v>
      </c>
      <c r="K70" s="55"/>
      <c r="M70" s="55"/>
      <c r="O70" s="55"/>
    </row>
    <row r="71" spans="1:15" x14ac:dyDescent="0.2">
      <c r="A71" s="3" t="s">
        <v>274</v>
      </c>
      <c r="B71" s="3" t="s">
        <v>136</v>
      </c>
      <c r="C71" s="3" t="s">
        <v>275</v>
      </c>
      <c r="D71" s="3" t="s">
        <v>276</v>
      </c>
      <c r="E71" s="55" t="s">
        <v>670</v>
      </c>
      <c r="H71" s="3" t="s">
        <v>277</v>
      </c>
      <c r="I71" s="3" t="s">
        <v>55</v>
      </c>
      <c r="J71" s="55" t="s">
        <v>666</v>
      </c>
      <c r="K71" s="55"/>
      <c r="M71" s="55"/>
      <c r="O71" s="55"/>
    </row>
    <row r="72" spans="1:15" x14ac:dyDescent="0.2">
      <c r="A72" s="3" t="s">
        <v>290</v>
      </c>
      <c r="B72" s="3" t="s">
        <v>17</v>
      </c>
      <c r="C72" s="3" t="s">
        <v>291</v>
      </c>
      <c r="D72" s="3" t="s">
        <v>240</v>
      </c>
      <c r="E72" s="55" t="s">
        <v>666</v>
      </c>
      <c r="H72" s="3" t="s">
        <v>292</v>
      </c>
      <c r="I72" s="3" t="s">
        <v>55</v>
      </c>
      <c r="J72" s="55" t="s">
        <v>632</v>
      </c>
      <c r="K72" s="55"/>
      <c r="M72" s="55"/>
      <c r="O72" s="55"/>
    </row>
    <row r="73" spans="1:15" x14ac:dyDescent="0.2">
      <c r="A73" s="3" t="s">
        <v>285</v>
      </c>
      <c r="B73" s="3" t="s">
        <v>17</v>
      </c>
      <c r="C73" s="3" t="s">
        <v>239</v>
      </c>
      <c r="D73" s="3" t="s">
        <v>286</v>
      </c>
      <c r="E73" s="55" t="s">
        <v>666</v>
      </c>
      <c r="H73" s="3" t="s">
        <v>287</v>
      </c>
      <c r="I73" s="3" t="s">
        <v>55</v>
      </c>
      <c r="J73" s="55" t="s">
        <v>667</v>
      </c>
      <c r="K73" s="55" t="s">
        <v>666</v>
      </c>
      <c r="L73" s="3" t="s">
        <v>288</v>
      </c>
      <c r="M73" s="55" t="s">
        <v>667</v>
      </c>
      <c r="N73" s="3" t="s">
        <v>289</v>
      </c>
      <c r="O73" s="55"/>
    </row>
    <row r="74" spans="1:15" x14ac:dyDescent="0.2">
      <c r="A74" s="3" t="s">
        <v>293</v>
      </c>
      <c r="B74" s="3" t="s">
        <v>152</v>
      </c>
      <c r="C74" s="3" t="s">
        <v>294</v>
      </c>
      <c r="D74" s="3" t="s">
        <v>295</v>
      </c>
      <c r="E74" s="55" t="s">
        <v>661</v>
      </c>
      <c r="H74" s="3" t="s">
        <v>296</v>
      </c>
      <c r="I74" s="3" t="s">
        <v>55</v>
      </c>
      <c r="J74" s="55" t="s">
        <v>661</v>
      </c>
      <c r="K74" s="55"/>
      <c r="M74" s="55"/>
      <c r="O74" s="55"/>
    </row>
    <row r="75" spans="1:15" x14ac:dyDescent="0.2">
      <c r="A75" s="3" t="s">
        <v>297</v>
      </c>
      <c r="B75" s="3" t="s">
        <v>179</v>
      </c>
      <c r="D75" s="3" t="s">
        <v>298</v>
      </c>
      <c r="E75" s="55" t="s">
        <v>661</v>
      </c>
      <c r="H75" s="3" t="s">
        <v>299</v>
      </c>
      <c r="I75" s="3" t="s">
        <v>19</v>
      </c>
      <c r="J75" s="55" t="s">
        <v>662</v>
      </c>
      <c r="K75" s="55"/>
      <c r="M75" s="55"/>
      <c r="O75" s="55"/>
    </row>
    <row r="76" spans="1:15" x14ac:dyDescent="0.2">
      <c r="A76" s="3" t="s">
        <v>300</v>
      </c>
      <c r="B76" s="3" t="s">
        <v>17</v>
      </c>
      <c r="C76" s="3" t="s">
        <v>301</v>
      </c>
      <c r="D76" s="3" t="s">
        <v>302</v>
      </c>
      <c r="E76" s="55" t="s">
        <v>661</v>
      </c>
      <c r="H76" s="3" t="s">
        <v>303</v>
      </c>
      <c r="I76" s="3" t="s">
        <v>55</v>
      </c>
      <c r="J76" s="55" t="s">
        <v>662</v>
      </c>
      <c r="K76" s="55"/>
      <c r="M76" s="55"/>
      <c r="O76" s="55"/>
    </row>
    <row r="77" spans="1:15" x14ac:dyDescent="0.2">
      <c r="A77" s="3" t="s">
        <v>304</v>
      </c>
      <c r="B77" s="3" t="s">
        <v>182</v>
      </c>
      <c r="C77" s="3" t="s">
        <v>305</v>
      </c>
      <c r="D77" s="3" t="s">
        <v>306</v>
      </c>
      <c r="E77" s="55" t="s">
        <v>632</v>
      </c>
      <c r="H77" s="3" t="s">
        <v>307</v>
      </c>
      <c r="I77" s="3" t="s">
        <v>54</v>
      </c>
      <c r="J77" s="55" t="s">
        <v>633</v>
      </c>
      <c r="K77" s="55"/>
      <c r="M77" s="55"/>
      <c r="O77" s="55"/>
    </row>
    <row r="78" spans="1:15" x14ac:dyDescent="0.2">
      <c r="A78" s="3" t="s">
        <v>308</v>
      </c>
      <c r="B78" s="3" t="s">
        <v>152</v>
      </c>
      <c r="D78" s="3" t="s">
        <v>309</v>
      </c>
      <c r="E78" s="55" t="s">
        <v>699</v>
      </c>
      <c r="H78" s="3" t="s">
        <v>310</v>
      </c>
      <c r="I78" s="3" t="s">
        <v>55</v>
      </c>
      <c r="J78" s="55" t="s">
        <v>699</v>
      </c>
      <c r="K78" s="55"/>
      <c r="M78" s="55"/>
      <c r="O78" s="55"/>
    </row>
    <row r="79" spans="1:15" x14ac:dyDescent="0.2">
      <c r="A79" s="3" t="s">
        <v>311</v>
      </c>
      <c r="B79" s="3" t="s">
        <v>17</v>
      </c>
      <c r="C79" s="3" t="s">
        <v>312</v>
      </c>
      <c r="D79" s="3" t="s">
        <v>313</v>
      </c>
      <c r="E79" s="55" t="s">
        <v>714</v>
      </c>
      <c r="H79" s="3" t="s">
        <v>314</v>
      </c>
      <c r="I79" s="3" t="s">
        <v>54</v>
      </c>
      <c r="J79" s="55" t="s">
        <v>714</v>
      </c>
      <c r="K79" s="55"/>
      <c r="M79" s="55"/>
      <c r="O79" s="55"/>
    </row>
    <row r="80" spans="1:15" x14ac:dyDescent="0.2">
      <c r="A80" s="3" t="s">
        <v>315</v>
      </c>
      <c r="B80" s="3" t="s">
        <v>153</v>
      </c>
      <c r="C80" s="3" t="s">
        <v>316</v>
      </c>
      <c r="D80" s="3" t="s">
        <v>317</v>
      </c>
      <c r="E80" s="55" t="s">
        <v>642</v>
      </c>
      <c r="H80" s="3" t="s">
        <v>318</v>
      </c>
      <c r="I80" s="3" t="s">
        <v>55</v>
      </c>
      <c r="J80" s="55" t="s">
        <v>642</v>
      </c>
      <c r="K80" s="55"/>
      <c r="M80" s="55"/>
      <c r="O80" s="55"/>
    </row>
    <row r="81" spans="1:15" x14ac:dyDescent="0.2">
      <c r="A81" s="3" t="s">
        <v>328</v>
      </c>
      <c r="B81" s="3" t="s">
        <v>151</v>
      </c>
      <c r="C81" s="3" t="s">
        <v>329</v>
      </c>
      <c r="D81" s="3" t="s">
        <v>330</v>
      </c>
      <c r="E81" s="55" t="s">
        <v>687</v>
      </c>
      <c r="H81" s="3" t="s">
        <v>331</v>
      </c>
      <c r="I81" s="3" t="s">
        <v>55</v>
      </c>
      <c r="J81" s="55" t="s">
        <v>687</v>
      </c>
      <c r="K81" s="55"/>
      <c r="M81" s="55"/>
      <c r="O81" s="55"/>
    </row>
    <row r="82" spans="1:15" x14ac:dyDescent="0.2">
      <c r="A82" s="3" t="s">
        <v>323</v>
      </c>
      <c r="B82" s="3" t="s">
        <v>17</v>
      </c>
      <c r="C82" s="3" t="s">
        <v>324</v>
      </c>
      <c r="D82" s="3" t="s">
        <v>325</v>
      </c>
      <c r="E82" s="55" t="s">
        <v>667</v>
      </c>
      <c r="H82" s="3" t="s">
        <v>326</v>
      </c>
      <c r="I82" s="3" t="s">
        <v>19</v>
      </c>
      <c r="J82" s="55" t="s">
        <v>720</v>
      </c>
      <c r="K82" s="55" t="s">
        <v>720</v>
      </c>
      <c r="L82" s="3" t="s">
        <v>327</v>
      </c>
      <c r="M82" s="55"/>
      <c r="O82" s="55"/>
    </row>
    <row r="83" spans="1:15" x14ac:dyDescent="0.2">
      <c r="A83" s="3" t="s">
        <v>319</v>
      </c>
      <c r="B83" s="3" t="s">
        <v>177</v>
      </c>
      <c r="C83" s="3" t="s">
        <v>320</v>
      </c>
      <c r="D83" s="3" t="s">
        <v>321</v>
      </c>
      <c r="E83" s="55" t="s">
        <v>679</v>
      </c>
      <c r="H83" s="3" t="s">
        <v>322</v>
      </c>
      <c r="I83" s="3" t="s">
        <v>55</v>
      </c>
      <c r="J83" s="55" t="s">
        <v>679</v>
      </c>
      <c r="K83" s="55"/>
      <c r="M83" s="55"/>
      <c r="O83" s="55"/>
    </row>
    <row r="84" spans="1:15" x14ac:dyDescent="0.2">
      <c r="A84" s="3" t="s">
        <v>336</v>
      </c>
      <c r="B84" s="3" t="s">
        <v>152</v>
      </c>
      <c r="C84" s="3" t="s">
        <v>337</v>
      </c>
      <c r="D84" s="3" t="s">
        <v>338</v>
      </c>
      <c r="E84" s="55" t="s">
        <v>652</v>
      </c>
      <c r="H84" s="3" t="s">
        <v>339</v>
      </c>
      <c r="I84" s="3" t="s">
        <v>55</v>
      </c>
      <c r="J84" s="55" t="s">
        <v>653</v>
      </c>
      <c r="K84" s="55"/>
      <c r="M84" s="55"/>
      <c r="O84" s="55"/>
    </row>
    <row r="85" spans="1:15" x14ac:dyDescent="0.2">
      <c r="A85" s="3" t="s">
        <v>293</v>
      </c>
      <c r="B85" s="3" t="s">
        <v>152</v>
      </c>
      <c r="C85" s="3" t="s">
        <v>340</v>
      </c>
      <c r="D85" s="3" t="s">
        <v>341</v>
      </c>
      <c r="E85" s="55" t="s">
        <v>652</v>
      </c>
      <c r="H85" s="3" t="s">
        <v>342</v>
      </c>
      <c r="I85" s="3" t="s">
        <v>55</v>
      </c>
      <c r="J85" s="55" t="s">
        <v>653</v>
      </c>
      <c r="K85" s="55"/>
      <c r="M85" s="55"/>
      <c r="O85" s="55"/>
    </row>
    <row r="86" spans="1:15" x14ac:dyDescent="0.2">
      <c r="A86" s="3" t="s">
        <v>343</v>
      </c>
      <c r="B86" s="3" t="s">
        <v>151</v>
      </c>
      <c r="C86" s="3" t="s">
        <v>344</v>
      </c>
      <c r="D86" s="3" t="s">
        <v>345</v>
      </c>
      <c r="E86" s="55" t="s">
        <v>652</v>
      </c>
      <c r="K86" s="55"/>
      <c r="M86" s="55"/>
      <c r="O86" s="55"/>
    </row>
    <row r="87" spans="1:15" x14ac:dyDescent="0.2">
      <c r="A87" s="3" t="s">
        <v>332</v>
      </c>
      <c r="B87" s="3" t="s">
        <v>17</v>
      </c>
      <c r="C87" s="3" t="s">
        <v>333</v>
      </c>
      <c r="D87" s="3" t="s">
        <v>334</v>
      </c>
      <c r="E87" s="55" t="s">
        <v>635</v>
      </c>
      <c r="H87" s="3" t="s">
        <v>335</v>
      </c>
      <c r="I87" s="3" t="s">
        <v>55</v>
      </c>
      <c r="J87" s="55" t="s">
        <v>636</v>
      </c>
      <c r="K87" s="55"/>
      <c r="M87" s="55"/>
      <c r="O87" s="55"/>
    </row>
    <row r="88" spans="1:15" x14ac:dyDescent="0.2">
      <c r="A88" s="3" t="s">
        <v>346</v>
      </c>
      <c r="B88" s="3" t="s">
        <v>177</v>
      </c>
      <c r="C88" s="3" t="s">
        <v>347</v>
      </c>
      <c r="D88" s="3" t="s">
        <v>348</v>
      </c>
      <c r="E88" s="55" t="s">
        <v>636</v>
      </c>
      <c r="H88" s="3" t="s">
        <v>349</v>
      </c>
      <c r="I88" s="3" t="s">
        <v>54</v>
      </c>
      <c r="J88" s="55" t="s">
        <v>735</v>
      </c>
      <c r="K88" s="55"/>
      <c r="M88" s="55"/>
      <c r="O88" s="55"/>
    </row>
    <row r="89" spans="1:15" x14ac:dyDescent="0.2">
      <c r="A89" s="3" t="s">
        <v>218</v>
      </c>
      <c r="B89" s="3" t="s">
        <v>155</v>
      </c>
      <c r="C89" s="3" t="s">
        <v>350</v>
      </c>
      <c r="D89" s="3" t="s">
        <v>351</v>
      </c>
      <c r="E89" s="55" t="s">
        <v>653</v>
      </c>
      <c r="H89" s="3" t="s">
        <v>352</v>
      </c>
      <c r="I89" s="3" t="s">
        <v>55</v>
      </c>
      <c r="J89" s="55" t="s">
        <v>653</v>
      </c>
      <c r="K89" s="55"/>
      <c r="M89" s="55"/>
      <c r="O89" s="55"/>
    </row>
    <row r="90" spans="1:15" x14ac:dyDescent="0.2">
      <c r="A90" s="3" t="s">
        <v>281</v>
      </c>
      <c r="B90" s="3" t="s">
        <v>177</v>
      </c>
      <c r="C90" s="3" t="s">
        <v>353</v>
      </c>
      <c r="D90" s="3" t="s">
        <v>354</v>
      </c>
      <c r="E90" s="55" t="s">
        <v>653</v>
      </c>
      <c r="H90" s="3" t="s">
        <v>355</v>
      </c>
      <c r="I90" s="3" t="s">
        <v>55</v>
      </c>
      <c r="J90" s="55" t="s">
        <v>728</v>
      </c>
      <c r="K90" s="55"/>
      <c r="M90" s="55"/>
      <c r="O90" s="55"/>
    </row>
    <row r="91" spans="1:15" x14ac:dyDescent="0.2">
      <c r="A91" s="3" t="s">
        <v>356</v>
      </c>
      <c r="B91" s="3" t="s">
        <v>177</v>
      </c>
      <c r="C91" s="3" t="s">
        <v>357</v>
      </c>
      <c r="D91" s="3" t="s">
        <v>358</v>
      </c>
      <c r="E91" s="55" t="s">
        <v>653</v>
      </c>
      <c r="H91" s="3" t="s">
        <v>359</v>
      </c>
      <c r="I91" s="3" t="s">
        <v>55</v>
      </c>
      <c r="J91" s="55" t="s">
        <v>702</v>
      </c>
      <c r="K91" s="55"/>
      <c r="M91" s="55"/>
      <c r="O91" s="55"/>
    </row>
    <row r="92" spans="1:15" x14ac:dyDescent="0.2">
      <c r="A92" s="3" t="s">
        <v>360</v>
      </c>
      <c r="B92" s="3" t="s">
        <v>152</v>
      </c>
      <c r="C92" s="3" t="s">
        <v>361</v>
      </c>
      <c r="D92" s="3" t="s">
        <v>362</v>
      </c>
      <c r="E92" s="55" t="s">
        <v>626</v>
      </c>
      <c r="H92" s="3" t="s">
        <v>363</v>
      </c>
      <c r="I92" s="3" t="s">
        <v>54</v>
      </c>
      <c r="J92" s="55" t="s">
        <v>627</v>
      </c>
      <c r="K92" s="55"/>
      <c r="M92" s="55"/>
      <c r="O92" s="55"/>
    </row>
    <row r="93" spans="1:15" x14ac:dyDescent="0.2">
      <c r="A93" s="3" t="s">
        <v>364</v>
      </c>
      <c r="B93" s="3" t="s">
        <v>17</v>
      </c>
      <c r="C93" s="3" t="s">
        <v>365</v>
      </c>
      <c r="D93" s="3" t="s">
        <v>366</v>
      </c>
      <c r="E93" s="55" t="s">
        <v>703</v>
      </c>
      <c r="H93" s="3" t="s">
        <v>367</v>
      </c>
      <c r="I93" s="3" t="s">
        <v>55</v>
      </c>
      <c r="J93" s="55" t="s">
        <v>704</v>
      </c>
      <c r="K93" s="55"/>
      <c r="M93" s="55"/>
      <c r="O93" s="55"/>
    </row>
    <row r="94" spans="1:15" x14ac:dyDescent="0.2">
      <c r="A94" s="3" t="s">
        <v>368</v>
      </c>
      <c r="B94" s="3" t="s">
        <v>17</v>
      </c>
      <c r="C94" s="3" t="s">
        <v>369</v>
      </c>
      <c r="D94" s="3" t="s">
        <v>370</v>
      </c>
      <c r="E94" s="55" t="s">
        <v>703</v>
      </c>
      <c r="H94" s="3" t="s">
        <v>371</v>
      </c>
      <c r="I94" s="3" t="s">
        <v>56</v>
      </c>
      <c r="J94" s="55" t="s">
        <v>707</v>
      </c>
      <c r="K94" s="55"/>
      <c r="M94" s="55"/>
      <c r="O94" s="55"/>
    </row>
    <row r="95" spans="1:15" x14ac:dyDescent="0.2">
      <c r="A95" s="3" t="s">
        <v>372</v>
      </c>
      <c r="B95" s="3" t="s">
        <v>17</v>
      </c>
      <c r="C95" s="3" t="s">
        <v>373</v>
      </c>
      <c r="D95" s="3" t="s">
        <v>374</v>
      </c>
      <c r="E95" s="55" t="s">
        <v>665</v>
      </c>
      <c r="H95" s="3" t="s">
        <v>375</v>
      </c>
      <c r="I95" s="3" t="s">
        <v>55</v>
      </c>
      <c r="J95" s="55" t="s">
        <v>665</v>
      </c>
      <c r="K95" s="55"/>
      <c r="M95" s="55"/>
      <c r="O95" s="55"/>
    </row>
    <row r="96" spans="1:15" x14ac:dyDescent="0.2">
      <c r="A96" s="3" t="s">
        <v>376</v>
      </c>
      <c r="B96" s="3" t="s">
        <v>17</v>
      </c>
      <c r="D96" s="3" t="s">
        <v>377</v>
      </c>
      <c r="E96" s="55" t="s">
        <v>665</v>
      </c>
      <c r="H96" s="3" t="s">
        <v>378</v>
      </c>
      <c r="I96" s="3" t="s">
        <v>55</v>
      </c>
      <c r="J96" s="55" t="s">
        <v>669</v>
      </c>
      <c r="K96" s="55" t="s">
        <v>665</v>
      </c>
      <c r="L96" s="3" t="s">
        <v>379</v>
      </c>
      <c r="M96" s="55"/>
      <c r="O96" s="55"/>
    </row>
    <row r="97" spans="1:15" x14ac:dyDescent="0.2">
      <c r="A97" s="3" t="s">
        <v>380</v>
      </c>
      <c r="B97" s="3" t="s">
        <v>152</v>
      </c>
      <c r="C97" s="3" t="s">
        <v>381</v>
      </c>
      <c r="D97" s="3" t="s">
        <v>382</v>
      </c>
      <c r="E97" s="55" t="s">
        <v>629</v>
      </c>
      <c r="H97" s="3" t="s">
        <v>383</v>
      </c>
      <c r="I97" s="3" t="s">
        <v>55</v>
      </c>
      <c r="J97" s="55" t="s">
        <v>672</v>
      </c>
      <c r="K97" s="55"/>
      <c r="M97" s="55"/>
      <c r="O97" s="55"/>
    </row>
    <row r="98" spans="1:15" x14ac:dyDescent="0.2">
      <c r="A98" s="3" t="s">
        <v>384</v>
      </c>
      <c r="B98" s="3" t="s">
        <v>176</v>
      </c>
      <c r="C98" s="3" t="s">
        <v>385</v>
      </c>
      <c r="D98" s="3" t="s">
        <v>386</v>
      </c>
      <c r="E98" s="55" t="s">
        <v>629</v>
      </c>
      <c r="H98" s="3" t="s">
        <v>387</v>
      </c>
      <c r="I98" s="3" t="s">
        <v>55</v>
      </c>
      <c r="J98" s="55" t="s">
        <v>630</v>
      </c>
      <c r="K98" s="55" t="s">
        <v>631</v>
      </c>
      <c r="L98" s="3" t="s">
        <v>388</v>
      </c>
      <c r="M98" s="55"/>
      <c r="O98" s="55"/>
    </row>
    <row r="99" spans="1:15" x14ac:dyDescent="0.2">
      <c r="A99" s="3" t="s">
        <v>222</v>
      </c>
      <c r="B99" s="3" t="s">
        <v>136</v>
      </c>
      <c r="C99" s="3" t="s">
        <v>389</v>
      </c>
      <c r="D99" s="3" t="s">
        <v>390</v>
      </c>
      <c r="E99" s="55" t="s">
        <v>693</v>
      </c>
      <c r="H99" s="3" t="s">
        <v>391</v>
      </c>
      <c r="I99" s="3" t="s">
        <v>55</v>
      </c>
      <c r="J99" s="55" t="s">
        <v>693</v>
      </c>
      <c r="K99" s="55"/>
      <c r="M99" s="55"/>
      <c r="O99" s="55"/>
    </row>
    <row r="100" spans="1:15" x14ac:dyDescent="0.2">
      <c r="A100" s="3" t="s">
        <v>300</v>
      </c>
      <c r="B100" s="3" t="s">
        <v>17</v>
      </c>
      <c r="C100" s="3" t="s">
        <v>392</v>
      </c>
      <c r="D100" s="3" t="s">
        <v>393</v>
      </c>
      <c r="E100" s="55" t="s">
        <v>705</v>
      </c>
      <c r="H100" s="3" t="s">
        <v>394</v>
      </c>
      <c r="I100" s="3" t="s">
        <v>55</v>
      </c>
      <c r="J100" s="55" t="s">
        <v>706</v>
      </c>
      <c r="K100" s="55"/>
      <c r="M100" s="55"/>
      <c r="O100" s="55"/>
    </row>
    <row r="101" spans="1:15" x14ac:dyDescent="0.2">
      <c r="A101" s="3" t="s">
        <v>395</v>
      </c>
      <c r="B101" s="3" t="s">
        <v>17</v>
      </c>
      <c r="C101" s="3" t="s">
        <v>396</v>
      </c>
      <c r="D101" s="3" t="s">
        <v>286</v>
      </c>
      <c r="E101" s="55" t="s">
        <v>690</v>
      </c>
      <c r="H101" s="3" t="s">
        <v>397</v>
      </c>
      <c r="I101" s="3" t="s">
        <v>19</v>
      </c>
      <c r="J101" s="55" t="s">
        <v>691</v>
      </c>
      <c r="K101" s="55" t="s">
        <v>692</v>
      </c>
      <c r="L101" s="3" t="s">
        <v>761</v>
      </c>
      <c r="M101" s="55"/>
      <c r="O101" s="55"/>
    </row>
    <row r="102" spans="1:15" x14ac:dyDescent="0.2">
      <c r="A102" s="3" t="s">
        <v>206</v>
      </c>
      <c r="B102" s="3" t="s">
        <v>17</v>
      </c>
      <c r="C102" s="3" t="s">
        <v>398</v>
      </c>
      <c r="D102" s="3" t="s">
        <v>399</v>
      </c>
      <c r="E102" s="55" t="s">
        <v>690</v>
      </c>
      <c r="H102" s="3" t="s">
        <v>400</v>
      </c>
      <c r="I102" s="3" t="s">
        <v>55</v>
      </c>
      <c r="J102" s="55" t="s">
        <v>691</v>
      </c>
      <c r="K102" s="55"/>
      <c r="M102" s="55"/>
      <c r="O102" s="55"/>
    </row>
    <row r="103" spans="1:15" x14ac:dyDescent="0.2">
      <c r="A103" s="3" t="s">
        <v>401</v>
      </c>
      <c r="B103" s="3" t="s">
        <v>17</v>
      </c>
      <c r="C103" s="3" t="s">
        <v>402</v>
      </c>
      <c r="D103" s="3" t="s">
        <v>403</v>
      </c>
      <c r="E103" s="55" t="s">
        <v>690</v>
      </c>
      <c r="H103" s="3" t="s">
        <v>404</v>
      </c>
      <c r="I103" s="3" t="s">
        <v>55</v>
      </c>
      <c r="J103" s="55" t="s">
        <v>691</v>
      </c>
      <c r="K103" s="55"/>
      <c r="M103" s="55"/>
      <c r="O103" s="55"/>
    </row>
    <row r="104" spans="1:15" x14ac:dyDescent="0.2">
      <c r="A104" s="3" t="s">
        <v>405</v>
      </c>
      <c r="B104" s="3" t="s">
        <v>17</v>
      </c>
      <c r="C104" s="3" t="s">
        <v>361</v>
      </c>
      <c r="D104" s="3" t="s">
        <v>406</v>
      </c>
      <c r="E104" s="55" t="s">
        <v>663</v>
      </c>
      <c r="H104" s="3" t="s">
        <v>407</v>
      </c>
      <c r="I104" s="3" t="s">
        <v>55</v>
      </c>
      <c r="J104" s="55" t="s">
        <v>663</v>
      </c>
      <c r="K104" s="55"/>
      <c r="M104" s="55"/>
      <c r="O104" s="55"/>
    </row>
    <row r="105" spans="1:15" x14ac:dyDescent="0.2">
      <c r="A105" s="3" t="s">
        <v>408</v>
      </c>
      <c r="B105" s="3" t="s">
        <v>178</v>
      </c>
      <c r="C105" s="3" t="s">
        <v>409</v>
      </c>
      <c r="D105" s="3" t="s">
        <v>410</v>
      </c>
      <c r="E105" s="55" t="s">
        <v>695</v>
      </c>
      <c r="H105" s="3" t="s">
        <v>411</v>
      </c>
      <c r="I105" s="3" t="s">
        <v>55</v>
      </c>
      <c r="J105" s="55" t="s">
        <v>696</v>
      </c>
      <c r="K105" s="55"/>
      <c r="M105" s="55"/>
      <c r="O105" s="55"/>
    </row>
    <row r="106" spans="1:15" x14ac:dyDescent="0.2">
      <c r="A106" s="3" t="s">
        <v>412</v>
      </c>
      <c r="B106" s="3" t="s">
        <v>17</v>
      </c>
      <c r="C106" s="3" t="s">
        <v>413</v>
      </c>
      <c r="D106" s="3" t="s">
        <v>414</v>
      </c>
      <c r="E106" s="55" t="s">
        <v>695</v>
      </c>
      <c r="H106" s="3" t="s">
        <v>415</v>
      </c>
      <c r="I106" s="3" t="s">
        <v>19</v>
      </c>
      <c r="J106" s="55" t="s">
        <v>696</v>
      </c>
      <c r="K106" s="55"/>
      <c r="M106" s="55"/>
      <c r="O106" s="55"/>
    </row>
    <row r="107" spans="1:15" x14ac:dyDescent="0.2">
      <c r="A107" s="3" t="s">
        <v>416</v>
      </c>
      <c r="B107" s="3" t="s">
        <v>152</v>
      </c>
      <c r="C107" s="3" t="s">
        <v>417</v>
      </c>
      <c r="D107" s="3" t="s">
        <v>418</v>
      </c>
      <c r="E107" s="55" t="s">
        <v>695</v>
      </c>
      <c r="H107" s="3" t="s">
        <v>419</v>
      </c>
      <c r="I107" s="3" t="s">
        <v>55</v>
      </c>
      <c r="J107" s="55" t="s">
        <v>696</v>
      </c>
      <c r="K107" s="55"/>
      <c r="M107" s="55"/>
      <c r="O107" s="55"/>
    </row>
    <row r="108" spans="1:15" x14ac:dyDescent="0.2">
      <c r="A108" s="3" t="s">
        <v>424</v>
      </c>
      <c r="B108" s="3" t="s">
        <v>17</v>
      </c>
      <c r="C108" s="3" t="s">
        <v>425</v>
      </c>
      <c r="D108" s="3" t="s">
        <v>426</v>
      </c>
      <c r="E108" s="55" t="s">
        <v>641</v>
      </c>
      <c r="H108" s="3" t="s">
        <v>733</v>
      </c>
      <c r="I108" s="3" t="s">
        <v>19</v>
      </c>
      <c r="J108" s="55" t="s">
        <v>214</v>
      </c>
      <c r="K108" s="55"/>
      <c r="M108" s="55"/>
      <c r="O108" s="55"/>
    </row>
    <row r="109" spans="1:15" x14ac:dyDescent="0.2">
      <c r="A109" s="3" t="s">
        <v>420</v>
      </c>
      <c r="B109" s="3" t="s">
        <v>197</v>
      </c>
      <c r="C109" s="3" t="s">
        <v>421</v>
      </c>
      <c r="D109" s="3" t="s">
        <v>422</v>
      </c>
      <c r="E109" s="55" t="s">
        <v>641</v>
      </c>
      <c r="H109" s="3" t="s">
        <v>423</v>
      </c>
      <c r="I109" s="3" t="s">
        <v>55</v>
      </c>
      <c r="J109" s="55" t="s">
        <v>730</v>
      </c>
      <c r="K109" s="55"/>
      <c r="M109" s="55"/>
      <c r="O109" s="55"/>
    </row>
    <row r="110" spans="1:15" x14ac:dyDescent="0.2">
      <c r="A110" s="3" t="s">
        <v>427</v>
      </c>
      <c r="B110" s="3" t="s">
        <v>177</v>
      </c>
      <c r="C110" s="3" t="s">
        <v>428</v>
      </c>
      <c r="D110" s="3" t="s">
        <v>429</v>
      </c>
      <c r="E110" s="55" t="s">
        <v>729</v>
      </c>
      <c r="H110" s="3" t="s">
        <v>430</v>
      </c>
      <c r="I110" s="3" t="s">
        <v>55</v>
      </c>
      <c r="J110" s="55" t="s">
        <v>734</v>
      </c>
      <c r="K110" s="55"/>
      <c r="M110" s="55"/>
      <c r="O110" s="55"/>
    </row>
    <row r="111" spans="1:15" x14ac:dyDescent="0.2">
      <c r="A111" s="3" t="s">
        <v>281</v>
      </c>
      <c r="B111" s="3" t="s">
        <v>177</v>
      </c>
      <c r="C111" s="3" t="s">
        <v>431</v>
      </c>
      <c r="D111" s="3" t="s">
        <v>432</v>
      </c>
      <c r="E111" s="55" t="s">
        <v>729</v>
      </c>
      <c r="H111" s="3" t="s">
        <v>433</v>
      </c>
      <c r="I111" s="3" t="s">
        <v>55</v>
      </c>
      <c r="J111" s="55" t="s">
        <v>734</v>
      </c>
      <c r="K111" s="55"/>
      <c r="M111" s="55"/>
      <c r="O111" s="55"/>
    </row>
    <row r="112" spans="1:15" x14ac:dyDescent="0.2">
      <c r="A112" s="3" t="s">
        <v>742</v>
      </c>
      <c r="B112" s="3" t="s">
        <v>197</v>
      </c>
      <c r="C112" s="3" t="s">
        <v>743</v>
      </c>
      <c r="D112" s="3" t="s">
        <v>744</v>
      </c>
      <c r="E112" s="55" t="s">
        <v>745</v>
      </c>
      <c r="H112" s="3" t="s">
        <v>746</v>
      </c>
      <c r="I112" s="3" t="s">
        <v>54</v>
      </c>
      <c r="J112" s="55" t="s">
        <v>745</v>
      </c>
      <c r="K112" s="55"/>
      <c r="M112" s="55"/>
      <c r="O112" s="55"/>
    </row>
    <row r="113" spans="1:15" x14ac:dyDescent="0.2">
      <c r="A113" s="3" t="s">
        <v>198</v>
      </c>
      <c r="B113" s="3" t="s">
        <v>178</v>
      </c>
      <c r="D113" s="3" t="s">
        <v>199</v>
      </c>
      <c r="E113" s="55" t="s">
        <v>212</v>
      </c>
      <c r="H113" s="3" t="s">
        <v>200</v>
      </c>
      <c r="I113" s="3" t="s">
        <v>55</v>
      </c>
      <c r="J113" s="55" t="s">
        <v>756</v>
      </c>
      <c r="K113" s="55" t="s">
        <v>213</v>
      </c>
      <c r="L113" s="3" t="s">
        <v>205</v>
      </c>
      <c r="M113" s="55"/>
      <c r="O113" s="55"/>
    </row>
    <row r="114" spans="1:15" x14ac:dyDescent="0.2">
      <c r="A114" s="3" t="s">
        <v>206</v>
      </c>
      <c r="B114" s="3" t="s">
        <v>17</v>
      </c>
      <c r="D114" s="3" t="s">
        <v>207</v>
      </c>
      <c r="E114" s="55" t="s">
        <v>211</v>
      </c>
      <c r="H114" s="3" t="s">
        <v>208</v>
      </c>
      <c r="I114" s="3" t="s">
        <v>209</v>
      </c>
      <c r="J114" s="55" t="s">
        <v>212</v>
      </c>
      <c r="K114" s="55">
        <v>44928</v>
      </c>
      <c r="L114" s="3" t="s">
        <v>210</v>
      </c>
      <c r="M114" s="55"/>
      <c r="O114" s="55"/>
    </row>
    <row r="115" spans="1:15" x14ac:dyDescent="0.2">
      <c r="A115" s="3" t="s">
        <v>748</v>
      </c>
      <c r="B115" s="3" t="s">
        <v>17</v>
      </c>
      <c r="C115" s="3" t="s">
        <v>749</v>
      </c>
      <c r="D115" s="3" t="s">
        <v>750</v>
      </c>
      <c r="E115" s="55" t="s">
        <v>747</v>
      </c>
      <c r="H115" s="3" t="s">
        <v>751</v>
      </c>
      <c r="I115" s="3" t="s">
        <v>54</v>
      </c>
      <c r="J115" s="55" t="s">
        <v>747</v>
      </c>
      <c r="K115" s="55"/>
      <c r="M115" s="55"/>
      <c r="O115" s="55"/>
    </row>
    <row r="116" spans="1:15" x14ac:dyDescent="0.2">
      <c r="A116" s="3" t="s">
        <v>753</v>
      </c>
      <c r="B116" s="3" t="s">
        <v>17</v>
      </c>
      <c r="C116" s="3" t="s">
        <v>754</v>
      </c>
      <c r="D116" s="3" t="s">
        <v>755</v>
      </c>
      <c r="E116" s="55" t="s">
        <v>756</v>
      </c>
      <c r="H116" s="3" t="s">
        <v>757</v>
      </c>
      <c r="I116" s="3" t="s">
        <v>55</v>
      </c>
      <c r="J116" s="55" t="s">
        <v>756</v>
      </c>
      <c r="K116" s="55"/>
      <c r="M116" s="55"/>
      <c r="O116" s="55"/>
    </row>
    <row r="117" spans="1:15" x14ac:dyDescent="0.2">
      <c r="A117" s="3" t="s">
        <v>784</v>
      </c>
      <c r="B117" s="3" t="s">
        <v>197</v>
      </c>
      <c r="C117" s="3" t="s">
        <v>785</v>
      </c>
      <c r="D117" s="3" t="s">
        <v>786</v>
      </c>
      <c r="E117" s="55" t="s">
        <v>783</v>
      </c>
      <c r="H117" s="3" t="s">
        <v>787</v>
      </c>
      <c r="I117" s="3" t="s">
        <v>55</v>
      </c>
      <c r="J117" s="55" t="s">
        <v>788</v>
      </c>
      <c r="K117" s="55"/>
      <c r="M117" s="55"/>
      <c r="O117" s="55"/>
    </row>
  </sheetData>
  <phoneticPr fontId="4" type="noConversion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E4938-9310-420E-9D2E-E411239A310D}">
  <sheetPr codeName="Feuil7">
    <tabColor theme="6"/>
  </sheetPr>
  <dimension ref="A1:Y11"/>
  <sheetViews>
    <sheetView workbookViewId="0">
      <selection activeCell="C19" sqref="C19"/>
    </sheetView>
  </sheetViews>
  <sheetFormatPr baseColWidth="10" defaultRowHeight="11.25" x14ac:dyDescent="0.2"/>
  <cols>
    <col min="1" max="2" width="30.7109375" style="3" customWidth="1"/>
    <col min="3" max="3" width="41.7109375" style="3" customWidth="1"/>
    <col min="4" max="4" width="19.7109375" style="51" customWidth="1"/>
    <col min="5" max="5" width="16.7109375" style="3" customWidth="1"/>
    <col min="6" max="9" width="10.7109375" style="35" customWidth="1"/>
    <col min="10" max="10" width="30.7109375" style="36" customWidth="1"/>
    <col min="11" max="11" width="12.7109375" style="32" customWidth="1"/>
    <col min="12" max="12" width="25.5703125" style="3" customWidth="1"/>
    <col min="13" max="13" width="14.7109375" style="3" customWidth="1"/>
    <col min="14" max="14" width="39.42578125" style="3" customWidth="1"/>
    <col min="15" max="15" width="20.7109375" style="51" customWidth="1"/>
    <col min="16" max="16" width="40.7109375" style="3" customWidth="1"/>
    <col min="17" max="17" width="32.7109375" style="27" customWidth="1"/>
    <col min="18" max="18" width="12.7109375" style="54" customWidth="1"/>
    <col min="19" max="19" width="40.7109375" style="27" customWidth="1"/>
    <col min="20" max="20" width="12.5703125" style="54" customWidth="1"/>
    <col min="21" max="21" width="40.7109375" style="3" customWidth="1"/>
    <col min="22" max="16384" width="11.42578125" style="3"/>
  </cols>
  <sheetData>
    <row r="1" spans="1:25" x14ac:dyDescent="0.2">
      <c r="A1" s="3" t="s">
        <v>113</v>
      </c>
      <c r="B1" s="3" t="s">
        <v>170</v>
      </c>
      <c r="C1" s="3" t="s">
        <v>109</v>
      </c>
      <c r="D1" s="51" t="s">
        <v>10</v>
      </c>
      <c r="E1" s="3" t="s">
        <v>102</v>
      </c>
      <c r="F1" s="35" t="s">
        <v>11</v>
      </c>
      <c r="G1" s="35" t="s">
        <v>12</v>
      </c>
      <c r="H1" s="35" t="s">
        <v>103</v>
      </c>
      <c r="I1" s="35" t="s">
        <v>14</v>
      </c>
      <c r="J1" s="36" t="s">
        <v>104</v>
      </c>
      <c r="K1" s="32" t="s">
        <v>105</v>
      </c>
      <c r="L1" s="3" t="s">
        <v>106</v>
      </c>
      <c r="M1" s="3" t="s">
        <v>15</v>
      </c>
      <c r="N1" s="3" t="s">
        <v>107</v>
      </c>
      <c r="O1" s="57" t="s">
        <v>132</v>
      </c>
      <c r="P1" s="3" t="s">
        <v>133</v>
      </c>
      <c r="Q1" s="27" t="s">
        <v>142</v>
      </c>
      <c r="R1" s="54" t="s">
        <v>147</v>
      </c>
      <c r="S1" s="27" t="s">
        <v>148</v>
      </c>
      <c r="T1" s="54" t="s">
        <v>149</v>
      </c>
      <c r="U1" s="3" t="s">
        <v>120</v>
      </c>
      <c r="V1" s="3" t="s">
        <v>143</v>
      </c>
      <c r="W1" s="3" t="s">
        <v>144</v>
      </c>
      <c r="X1" s="3" t="s">
        <v>145</v>
      </c>
      <c r="Y1" s="3" t="s">
        <v>146</v>
      </c>
    </row>
    <row r="2" spans="1:25" x14ac:dyDescent="0.2">
      <c r="A2" s="39" t="s">
        <v>21</v>
      </c>
      <c r="B2" s="39" t="s">
        <v>166</v>
      </c>
      <c r="C2" s="39" t="s">
        <v>215</v>
      </c>
      <c r="D2" s="56" t="s">
        <v>216</v>
      </c>
      <c r="E2" s="39" t="s">
        <v>204</v>
      </c>
      <c r="F2" s="40"/>
      <c r="G2" s="40"/>
      <c r="H2" s="40"/>
      <c r="I2" s="40">
        <v>59.75</v>
      </c>
      <c r="J2" s="41"/>
      <c r="K2" s="43" t="s">
        <v>108</v>
      </c>
      <c r="L2" s="39" t="s">
        <v>139</v>
      </c>
      <c r="M2" s="39" t="s">
        <v>204</v>
      </c>
      <c r="N2" s="39"/>
      <c r="O2" s="56"/>
      <c r="P2" s="39"/>
      <c r="Q2" s="42"/>
      <c r="R2" s="58"/>
      <c r="S2" s="42"/>
      <c r="T2" s="58"/>
      <c r="U2" s="39"/>
      <c r="V2" s="39"/>
      <c r="W2" s="39"/>
      <c r="X2" s="39"/>
      <c r="Y2" s="39"/>
    </row>
    <row r="3" spans="1:25" x14ac:dyDescent="0.2">
      <c r="A3" s="39" t="s">
        <v>28</v>
      </c>
      <c r="B3" s="39" t="s">
        <v>45</v>
      </c>
      <c r="C3" s="39" t="s">
        <v>752</v>
      </c>
      <c r="D3" s="56" t="s">
        <v>747</v>
      </c>
      <c r="E3" s="39" t="s">
        <v>59</v>
      </c>
      <c r="F3" s="40">
        <v>20</v>
      </c>
      <c r="G3" s="40"/>
      <c r="H3" s="40"/>
      <c r="I3" s="40"/>
      <c r="J3" s="41"/>
      <c r="K3" s="43" t="s">
        <v>108</v>
      </c>
      <c r="L3" s="39"/>
      <c r="M3" s="39"/>
      <c r="N3" s="39"/>
      <c r="O3" s="56"/>
      <c r="P3" s="39"/>
      <c r="Q3" s="42"/>
      <c r="R3" s="58"/>
      <c r="S3" s="42"/>
      <c r="T3" s="58"/>
      <c r="U3" s="39"/>
      <c r="V3" s="39"/>
      <c r="W3" s="39"/>
      <c r="X3" s="39"/>
      <c r="Y3" s="39"/>
    </row>
    <row r="4" spans="1:25" x14ac:dyDescent="0.2">
      <c r="A4" s="39" t="s">
        <v>26</v>
      </c>
      <c r="B4" s="39" t="s">
        <v>41</v>
      </c>
      <c r="C4" s="39" t="s">
        <v>758</v>
      </c>
      <c r="D4" s="56" t="s">
        <v>759</v>
      </c>
      <c r="E4" s="39" t="s">
        <v>59</v>
      </c>
      <c r="F4" s="40">
        <v>19</v>
      </c>
      <c r="G4" s="40"/>
      <c r="H4" s="40"/>
      <c r="I4" s="40"/>
      <c r="J4" s="41"/>
      <c r="K4" s="43" t="s">
        <v>108</v>
      </c>
      <c r="L4" s="39"/>
      <c r="M4" s="39"/>
      <c r="N4" s="39"/>
      <c r="O4" s="56"/>
      <c r="P4" s="39"/>
      <c r="Q4" s="42"/>
      <c r="R4" s="58"/>
      <c r="S4" s="42"/>
      <c r="T4" s="58"/>
      <c r="U4" s="39"/>
      <c r="V4" s="39"/>
      <c r="W4" s="39"/>
      <c r="X4" s="39"/>
      <c r="Y4" s="39"/>
    </row>
    <row r="5" spans="1:25" x14ac:dyDescent="0.2">
      <c r="A5" s="39" t="s">
        <v>20</v>
      </c>
      <c r="B5" s="39" t="s">
        <v>165</v>
      </c>
      <c r="C5" s="39" t="s">
        <v>804</v>
      </c>
      <c r="D5" s="56" t="s">
        <v>760</v>
      </c>
      <c r="E5" s="39" t="s">
        <v>51</v>
      </c>
      <c r="F5" s="40"/>
      <c r="G5" s="40"/>
      <c r="H5" s="40"/>
      <c r="I5" s="40">
        <v>57.9</v>
      </c>
      <c r="J5" s="41"/>
      <c r="K5" s="32">
        <v>8</v>
      </c>
      <c r="L5" s="39" t="s">
        <v>139</v>
      </c>
      <c r="M5" s="39" t="s">
        <v>49</v>
      </c>
      <c r="N5" s="39"/>
      <c r="O5" s="56"/>
      <c r="P5" s="39"/>
      <c r="Q5" s="42"/>
      <c r="R5" s="58"/>
      <c r="S5" s="42"/>
      <c r="T5" s="58"/>
      <c r="U5" s="39"/>
      <c r="V5" s="39"/>
      <c r="W5" s="39"/>
      <c r="X5" s="39"/>
      <c r="Y5" s="39"/>
    </row>
    <row r="6" spans="1:25" x14ac:dyDescent="0.2">
      <c r="A6" s="39" t="s">
        <v>20</v>
      </c>
      <c r="B6" s="39" t="s">
        <v>165</v>
      </c>
      <c r="C6" s="39" t="s">
        <v>804</v>
      </c>
      <c r="D6" s="56" t="s">
        <v>760</v>
      </c>
      <c r="E6" s="39" t="s">
        <v>51</v>
      </c>
      <c r="F6" s="40"/>
      <c r="G6" s="40"/>
      <c r="H6" s="40"/>
      <c r="I6" s="40">
        <v>41.62</v>
      </c>
      <c r="J6" s="41"/>
      <c r="K6" s="32">
        <v>9</v>
      </c>
      <c r="L6" s="39" t="s">
        <v>139</v>
      </c>
      <c r="M6" s="39" t="s">
        <v>49</v>
      </c>
      <c r="N6" s="39"/>
      <c r="O6" s="56"/>
      <c r="P6" s="39"/>
      <c r="Q6" s="42"/>
      <c r="R6" s="58"/>
      <c r="S6" s="42"/>
      <c r="T6" s="58"/>
      <c r="U6" s="39"/>
      <c r="V6" s="39"/>
      <c r="W6" s="39"/>
      <c r="X6" s="39"/>
      <c r="Y6" s="39"/>
    </row>
    <row r="7" spans="1:25" x14ac:dyDescent="0.2">
      <c r="K7" s="32" t="s">
        <v>108</v>
      </c>
    </row>
    <row r="8" spans="1:25" x14ac:dyDescent="0.2">
      <c r="A8" s="39" t="s">
        <v>20</v>
      </c>
      <c r="B8" s="39" t="s">
        <v>165</v>
      </c>
      <c r="C8" s="39" t="s">
        <v>803</v>
      </c>
      <c r="D8" s="56" t="s">
        <v>762</v>
      </c>
      <c r="E8" s="39" t="s">
        <v>59</v>
      </c>
      <c r="F8" s="40"/>
      <c r="G8" s="40">
        <v>15</v>
      </c>
      <c r="H8" s="40"/>
      <c r="I8" s="40"/>
      <c r="J8" s="41"/>
      <c r="K8" s="43" t="s">
        <v>108</v>
      </c>
      <c r="L8" s="39"/>
      <c r="M8" s="39" t="s">
        <v>49</v>
      </c>
      <c r="N8" s="39"/>
      <c r="O8" s="56"/>
      <c r="P8" s="39"/>
      <c r="Q8" s="42"/>
      <c r="R8" s="58"/>
      <c r="S8" s="42"/>
      <c r="T8" s="58"/>
      <c r="U8" s="39"/>
      <c r="V8" s="39"/>
      <c r="W8" s="39"/>
      <c r="X8" s="39"/>
      <c r="Y8" s="39"/>
    </row>
    <row r="9" spans="1:25" x14ac:dyDescent="0.2">
      <c r="A9" s="39" t="s">
        <v>20</v>
      </c>
      <c r="B9" s="39" t="s">
        <v>165</v>
      </c>
      <c r="C9" s="39" t="s">
        <v>804</v>
      </c>
      <c r="D9" s="56" t="s">
        <v>762</v>
      </c>
      <c r="E9" s="39" t="s">
        <v>59</v>
      </c>
      <c r="F9" s="40"/>
      <c r="G9" s="40">
        <v>35.6</v>
      </c>
      <c r="H9" s="40"/>
      <c r="I9" s="40"/>
      <c r="J9" s="41"/>
      <c r="K9" s="43" t="s">
        <v>108</v>
      </c>
      <c r="L9" s="39"/>
      <c r="M9" s="39" t="s">
        <v>49</v>
      </c>
      <c r="N9" s="39"/>
      <c r="O9" s="56"/>
      <c r="P9" s="39"/>
      <c r="Q9" s="42"/>
      <c r="R9" s="58"/>
      <c r="S9" s="42"/>
      <c r="T9" s="58"/>
      <c r="U9" s="39"/>
      <c r="V9" s="39"/>
      <c r="W9" s="39"/>
      <c r="X9" s="39"/>
      <c r="Y9" s="39"/>
    </row>
    <row r="10" spans="1:25" x14ac:dyDescent="0.2">
      <c r="A10" s="39" t="s">
        <v>20</v>
      </c>
      <c r="B10" s="39" t="s">
        <v>165</v>
      </c>
      <c r="C10" s="39" t="s">
        <v>804</v>
      </c>
      <c r="D10" s="56" t="s">
        <v>763</v>
      </c>
      <c r="E10" s="39" t="s">
        <v>59</v>
      </c>
      <c r="F10" s="40"/>
      <c r="G10" s="40"/>
      <c r="H10" s="40"/>
      <c r="I10" s="40">
        <v>21.9</v>
      </c>
      <c r="J10" s="41"/>
      <c r="K10" s="43" t="s">
        <v>108</v>
      </c>
      <c r="L10" s="39"/>
      <c r="M10" s="39" t="s">
        <v>49</v>
      </c>
      <c r="N10" s="39"/>
      <c r="O10" s="56"/>
      <c r="P10" s="39"/>
      <c r="Q10" s="42"/>
      <c r="R10" s="58"/>
      <c r="S10" s="42"/>
      <c r="T10" s="58"/>
      <c r="U10" s="39"/>
      <c r="V10" s="39"/>
      <c r="W10" s="39"/>
      <c r="X10" s="39"/>
      <c r="Y10" s="39"/>
    </row>
    <row r="11" spans="1:25" x14ac:dyDescent="0.2">
      <c r="A11" s="3" t="s">
        <v>20</v>
      </c>
      <c r="B11" s="3" t="s">
        <v>165</v>
      </c>
      <c r="C11" s="3" t="s">
        <v>804</v>
      </c>
      <c r="D11" s="51" t="s">
        <v>791</v>
      </c>
      <c r="E11" s="3" t="s">
        <v>59</v>
      </c>
      <c r="G11" s="35">
        <v>7.79</v>
      </c>
      <c r="K11" s="32" t="s">
        <v>108</v>
      </c>
      <c r="M11" s="3" t="s">
        <v>49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516282-DE77-43C5-92F3-E775EB4395B7}">
  <sheetPr codeName="Feuil5">
    <tabColor theme="9"/>
  </sheetPr>
  <dimension ref="A1:E28"/>
  <sheetViews>
    <sheetView topLeftCell="A7" workbookViewId="0">
      <selection activeCell="D28" sqref="A23:D28"/>
    </sheetView>
  </sheetViews>
  <sheetFormatPr baseColWidth="10" defaultRowHeight="12.75" x14ac:dyDescent="0.2"/>
  <cols>
    <col min="1" max="1" width="59.28515625" customWidth="1"/>
    <col min="2" max="3" width="12.7109375" customWidth="1"/>
    <col min="4" max="4" width="15" customWidth="1"/>
    <col min="5" max="7" width="12.7109375" customWidth="1"/>
  </cols>
  <sheetData>
    <row r="1" spans="1:5" ht="38.25" customHeight="1" x14ac:dyDescent="0.2">
      <c r="A1" s="83" t="s">
        <v>797</v>
      </c>
      <c r="B1" s="83"/>
      <c r="C1" s="83"/>
      <c r="D1" s="83"/>
    </row>
    <row r="3" spans="1:5" ht="15.75" x14ac:dyDescent="0.2">
      <c r="A3" s="13" t="s">
        <v>69</v>
      </c>
      <c r="B3" s="14">
        <f ca="1">TODAY()</f>
        <v>44952</v>
      </c>
    </row>
    <row r="4" spans="1:5" ht="15.75" x14ac:dyDescent="0.2">
      <c r="A4" s="13"/>
      <c r="B4" s="15"/>
    </row>
    <row r="5" spans="1:5" ht="15.75" x14ac:dyDescent="0.2">
      <c r="A5" s="13" t="s">
        <v>201</v>
      </c>
      <c r="B5" s="16">
        <v>131.18</v>
      </c>
    </row>
    <row r="6" spans="1:5" ht="15.75" x14ac:dyDescent="0.2">
      <c r="A6" s="13" t="s">
        <v>202</v>
      </c>
      <c r="B6" s="16">
        <v>947.84</v>
      </c>
    </row>
    <row r="7" spans="1:5" x14ac:dyDescent="0.2">
      <c r="A7" s="17"/>
      <c r="B7" s="18"/>
    </row>
    <row r="8" spans="1:5" x14ac:dyDescent="0.2">
      <c r="A8" s="21"/>
      <c r="B8" s="18"/>
    </row>
    <row r="9" spans="1:5" x14ac:dyDescent="0.2">
      <c r="A9" s="19" t="s">
        <v>70</v>
      </c>
      <c r="B9" s="20">
        <f>SUM(Administration!F2:F500)</f>
        <v>39</v>
      </c>
    </row>
    <row r="10" spans="1:5" x14ac:dyDescent="0.2">
      <c r="A10" s="86" t="s">
        <v>71</v>
      </c>
      <c r="B10" s="87"/>
      <c r="C10" s="20">
        <f>SUM(Administration!G2:G500)</f>
        <v>58.39</v>
      </c>
    </row>
    <row r="11" spans="1:5" ht="15" x14ac:dyDescent="0.2">
      <c r="A11" s="88" t="s">
        <v>172</v>
      </c>
      <c r="B11" s="89"/>
      <c r="C11" s="89"/>
      <c r="D11" s="20">
        <f>SUM($B$9)-($C$10)</f>
        <v>-19.39</v>
      </c>
    </row>
    <row r="12" spans="1:5" x14ac:dyDescent="0.2">
      <c r="A12" s="90" t="s">
        <v>74</v>
      </c>
      <c r="B12" s="91"/>
      <c r="C12" s="91"/>
      <c r="D12" s="91"/>
      <c r="E12" s="22">
        <f>SUM($B$5)+($B$9)-($C$10)</f>
        <v>111.79</v>
      </c>
    </row>
    <row r="13" spans="1:5" x14ac:dyDescent="0.2">
      <c r="B13" s="18"/>
    </row>
    <row r="14" spans="1:5" x14ac:dyDescent="0.2">
      <c r="A14" s="23" t="s">
        <v>72</v>
      </c>
      <c r="B14" s="20">
        <f>SUM(Administration!H2:H500)</f>
        <v>0</v>
      </c>
    </row>
    <row r="15" spans="1:5" x14ac:dyDescent="0.2">
      <c r="A15" s="86" t="s">
        <v>73</v>
      </c>
      <c r="B15" s="87"/>
      <c r="C15" s="24">
        <f>SUM(Administration!I2:I500)</f>
        <v>181.17000000000002</v>
      </c>
    </row>
    <row r="16" spans="1:5" ht="15" x14ac:dyDescent="0.2">
      <c r="A16" s="88" t="s">
        <v>173</v>
      </c>
      <c r="B16" s="89"/>
      <c r="C16" s="89"/>
      <c r="D16" s="20">
        <f>SUM($B$14)-($C$15)</f>
        <v>-181.17000000000002</v>
      </c>
    </row>
    <row r="17" spans="1:5" x14ac:dyDescent="0.2">
      <c r="A17" s="90" t="s">
        <v>67</v>
      </c>
      <c r="B17" s="91"/>
      <c r="C17" s="91"/>
      <c r="D17" s="91"/>
      <c r="E17" s="22">
        <f>SUM($B$6)+($B$14)-($C$15)</f>
        <v>766.67000000000007</v>
      </c>
    </row>
    <row r="18" spans="1:5" x14ac:dyDescent="0.2">
      <c r="B18" s="18"/>
    </row>
    <row r="19" spans="1:5" x14ac:dyDescent="0.2">
      <c r="A19" s="84" t="s">
        <v>68</v>
      </c>
      <c r="B19" s="85"/>
      <c r="C19" s="85"/>
      <c r="D19" s="85"/>
      <c r="E19" s="22">
        <f>SUM($E$12+$E$17)</f>
        <v>878.46</v>
      </c>
    </row>
    <row r="23" spans="1:5" x14ac:dyDescent="0.2">
      <c r="A23" s="26"/>
      <c r="B23" s="26"/>
      <c r="C23" s="26"/>
      <c r="D23" s="26"/>
    </row>
    <row r="24" spans="1:5" x14ac:dyDescent="0.2">
      <c r="A24" s="26"/>
      <c r="B24" s="28"/>
      <c r="C24" s="26"/>
      <c r="D24" s="26"/>
    </row>
    <row r="25" spans="1:5" x14ac:dyDescent="0.2">
      <c r="A25" s="26"/>
      <c r="B25" s="28"/>
      <c r="C25" s="26"/>
      <c r="D25" s="26"/>
    </row>
    <row r="26" spans="1:5" x14ac:dyDescent="0.2">
      <c r="A26" s="26"/>
      <c r="B26" s="28"/>
      <c r="C26" s="26"/>
      <c r="D26" s="26"/>
    </row>
    <row r="27" spans="1:5" x14ac:dyDescent="0.2">
      <c r="A27" s="26"/>
      <c r="B27" s="28"/>
      <c r="C27" s="26"/>
      <c r="D27" s="26"/>
    </row>
    <row r="28" spans="1:5" x14ac:dyDescent="0.2">
      <c r="A28" s="26"/>
      <c r="B28" s="26"/>
      <c r="C28" s="26"/>
      <c r="D28" s="26"/>
    </row>
  </sheetData>
  <mergeCells count="8">
    <mergeCell ref="A1:D1"/>
    <mergeCell ref="A19:D19"/>
    <mergeCell ref="A10:B10"/>
    <mergeCell ref="A11:C11"/>
    <mergeCell ref="A15:B15"/>
    <mergeCell ref="A16:C16"/>
    <mergeCell ref="A12:D12"/>
    <mergeCell ref="A17:D17"/>
  </mergeCells>
  <conditionalFormatting sqref="E19 B13 B8 C15 E17">
    <cfRule type="colorScale" priority="3">
      <colorScale>
        <cfvo type="num" val="0"/>
        <cfvo type="num" val="0"/>
        <color rgb="FFFF0000"/>
        <color theme="8" tint="0.59999389629810485"/>
      </colorScale>
    </cfRule>
  </conditionalFormatting>
  <conditionalFormatting sqref="B5:B6">
    <cfRule type="colorScale" priority="2">
      <colorScale>
        <cfvo type="num" val="0"/>
        <cfvo type="num" val="0"/>
        <color rgb="FFFF0000"/>
        <color theme="8" tint="0.79998168889431442"/>
      </colorScale>
    </cfRule>
  </conditionalFormatting>
  <conditionalFormatting sqref="E12">
    <cfRule type="colorScale" priority="1">
      <colorScale>
        <cfvo type="num" val="0"/>
        <cfvo type="num" val="0"/>
        <color rgb="FFFF0000"/>
        <color theme="8" tint="0.59999389629810485"/>
      </colorScale>
    </cfRule>
  </conditionalFormatting>
  <pageMargins left="0.7" right="0.7" top="0.75" bottom="0.75" header="0.3" footer="0.3"/>
  <pageSetup paperSize="9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657F4-6841-4D43-878B-0622A3BECEB0}">
  <sheetPr codeName="Feuil4">
    <tabColor rgb="FF00B0F0"/>
  </sheetPr>
  <dimension ref="C1:K45"/>
  <sheetViews>
    <sheetView workbookViewId="0">
      <selection activeCell="K4" sqref="K4"/>
    </sheetView>
  </sheetViews>
  <sheetFormatPr baseColWidth="10" defaultRowHeight="11.25" x14ac:dyDescent="0.2"/>
  <cols>
    <col min="1" max="1" width="26.7109375" style="3" customWidth="1"/>
    <col min="2" max="2" width="3.7109375" style="3" customWidth="1"/>
    <col min="3" max="3" width="26.7109375" style="3" customWidth="1"/>
    <col min="4" max="4" width="3.7109375" style="3" customWidth="1"/>
    <col min="5" max="5" width="28.7109375" style="3" customWidth="1"/>
    <col min="6" max="6" width="3.7109375" style="3" customWidth="1"/>
    <col min="7" max="7" width="41.7109375" style="3" customWidth="1"/>
    <col min="8" max="8" width="3.7109375" style="3" customWidth="1"/>
    <col min="9" max="9" width="19.7109375" style="3" customWidth="1"/>
    <col min="10" max="10" width="3.7109375" style="3" customWidth="1"/>
    <col min="11" max="11" width="26" style="3" customWidth="1"/>
    <col min="12" max="12" width="3.7109375" style="3" customWidth="1"/>
    <col min="13" max="13" width="27.5703125" style="3" customWidth="1"/>
    <col min="14" max="16384" width="11.42578125" style="3"/>
  </cols>
  <sheetData>
    <row r="1" spans="3:11" x14ac:dyDescent="0.2">
      <c r="C1" s="3" t="s">
        <v>2</v>
      </c>
      <c r="E1" s="3" t="s">
        <v>5</v>
      </c>
      <c r="G1" s="3" t="s">
        <v>8</v>
      </c>
      <c r="I1" s="3" t="s">
        <v>47</v>
      </c>
      <c r="K1" s="3" t="s">
        <v>52</v>
      </c>
    </row>
    <row r="2" spans="3:11" x14ac:dyDescent="0.2">
      <c r="C2" s="37" t="s">
        <v>182</v>
      </c>
      <c r="E2" s="3" t="s">
        <v>55</v>
      </c>
      <c r="G2" s="3" t="s">
        <v>20</v>
      </c>
      <c r="I2" s="3" t="s">
        <v>48</v>
      </c>
      <c r="K2" s="3" t="s">
        <v>798</v>
      </c>
    </row>
    <row r="3" spans="3:11" x14ac:dyDescent="0.2">
      <c r="C3" s="39" t="s">
        <v>197</v>
      </c>
      <c r="E3" s="3" t="s">
        <v>54</v>
      </c>
      <c r="G3" s="3" t="s">
        <v>21</v>
      </c>
      <c r="I3" s="3" t="s">
        <v>49</v>
      </c>
      <c r="K3" s="3" t="s">
        <v>799</v>
      </c>
    </row>
    <row r="4" spans="3:11" x14ac:dyDescent="0.2">
      <c r="C4" s="3" t="s">
        <v>136</v>
      </c>
      <c r="E4" s="3" t="s">
        <v>56</v>
      </c>
      <c r="G4" s="3" t="s">
        <v>22</v>
      </c>
      <c r="I4" s="3" t="s">
        <v>50</v>
      </c>
      <c r="K4" s="39" t="s">
        <v>800</v>
      </c>
    </row>
    <row r="5" spans="3:11" x14ac:dyDescent="0.2">
      <c r="C5" s="3" t="s">
        <v>17</v>
      </c>
      <c r="E5" s="3" t="s">
        <v>209</v>
      </c>
      <c r="G5" s="3" t="s">
        <v>23</v>
      </c>
      <c r="I5" s="3" t="s">
        <v>51</v>
      </c>
    </row>
    <row r="6" spans="3:11" x14ac:dyDescent="0.2">
      <c r="C6" s="3" t="s">
        <v>134</v>
      </c>
      <c r="E6" s="3" t="s">
        <v>19</v>
      </c>
      <c r="G6" s="3" t="s">
        <v>24</v>
      </c>
      <c r="I6" s="3" t="s">
        <v>140</v>
      </c>
    </row>
    <row r="7" spans="3:11" x14ac:dyDescent="0.2">
      <c r="C7" s="3" t="s">
        <v>154</v>
      </c>
      <c r="G7" s="3" t="s">
        <v>25</v>
      </c>
      <c r="I7" s="3" t="s">
        <v>141</v>
      </c>
    </row>
    <row r="8" spans="3:11" x14ac:dyDescent="0.2">
      <c r="C8" s="3" t="s">
        <v>155</v>
      </c>
      <c r="G8" s="3" t="s">
        <v>26</v>
      </c>
      <c r="I8" s="39" t="s">
        <v>204</v>
      </c>
    </row>
    <row r="9" spans="3:11" x14ac:dyDescent="0.2">
      <c r="C9" s="37" t="s">
        <v>178</v>
      </c>
      <c r="G9" s="3" t="s">
        <v>27</v>
      </c>
    </row>
    <row r="10" spans="3:11" x14ac:dyDescent="0.2">
      <c r="C10" s="37" t="s">
        <v>176</v>
      </c>
      <c r="G10" s="3" t="s">
        <v>28</v>
      </c>
    </row>
    <row r="11" spans="3:11" x14ac:dyDescent="0.2">
      <c r="C11" s="3" t="s">
        <v>177</v>
      </c>
      <c r="G11" s="3" t="s">
        <v>29</v>
      </c>
    </row>
    <row r="12" spans="3:11" x14ac:dyDescent="0.2">
      <c r="C12" s="3" t="s">
        <v>152</v>
      </c>
      <c r="G12" s="3" t="s">
        <v>130</v>
      </c>
    </row>
    <row r="13" spans="3:11" x14ac:dyDescent="0.2">
      <c r="C13" s="37" t="s">
        <v>179</v>
      </c>
    </row>
    <row r="14" spans="3:11" x14ac:dyDescent="0.2">
      <c r="C14" s="3" t="s">
        <v>151</v>
      </c>
    </row>
    <row r="15" spans="3:11" x14ac:dyDescent="0.2">
      <c r="C15" s="3" t="s">
        <v>153</v>
      </c>
    </row>
    <row r="20" spans="5:11" x14ac:dyDescent="0.2">
      <c r="K20" s="3" t="s">
        <v>0</v>
      </c>
    </row>
    <row r="21" spans="5:11" x14ac:dyDescent="0.2">
      <c r="E21" s="3" t="s">
        <v>110</v>
      </c>
      <c r="G21" s="3" t="s">
        <v>30</v>
      </c>
      <c r="I21" s="3" t="s">
        <v>58</v>
      </c>
      <c r="K21" s="3" t="s">
        <v>78</v>
      </c>
    </row>
    <row r="22" spans="5:11" x14ac:dyDescent="0.2">
      <c r="E22" s="39" t="s">
        <v>180</v>
      </c>
      <c r="G22" s="3" t="s">
        <v>163</v>
      </c>
      <c r="I22" s="3" t="s">
        <v>59</v>
      </c>
      <c r="K22" s="3" t="s">
        <v>79</v>
      </c>
    </row>
    <row r="23" spans="5:11" x14ac:dyDescent="0.2">
      <c r="E23" s="3" t="s">
        <v>112</v>
      </c>
      <c r="G23" s="3" t="s">
        <v>162</v>
      </c>
      <c r="I23" s="3" t="s">
        <v>51</v>
      </c>
      <c r="K23" s="3" t="s">
        <v>80</v>
      </c>
    </row>
    <row r="24" spans="5:11" x14ac:dyDescent="0.2">
      <c r="E24" s="3" t="s">
        <v>158</v>
      </c>
      <c r="G24" s="3" t="s">
        <v>164</v>
      </c>
      <c r="I24" s="3" t="s">
        <v>60</v>
      </c>
      <c r="K24" s="3" t="s">
        <v>81</v>
      </c>
    </row>
    <row r="25" spans="5:11" x14ac:dyDescent="0.2">
      <c r="E25" s="3" t="s">
        <v>156</v>
      </c>
      <c r="G25" s="3" t="s">
        <v>165</v>
      </c>
      <c r="I25" s="39" t="s">
        <v>194</v>
      </c>
      <c r="K25" s="3" t="s">
        <v>118</v>
      </c>
    </row>
    <row r="26" spans="5:11" x14ac:dyDescent="0.2">
      <c r="E26" s="3" t="s">
        <v>159</v>
      </c>
      <c r="G26" s="3" t="s">
        <v>166</v>
      </c>
      <c r="I26" s="39" t="s">
        <v>204</v>
      </c>
      <c r="K26" s="3" t="s">
        <v>129</v>
      </c>
    </row>
    <row r="27" spans="5:11" x14ac:dyDescent="0.2">
      <c r="E27" s="3" t="s">
        <v>171</v>
      </c>
      <c r="G27" s="3" t="s">
        <v>167</v>
      </c>
      <c r="K27" s="3" t="s">
        <v>131</v>
      </c>
    </row>
    <row r="28" spans="5:11" x14ac:dyDescent="0.2">
      <c r="E28" s="39" t="s">
        <v>187</v>
      </c>
      <c r="G28" s="3" t="s">
        <v>32</v>
      </c>
      <c r="K28" s="3" t="s">
        <v>135</v>
      </c>
    </row>
    <row r="29" spans="5:11" x14ac:dyDescent="0.2">
      <c r="E29" s="3" t="s">
        <v>157</v>
      </c>
      <c r="G29" s="3" t="s">
        <v>33</v>
      </c>
      <c r="K29" s="3" t="s">
        <v>137</v>
      </c>
    </row>
    <row r="30" spans="5:11" x14ac:dyDescent="0.2">
      <c r="E30" s="3" t="s">
        <v>111</v>
      </c>
      <c r="G30" s="3" t="s">
        <v>34</v>
      </c>
      <c r="K30" s="3" t="s">
        <v>174</v>
      </c>
    </row>
    <row r="31" spans="5:11" x14ac:dyDescent="0.2">
      <c r="E31" s="3" t="s">
        <v>139</v>
      </c>
      <c r="G31" s="3" t="s">
        <v>35</v>
      </c>
      <c r="K31" s="37" t="s">
        <v>175</v>
      </c>
    </row>
    <row r="32" spans="5:11" x14ac:dyDescent="0.2">
      <c r="E32" s="3" t="s">
        <v>138</v>
      </c>
      <c r="G32" s="3" t="s">
        <v>36</v>
      </c>
      <c r="K32" s="37" t="s">
        <v>181</v>
      </c>
    </row>
    <row r="33" spans="5:11" x14ac:dyDescent="0.2">
      <c r="E33" s="3" t="s">
        <v>160</v>
      </c>
      <c r="G33" s="3" t="s">
        <v>37</v>
      </c>
      <c r="K33" s="39" t="s">
        <v>183</v>
      </c>
    </row>
    <row r="34" spans="5:11" x14ac:dyDescent="0.2">
      <c r="G34" s="3" t="s">
        <v>38</v>
      </c>
      <c r="K34" s="39" t="s">
        <v>186</v>
      </c>
    </row>
    <row r="35" spans="5:11" x14ac:dyDescent="0.2">
      <c r="G35" s="3" t="s">
        <v>39</v>
      </c>
      <c r="K35" s="39" t="s">
        <v>185</v>
      </c>
    </row>
    <row r="36" spans="5:11" x14ac:dyDescent="0.2">
      <c r="G36" s="3" t="s">
        <v>40</v>
      </c>
      <c r="K36" s="39" t="s">
        <v>193</v>
      </c>
    </row>
    <row r="37" spans="5:11" x14ac:dyDescent="0.2">
      <c r="G37" s="3" t="s">
        <v>41</v>
      </c>
      <c r="K37" s="39" t="s">
        <v>195</v>
      </c>
    </row>
    <row r="38" spans="5:11" x14ac:dyDescent="0.2">
      <c r="G38" s="3" t="s">
        <v>161</v>
      </c>
    </row>
    <row r="39" spans="5:11" x14ac:dyDescent="0.2">
      <c r="G39" s="3" t="s">
        <v>42</v>
      </c>
    </row>
    <row r="40" spans="5:11" x14ac:dyDescent="0.2">
      <c r="G40" s="3" t="s">
        <v>43</v>
      </c>
    </row>
    <row r="41" spans="5:11" x14ac:dyDescent="0.2">
      <c r="G41" s="3" t="s">
        <v>44</v>
      </c>
    </row>
    <row r="42" spans="5:11" x14ac:dyDescent="0.2">
      <c r="G42" s="3" t="s">
        <v>45</v>
      </c>
    </row>
    <row r="43" spans="5:11" x14ac:dyDescent="0.2">
      <c r="G43" s="3" t="s">
        <v>46</v>
      </c>
    </row>
    <row r="44" spans="5:11" x14ac:dyDescent="0.2">
      <c r="G44" s="3" t="s">
        <v>169</v>
      </c>
    </row>
    <row r="45" spans="5:11" x14ac:dyDescent="0.2">
      <c r="G45" s="3" t="s">
        <v>168</v>
      </c>
    </row>
  </sheetData>
  <pageMargins left="0.7" right="0.7" top="0.75" bottom="0.75" header="0.3" footer="0.3"/>
  <drawing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0000"/>
  </sheetPr>
  <dimension ref="A1:AJ16"/>
  <sheetViews>
    <sheetView workbookViewId="0">
      <selection activeCell="H43" sqref="H43"/>
    </sheetView>
  </sheetViews>
  <sheetFormatPr baseColWidth="10" defaultRowHeight="11.25" x14ac:dyDescent="0.2"/>
  <cols>
    <col min="1" max="1" width="5.140625" style="3" bestFit="1" customWidth="1"/>
    <col min="2" max="2" width="17" style="3" bestFit="1" customWidth="1"/>
    <col min="3" max="3" width="22.28515625" style="3" bestFit="1" customWidth="1"/>
    <col min="4" max="4" width="19.5703125" style="3" bestFit="1" customWidth="1"/>
    <col min="5" max="6" width="12.42578125" style="3" bestFit="1" customWidth="1"/>
    <col min="7" max="7" width="18.85546875" style="3" bestFit="1" customWidth="1"/>
    <col min="8" max="8" width="18.7109375" style="3" bestFit="1" customWidth="1"/>
    <col min="9" max="9" width="26.5703125" style="3" bestFit="1" customWidth="1"/>
    <col min="10" max="10" width="10.5703125" style="3" bestFit="1" customWidth="1"/>
    <col min="11" max="11" width="51.5703125" style="3" bestFit="1" customWidth="1"/>
    <col min="12" max="15" width="8.42578125" style="3" bestFit="1" customWidth="1"/>
    <col min="16" max="16" width="15.42578125" style="3" bestFit="1" customWidth="1"/>
    <col min="17" max="17" width="23.140625" style="3" bestFit="1" customWidth="1"/>
    <col min="18" max="18" width="15" style="3" bestFit="1" customWidth="1"/>
    <col min="19" max="19" width="4.42578125" style="3" bestFit="1" customWidth="1"/>
    <col min="20" max="20" width="14.5703125" style="3" bestFit="1" customWidth="1"/>
    <col min="21" max="21" width="12.28515625" style="3" bestFit="1" customWidth="1"/>
    <col min="22" max="22" width="12" style="3" bestFit="1" customWidth="1"/>
    <col min="23" max="23" width="12.7109375" style="5" bestFit="1" customWidth="1"/>
    <col min="24" max="24" width="12.42578125" style="3" bestFit="1" customWidth="1"/>
    <col min="25" max="25" width="9.140625" style="3" bestFit="1" customWidth="1"/>
    <col min="26" max="26" width="12.28515625" style="3" bestFit="1" customWidth="1"/>
    <col min="27" max="29" width="8.42578125" style="3" bestFit="1" customWidth="1"/>
    <col min="30" max="35" width="9.28515625" style="3" bestFit="1" customWidth="1"/>
    <col min="36" max="36" width="1.85546875" style="3" bestFit="1" customWidth="1"/>
    <col min="37" max="16384" width="11.42578125" style="3"/>
  </cols>
  <sheetData>
    <row r="1" spans="1:36" s="2" customFormat="1" x14ac:dyDescent="0.2">
      <c r="A1" s="2" t="s">
        <v>2</v>
      </c>
      <c r="B1" s="2" t="s">
        <v>101</v>
      </c>
      <c r="C1" s="2" t="s">
        <v>93</v>
      </c>
      <c r="D1" s="2" t="s">
        <v>94</v>
      </c>
      <c r="E1" s="2" t="s">
        <v>95</v>
      </c>
      <c r="F1" s="2" t="s">
        <v>96</v>
      </c>
      <c r="G1" s="2" t="s">
        <v>3</v>
      </c>
      <c r="H1" s="2" t="s">
        <v>97</v>
      </c>
      <c r="I1" s="2" t="s">
        <v>5</v>
      </c>
      <c r="J1" s="2" t="s">
        <v>6</v>
      </c>
      <c r="K1" s="2" t="s">
        <v>4</v>
      </c>
      <c r="L1" s="2" t="s">
        <v>83</v>
      </c>
      <c r="M1" s="2" t="s">
        <v>84</v>
      </c>
      <c r="N1" s="2" t="s">
        <v>85</v>
      </c>
      <c r="O1" s="2" t="s">
        <v>86</v>
      </c>
      <c r="P1" s="2" t="s">
        <v>8</v>
      </c>
      <c r="Q1" s="2" t="s">
        <v>9</v>
      </c>
      <c r="R1" s="2" t="s">
        <v>98</v>
      </c>
      <c r="S1" s="2" t="s">
        <v>10</v>
      </c>
      <c r="T1" s="2" t="s">
        <v>99</v>
      </c>
      <c r="U1" s="2" t="s">
        <v>11</v>
      </c>
      <c r="V1" s="2" t="s">
        <v>12</v>
      </c>
      <c r="W1" s="6" t="s">
        <v>13</v>
      </c>
      <c r="X1" s="2" t="s">
        <v>14</v>
      </c>
      <c r="Y1" s="2" t="s">
        <v>15</v>
      </c>
      <c r="Z1" s="2" t="s">
        <v>100</v>
      </c>
      <c r="AA1" s="2" t="s">
        <v>87</v>
      </c>
      <c r="AB1" s="2" t="s">
        <v>88</v>
      </c>
      <c r="AC1" s="2" t="s">
        <v>89</v>
      </c>
      <c r="AD1" s="2" t="s">
        <v>90</v>
      </c>
      <c r="AE1" s="2" t="s">
        <v>91</v>
      </c>
      <c r="AF1" s="2" t="s">
        <v>57</v>
      </c>
      <c r="AG1" s="2" t="s">
        <v>7</v>
      </c>
      <c r="AH1" s="2" t="s">
        <v>92</v>
      </c>
      <c r="AI1" s="2" t="s">
        <v>1</v>
      </c>
    </row>
    <row r="2" spans="1:36" x14ac:dyDescent="0.2">
      <c r="A2" s="1" t="s">
        <v>18</v>
      </c>
      <c r="B2" s="1" t="s">
        <v>61</v>
      </c>
      <c r="C2" s="4" t="s">
        <v>62</v>
      </c>
      <c r="D2" s="1" t="s">
        <v>63</v>
      </c>
      <c r="E2" s="1"/>
      <c r="F2" s="1" t="s">
        <v>16</v>
      </c>
      <c r="G2" s="1" t="s">
        <v>53</v>
      </c>
      <c r="H2" s="1" t="s">
        <v>64</v>
      </c>
      <c r="I2" s="1" t="s">
        <v>55</v>
      </c>
      <c r="J2" s="1"/>
      <c r="K2" s="1" t="s">
        <v>65</v>
      </c>
      <c r="L2" s="1"/>
      <c r="M2" s="1"/>
      <c r="N2" s="1"/>
      <c r="O2" s="1"/>
      <c r="P2" s="1" t="s">
        <v>20</v>
      </c>
      <c r="Q2" s="1" t="s">
        <v>31</v>
      </c>
      <c r="R2" s="1"/>
      <c r="S2" s="1"/>
      <c r="T2" s="1"/>
      <c r="U2" s="1"/>
      <c r="V2" s="4"/>
      <c r="W2" s="4"/>
      <c r="X2" s="1"/>
      <c r="AJ2" s="3">
        <v>1</v>
      </c>
    </row>
    <row r="3" spans="1:36" x14ac:dyDescent="0.2">
      <c r="A3" s="1" t="s">
        <v>18</v>
      </c>
      <c r="B3" s="1" t="s">
        <v>61</v>
      </c>
      <c r="C3" s="4" t="s">
        <v>62</v>
      </c>
      <c r="D3" s="1" t="s">
        <v>63</v>
      </c>
      <c r="E3" s="1"/>
      <c r="F3" s="1" t="s">
        <v>16</v>
      </c>
      <c r="G3" s="1" t="s">
        <v>53</v>
      </c>
      <c r="H3" s="1" t="s">
        <v>64</v>
      </c>
      <c r="I3" s="1" t="s">
        <v>55</v>
      </c>
      <c r="J3" s="1"/>
      <c r="K3" s="1" t="s">
        <v>65</v>
      </c>
      <c r="L3" s="1"/>
      <c r="M3" s="1"/>
      <c r="N3" s="1"/>
      <c r="O3" s="1"/>
      <c r="P3" s="1" t="s">
        <v>20</v>
      </c>
      <c r="Q3" s="1" t="s">
        <v>31</v>
      </c>
      <c r="R3" s="1"/>
      <c r="S3" s="1"/>
      <c r="T3" s="1"/>
      <c r="U3" s="1"/>
      <c r="V3" s="4"/>
      <c r="W3" s="4"/>
      <c r="X3" s="1"/>
      <c r="AJ3" s="3">
        <v>3</v>
      </c>
    </row>
    <row r="4" spans="1:36" x14ac:dyDescent="0.2">
      <c r="A4" s="1"/>
      <c r="B4" s="1"/>
      <c r="C4" s="4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4"/>
      <c r="W4" s="4"/>
      <c r="X4" s="1"/>
    </row>
    <row r="5" spans="1:36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4"/>
      <c r="X5" s="1"/>
    </row>
    <row r="6" spans="1:36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4"/>
      <c r="X6" s="1"/>
    </row>
    <row r="7" spans="1:36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4"/>
      <c r="X7" s="1"/>
    </row>
    <row r="8" spans="1:36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4"/>
      <c r="X8" s="1"/>
    </row>
    <row r="9" spans="1:36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4"/>
      <c r="X9" s="1"/>
    </row>
    <row r="10" spans="1:36" x14ac:dyDescent="0.2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4"/>
      <c r="X10" s="1"/>
    </row>
    <row r="11" spans="1:36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4"/>
      <c r="X11" s="1"/>
    </row>
    <row r="12" spans="1:36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4"/>
      <c r="X12" s="1"/>
    </row>
    <row r="13" spans="1:36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4"/>
      <c r="X13" s="1"/>
    </row>
    <row r="14" spans="1:36" x14ac:dyDescent="0.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4"/>
      <c r="X14" s="1"/>
    </row>
    <row r="15" spans="1:36" x14ac:dyDescent="0.2">
      <c r="A15" s="1"/>
      <c r="B15" s="1"/>
      <c r="C15" s="1"/>
      <c r="D15" s="1"/>
      <c r="E15" s="1"/>
      <c r="F15" s="1"/>
      <c r="G15" s="1"/>
    </row>
    <row r="16" spans="1:36" x14ac:dyDescent="0.2">
      <c r="A16" s="1"/>
      <c r="B16" s="1"/>
      <c r="C16" s="1"/>
      <c r="D16" s="1"/>
      <c r="E16" s="1"/>
      <c r="F16" s="1"/>
      <c r="G16" s="1"/>
    </row>
  </sheetData>
  <phoneticPr fontId="4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14AA8-87A6-46E9-BAB4-6AEDEE8737FD}">
  <sheetPr codeName="Feuil9"/>
  <dimension ref="B2:E24"/>
  <sheetViews>
    <sheetView workbookViewId="0">
      <selection activeCell="F8" sqref="F8"/>
    </sheetView>
  </sheetViews>
  <sheetFormatPr baseColWidth="10" defaultRowHeight="12.75" x14ac:dyDescent="0.2"/>
  <cols>
    <col min="1" max="1" width="3.42578125" customWidth="1"/>
    <col min="2" max="2" width="39.5703125" customWidth="1"/>
    <col min="3" max="4" width="20" customWidth="1"/>
    <col min="5" max="5" width="11.42578125" style="17"/>
  </cols>
  <sheetData>
    <row r="2" spans="2:5" x14ac:dyDescent="0.2">
      <c r="B2" s="69" t="s">
        <v>777</v>
      </c>
      <c r="E2" s="71" t="s">
        <v>778</v>
      </c>
    </row>
    <row r="3" spans="2:5" ht="18" x14ac:dyDescent="0.25">
      <c r="C3" s="70" t="s">
        <v>49</v>
      </c>
      <c r="E3" s="72">
        <f>SUM(E18:E30)</f>
        <v>200</v>
      </c>
    </row>
    <row r="6" spans="2:5" x14ac:dyDescent="0.2">
      <c r="B6" s="69" t="s">
        <v>764</v>
      </c>
    </row>
    <row r="7" spans="2:5" x14ac:dyDescent="0.2">
      <c r="B7" s="69" t="s">
        <v>765</v>
      </c>
    </row>
    <row r="8" spans="2:5" x14ac:dyDescent="0.2">
      <c r="B8" s="69" t="s">
        <v>78</v>
      </c>
    </row>
    <row r="10" spans="2:5" x14ac:dyDescent="0.2">
      <c r="B10" s="69" t="s">
        <v>766</v>
      </c>
    </row>
    <row r="11" spans="2:5" x14ac:dyDescent="0.2">
      <c r="B11" s="69" t="s">
        <v>767</v>
      </c>
    </row>
    <row r="13" spans="2:5" x14ac:dyDescent="0.2">
      <c r="B13" s="69" t="s">
        <v>782</v>
      </c>
    </row>
    <row r="14" spans="2:5" x14ac:dyDescent="0.2">
      <c r="B14" s="69" t="s">
        <v>781</v>
      </c>
    </row>
    <row r="16" spans="2:5" x14ac:dyDescent="0.2">
      <c r="B16" s="69" t="s">
        <v>780</v>
      </c>
    </row>
    <row r="18" spans="2:5" x14ac:dyDescent="0.2">
      <c r="B18" s="69" t="s">
        <v>768</v>
      </c>
      <c r="C18" s="69" t="s">
        <v>769</v>
      </c>
      <c r="D18" s="69" t="s">
        <v>770</v>
      </c>
      <c r="E18" s="72">
        <v>57.9</v>
      </c>
    </row>
    <row r="19" spans="2:5" x14ac:dyDescent="0.2">
      <c r="B19" s="69" t="s">
        <v>768</v>
      </c>
      <c r="C19" s="69" t="s">
        <v>771</v>
      </c>
      <c r="D19" s="69" t="s">
        <v>770</v>
      </c>
      <c r="E19" s="72">
        <v>41.62</v>
      </c>
    </row>
    <row r="20" spans="2:5" x14ac:dyDescent="0.2">
      <c r="B20" s="69" t="s">
        <v>768</v>
      </c>
      <c r="C20" s="69" t="s">
        <v>772</v>
      </c>
      <c r="D20" s="69" t="s">
        <v>773</v>
      </c>
      <c r="E20" s="72">
        <v>35.6</v>
      </c>
    </row>
    <row r="21" spans="2:5" x14ac:dyDescent="0.2">
      <c r="B21" s="69" t="s">
        <v>768</v>
      </c>
      <c r="C21" s="69" t="s">
        <v>774</v>
      </c>
      <c r="D21" s="69" t="s">
        <v>773</v>
      </c>
      <c r="E21" s="72">
        <v>15</v>
      </c>
    </row>
    <row r="22" spans="2:5" x14ac:dyDescent="0.2">
      <c r="B22" s="69" t="s">
        <v>768</v>
      </c>
      <c r="C22" s="69" t="s">
        <v>775</v>
      </c>
      <c r="D22" s="69" t="s">
        <v>776</v>
      </c>
      <c r="E22" s="72">
        <v>21.9</v>
      </c>
    </row>
    <row r="23" spans="2:5" x14ac:dyDescent="0.2">
      <c r="B23" s="69" t="s">
        <v>768</v>
      </c>
      <c r="C23" s="69" t="s">
        <v>789</v>
      </c>
      <c r="D23" s="69" t="s">
        <v>790</v>
      </c>
      <c r="E23" s="72">
        <v>7.79</v>
      </c>
    </row>
    <row r="24" spans="2:5" x14ac:dyDescent="0.2">
      <c r="B24" s="69" t="s">
        <v>779</v>
      </c>
      <c r="E24" s="72">
        <v>20.190000000000001</v>
      </c>
    </row>
  </sheetData>
  <pageMargins left="0.25" right="0.25" top="0.75" bottom="0.75" header="0.3" footer="0.3"/>
  <pageSetup paperSize="9" orientation="portrait" horizontalDpi="360" verticalDpi="36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18EBD-C63F-4399-B4CE-00A3A7914965}">
  <sheetPr codeName="Feuil8"/>
  <dimension ref="E1:S1"/>
  <sheetViews>
    <sheetView workbookViewId="0">
      <selection activeCell="E15" sqref="E15"/>
    </sheetView>
  </sheetViews>
  <sheetFormatPr baseColWidth="10" defaultColWidth="24.7109375" defaultRowHeight="11.25" x14ac:dyDescent="0.2"/>
  <cols>
    <col min="1" max="4" width="24.7109375" style="3"/>
    <col min="5" max="5" width="24.7109375" style="55"/>
    <col min="6" max="9" width="24.7109375" style="3"/>
    <col min="10" max="10" width="24.7109375" style="51"/>
    <col min="11" max="11" width="24.7109375" style="50"/>
    <col min="12" max="12" width="24.7109375" style="3"/>
    <col min="13" max="13" width="24.7109375" style="54"/>
    <col min="14" max="14" width="24.7109375" style="3"/>
    <col min="15" max="15" width="24.7109375" style="54"/>
    <col min="16" max="16" width="24.7109375" style="3"/>
    <col min="17" max="17" width="24.7109375" style="54"/>
    <col min="18" max="18" width="24.7109375" style="3"/>
    <col min="19" max="19" width="24.7109375" style="54"/>
    <col min="20" max="16384" width="24.7109375" style="3"/>
  </cols>
  <sheetData/>
  <pageMargins left="0.25" right="0.25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FB6F7F-7FCB-41EB-B53B-E97D10CF01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Participants</vt:lpstr>
      <vt:lpstr>Travaux</vt:lpstr>
      <vt:lpstr>Administration</vt:lpstr>
      <vt:lpstr>Comptabilité 2023</vt:lpstr>
      <vt:lpstr>Tableaux</vt:lpstr>
      <vt:lpstr>Résultat</vt:lpstr>
      <vt:lpstr>Facture</vt:lpstr>
      <vt:lpstr>copie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Jean-Claude</dc:creator>
  <cp:lastModifiedBy>ARNAUD Jean-Claude</cp:lastModifiedBy>
  <cp:lastPrinted>2023-01-25T10:14:30Z</cp:lastPrinted>
  <dcterms:created xsi:type="dcterms:W3CDTF">2011-02-02T09:48:26Z</dcterms:created>
  <dcterms:modified xsi:type="dcterms:W3CDTF">2023-01-27T06:35:45Z</dcterms:modified>
</cp:coreProperties>
</file>