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filterPrivacy="1"/>
  <bookViews>
    <workbookView xWindow="0" yWindow="0" windowWidth="28800" windowHeight="13635"/>
  </bookViews>
  <sheets>
    <sheet name="Transports" sheetId="1" r:id="rId1"/>
    <sheet name="Courriel" sheetId="2" r:id="rId2"/>
    <sheet name="Destination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3" i="2" l="1"/>
  <c r="G22" i="2"/>
  <c r="G21" i="2"/>
  <c r="G20" i="2"/>
  <c r="G19" i="2"/>
  <c r="G18" i="2"/>
  <c r="G17" i="2"/>
  <c r="G16" i="2"/>
  <c r="G15" i="2"/>
  <c r="G14" i="2"/>
  <c r="G13" i="2"/>
  <c r="G12" i="2"/>
  <c r="G23" i="2" s="1"/>
  <c r="F6" i="1"/>
</calcChain>
</file>

<file path=xl/sharedStrings.xml><?xml version="1.0" encoding="utf-8"?>
<sst xmlns="http://schemas.openxmlformats.org/spreadsheetml/2006/main" count="248" uniqueCount="187">
  <si>
    <t>Nom de l'usager</t>
  </si>
  <si>
    <t>No commande</t>
  </si>
  <si>
    <t>Ajouté
par</t>
  </si>
  <si>
    <t>Date
d'inscription</t>
  </si>
  <si>
    <t>Type de transport</t>
  </si>
  <si>
    <t>Adresse</t>
  </si>
  <si>
    <t>Territoire</t>
  </si>
  <si>
    <t>Téléphone</t>
  </si>
  <si>
    <t>Bénévole
attitré-e</t>
  </si>
  <si>
    <t>Date et
heure du RDV</t>
  </si>
  <si>
    <t>Endroit RV</t>
  </si>
  <si>
    <t>Kms</t>
  </si>
  <si>
    <t>Coût bénévole</t>
  </si>
  <si>
    <t>Nicole Tremblay</t>
  </si>
  <si>
    <t>NM1945</t>
  </si>
  <si>
    <t>Keven</t>
  </si>
  <si>
    <t>Médical</t>
  </si>
  <si>
    <t>1245 rue de la république</t>
  </si>
  <si>
    <t>418 256-4578</t>
  </si>
  <si>
    <t>Sophie tremblay</t>
  </si>
  <si>
    <t>L'Hôtel-Dieu de Québec et CRCEO</t>
  </si>
  <si>
    <t>Chris Bergeron</t>
  </si>
  <si>
    <t>PB4578</t>
  </si>
  <si>
    <t>72 rue de Bouvier</t>
  </si>
  <si>
    <t>418 251-3505</t>
  </si>
  <si>
    <t>Guy Barreau</t>
  </si>
  <si>
    <t>Yannick Bard</t>
  </si>
  <si>
    <t>LB1942</t>
  </si>
  <si>
    <t>Céline</t>
  </si>
  <si>
    <t>1245 avenue Charles de Gaulle</t>
  </si>
  <si>
    <t>581 125-4578</t>
  </si>
  <si>
    <t>Jonathan Murtier</t>
  </si>
  <si>
    <t>Christelle Mackay</t>
  </si>
  <si>
    <t>OM1978</t>
  </si>
  <si>
    <t>Cassandra</t>
  </si>
  <si>
    <t>789, place de la sainteté</t>
  </si>
  <si>
    <t>514 415-1545</t>
  </si>
  <si>
    <t>Yves Salomon</t>
  </si>
  <si>
    <t>Hôpital du Saint-Sacrement (HSS)</t>
  </si>
  <si>
    <t>JD1988</t>
  </si>
  <si>
    <t>Marie-Pier</t>
  </si>
  <si>
    <t>Alexandra Bratt</t>
  </si>
  <si>
    <t>Bénévole</t>
  </si>
  <si>
    <t>Liette Pelletier</t>
  </si>
  <si>
    <t>Coût</t>
  </si>
  <si>
    <t>Date</t>
  </si>
  <si>
    <t>ID</t>
  </si>
  <si>
    <t>Usagers</t>
  </si>
  <si>
    <t>Destination</t>
  </si>
  <si>
    <t>Km</t>
  </si>
  <si>
    <t>05/06/2020 13:45</t>
  </si>
  <si>
    <t>PB-2008-0
Médical</t>
  </si>
  <si>
    <t>Diane Tessier
418 999-3800
1988, rue Marie-Anne Gaudreault, #104, QC G2K 2L2</t>
  </si>
  <si>
    <t>CLSC des rivières
900, boulevard Wilfrid-Hamel, G1M 2R9</t>
  </si>
  <si>
    <t>08/06/2020 14:00</t>
  </si>
  <si>
    <t>AG-2085-11
Médical</t>
  </si>
  <si>
    <t>Francine Leclerc
418 655-2585
660, 57e rue Ouest, #365, QC G1H 7L7</t>
  </si>
  <si>
    <t>Centre hébergement Limoilou
1401, chemin de la Canardière, G1J 0A6</t>
  </si>
  <si>
    <t>Nom du tableau ci-dessus : TransportsEnCours</t>
  </si>
  <si>
    <t>Limoilou</t>
  </si>
  <si>
    <t>Lebourgneuf</t>
  </si>
  <si>
    <t>Charlesbourg</t>
  </si>
  <si>
    <t>Beauport</t>
  </si>
  <si>
    <t>418 125-2565</t>
  </si>
  <si>
    <t>Josey Bois</t>
  </si>
  <si>
    <t>colonne J</t>
  </si>
  <si>
    <t>colonne B</t>
  </si>
  <si>
    <t>Si possible Colonne E en dessous</t>
  </si>
  <si>
    <t>colonne A</t>
  </si>
  <si>
    <t>colonne K</t>
  </si>
  <si>
    <t>LIEU</t>
  </si>
  <si>
    <t>TYPE</t>
  </si>
  <si>
    <t>ADRESSE</t>
  </si>
  <si>
    <t>BA - Agapè (Beauport)</t>
  </si>
  <si>
    <t>Banque alimentaire</t>
  </si>
  <si>
    <t>3275 Chemin Royal, QC G1E 1V8</t>
  </si>
  <si>
    <t>BA - Armée du salut</t>
  </si>
  <si>
    <t>815 Boulevard Wilfrid-Hamel, QC, G1M 2R1</t>
  </si>
  <si>
    <t>BA - La bouchée généreuse (COVID19)</t>
  </si>
  <si>
    <t>250 Boulevard Wilfrid-Hamel, porte 4, G1L 5A7</t>
  </si>
  <si>
    <t>BA - Patro Charlesbourg</t>
  </si>
  <si>
    <t>7700 3e Av E, Québec, QC G1H 7J2</t>
  </si>
  <si>
    <t>Beaulieu Optométristes &amp; Opticiens</t>
  </si>
  <si>
    <t>Commerce</t>
  </si>
  <si>
    <t>14020 Boulevard Henri-Bourassa,  QC G1G 3Y8</t>
  </si>
  <si>
    <t>Bérubé Brassard Audioprothésistes</t>
  </si>
  <si>
    <t>303 Boulevard Pierre-Bertrand, QC G1M 3L7</t>
  </si>
  <si>
    <t>Centre d'hébergement Christ-Roi</t>
  </si>
  <si>
    <t>CIUSSS</t>
  </si>
  <si>
    <t>900, boulevard Wilfrid-Hamel, G1M 2R9</t>
  </si>
  <si>
    <t>Centre d'hébergement du Sacré-Cœur</t>
  </si>
  <si>
    <t>1, avenue du Sacré-Cœur, G1N 2W3</t>
  </si>
  <si>
    <t>Centre d'hébergement Limoilou</t>
  </si>
  <si>
    <t>1401, chemin de la Canardière, G1J 0A6</t>
  </si>
  <si>
    <t>Centre d'hébergement Saint-Augustin</t>
  </si>
  <si>
    <t>2135, rue de la Terrasse-Cadieux, G1C 1Z2</t>
  </si>
  <si>
    <t>Centre médical Beauport (GMF)</t>
  </si>
  <si>
    <t>Clinique</t>
  </si>
  <si>
    <t>737, avenue Royale Québec, G1E 1Z1</t>
  </si>
  <si>
    <t>Centre médical Berger</t>
  </si>
  <si>
    <t>1000, chemin Ste-Foy, G1S 2L6</t>
  </si>
  <si>
    <t>Centre Médical le Mesnil</t>
  </si>
  <si>
    <t>1300, Boulevard Lebourgneuf, QC G2K 2N1</t>
  </si>
  <si>
    <t>Centre Médical Mailloux</t>
  </si>
  <si>
    <t>1900, avenue Mailloux, QC G1J 5B9</t>
  </si>
  <si>
    <t>Centre Oculaire de Québec</t>
  </si>
  <si>
    <t>2480, chemin Ste-Foy. bureau 050, G1V 1T6</t>
  </si>
  <si>
    <t>CHSLD Le faubourg</t>
  </si>
  <si>
    <t>925 Avenue Turnbull, G1R 2X6</t>
  </si>
  <si>
    <t>CHUL et Centre mère-enfant (CHUL)</t>
  </si>
  <si>
    <t>CHU / IUCPQ</t>
  </si>
  <si>
    <t>2705, boulevard Laurier, G1V 4G2</t>
  </si>
  <si>
    <t>Cité médicale à la Place de la Cité</t>
  </si>
  <si>
    <t>2600, Place Laurier, QC G1V 4T3</t>
  </si>
  <si>
    <t>Clinique de l'oeil sur le Chemin Sainte-Foy</t>
  </si>
  <si>
    <t>2480 Ch Ste-Foy bureau 050, Quebec City, Quebec G1V 1T6</t>
  </si>
  <si>
    <t>Clinique Familiale Lac St-Charles</t>
  </si>
  <si>
    <t>1514 Rue Jacques-Bédard Bureau 429, QC G3G 1R1</t>
  </si>
  <si>
    <t>Clinique médicale de Sillery</t>
  </si>
  <si>
    <t>1363 Avenue Maguire, QC G1T 1Z2</t>
  </si>
  <si>
    <t>CLSC Basse-Ville</t>
  </si>
  <si>
    <t>50, rue St-Joseph Est, G1K 3A5</t>
  </si>
  <si>
    <t>CLSC de la Haute-Ville (Édifice Courchesne)</t>
  </si>
  <si>
    <t>383, chemin Sainte-Foy, G1S 2J1</t>
  </si>
  <si>
    <t>CLSC de la Jacques-Cartier (Hôpital Chauveau)</t>
  </si>
  <si>
    <t>11999, rue de l'Hôpital, G2A 2T7</t>
  </si>
  <si>
    <t>CLSC Des Rivières (hôpital Christ-Roi)</t>
  </si>
  <si>
    <t>CLSC Hautre-Ville</t>
  </si>
  <si>
    <t>55, chemin Sainte-Foy, G1R 1S9</t>
  </si>
  <si>
    <t>CLSC La Source (Nord)</t>
  </si>
  <si>
    <t>791, rue de Sherwood, G2N 1X7</t>
  </si>
  <si>
    <t>CLSC La Source (Sud)</t>
  </si>
  <si>
    <t>190, 76e rue Est, G1H 3E6</t>
  </si>
  <si>
    <t>CLSC Limoilou</t>
  </si>
  <si>
    <t>1405, Chemin de la Canardière, G1J 0A7</t>
  </si>
  <si>
    <t>CLSC Orléans (Beauport)</t>
  </si>
  <si>
    <t>3666, chemin Royal, G1E 1X3</t>
  </si>
  <si>
    <t>CLSC Orléans (Maizerets)</t>
  </si>
  <si>
    <t>2480, chemin de la Canardière, G1J 2G1</t>
  </si>
  <si>
    <t>CLSC Sainte-Foy Sillery</t>
  </si>
  <si>
    <t>3108, chemin Sainte-Foy, G1X 1P8</t>
  </si>
  <si>
    <t>Complexe santé De la Capitale</t>
  </si>
  <si>
    <t>1280, boul. Lebourgneuf, bureau 620, G2K 2G2</t>
  </si>
  <si>
    <t>Dentistes - Promenades Beauport</t>
  </si>
  <si>
    <t>3333 Rue du Carrefour, QC G1C 5R9</t>
  </si>
  <si>
    <t>Épicerie</t>
  </si>
  <si>
    <t>Hôpital de l'Enfant-Jésus (HEJ)</t>
  </si>
  <si>
    <t>1401, 18e Rue, G1J 1Z4</t>
  </si>
  <si>
    <t>1050, chemin Ste-Foy, G1S 4L8</t>
  </si>
  <si>
    <t>Hôpital Général de Québec</t>
  </si>
  <si>
    <t>260 Boulevard Langelier, G1K 1H4</t>
  </si>
  <si>
    <t>Hôpital Saint-François d'Assise</t>
  </si>
  <si>
    <t>10, rue de l'Espinay, G1L 3L5</t>
  </si>
  <si>
    <t>Institut privé de Chirurgie</t>
  </si>
  <si>
    <t>801, Grande Allée Ouest ,Bureau 180, G1S 1C1</t>
  </si>
  <si>
    <t>Institut universitaire de cardiologie et de pneumologie de Québec (IUCPQ)</t>
  </si>
  <si>
    <t>2725, chemin Ste-Foy, G1V 1V2</t>
  </si>
  <si>
    <t>IRDPQ (Hamel)</t>
  </si>
  <si>
    <t>525, boulevard Wilfrid-Hamel, G1M 3X7</t>
  </si>
  <si>
    <t>IRDPQ (Saint-Louis)</t>
  </si>
  <si>
    <t>2975, chemin Saint-Louis, G1W 1P7</t>
  </si>
  <si>
    <t>IUSMQ</t>
  </si>
  <si>
    <t>2601, chemin de la Canardière, G1J 0A4</t>
  </si>
  <si>
    <t>Jeffrey Hale</t>
  </si>
  <si>
    <t>1250, chemin Sainte-Foy, G1S 2M6</t>
  </si>
  <si>
    <t>11,  Côte du Palais, G1R 0A2</t>
  </si>
  <si>
    <t>Ma Clinique, clinique médicale Lebourgneuf</t>
  </si>
  <si>
    <t>725, boul. Lebourgneuf, bureau 220,  G2J 1S1</t>
  </si>
  <si>
    <t>Mont d'Youville</t>
  </si>
  <si>
    <t>2915, avenue du Bourg-Royal, G1C 3S2</t>
  </si>
  <si>
    <t>Opticien (Iris) - Les Saules</t>
  </si>
  <si>
    <t>2713, boulevard Masson, QC G1P 1J5</t>
  </si>
  <si>
    <t>Opticiens - Fleurs de Lys</t>
  </si>
  <si>
    <t>552, boulevard Wilfrid-Hamel, QC G1M 3E5</t>
  </si>
  <si>
    <t>Polyclinique de la Capitale</t>
  </si>
  <si>
    <t>4225, 4e Avenue Ouest, G1H 6P3</t>
  </si>
  <si>
    <t>Radiologie Mailloux</t>
  </si>
  <si>
    <t>1825 Boulevard Henri-Bourassa, QC G1J 0H4</t>
  </si>
  <si>
    <t>Saint Brigid's Home</t>
  </si>
  <si>
    <t>1645, chemin Saint-Louis, G1S 1G4</t>
  </si>
  <si>
    <t>Nom du tableau : Destinations</t>
  </si>
  <si>
    <t>Si possible en dessous, faire un RechercheV pour trouver l'adresse depuis l'onglet Destination</t>
  </si>
  <si>
    <t>colonne L</t>
  </si>
  <si>
    <t>Colonne M</t>
  </si>
  <si>
    <t>JE CHERCHE A REPRODUIRE CE TABLEAU DYNAMIQUEMENT A PARTIR DU NOM DU BENEVOLE DANS LE MENU DU HAUT</t>
  </si>
  <si>
    <t>Depuis l'onglet TRANSPORTS</t>
  </si>
  <si>
    <t>Source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</si>
</sst>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$&quot;_);[Red]\(#,##0.00\ &quot;$&quot;\)"/>
    <numFmt numFmtId="165" formatCode="General;;;@"/>
    <numFmt numFmtId="166" formatCode="#,##0.00\ &quot;$&quot;"/>
    <numFmt numFmtId="167" formatCode="dd/mm/yyyy\ h:mm;@"/>
  </numFmts>
  <fonts count="13">
    <font>
      <sz val="11"/>
      <color theme="1"/>
      <name val="Calibri"/>
      <family val="2"/>
      <scheme val="minor"/>
    </font>
    <font>
      <b/>
      <sz val="12"/>
      <color rgb="FFFFFFFF"/>
      <name val="Arial"/>
      <family val="2"/>
    </font>
    <font>
      <b/>
      <sz val="11"/>
      <color rgb="FFFFFFFF"/>
      <name val="Libre Franklin"/>
    </font>
    <font>
      <b/>
      <sz val="12"/>
      <color rgb="FFFFFFFF"/>
      <name val="Libre Franklin"/>
    </font>
    <font>
      <b/>
      <sz val="11"/>
      <color theme="0"/>
      <name val="Libre Franklin"/>
    </font>
    <font>
      <sz val="10"/>
      <color rgb="FF000000"/>
      <name val="Libre Franklin"/>
    </font>
    <font>
      <sz val="10"/>
      <color rgb="FF000000"/>
      <name val="Arial"/>
      <family val="2"/>
    </font>
    <font>
      <b/>
      <sz val="14"/>
      <color rgb="FFFFFFFF"/>
      <name val="Arial"/>
      <family val="2"/>
    </font>
    <font>
      <b/>
      <sz val="11"/>
      <color theme="1"/>
      <name val="Arial"/>
      <family val="2"/>
    </font>
    <font>
      <sz val="11"/>
      <color theme="0"/>
      <name val="Calibri"/>
      <family val="2"/>
      <scheme val="minor"/>
    </font>
    <font>
      <sz val="12"/>
      <color rgb="FFFFFFFF"/>
      <name val="Arial"/>
      <family val="2"/>
    </font>
    <font>
      <sz val="11"/>
      <color rgb="FF000000"/>
      <name val="Arial"/>
      <family val="2"/>
    </font>
    <font>
      <b/>
      <sz val="14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rgb="FF548235"/>
        <bgColor indexed="64"/>
      </patternFill>
    </fill>
    <fill>
      <patternFill patternType="solid">
        <fgColor rgb="FFED7D31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4472C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1F497D"/>
        <bgColor rgb="FF1F497D"/>
      </patternFill>
    </fill>
    <fill>
      <patternFill patternType="solid">
        <fgColor rgb="FFDDEBF7"/>
        <bgColor rgb="FF000000"/>
      </patternFill>
    </fill>
    <fill>
      <patternFill patternType="solid">
        <fgColor rgb="FFF2F2F2"/>
        <bgColor rgb="FFF2F2F2"/>
      </patternFill>
    </fill>
    <fill>
      <patternFill patternType="solid">
        <fgColor theme="9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8" borderId="1" xfId="0" applyFill="1" applyBorder="1"/>
    <xf numFmtId="0" fontId="7" fillId="9" borderId="2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8" fillId="11" borderId="1" xfId="0" applyFont="1" applyFill="1" applyBorder="1" applyAlignment="1">
      <alignment horizontal="center" vertical="center"/>
    </xf>
    <xf numFmtId="8" fontId="8" fillId="11" borderId="1" xfId="0" applyNumberFormat="1" applyFont="1" applyFill="1" applyBorder="1"/>
    <xf numFmtId="0" fontId="2" fillId="2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1" fontId="5" fillId="0" borderId="4" xfId="0" applyNumberFormat="1" applyFont="1" applyBorder="1" applyAlignment="1">
      <alignment horizontal="center" vertical="center" wrapText="1"/>
    </xf>
    <xf numFmtId="15" fontId="5" fillId="0" borderId="4" xfId="0" applyNumberFormat="1" applyFont="1" applyBorder="1" applyAlignment="1">
      <alignment horizontal="center" vertical="center"/>
    </xf>
    <xf numFmtId="14" fontId="5" fillId="0" borderId="4" xfId="0" applyNumberFormat="1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165" fontId="5" fillId="0" borderId="4" xfId="0" applyNumberFormat="1" applyFont="1" applyBorder="1" applyAlignment="1">
      <alignment horizontal="center" vertical="center" wrapText="1"/>
    </xf>
    <xf numFmtId="22" fontId="5" fillId="0" borderId="4" xfId="0" applyNumberFormat="1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166" fontId="6" fillId="0" borderId="3" xfId="0" applyNumberFormat="1" applyFont="1" applyBorder="1" applyAlignment="1">
      <alignment horizontal="center" vertical="center"/>
    </xf>
    <xf numFmtId="0" fontId="5" fillId="12" borderId="4" xfId="0" applyFont="1" applyFill="1" applyBorder="1" applyAlignment="1">
      <alignment horizontal="center" vertical="center"/>
    </xf>
    <xf numFmtId="1" fontId="5" fillId="12" borderId="4" xfId="0" applyNumberFormat="1" applyFont="1" applyFill="1" applyBorder="1" applyAlignment="1">
      <alignment horizontal="center" vertical="center" wrapText="1"/>
    </xf>
    <xf numFmtId="15" fontId="5" fillId="12" borderId="4" xfId="0" applyNumberFormat="1" applyFont="1" applyFill="1" applyBorder="1" applyAlignment="1">
      <alignment horizontal="center" vertical="center"/>
    </xf>
    <xf numFmtId="14" fontId="5" fillId="12" borderId="4" xfId="0" applyNumberFormat="1" applyFont="1" applyFill="1" applyBorder="1" applyAlignment="1">
      <alignment horizontal="center" vertical="center" wrapText="1"/>
    </xf>
    <xf numFmtId="0" fontId="5" fillId="12" borderId="4" xfId="0" applyFont="1" applyFill="1" applyBorder="1" applyAlignment="1">
      <alignment horizontal="center" vertical="center" wrapText="1"/>
    </xf>
    <xf numFmtId="165" fontId="5" fillId="12" borderId="4" xfId="0" applyNumberFormat="1" applyFont="1" applyFill="1" applyBorder="1" applyAlignment="1">
      <alignment horizontal="center" vertical="center" wrapText="1"/>
    </xf>
    <xf numFmtId="22" fontId="5" fillId="12" borderId="4" xfId="0" applyNumberFormat="1" applyFont="1" applyFill="1" applyBorder="1" applyAlignment="1">
      <alignment horizontal="center" vertical="center" wrapText="1"/>
    </xf>
    <xf numFmtId="0" fontId="6" fillId="12" borderId="4" xfId="0" applyFont="1" applyFill="1" applyBorder="1" applyAlignment="1">
      <alignment horizontal="center" vertical="center"/>
    </xf>
    <xf numFmtId="166" fontId="6" fillId="12" borderId="3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167" fontId="5" fillId="0" borderId="4" xfId="0" applyNumberFormat="1" applyFont="1" applyBorder="1" applyAlignment="1">
      <alignment horizontal="center" vertical="center" wrapText="1"/>
    </xf>
    <xf numFmtId="0" fontId="6" fillId="12" borderId="4" xfId="0" applyFont="1" applyFill="1" applyBorder="1" applyAlignment="1">
      <alignment horizontal="center" vertical="center" wrapText="1"/>
    </xf>
    <xf numFmtId="167" fontId="5" fillId="12" borderId="4" xfId="0" applyNumberFormat="1" applyFont="1" applyFill="1" applyBorder="1" applyAlignment="1">
      <alignment horizontal="center" vertical="center" wrapText="1"/>
    </xf>
    <xf numFmtId="0" fontId="11" fillId="14" borderId="0" xfId="0" applyFont="1" applyFill="1"/>
    <xf numFmtId="0" fontId="11" fillId="0" borderId="0" xfId="0" applyFont="1" applyAlignment="1">
      <alignment horizontal="center"/>
    </xf>
    <xf numFmtId="0" fontId="11" fillId="15" borderId="0" xfId="0" applyFont="1" applyFill="1" applyAlignment="1">
      <alignment horizontal="center"/>
    </xf>
    <xf numFmtId="0" fontId="11" fillId="0" borderId="0" xfId="0" applyFont="1"/>
    <xf numFmtId="0" fontId="11" fillId="0" borderId="0" xfId="0" applyFont="1" applyBorder="1"/>
    <xf numFmtId="0" fontId="11" fillId="15" borderId="0" xfId="0" applyFont="1" applyFill="1" applyBorder="1"/>
    <xf numFmtId="0" fontId="10" fillId="13" borderId="0" xfId="0" applyFont="1" applyFill="1" applyBorder="1" applyAlignment="1">
      <alignment horizontal="center" vertical="center"/>
    </xf>
    <xf numFmtId="0" fontId="11" fillId="14" borderId="0" xfId="0" applyFont="1" applyFill="1" applyBorder="1"/>
    <xf numFmtId="0" fontId="11" fillId="0" borderId="0" xfId="0" applyFont="1" applyBorder="1" applyAlignment="1">
      <alignment horizontal="center"/>
    </xf>
    <xf numFmtId="0" fontId="9" fillId="16" borderId="0" xfId="0" applyFont="1" applyFill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wrapText="1"/>
    </xf>
    <xf numFmtId="0" fontId="0" fillId="0" borderId="7" xfId="0" applyBorder="1"/>
    <xf numFmtId="0" fontId="0" fillId="0" borderId="7" xfId="0" applyBorder="1" applyAlignment="1">
      <alignment horizontal="center" wrapText="1"/>
    </xf>
    <xf numFmtId="0" fontId="12" fillId="17" borderId="7" xfId="0" applyFont="1" applyFill="1" applyBorder="1" applyAlignment="1">
      <alignment horizontal="center" vertical="center"/>
    </xf>
  </cellXfs>
  <cellStyles count="1">
    <cellStyle name="Normal" xfId="0" builtinId="0"/>
  </cellStyles>
  <dxfs count="30">
    <dxf>
      <font>
        <color rgb="FF9C0006"/>
      </font>
      <fill>
        <patternFill>
          <bgColor rgb="FFFFC7CE"/>
        </patternFill>
      </fill>
    </dxf>
    <dxf>
      <font>
        <strike/>
        <color rgb="FF595959"/>
      </font>
      <fill>
        <patternFill patternType="none"/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D0D3E3"/>
          <bgColor rgb="FFD0D3E3"/>
        </patternFill>
      </fill>
    </dxf>
    <dxf>
      <font>
        <strike/>
        <color rgb="FF595959"/>
      </font>
      <fill>
        <patternFill patternType="none"/>
      </fill>
    </dxf>
    <dxf>
      <font>
        <strike/>
        <color rgb="FF595959"/>
      </font>
      <fill>
        <patternFill patternType="none"/>
      </fill>
    </dxf>
    <dxf>
      <font>
        <strike/>
        <color rgb="FF595959"/>
      </font>
      <fill>
        <patternFill patternType="none"/>
      </fill>
    </dxf>
    <dxf>
      <fill>
        <patternFill patternType="solid">
          <fgColor rgb="FFD0D3E3"/>
          <bgColor rgb="FFD0D3E3"/>
        </patternFill>
      </fill>
    </dxf>
    <dxf>
      <font>
        <strike/>
        <color rgb="FF595959"/>
      </font>
      <fill>
        <patternFill patternType="none"/>
      </fill>
    </dxf>
    <dxf>
      <font>
        <strike/>
        <color rgb="FF595959"/>
      </font>
      <fill>
        <patternFill patternType="none"/>
      </fill>
    </dxf>
    <dxf>
      <fill>
        <patternFill patternType="solid">
          <fgColor rgb="FFD0D3E3"/>
          <bgColor rgb="FFD0D3E3"/>
        </patternFill>
      </fill>
    </dxf>
    <dxf>
      <font>
        <strike/>
        <color rgb="FF595959"/>
      </font>
      <fill>
        <patternFill patternType="none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Arial"/>
        <scheme val="none"/>
      </font>
      <fill>
        <patternFill patternType="solid">
          <fgColor rgb="FF1F497D"/>
          <bgColor rgb="FF1F497D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none"/>
      </font>
      <fill>
        <patternFill patternType="solid">
          <fgColor rgb="FF000000"/>
          <bgColor rgb="FFDDEBF7"/>
        </patternFill>
      </fill>
    </dxf>
    <dxf>
      <border outline="0"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6" formatCode="#,##0.00\ &quot;$&quot;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Libre Frankli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Libre Franklin"/>
        <scheme val="none"/>
      </font>
      <numFmt numFmtId="165" formatCode="General;;;@"/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Libre Frankli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Libre Frankli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Libre Franklin"/>
        <scheme val="none"/>
      </font>
      <numFmt numFmtId="19" formatCode="yyyy/mm/dd"/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Libre Franklin"/>
        <scheme val="none"/>
      </font>
      <numFmt numFmtId="19" formatCode="yyyy/mm/dd"/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Libre Franklin"/>
        <scheme val="none"/>
      </font>
      <numFmt numFmtId="20" formatCode="dd/mmm/yy"/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Libre Franklin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Libre Frankli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ntr&#244;l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ôle"/>
    </sheetNames>
    <sheetDataSet>
      <sheetData sheetId="0">
        <row r="3">
          <cell r="L3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2" name="TransportsEnCours" displayName="TransportsEnCours" ref="A1:M6" totalsRowShown="0" tableBorderDxfId="29">
  <autoFilter ref="A1:M6"/>
  <tableColumns count="13">
    <tableColumn id="1" name="Nom de l'usager" dataDxfId="28"/>
    <tableColumn id="2" name="No commande" dataDxfId="27"/>
    <tableColumn id="3" name="Ajouté_x000a_par" dataDxfId="26"/>
    <tableColumn id="4" name="Date_x000a_d'inscription" dataDxfId="25"/>
    <tableColumn id="5" name="Type de transport" dataDxfId="24"/>
    <tableColumn id="6" name="Adresse" dataDxfId="23"/>
    <tableColumn id="7" name="Territoire" dataDxfId="22"/>
    <tableColumn id="8" name="Téléphone" dataDxfId="21"/>
    <tableColumn id="9" name="Bénévole_x000a_attitré-e"/>
    <tableColumn id="10" name="Date et_x000a_heure du RDV"/>
    <tableColumn id="11" name="Endroit RV" dataDxfId="20"/>
    <tableColumn id="12" name="Kms" dataDxfId="19"/>
    <tableColumn id="13" name="Coût bénévole" dataDxfId="18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Destinations" displayName="Destinations" ref="A1:C54" totalsRowShown="0" headerRowDxfId="13" tableBorderDxfId="17">
  <autoFilter ref="A1:C54"/>
  <tableColumns count="3">
    <tableColumn id="1" name="LIEU" dataDxfId="16"/>
    <tableColumn id="2" name="TYPE" dataDxfId="15"/>
    <tableColumn id="3" name="ADRESSE" dataDxfId="14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K25" sqref="K25"/>
    </sheetView>
  </sheetViews>
  <sheetFormatPr baseColWidth="10" defaultColWidth="11.42578125" defaultRowHeight="15"/>
  <cols>
    <col min="1" max="1" width="19.5703125" customWidth="1"/>
    <col min="2" max="2" width="21.42578125" customWidth="1"/>
    <col min="3" max="4" width="13.7109375" customWidth="1"/>
    <col min="5" max="5" width="21.140625" customWidth="1"/>
    <col min="6" max="6" width="21.5703125" customWidth="1"/>
    <col min="7" max="7" width="13.7109375" customWidth="1"/>
    <col min="8" max="8" width="18.5703125" customWidth="1"/>
    <col min="9" max="9" width="16.140625" customWidth="1"/>
    <col min="10" max="10" width="42.140625" customWidth="1"/>
    <col min="11" max="11" width="33" customWidth="1"/>
    <col min="12" max="12" width="16" customWidth="1"/>
    <col min="13" max="13" width="22.7109375" customWidth="1"/>
  </cols>
  <sheetData>
    <row r="1" spans="1:13" ht="31.5">
      <c r="A1" s="15" t="s">
        <v>0</v>
      </c>
      <c r="B1" s="16" t="s">
        <v>1</v>
      </c>
      <c r="C1" s="17" t="s">
        <v>2</v>
      </c>
      <c r="D1" s="16" t="s">
        <v>3</v>
      </c>
      <c r="E1" s="16" t="s">
        <v>4</v>
      </c>
      <c r="F1" s="18" t="s">
        <v>5</v>
      </c>
      <c r="G1" s="18" t="s">
        <v>6</v>
      </c>
      <c r="H1" s="18" t="s">
        <v>7</v>
      </c>
      <c r="I1" s="19" t="s">
        <v>8</v>
      </c>
      <c r="J1" s="20" t="s">
        <v>9</v>
      </c>
      <c r="K1" s="20" t="s">
        <v>10</v>
      </c>
      <c r="L1" s="21" t="s">
        <v>11</v>
      </c>
      <c r="M1" s="21" t="s">
        <v>12</v>
      </c>
    </row>
    <row r="2" spans="1:13" ht="25.5">
      <c r="A2" s="22" t="s">
        <v>13</v>
      </c>
      <c r="B2" s="23" t="s">
        <v>14</v>
      </c>
      <c r="C2" s="24" t="s">
        <v>15</v>
      </c>
      <c r="D2" s="25">
        <v>43986</v>
      </c>
      <c r="E2" s="25" t="s">
        <v>16</v>
      </c>
      <c r="F2" s="26" t="s">
        <v>17</v>
      </c>
      <c r="G2" s="26" t="s">
        <v>61</v>
      </c>
      <c r="H2" s="27" t="s">
        <v>18</v>
      </c>
      <c r="I2" s="26" t="s">
        <v>19</v>
      </c>
      <c r="J2" s="28">
        <v>43997.361111111109</v>
      </c>
      <c r="K2" s="26" t="s">
        <v>20</v>
      </c>
      <c r="L2" s="29">
        <v>8.6999999999999993</v>
      </c>
      <c r="M2" s="30">
        <v>12</v>
      </c>
    </row>
    <row r="3" spans="1:13">
      <c r="A3" s="31" t="s">
        <v>21</v>
      </c>
      <c r="B3" s="32" t="s">
        <v>22</v>
      </c>
      <c r="C3" s="33" t="s">
        <v>15</v>
      </c>
      <c r="D3" s="34">
        <v>43979</v>
      </c>
      <c r="E3" s="34" t="s">
        <v>16</v>
      </c>
      <c r="F3" s="35" t="s">
        <v>23</v>
      </c>
      <c r="G3" s="35" t="s">
        <v>59</v>
      </c>
      <c r="H3" s="36" t="s">
        <v>24</v>
      </c>
      <c r="I3" s="35" t="s">
        <v>25</v>
      </c>
      <c r="J3" s="37">
        <v>43997.381944444445</v>
      </c>
      <c r="K3" s="35" t="s">
        <v>20</v>
      </c>
      <c r="L3" s="38">
        <v>11.4</v>
      </c>
      <c r="M3" s="39">
        <v>23</v>
      </c>
    </row>
    <row r="4" spans="1:13" ht="25.5">
      <c r="A4" s="22" t="s">
        <v>26</v>
      </c>
      <c r="B4" s="23" t="s">
        <v>27</v>
      </c>
      <c r="C4" s="24" t="s">
        <v>28</v>
      </c>
      <c r="D4" s="25">
        <v>43993</v>
      </c>
      <c r="E4" s="25" t="s">
        <v>16</v>
      </c>
      <c r="F4" s="26" t="s">
        <v>29</v>
      </c>
      <c r="G4" s="26" t="s">
        <v>60</v>
      </c>
      <c r="H4" s="27" t="s">
        <v>30</v>
      </c>
      <c r="I4" s="40" t="s">
        <v>31</v>
      </c>
      <c r="J4" s="41">
        <v>43997.402777777781</v>
      </c>
      <c r="K4" s="26" t="s">
        <v>20</v>
      </c>
      <c r="L4" s="29">
        <v>14.9</v>
      </c>
      <c r="M4" s="30">
        <v>45</v>
      </c>
    </row>
    <row r="5" spans="1:13">
      <c r="A5" s="31" t="s">
        <v>32</v>
      </c>
      <c r="B5" s="32" t="s">
        <v>33</v>
      </c>
      <c r="C5" s="33" t="s">
        <v>34</v>
      </c>
      <c r="D5" s="34">
        <v>43993</v>
      </c>
      <c r="E5" s="34" t="s">
        <v>16</v>
      </c>
      <c r="F5" s="35" t="s">
        <v>35</v>
      </c>
      <c r="G5" s="35" t="s">
        <v>61</v>
      </c>
      <c r="H5" s="36" t="s">
        <v>36</v>
      </c>
      <c r="I5" s="42" t="s">
        <v>37</v>
      </c>
      <c r="J5" s="43">
        <v>44000.427083333336</v>
      </c>
      <c r="K5" s="35" t="s">
        <v>38</v>
      </c>
      <c r="L5" s="38">
        <v>27.5</v>
      </c>
      <c r="M5" s="39">
        <v>78</v>
      </c>
    </row>
    <row r="6" spans="1:13">
      <c r="A6" s="22" t="s">
        <v>64</v>
      </c>
      <c r="B6" s="23" t="s">
        <v>39</v>
      </c>
      <c r="C6" s="24" t="s">
        <v>40</v>
      </c>
      <c r="D6" s="25">
        <v>43966</v>
      </c>
      <c r="E6" s="25" t="s">
        <v>16</v>
      </c>
      <c r="F6" s="26" t="e">
        <f>VLOOKUP(A6,#REF!,8,FALSE)</f>
        <v>#REF!</v>
      </c>
      <c r="G6" s="26" t="s">
        <v>62</v>
      </c>
      <c r="H6" s="27" t="s">
        <v>63</v>
      </c>
      <c r="I6" s="26" t="s">
        <v>41</v>
      </c>
      <c r="J6" s="28">
        <v>43997.416666666664</v>
      </c>
      <c r="K6" s="26" t="s">
        <v>20</v>
      </c>
      <c r="L6" s="29">
        <v>14.6</v>
      </c>
      <c r="M6" s="30">
        <v>28</v>
      </c>
    </row>
    <row r="10" spans="1:13">
      <c r="B10" t="s">
        <v>58</v>
      </c>
    </row>
  </sheetData>
  <conditionalFormatting sqref="A6 C6:D6 C2:H2 K2 K6 E3:H6 B2:B6 J3:J6 I6">
    <cfRule type="expression" dxfId="12" priority="35">
      <formula>#REF!="Oui"</formula>
    </cfRule>
  </conditionalFormatting>
  <conditionalFormatting sqref="I6 J2:K2 K6 J3:J6">
    <cfRule type="expression" dxfId="11" priority="36">
      <formula>$I2=1</formula>
    </cfRule>
  </conditionalFormatting>
  <conditionalFormatting sqref="C3:C5">
    <cfRule type="expression" dxfId="10" priority="33">
      <formula>#REF!="Oui"</formula>
    </cfRule>
  </conditionalFormatting>
  <conditionalFormatting sqref="D3:D5">
    <cfRule type="expression" dxfId="9" priority="32">
      <formula>#REF!="Oui"</formula>
    </cfRule>
  </conditionalFormatting>
  <conditionalFormatting sqref="I3:I5">
    <cfRule type="expression" dxfId="8" priority="25">
      <formula>$I3=1</formula>
    </cfRule>
  </conditionalFormatting>
  <conditionalFormatting sqref="I3:I5">
    <cfRule type="expression" dxfId="7" priority="24">
      <formula>#REF!="Oui"</formula>
    </cfRule>
  </conditionalFormatting>
  <conditionalFormatting sqref="J2">
    <cfRule type="expression" dxfId="6" priority="22">
      <formula>#REF!="Oui"</formula>
    </cfRule>
  </conditionalFormatting>
  <conditionalFormatting sqref="I2">
    <cfRule type="expression" dxfId="5" priority="16">
      <formula>#REF!="Oui"</formula>
    </cfRule>
  </conditionalFormatting>
  <conditionalFormatting sqref="I2">
    <cfRule type="expression" dxfId="4" priority="17">
      <formula>$I2=1</formula>
    </cfRule>
  </conditionalFormatting>
  <conditionalFormatting sqref="M2:M6">
    <cfRule type="cellIs" dxfId="3" priority="8" operator="between">
      <formula>1</formula>
      <formula>4</formula>
    </cfRule>
  </conditionalFormatting>
  <conditionalFormatting sqref="B2:B6">
    <cfRule type="duplicateValues" dxfId="2" priority="37"/>
  </conditionalFormatting>
  <conditionalFormatting sqref="A2:A5">
    <cfRule type="expression" dxfId="1" priority="6">
      <formula>#REF!="Oui"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9"/>
  <sheetViews>
    <sheetView workbookViewId="0">
      <selection activeCell="E4" sqref="E4"/>
    </sheetView>
  </sheetViews>
  <sheetFormatPr baseColWidth="10" defaultColWidth="9.140625" defaultRowHeight="15"/>
  <cols>
    <col min="1" max="1" width="14.28515625" customWidth="1"/>
    <col min="2" max="2" width="21.85546875" customWidth="1"/>
    <col min="3" max="3" width="18.28515625" customWidth="1"/>
    <col min="4" max="4" width="36.85546875" customWidth="1"/>
    <col min="5" max="5" width="40.7109375" customWidth="1"/>
    <col min="6" max="6" width="12.5703125" customWidth="1"/>
    <col min="7" max="7" width="16.140625" customWidth="1"/>
    <col min="9" max="9" width="29" customWidth="1"/>
  </cols>
  <sheetData>
    <row r="3" spans="2:9">
      <c r="B3" s="1"/>
      <c r="C3" s="1"/>
      <c r="F3" s="2"/>
    </row>
    <row r="4" spans="2:9">
      <c r="B4" s="1"/>
      <c r="C4" s="1"/>
      <c r="D4" s="3" t="s">
        <v>42</v>
      </c>
      <c r="E4" s="4" t="s">
        <v>43</v>
      </c>
      <c r="F4" s="2"/>
    </row>
    <row r="5" spans="2:9">
      <c r="B5" s="1"/>
      <c r="C5" s="1"/>
      <c r="F5" s="2"/>
    </row>
    <row r="6" spans="2:9">
      <c r="B6" s="1"/>
      <c r="C6" s="1"/>
      <c r="F6" s="2"/>
    </row>
    <row r="7" spans="2:9">
      <c r="B7" s="1"/>
      <c r="C7" s="1"/>
      <c r="F7" s="2"/>
    </row>
    <row r="8" spans="2:9" ht="18">
      <c r="B8" s="1"/>
      <c r="C8" s="1"/>
      <c r="F8" s="2"/>
      <c r="G8" s="5" t="s">
        <v>44</v>
      </c>
    </row>
    <row r="9" spans="2:9" ht="15.75">
      <c r="B9" s="6" t="s">
        <v>45</v>
      </c>
      <c r="C9" s="6" t="s">
        <v>46</v>
      </c>
      <c r="D9" s="7" t="s">
        <v>47</v>
      </c>
      <c r="E9" s="7" t="s">
        <v>48</v>
      </c>
      <c r="F9" s="7" t="s">
        <v>49</v>
      </c>
      <c r="G9" s="7" t="s">
        <v>42</v>
      </c>
    </row>
    <row r="10" spans="2:9" ht="60">
      <c r="B10" s="8" t="s">
        <v>50</v>
      </c>
      <c r="C10" s="8" t="s">
        <v>51</v>
      </c>
      <c r="D10" s="8" t="s">
        <v>52</v>
      </c>
      <c r="E10" s="8" t="s">
        <v>53</v>
      </c>
      <c r="F10" s="9">
        <v>20.9</v>
      </c>
      <c r="G10" s="10">
        <v>12.5</v>
      </c>
      <c r="I10" s="53" t="s">
        <v>184</v>
      </c>
    </row>
    <row r="11" spans="2:9" ht="45">
      <c r="B11" s="8" t="s">
        <v>54</v>
      </c>
      <c r="C11" s="8" t="s">
        <v>55</v>
      </c>
      <c r="D11" s="8" t="s">
        <v>56</v>
      </c>
      <c r="E11" s="8" t="s">
        <v>57</v>
      </c>
      <c r="F11" s="9">
        <v>13.6</v>
      </c>
      <c r="G11" s="10">
        <v>9</v>
      </c>
      <c r="I11" s="53"/>
    </row>
    <row r="12" spans="2:9">
      <c r="B12" s="8"/>
      <c r="C12" s="8"/>
      <c r="D12" s="9"/>
      <c r="E12" s="9"/>
      <c r="F12" s="9"/>
      <c r="G12" s="10">
        <f>F12*[1]Contrôle!$L$3</f>
        <v>0</v>
      </c>
    </row>
    <row r="13" spans="2:9">
      <c r="B13" s="8"/>
      <c r="C13" s="8"/>
      <c r="D13" s="9"/>
      <c r="E13" s="9"/>
      <c r="F13" s="9"/>
      <c r="G13" s="10">
        <f>F13*[1]Contrôle!$L$3</f>
        <v>0</v>
      </c>
    </row>
    <row r="14" spans="2:9">
      <c r="B14" s="8"/>
      <c r="C14" s="8"/>
      <c r="D14" s="9"/>
      <c r="E14" s="9"/>
      <c r="F14" s="9"/>
      <c r="G14" s="10">
        <f>F14*[1]Contrôle!$L$3</f>
        <v>0</v>
      </c>
    </row>
    <row r="15" spans="2:9">
      <c r="B15" s="8"/>
      <c r="C15" s="8"/>
      <c r="D15" s="9"/>
      <c r="E15" s="9"/>
      <c r="F15" s="9"/>
      <c r="G15" s="10">
        <f>F15*[1]Contrôle!$L$3</f>
        <v>0</v>
      </c>
    </row>
    <row r="16" spans="2:9">
      <c r="B16" s="8"/>
      <c r="C16" s="8"/>
      <c r="D16" s="9"/>
      <c r="E16" s="9"/>
      <c r="F16" s="9"/>
      <c r="G16" s="10">
        <f>F16*[1]Contrôle!$L$3</f>
        <v>0</v>
      </c>
    </row>
    <row r="17" spans="1:7">
      <c r="B17" s="8"/>
      <c r="C17" s="8"/>
      <c r="D17" s="9"/>
      <c r="E17" s="9"/>
      <c r="F17" s="9"/>
      <c r="G17" s="10">
        <f>F17*[1]Contrôle!$L$3</f>
        <v>0</v>
      </c>
    </row>
    <row r="18" spans="1:7">
      <c r="B18" s="8"/>
      <c r="C18" s="8"/>
      <c r="D18" s="9"/>
      <c r="E18" s="9"/>
      <c r="F18" s="9"/>
      <c r="G18" s="10">
        <f>F18*[1]Contrôle!$L$3</f>
        <v>0</v>
      </c>
    </row>
    <row r="19" spans="1:7">
      <c r="B19" s="8"/>
      <c r="C19" s="8"/>
      <c r="D19" s="9"/>
      <c r="E19" s="9"/>
      <c r="F19" s="9"/>
      <c r="G19" s="10">
        <f>F19*[1]Contrôle!$L$3</f>
        <v>0</v>
      </c>
    </row>
    <row r="20" spans="1:7">
      <c r="B20" s="8"/>
      <c r="C20" s="8"/>
      <c r="D20" s="9"/>
      <c r="E20" s="9"/>
      <c r="F20" s="9"/>
      <c r="G20" s="10">
        <f>F20*[1]Contrôle!$L$3</f>
        <v>0</v>
      </c>
    </row>
    <row r="21" spans="1:7">
      <c r="B21" s="8"/>
      <c r="C21" s="8"/>
      <c r="D21" s="9"/>
      <c r="E21" s="9"/>
      <c r="F21" s="9"/>
      <c r="G21" s="10">
        <f>F21*[1]Contrôle!$L$3</f>
        <v>0</v>
      </c>
    </row>
    <row r="22" spans="1:7">
      <c r="B22" s="8"/>
      <c r="C22" s="8"/>
      <c r="D22" s="9"/>
      <c r="E22" s="9"/>
      <c r="F22" s="9"/>
      <c r="G22" s="10">
        <f>F22*[1]Contrôle!$L$3</f>
        <v>0</v>
      </c>
    </row>
    <row r="23" spans="1:7">
      <c r="B23" s="11"/>
      <c r="C23" s="11"/>
      <c r="D23" s="12"/>
      <c r="E23" s="12"/>
      <c r="F23" s="13">
        <f>SUM(F10:F22)</f>
        <v>34.5</v>
      </c>
      <c r="G23" s="14">
        <f>SUM(G10:G22)</f>
        <v>21.5</v>
      </c>
    </row>
    <row r="24" spans="1:7">
      <c r="B24" s="1"/>
      <c r="C24" s="1"/>
      <c r="F24" s="2"/>
    </row>
    <row r="25" spans="1:7">
      <c r="B25" s="1"/>
      <c r="C25" s="1"/>
      <c r="F25" s="2"/>
    </row>
    <row r="26" spans="1:7" ht="18.75">
      <c r="A26" s="60" t="s">
        <v>186</v>
      </c>
      <c r="B26" s="60"/>
      <c r="C26" s="60"/>
      <c r="D26" s="60"/>
      <c r="E26" s="60"/>
      <c r="F26" s="60"/>
      <c r="G26" s="60"/>
    </row>
    <row r="27" spans="1:7" s="2" customFormat="1">
      <c r="A27" s="54" t="s">
        <v>185</v>
      </c>
      <c r="B27" s="55" t="s">
        <v>65</v>
      </c>
      <c r="C27" s="55" t="s">
        <v>66</v>
      </c>
      <c r="D27" s="56" t="s">
        <v>68</v>
      </c>
      <c r="E27" s="56" t="s">
        <v>69</v>
      </c>
      <c r="F27" s="56" t="s">
        <v>182</v>
      </c>
      <c r="G27" s="56" t="s">
        <v>183</v>
      </c>
    </row>
    <row r="28" spans="1:7" ht="45">
      <c r="A28" s="54"/>
      <c r="B28" s="57"/>
      <c r="C28" s="55" t="s">
        <v>67</v>
      </c>
      <c r="D28" s="58"/>
      <c r="E28" s="59" t="s">
        <v>181</v>
      </c>
      <c r="F28" s="56"/>
      <c r="G28" s="58"/>
    </row>
    <row r="29" spans="1:7">
      <c r="B29" s="1"/>
      <c r="C29" s="1"/>
      <c r="F29" s="2"/>
    </row>
  </sheetData>
  <mergeCells count="3">
    <mergeCell ref="I10:I11"/>
    <mergeCell ref="A27:A28"/>
    <mergeCell ref="A26:G2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OFFSET(Transports!$I$2,0,0,COUNTA(Transports!I:I)-1,1)</xm:f>
          </x14:formula1>
          <xm:sqref>E4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showGridLines="0" topLeftCell="A7" workbookViewId="0">
      <selection activeCell="F20" sqref="F20"/>
    </sheetView>
  </sheetViews>
  <sheetFormatPr baseColWidth="10" defaultRowHeight="15"/>
  <cols>
    <col min="1" max="1" width="70.7109375" bestFit="1" customWidth="1"/>
    <col min="2" max="2" width="19" bestFit="1" customWidth="1"/>
    <col min="3" max="3" width="59" bestFit="1" customWidth="1"/>
  </cols>
  <sheetData>
    <row r="1" spans="1:5">
      <c r="A1" s="50" t="s">
        <v>70</v>
      </c>
      <c r="B1" s="50" t="s">
        <v>71</v>
      </c>
      <c r="C1" s="50" t="s">
        <v>72</v>
      </c>
    </row>
    <row r="2" spans="1:5">
      <c r="A2" s="44" t="s">
        <v>73</v>
      </c>
      <c r="B2" s="45" t="s">
        <v>74</v>
      </c>
      <c r="C2" s="48" t="s">
        <v>75</v>
      </c>
    </row>
    <row r="3" spans="1:5">
      <c r="A3" s="44" t="s">
        <v>76</v>
      </c>
      <c r="B3" s="46" t="s">
        <v>74</v>
      </c>
      <c r="C3" s="49" t="s">
        <v>77</v>
      </c>
    </row>
    <row r="4" spans="1:5">
      <c r="A4" s="44" t="s">
        <v>78</v>
      </c>
      <c r="B4" s="45" t="s">
        <v>74</v>
      </c>
      <c r="C4" s="48" t="s">
        <v>79</v>
      </c>
    </row>
    <row r="5" spans="1:5">
      <c r="A5" s="44" t="s">
        <v>80</v>
      </c>
      <c r="B5" s="46" t="s">
        <v>74</v>
      </c>
      <c r="C5" s="49" t="s">
        <v>81</v>
      </c>
    </row>
    <row r="6" spans="1:5">
      <c r="A6" s="44" t="s">
        <v>82</v>
      </c>
      <c r="B6" s="45" t="s">
        <v>83</v>
      </c>
      <c r="C6" s="48" t="s">
        <v>84</v>
      </c>
    </row>
    <row r="7" spans="1:5">
      <c r="A7" s="44" t="s">
        <v>85</v>
      </c>
      <c r="B7" s="46" t="s">
        <v>83</v>
      </c>
      <c r="C7" s="49" t="s">
        <v>86</v>
      </c>
    </row>
    <row r="8" spans="1:5">
      <c r="A8" s="44" t="s">
        <v>87</v>
      </c>
      <c r="B8" s="45" t="s">
        <v>88</v>
      </c>
      <c r="C8" s="48" t="s">
        <v>89</v>
      </c>
    </row>
    <row r="9" spans="1:5">
      <c r="A9" s="44" t="s">
        <v>90</v>
      </c>
      <c r="B9" s="46" t="s">
        <v>88</v>
      </c>
      <c r="C9" s="49" t="s">
        <v>91</v>
      </c>
    </row>
    <row r="10" spans="1:5">
      <c r="A10" s="44" t="s">
        <v>92</v>
      </c>
      <c r="B10" s="45" t="s">
        <v>88</v>
      </c>
      <c r="C10" s="48" t="s">
        <v>93</v>
      </c>
      <c r="E10" t="s">
        <v>180</v>
      </c>
    </row>
    <row r="11" spans="1:5">
      <c r="A11" s="44" t="s">
        <v>94</v>
      </c>
      <c r="B11" s="46" t="s">
        <v>88</v>
      </c>
      <c r="C11" s="49" t="s">
        <v>95</v>
      </c>
    </row>
    <row r="12" spans="1:5">
      <c r="A12" s="44" t="s">
        <v>96</v>
      </c>
      <c r="B12" s="45" t="s">
        <v>97</v>
      </c>
      <c r="C12" s="48" t="s">
        <v>98</v>
      </c>
    </row>
    <row r="13" spans="1:5">
      <c r="A13" s="44" t="s">
        <v>99</v>
      </c>
      <c r="B13" s="46" t="s">
        <v>97</v>
      </c>
      <c r="C13" s="49" t="s">
        <v>100</v>
      </c>
    </row>
    <row r="14" spans="1:5">
      <c r="A14" s="44" t="s">
        <v>101</v>
      </c>
      <c r="B14" s="45" t="s">
        <v>97</v>
      </c>
      <c r="C14" s="48" t="s">
        <v>102</v>
      </c>
    </row>
    <row r="15" spans="1:5">
      <c r="A15" s="44" t="s">
        <v>103</v>
      </c>
      <c r="B15" s="46" t="s">
        <v>97</v>
      </c>
      <c r="C15" s="49" t="s">
        <v>104</v>
      </c>
    </row>
    <row r="16" spans="1:5">
      <c r="A16" s="44" t="s">
        <v>105</v>
      </c>
      <c r="B16" s="45" t="s">
        <v>97</v>
      </c>
      <c r="C16" s="48" t="s">
        <v>106</v>
      </c>
    </row>
    <row r="17" spans="1:3">
      <c r="A17" s="44" t="s">
        <v>107</v>
      </c>
      <c r="B17" s="46" t="s">
        <v>88</v>
      </c>
      <c r="C17" s="49" t="s">
        <v>108</v>
      </c>
    </row>
    <row r="18" spans="1:3">
      <c r="A18" s="44" t="s">
        <v>109</v>
      </c>
      <c r="B18" s="45" t="s">
        <v>110</v>
      </c>
      <c r="C18" s="48" t="s">
        <v>111</v>
      </c>
    </row>
    <row r="19" spans="1:3">
      <c r="A19" s="44" t="s">
        <v>112</v>
      </c>
      <c r="B19" s="46" t="s">
        <v>97</v>
      </c>
      <c r="C19" s="49" t="s">
        <v>113</v>
      </c>
    </row>
    <row r="20" spans="1:3">
      <c r="A20" s="44" t="s">
        <v>114</v>
      </c>
      <c r="B20" s="45" t="s">
        <v>97</v>
      </c>
      <c r="C20" s="48" t="s">
        <v>115</v>
      </c>
    </row>
    <row r="21" spans="1:3">
      <c r="A21" s="44" t="s">
        <v>116</v>
      </c>
      <c r="B21" s="46" t="s">
        <v>97</v>
      </c>
      <c r="C21" s="49" t="s">
        <v>117</v>
      </c>
    </row>
    <row r="22" spans="1:3">
      <c r="A22" s="44" t="s">
        <v>118</v>
      </c>
      <c r="B22" s="45" t="s">
        <v>97</v>
      </c>
      <c r="C22" s="48" t="s">
        <v>119</v>
      </c>
    </row>
    <row r="23" spans="1:3">
      <c r="A23" s="44" t="s">
        <v>120</v>
      </c>
      <c r="B23" s="46" t="s">
        <v>88</v>
      </c>
      <c r="C23" s="49" t="s">
        <v>121</v>
      </c>
    </row>
    <row r="24" spans="1:3">
      <c r="A24" s="44" t="s">
        <v>122</v>
      </c>
      <c r="B24" s="45" t="s">
        <v>88</v>
      </c>
      <c r="C24" s="48" t="s">
        <v>123</v>
      </c>
    </row>
    <row r="25" spans="1:3">
      <c r="A25" s="44" t="s">
        <v>124</v>
      </c>
      <c r="B25" s="46" t="s">
        <v>88</v>
      </c>
      <c r="C25" s="49" t="s">
        <v>125</v>
      </c>
    </row>
    <row r="26" spans="1:3">
      <c r="A26" s="44" t="s">
        <v>126</v>
      </c>
      <c r="B26" s="45" t="s">
        <v>88</v>
      </c>
      <c r="C26" s="48" t="s">
        <v>89</v>
      </c>
    </row>
    <row r="27" spans="1:3">
      <c r="A27" s="44" t="s">
        <v>127</v>
      </c>
      <c r="B27" s="46" t="s">
        <v>88</v>
      </c>
      <c r="C27" s="49" t="s">
        <v>128</v>
      </c>
    </row>
    <row r="28" spans="1:3">
      <c r="A28" s="44" t="s">
        <v>129</v>
      </c>
      <c r="B28" s="45" t="s">
        <v>88</v>
      </c>
      <c r="C28" s="48" t="s">
        <v>130</v>
      </c>
    </row>
    <row r="29" spans="1:3">
      <c r="A29" s="44" t="s">
        <v>131</v>
      </c>
      <c r="B29" s="46" t="s">
        <v>88</v>
      </c>
      <c r="C29" s="49" t="s">
        <v>132</v>
      </c>
    </row>
    <row r="30" spans="1:3">
      <c r="A30" s="44" t="s">
        <v>133</v>
      </c>
      <c r="B30" s="45" t="s">
        <v>88</v>
      </c>
      <c r="C30" s="48" t="s">
        <v>134</v>
      </c>
    </row>
    <row r="31" spans="1:3">
      <c r="A31" s="44" t="s">
        <v>135</v>
      </c>
      <c r="B31" s="46" t="s">
        <v>88</v>
      </c>
      <c r="C31" s="49" t="s">
        <v>136</v>
      </c>
    </row>
    <row r="32" spans="1:3">
      <c r="A32" s="44" t="s">
        <v>137</v>
      </c>
      <c r="B32" s="45" t="s">
        <v>88</v>
      </c>
      <c r="C32" s="48" t="s">
        <v>138</v>
      </c>
    </row>
    <row r="33" spans="1:3">
      <c r="A33" s="44" t="s">
        <v>139</v>
      </c>
      <c r="B33" s="46" t="s">
        <v>88</v>
      </c>
      <c r="C33" s="49" t="s">
        <v>140</v>
      </c>
    </row>
    <row r="34" spans="1:3">
      <c r="A34" s="44" t="s">
        <v>141</v>
      </c>
      <c r="B34" s="45" t="s">
        <v>97</v>
      </c>
      <c r="C34" s="48" t="s">
        <v>142</v>
      </c>
    </row>
    <row r="35" spans="1:3">
      <c r="A35" s="44" t="s">
        <v>143</v>
      </c>
      <c r="B35" s="46" t="s">
        <v>97</v>
      </c>
      <c r="C35" s="49" t="s">
        <v>144</v>
      </c>
    </row>
    <row r="36" spans="1:3">
      <c r="A36" s="44" t="s">
        <v>145</v>
      </c>
      <c r="B36" s="45" t="s">
        <v>145</v>
      </c>
      <c r="C36" s="48"/>
    </row>
    <row r="37" spans="1:3">
      <c r="A37" s="44" t="s">
        <v>146</v>
      </c>
      <c r="B37" s="46" t="s">
        <v>110</v>
      </c>
      <c r="C37" s="49" t="s">
        <v>147</v>
      </c>
    </row>
    <row r="38" spans="1:3">
      <c r="A38" s="44" t="s">
        <v>38</v>
      </c>
      <c r="B38" s="45" t="s">
        <v>110</v>
      </c>
      <c r="C38" s="48" t="s">
        <v>148</v>
      </c>
    </row>
    <row r="39" spans="1:3">
      <c r="A39" s="44" t="s">
        <v>149</v>
      </c>
      <c r="B39" s="46" t="s">
        <v>88</v>
      </c>
      <c r="C39" s="49" t="s">
        <v>150</v>
      </c>
    </row>
    <row r="40" spans="1:3">
      <c r="A40" s="44" t="s">
        <v>151</v>
      </c>
      <c r="B40" s="45" t="s">
        <v>110</v>
      </c>
      <c r="C40" s="48" t="s">
        <v>152</v>
      </c>
    </row>
    <row r="41" spans="1:3">
      <c r="A41" s="44" t="s">
        <v>153</v>
      </c>
      <c r="B41" s="46" t="s">
        <v>97</v>
      </c>
      <c r="C41" s="49" t="s">
        <v>154</v>
      </c>
    </row>
    <row r="42" spans="1:3">
      <c r="A42" s="44" t="s">
        <v>155</v>
      </c>
      <c r="B42" s="45" t="s">
        <v>110</v>
      </c>
      <c r="C42" s="48" t="s">
        <v>156</v>
      </c>
    </row>
    <row r="43" spans="1:3">
      <c r="A43" s="44" t="s">
        <v>157</v>
      </c>
      <c r="B43" s="46" t="s">
        <v>88</v>
      </c>
      <c r="C43" s="49" t="s">
        <v>158</v>
      </c>
    </row>
    <row r="44" spans="1:3">
      <c r="A44" s="44" t="s">
        <v>159</v>
      </c>
      <c r="B44" s="45" t="s">
        <v>88</v>
      </c>
      <c r="C44" s="48" t="s">
        <v>160</v>
      </c>
    </row>
    <row r="45" spans="1:3">
      <c r="A45" s="44" t="s">
        <v>161</v>
      </c>
      <c r="B45" s="46" t="s">
        <v>88</v>
      </c>
      <c r="C45" s="49" t="s">
        <v>162</v>
      </c>
    </row>
    <row r="46" spans="1:3">
      <c r="A46" s="44" t="s">
        <v>163</v>
      </c>
      <c r="B46" s="45" t="s">
        <v>88</v>
      </c>
      <c r="C46" s="48" t="s">
        <v>164</v>
      </c>
    </row>
    <row r="47" spans="1:3">
      <c r="A47" s="44" t="s">
        <v>20</v>
      </c>
      <c r="B47" s="46" t="s">
        <v>110</v>
      </c>
      <c r="C47" s="49" t="s">
        <v>165</v>
      </c>
    </row>
    <row r="48" spans="1:3">
      <c r="A48" s="44" t="s">
        <v>166</v>
      </c>
      <c r="B48" s="45" t="s">
        <v>97</v>
      </c>
      <c r="C48" s="48" t="s">
        <v>167</v>
      </c>
    </row>
    <row r="49" spans="1:3">
      <c r="A49" s="44" t="s">
        <v>168</v>
      </c>
      <c r="B49" s="46" t="s">
        <v>88</v>
      </c>
      <c r="C49" s="49" t="s">
        <v>169</v>
      </c>
    </row>
    <row r="50" spans="1:3">
      <c r="A50" s="44" t="s">
        <v>170</v>
      </c>
      <c r="B50" s="45" t="s">
        <v>83</v>
      </c>
      <c r="C50" s="48" t="s">
        <v>171</v>
      </c>
    </row>
    <row r="51" spans="1:3">
      <c r="A51" s="44" t="s">
        <v>172</v>
      </c>
      <c r="B51" s="46" t="s">
        <v>83</v>
      </c>
      <c r="C51" s="49" t="s">
        <v>173</v>
      </c>
    </row>
    <row r="52" spans="1:3">
      <c r="A52" s="44" t="s">
        <v>174</v>
      </c>
      <c r="B52" s="45" t="s">
        <v>97</v>
      </c>
      <c r="C52" s="48" t="s">
        <v>175</v>
      </c>
    </row>
    <row r="53" spans="1:3">
      <c r="A53" s="44" t="s">
        <v>176</v>
      </c>
      <c r="B53" s="46" t="s">
        <v>97</v>
      </c>
      <c r="C53" s="49" t="s">
        <v>177</v>
      </c>
    </row>
    <row r="54" spans="1:3">
      <c r="A54" s="51" t="s">
        <v>178</v>
      </c>
      <c r="B54" s="52" t="s">
        <v>97</v>
      </c>
      <c r="C54" s="48" t="s">
        <v>179</v>
      </c>
    </row>
    <row r="55" spans="1:3">
      <c r="A55" s="47"/>
      <c r="B55" s="45"/>
      <c r="C55" s="47"/>
    </row>
    <row r="56" spans="1:3">
      <c r="A56" s="47"/>
      <c r="B56" s="45"/>
      <c r="C56" s="47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Transports</vt:lpstr>
      <vt:lpstr>Courriel</vt:lpstr>
      <vt:lpstr>Destination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2020-06-12T12:17:05Z</dcterms:created>
  <dcterms:modified xsi:type="dcterms:W3CDTF">2020-06-12T12:40:56Z</dcterms:modified>
  <cp:category/>
  <cp:contentStatus/>
</cp:coreProperties>
</file>