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Pictures\mariage\zao image\zao info\"/>
    </mc:Choice>
  </mc:AlternateContent>
  <bookViews>
    <workbookView xWindow="0" yWindow="0" windowWidth="24000" windowHeight="8235"/>
  </bookViews>
  <sheets>
    <sheet name="devis" sheetId="1" r:id="rId1"/>
    <sheet name="historique_devis" sheetId="2" r:id="rId2"/>
    <sheet name="info" sheetId="3" r:id="rId3"/>
  </sheets>
  <externalReferences>
    <externalReference r:id="rId4"/>
    <externalReference r:id="rId5"/>
  </externalReferences>
  <definedNames>
    <definedName name="clients">historique_devis!$1:$1048576</definedName>
    <definedName name="liste_produits">info!$A$1:$C$367</definedName>
    <definedName name="liste6">[1]listeproduits!$A$4:$A$3011</definedName>
    <definedName name="Nclientes1">[1]baseclientes!$A:$A</definedName>
    <definedName name="produits">[1]listeproduits!$A$4:$C$370</definedName>
    <definedName name="tableau_cliente">[2]Clients!$A:$E</definedName>
    <definedName name="tableau_clients">historique_devis!$A$1:$O$133</definedName>
    <definedName name="Zclientes1">[1]baseclientes!$A:$L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5" i="1"/>
  <c r="E14" i="1"/>
  <c r="E16" i="1"/>
  <c r="E13" i="1"/>
  <c r="E12" i="1"/>
  <c r="E11" i="1"/>
  <c r="I6" i="1"/>
  <c r="I6" i="3" l="1"/>
  <c r="D22" i="1" l="1"/>
  <c r="D23" i="1"/>
  <c r="O6" i="2"/>
  <c r="D38" i="1"/>
  <c r="F38" i="1" s="1"/>
  <c r="D39" i="1"/>
  <c r="F39" i="1" s="1"/>
  <c r="D40" i="1"/>
  <c r="F40" i="1" s="1"/>
  <c r="D41" i="1"/>
  <c r="F41" i="1" s="1"/>
  <c r="D42" i="1"/>
  <c r="C32" i="1"/>
  <c r="C33" i="1"/>
  <c r="C34" i="1"/>
  <c r="C35" i="1"/>
  <c r="C36" i="1"/>
  <c r="C37" i="1"/>
  <c r="C38" i="1"/>
  <c r="C39" i="1"/>
  <c r="C40" i="1"/>
  <c r="C41" i="1"/>
  <c r="D24" i="1" l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C23" i="1"/>
  <c r="C24" i="1"/>
  <c r="C25" i="1"/>
  <c r="C26" i="1"/>
  <c r="C27" i="1"/>
  <c r="C28" i="1"/>
  <c r="C29" i="1"/>
  <c r="C30" i="1"/>
  <c r="C31" i="1"/>
  <c r="C42" i="1"/>
  <c r="C22" i="1"/>
  <c r="I38" i="1" l="1"/>
  <c r="J38" i="1"/>
  <c r="I37" i="1"/>
  <c r="F37" i="1"/>
  <c r="J37" i="1" s="1"/>
  <c r="I36" i="1"/>
  <c r="F36" i="1"/>
  <c r="J36" i="1" s="1"/>
  <c r="I35" i="1"/>
  <c r="F35" i="1"/>
  <c r="J35" i="1" s="1"/>
  <c r="F34" i="1"/>
  <c r="F33" i="1"/>
  <c r="F32" i="1"/>
  <c r="F31" i="1"/>
  <c r="I30" i="1"/>
  <c r="F30" i="1"/>
  <c r="J30" i="1" s="1"/>
  <c r="I29" i="1"/>
  <c r="F29" i="1"/>
  <c r="F28" i="1"/>
  <c r="F27" i="1"/>
  <c r="F26" i="1"/>
  <c r="F25" i="1"/>
  <c r="F24" i="1"/>
  <c r="F23" i="1"/>
  <c r="F22" i="1"/>
  <c r="F7" i="1"/>
  <c r="F44" i="1" l="1"/>
  <c r="J29" i="1"/>
  <c r="J43" i="1" s="1"/>
  <c r="F45" i="1" l="1"/>
  <c r="F48" i="1" s="1"/>
</calcChain>
</file>

<file path=xl/sharedStrings.xml><?xml version="1.0" encoding="utf-8"?>
<sst xmlns="http://schemas.openxmlformats.org/spreadsheetml/2006/main" count="577" uniqueCount="546">
  <si>
    <t>PRESUPUESTO</t>
  </si>
  <si>
    <t xml:space="preserve"> </t>
  </si>
  <si>
    <t>Contacto       :</t>
  </si>
  <si>
    <t>Contacto</t>
  </si>
  <si>
    <t>Delfina Norbedo-Morenas</t>
  </si>
  <si>
    <t>Référence</t>
  </si>
  <si>
    <t>Description</t>
  </si>
  <si>
    <t>PU</t>
  </si>
  <si>
    <t>Qtés</t>
  </si>
  <si>
    <t xml:space="preserve">Montant </t>
  </si>
  <si>
    <t>taux tva</t>
  </si>
  <si>
    <t>montant tva</t>
  </si>
  <si>
    <t>Total U$D</t>
  </si>
  <si>
    <t>Total AR$</t>
  </si>
  <si>
    <t>Correo</t>
  </si>
  <si>
    <t>TOTAL :</t>
  </si>
  <si>
    <t>Bambú Gloss  011 Rosa ***</t>
  </si>
  <si>
    <t>Bambú Gloss  012 Nude ***</t>
  </si>
  <si>
    <t>Bambú Gloss  013 Terracotta ***</t>
  </si>
  <si>
    <t>Bambú Gloss  014 Antique pink ***</t>
  </si>
  <si>
    <t>Bambú Gloss  015 Glam brown ***</t>
  </si>
  <si>
    <t>Bambú laca de labios 031 Burgundy *</t>
  </si>
  <si>
    <t>Bambú laca de labios 032 Pearly plum *</t>
  </si>
  <si>
    <t>Bambú laca de labios 035 Raspberry *</t>
  </si>
  <si>
    <t>Bambú laca de labios 036 Cherry red *</t>
  </si>
  <si>
    <t>Bambú laca de labios 037 Rosewood *</t>
  </si>
  <si>
    <t>Bambú laca de labios 038 Amaranth *</t>
  </si>
  <si>
    <t>Bambú Mascara Volumen 085 Ebony *</t>
  </si>
  <si>
    <t>Bambú Polvo compacto 301 Ivory *</t>
  </si>
  <si>
    <t>Bambú Polvo compacto 302 Beige orange *</t>
  </si>
  <si>
    <t>Bambú Polvo compacto 303 Brown beige *</t>
  </si>
  <si>
    <t>Bambú Polvo compacto 304 Capuccino *</t>
  </si>
  <si>
    <t>Bambú Polvo compacto 305 Milk chocolate *</t>
  </si>
  <si>
    <t>Shine-up Powder 310 Pink Champagne*</t>
  </si>
  <si>
    <t>Bambú Rubor 321 Brown orange *</t>
  </si>
  <si>
    <t>Bambú Rubor 322 Brown pink *</t>
  </si>
  <si>
    <t>Bambú Rubor 323 Dark purple *</t>
  </si>
  <si>
    <t>Bambú Rubor 324 Brick red *</t>
  </si>
  <si>
    <t>Bambú Rubor 325 Golden Coral *</t>
  </si>
  <si>
    <t>Bambú Terracota mineral 341 Golden copper *</t>
  </si>
  <si>
    <t>Bambú Terracota mineral 342 Bronze copper *</t>
  </si>
  <si>
    <t>Bambú Terracota mineral 343 Golden bronze *</t>
  </si>
  <si>
    <t>Bambú Terracota mineral 344 Chocolate *</t>
  </si>
  <si>
    <t>Bambú Terracota mineral 345 Red copper *</t>
  </si>
  <si>
    <t>Bambú Terracota mineral 346 Mattifying *</t>
  </si>
  <si>
    <t>Bambú Barras de labios soft touch 431 Purple Pink *</t>
  </si>
  <si>
    <t>Bambú Barras de labios soft touch 432 Peach *</t>
  </si>
  <si>
    <t>Bambú Barras de labios soft touch 434 Pink poudré *</t>
  </si>
  <si>
    <t>Bambú Barras de labios soft touch 435 Red Pomegranate *</t>
  </si>
  <si>
    <t>Bambú Barras de labios soft touch 436 Red Purple *</t>
  </si>
  <si>
    <t>Bambú Barras de labios soft touch 437 Aubergine *</t>
  </si>
  <si>
    <t>Bambú Barras de labios mate 461 Pink *</t>
  </si>
  <si>
    <t>Bambú Barras de labios mate 462 Old pink *</t>
  </si>
  <si>
    <t>Bambú Barras de labios mate 463 Pink red *</t>
  </si>
  <si>
    <t>Bambú Barras de labios mate 464 Red orange *</t>
  </si>
  <si>
    <t>Bambú Barras de labios mate 465 Dark red *</t>
  </si>
  <si>
    <t>Bambú Barras de labios mate 466 Chocolate *</t>
  </si>
  <si>
    <t>Bambú Barras de labios mate 467 Nude *</t>
  </si>
  <si>
    <t>Bambú Barras de labios mate 468 Plum *</t>
  </si>
  <si>
    <t>Bambú Barras de labios mate 469 Nude rose *</t>
  </si>
  <si>
    <t>Bambú Barras de labios mate 470 Satin Dark purple*</t>
  </si>
  <si>
    <t>Bálsamo labial en barra  481 ***</t>
  </si>
  <si>
    <t xml:space="preserve">Exfoliante de labios  482 *** </t>
  </si>
  <si>
    <t xml:space="preserve">Bálsamo labial líquido 483 *** </t>
  </si>
  <si>
    <t>Bambú Corrector stick  491 Ivory ***</t>
  </si>
  <si>
    <t>Bambú Corrector stick  492 Clear beige ***</t>
  </si>
  <si>
    <t>Bambú Corrector stick  493 Brown Pink ***</t>
  </si>
  <si>
    <t>Bambú Corrector stick  494 Dark brown ***</t>
  </si>
  <si>
    <t>Bambú Corrector stick  499 Green anti red patches ***</t>
  </si>
  <si>
    <t>Bambú Mineral silk 500 Mattifying *</t>
  </si>
  <si>
    <t>Bambú Mineral silk 501 Clear beige *</t>
  </si>
  <si>
    <t>Bambú Mineral silk 502 Pinkish beige  *</t>
  </si>
  <si>
    <t>Bambú Mineral silk 503  Beige orange *</t>
  </si>
  <si>
    <t>Bambú Mineral silk 504 Neutral beige *</t>
  </si>
  <si>
    <t>Bambú Mineral silk 505 Coffee beige *</t>
  </si>
  <si>
    <t>Bambú Mineral silk 506 Brown beige *</t>
  </si>
  <si>
    <t>Bambú Mineral silk 507 Very light ochre *</t>
  </si>
  <si>
    <t>Bambú Mineral silk 508 Very light pink ivory *</t>
  </si>
  <si>
    <t>Lapiz 601 Black **</t>
  </si>
  <si>
    <t>Lapiz 602 Dark Brown **</t>
  </si>
  <si>
    <t>Lapiz 603 Beige nude **</t>
  </si>
  <si>
    <t>Lapiz 604 Dark green **</t>
  </si>
  <si>
    <t>Lapiz 605 Midnight blue **</t>
  </si>
  <si>
    <t>Lapiz 606 Plum **</t>
  </si>
  <si>
    <t>Lapiz 607 Taupe grey **</t>
  </si>
  <si>
    <t>Lapiz 608 Orange brown **</t>
  </si>
  <si>
    <t>Lapiz 609 Old pink **</t>
  </si>
  <si>
    <t>Lapiz 610 Copper red **</t>
  </si>
  <si>
    <t>Lapiz 612 Burgundy **</t>
  </si>
  <si>
    <t>Lapiz 613 Blond Eyebrow **</t>
  </si>
  <si>
    <t>Lapiz 614 White **</t>
  </si>
  <si>
    <t>Aceite desmaquillante 100ml  ***</t>
  </si>
  <si>
    <t>Agua micelar 120 ml ***</t>
  </si>
  <si>
    <t>Espuma limpiadora 100ml ***</t>
  </si>
  <si>
    <t>Leche desmaquillante 50 ml ***</t>
  </si>
  <si>
    <t xml:space="preserve">Illuminador 721 Pinky *
</t>
  </si>
  <si>
    <t xml:space="preserve">Illuminador 722 Sand *
</t>
  </si>
  <si>
    <t xml:space="preserve">Illuminador 723 Peach *
</t>
  </si>
  <si>
    <t>Base Compacta  728 Very light ochre *</t>
  </si>
  <si>
    <t>Base Compacta  729 Very light pink ivory *</t>
  </si>
  <si>
    <t>Base Compacta  730 Ivory *</t>
  </si>
  <si>
    <t>Base Compacta  731 Apricot *</t>
  </si>
  <si>
    <t>Base Compacta  732 Rose petal *</t>
  </si>
  <si>
    <t>Base Compacta  733 Neutral *</t>
  </si>
  <si>
    <t>Base Compacta 734 Capuccino *</t>
  </si>
  <si>
    <t>Base Compacta  735 Chocolate *</t>
  </si>
  <si>
    <t>Base Compacta  736 Topaz *</t>
  </si>
  <si>
    <t>Recarga Gloss  011 Pink ***</t>
  </si>
  <si>
    <t>Recarga Gloss  012 Nude ***</t>
  </si>
  <si>
    <t>Recarga Gloss  013 Terracotta ***</t>
  </si>
  <si>
    <t>Recarga Gloss 014 Antique Pink ***</t>
  </si>
  <si>
    <t>Recarga Gloss  015 Glam brown ***</t>
  </si>
  <si>
    <t>Recarga laca de labios 031 Burgundy *</t>
  </si>
  <si>
    <t>Recarga  laca de labios 032 Pearly Plum *</t>
  </si>
  <si>
    <t>Recarga laca de labios 035 Raspberry *</t>
  </si>
  <si>
    <t>Recarga laca de labios 036 Cherry red *</t>
  </si>
  <si>
    <t>Recarga laca de labios 037 Rosewood *</t>
  </si>
  <si>
    <t xml:space="preserve">Recarga laca de labios 038 Amaranth * </t>
  </si>
  <si>
    <t>Recarga Mascara Volumen 085 Ebony *</t>
  </si>
  <si>
    <t>Recarga Polvo compacto 301 Ivory *</t>
  </si>
  <si>
    <t>Recarga Polvo compacto 302 Beige orange *</t>
  </si>
  <si>
    <t>Recarga Polvo compacto 303 Brown beige *</t>
  </si>
  <si>
    <t>Recarga Polvo compacto 304 Capuccino *</t>
  </si>
  <si>
    <t>Recarga Polvo compacto 305 Milk chocolate *</t>
  </si>
  <si>
    <t>Recarga Shine-up powder 310 Pink Champagne *</t>
  </si>
  <si>
    <t>Recarga Rubor 321 Brown orange *</t>
  </si>
  <si>
    <t>Recarga Rubor 322 Brown Pink *</t>
  </si>
  <si>
    <t>Recarga Rubor 323 Dark purple *</t>
  </si>
  <si>
    <t>Recarga Rubor 324 Brick Red *</t>
  </si>
  <si>
    <t>Recarga Rubor 325 Golden coral *</t>
  </si>
  <si>
    <t>Recarga Terracota mineral 341 Golden copper *</t>
  </si>
  <si>
    <t>Recarga Terracota mineral 342 Bronze copper *</t>
  </si>
  <si>
    <t>Recarga Terracota mineral 343 Golden bronze *</t>
  </si>
  <si>
    <t>Recarga Terracota mineral 344 Chocolate *</t>
  </si>
  <si>
    <t>Recarga Terracota mineral 345 Red copper *</t>
  </si>
  <si>
    <t>Recarga Terracota mineral 346 Mattifying *</t>
  </si>
  <si>
    <t>Recarga  Barras de labios soft touch 431 Purple Pink *</t>
  </si>
  <si>
    <t>Recarga  Barras de labios soft touch 432 Peach *</t>
  </si>
  <si>
    <t>Recarga Barras de labios soft touch 434 Pink poudré*</t>
  </si>
  <si>
    <t>Recarga Barras de labios soft touch 435 Red Pomegranate  *</t>
  </si>
  <si>
    <t>Recarga Barras de labios soft touch 436 Red Purple *</t>
  </si>
  <si>
    <t>Recarga Barras de labios soft touch 437 Aubergine *</t>
  </si>
  <si>
    <t>Recarga Bambú Barras de labios mate 461 Pink *</t>
  </si>
  <si>
    <t>Recarga Barras de labios mate 462 Old pink *</t>
  </si>
  <si>
    <t>Recarga  Barras de labios mate 463 Pink red *</t>
  </si>
  <si>
    <t>Recarga  Barras de labios mate 464 Red orange *</t>
  </si>
  <si>
    <t>Recarga Barras de labios mate 465 Dark red *</t>
  </si>
  <si>
    <t>Recarga Barras de labios mate 466 Chocolate *</t>
  </si>
  <si>
    <t>Recarga Barras de labios mate 467 Nude *</t>
  </si>
  <si>
    <t>Recarga Barras de labios mate 468 Plum *</t>
  </si>
  <si>
    <t>Recarga Barras de labios mate 469 Nude rose *</t>
  </si>
  <si>
    <t>Recarga Barras de labios mate 470 Satin Dark Purple *</t>
  </si>
  <si>
    <t>Recarga Bálsamo labial en barra481 ***</t>
  </si>
  <si>
    <t>Recarga Exfoliante de labios 482 ***</t>
  </si>
  <si>
    <t>Recarga Bálsamo de labios líquido 483 ***</t>
  </si>
  <si>
    <t>Recarga  Corrector stick  491 Ivory ***</t>
  </si>
  <si>
    <t>Recarga Corrector stick  492 Clear beige ***</t>
  </si>
  <si>
    <t>Recarga Corrector stick  493 Brown pink ***</t>
  </si>
  <si>
    <t>Recarga Corrector stick  494 Dark brown ***</t>
  </si>
  <si>
    <t>Recarga Corrector stick  499 Green anti red patches ***</t>
  </si>
  <si>
    <t>Recarga Mineral silk 500 Mattifying *</t>
  </si>
  <si>
    <t>Recarga  Mineral silk 501 Clear beige *</t>
  </si>
  <si>
    <t>Recarga  Mineral silk 502 Pinkish beige  *</t>
  </si>
  <si>
    <t>Recarga  Mineral silk 503  Beige orange *</t>
  </si>
  <si>
    <t>Recarga Mineral silk 504 Neutral beige *</t>
  </si>
  <si>
    <t>Recarga  Mineral silk 505 Coffee beige *</t>
  </si>
  <si>
    <t>Recarga  Mineral silk 506 Brown beige *</t>
  </si>
  <si>
    <t>Recarga Mineral silk 507 Very light ochre *</t>
  </si>
  <si>
    <t>Recarga Mineral silk 508 Very light pink ivory *</t>
  </si>
  <si>
    <t>Recarga Pre Base Illuminadora 700 white *</t>
  </si>
  <si>
    <t>Recarga Base Fluida  701 Ivory *</t>
  </si>
  <si>
    <t>Recarga Base Fluida 702 Apricot *</t>
  </si>
  <si>
    <t>Recarga Base Fluida  703 Rose petal *</t>
  </si>
  <si>
    <t>Recarga Base Fluida  704 Neutral *</t>
  </si>
  <si>
    <t>Recarga Base Fluida 705 Cappuccino *</t>
  </si>
  <si>
    <t>Recarga Base Fluida 706 Chocolate *</t>
  </si>
  <si>
    <t>Recarga Base Fluida  710 Light Peach *</t>
  </si>
  <si>
    <t>Recarga Base Fluida  711 Light Sand *</t>
  </si>
  <si>
    <t>Recarga Base Fluida  712 Pinky light *</t>
  </si>
  <si>
    <t>Recarga Base Fluida 713 Fair Beige *</t>
  </si>
  <si>
    <t>Recarga Base Fluida  714 Natural Beige *</t>
  </si>
  <si>
    <t xml:space="preserve">Recarga Illuminador 721 Pinky *
</t>
  </si>
  <si>
    <t xml:space="preserve">Recarga Illuminador 722 Sand *
</t>
  </si>
  <si>
    <t xml:space="preserve">Recarga Illuminador 723 Peach  *
</t>
  </si>
  <si>
    <t>Recarga Base Compacta  728 Very light ochre *</t>
  </si>
  <si>
    <t>Recarga Base Compacta  729 Very light pink ivory *</t>
  </si>
  <si>
    <t>Recarga Base Compacta  730 Ivory *</t>
  </si>
  <si>
    <t>Recarga Base Compacta  731 Apricot *</t>
  </si>
  <si>
    <t>Recarga Base Compacta  732 Rose petal *</t>
  </si>
  <si>
    <t>Recarga Base Compacta  733 Neutral *</t>
  </si>
  <si>
    <t>Recarga Base Compacta  734 Capuccino *</t>
  </si>
  <si>
    <t>Recarga Base Compactao  735 Chocolate *</t>
  </si>
  <si>
    <t>Recarga Base Compacta  736 Topaz *</t>
  </si>
  <si>
    <t>Recarga Pre Base Matificante Sublim' Softt 750 *</t>
  </si>
  <si>
    <t>Probador Gloss (Recarga) 011 Pink ***</t>
  </si>
  <si>
    <t>Probador Gloss (Recarga) 012 Nude ***</t>
  </si>
  <si>
    <t>Probador Gloss (Recarga) 013 Terracotta ***</t>
  </si>
  <si>
    <t>Probador Gloss (Recarga) 014 Antique Pink ***</t>
  </si>
  <si>
    <t>Probador Gloss (Recarga) 015 Glam brown ***</t>
  </si>
  <si>
    <t>Probador laca de labios (Recarga) 031 Burgundy *</t>
  </si>
  <si>
    <t>Probador  laca de labios (Recarga) 032 Pearly plum *</t>
  </si>
  <si>
    <t>Probador laca de labios (Recarga) 035 Raspberry *</t>
  </si>
  <si>
    <t>Probador laca de labios (Recarga) 036 Cherry red *</t>
  </si>
  <si>
    <t>Probador laca de labios (Recarga) 037 Rosewood *</t>
  </si>
  <si>
    <t>Probador laca de labios (Recarga) 038 Amaranth *</t>
  </si>
  <si>
    <t xml:space="preserve">Probador Mascara Volumen (Recarga) 085 Ebony *
</t>
  </si>
  <si>
    <t>Probador  Polvo compacto 301 Ivory *</t>
  </si>
  <si>
    <t>Probador Polvo compacto 302 Beige Orange *</t>
  </si>
  <si>
    <t>Probador Polvo compacto 303 Brown Beige *</t>
  </si>
  <si>
    <t>Probador Polvo compacto 304 Cappuccino *</t>
  </si>
  <si>
    <t>Probador Polvo compacto 305 Milk Chocolate *</t>
  </si>
  <si>
    <t>Probador Shine-up Powder 310 Pink Champagne *</t>
  </si>
  <si>
    <t>Probador Rubor 321 Brown orange *</t>
  </si>
  <si>
    <t>Probador Rubor 322 Brown pink *</t>
  </si>
  <si>
    <t>Probador Rubor 323 Dark Purple *</t>
  </si>
  <si>
    <t>Probador Rubor 324 Brick Red *</t>
  </si>
  <si>
    <t>Probador Rubor 325 Golden coral *</t>
  </si>
  <si>
    <t>Probador Terracota mineral 341 Golden copper *</t>
  </si>
  <si>
    <t>Probador Terracota mineral 342 Bronze copper *</t>
  </si>
  <si>
    <t>Probador Terracota mineral 343 Golden bronze *</t>
  </si>
  <si>
    <t>Probador  Terracota mineral 344 Chocolate *</t>
  </si>
  <si>
    <t>Probador Terracota mineral 345 Red copper *</t>
  </si>
  <si>
    <t>Probador Terracota mineral 346 Mattifying *</t>
  </si>
  <si>
    <t>Probador Terracota mineral 347 Natural glow*</t>
  </si>
  <si>
    <t>Probador Barras de labios soft touch (Recarga) 431 Purple Pink *</t>
  </si>
  <si>
    <t>Probador Barras de labios soft touch (Recarga) 432 Peach *</t>
  </si>
  <si>
    <t>Probador Barras de labios soft touch (Recarga) 434  Pink poudré*</t>
  </si>
  <si>
    <t>Probador Barras de labios soft touch (Recarga) 435 Red Pomegranate  *</t>
  </si>
  <si>
    <t>Probador Barras de labios soft touch (Recarga) 436 Red Purple *</t>
  </si>
  <si>
    <t>Probador Barras de labios soft touch (Recarga) 437 Aubergine *</t>
  </si>
  <si>
    <t>Probador  Barras de labios mate (Recarga) 461 Pink *</t>
  </si>
  <si>
    <t>Probador Barras de labios mate (Recarga) 462 Old pink *</t>
  </si>
  <si>
    <t>Probador  Barras de labios mate (Recarga) 463 Pink red *</t>
  </si>
  <si>
    <t>Probador  Barras de labios mate (Recarga) 464 Red orange *</t>
  </si>
  <si>
    <t>Probador Barras de labios mate (Recarga) 465 Dark red *</t>
  </si>
  <si>
    <t>Probador  Barras de labios mate (Recarga) 466 Chocolate *</t>
  </si>
  <si>
    <t>Probador Barras de labios mate (Recarga) 467 Nude *</t>
  </si>
  <si>
    <t>Probador Barras de labios mate (Recarga) 468 Plum *</t>
  </si>
  <si>
    <t>Probador Barras de labios mate (Recarga) 469 Nude rose *</t>
  </si>
  <si>
    <t>Probador  Barras de labios mate (Recarga) 470 Satin Dark Purple *</t>
  </si>
  <si>
    <t>Probador Bálsamo de labios barra (Recarga) 481 ***</t>
  </si>
  <si>
    <t>Probador Exfoliante de labios(Recarga) 482 ***</t>
  </si>
  <si>
    <t>Probador Balsamo de labios liquido (Recarga) 483***</t>
  </si>
  <si>
    <t>Probador Corrector stick  (Recarga) 491 Ivory ***</t>
  </si>
  <si>
    <t>Probador Corrector stick  (Recarga) 492 Clear beige ***</t>
  </si>
  <si>
    <t>Probador Corrector stick  (Recarga) 493 Brown pink ***</t>
  </si>
  <si>
    <t>Probador Corrector stick  (Recarga) 494 Brown orange ***</t>
  </si>
  <si>
    <t>Probador Corrector stick  stick (Recarga) 499 Green anti red patches ***</t>
  </si>
  <si>
    <t>Probador Mineral silk (Bamboo) 500 Mattifying *</t>
  </si>
  <si>
    <t>Probador Mineral silk (Bamboo) 501 Clear beige *</t>
  </si>
  <si>
    <t>Probador Mineral silk (Bamboo) 502 Pinkish beige *</t>
  </si>
  <si>
    <t>Probador Mineral silk (Bamboo) 503 Beige orange *</t>
  </si>
  <si>
    <t>Probador Mineral silk (Bamboo) 504 Neutral beige *</t>
  </si>
  <si>
    <t>Probador Mineral silk (Bamboo) 505 Coffee beige *</t>
  </si>
  <si>
    <t>Probador  Mineral silk (Bamboo) 506 Brown beige *</t>
  </si>
  <si>
    <t>Probador  Mineral silk (Bamboo) 507 Very light ochre *</t>
  </si>
  <si>
    <t>Probador  Mineral silk (Bamboo)  508 Very light pink ivory *</t>
  </si>
  <si>
    <t>Probador Mineral silk (Bamboo) 509 Sand Beige *</t>
  </si>
  <si>
    <t>Probador Mineral silk (Bamboo) 510 Golden Beige *</t>
  </si>
  <si>
    <t>121500P</t>
  </si>
  <si>
    <t>Probador Mineral silk (Recarga) 500 Mattifying invisible *</t>
  </si>
  <si>
    <t>121501P</t>
  </si>
  <si>
    <t>Probador  Mineral silk (Recarga) 501 Clear beige *</t>
  </si>
  <si>
    <t>121502P</t>
  </si>
  <si>
    <t>Probador Mineral silk (Recarga) 502 Pinkish beige *</t>
  </si>
  <si>
    <t>121503P</t>
  </si>
  <si>
    <t>Probador  Mineral silk (Recarga) 503 Beige orange *</t>
  </si>
  <si>
    <t>121504P</t>
  </si>
  <si>
    <t>Probador  Mineral silk (Recarga) 504 Neutral beige *</t>
  </si>
  <si>
    <t>121505P</t>
  </si>
  <si>
    <t>Probador  Mineral silk (Recarga) 505 Coffee beige *</t>
  </si>
  <si>
    <t>121506P</t>
  </si>
  <si>
    <t>Probador Mineral silk (Recarga) 506 Brown beige *</t>
  </si>
  <si>
    <t>121507P</t>
  </si>
  <si>
    <t>Probador  Mineral silk (Recarga) 507 Very light ochre *</t>
  </si>
  <si>
    <t>121508P</t>
  </si>
  <si>
    <t>Probador Bambú Mineral silk (Recarga) 508 Very light pink ivory *</t>
  </si>
  <si>
    <t>121509P</t>
  </si>
  <si>
    <t>Probador Mineral silk (Recarga) 509 Sand Beige *</t>
  </si>
  <si>
    <t>121510P</t>
  </si>
  <si>
    <t>Probador Mineral silk (Recarga) 510 Golden Beige *</t>
  </si>
  <si>
    <t>Probador Lapiz 601 Black **</t>
  </si>
  <si>
    <t>Probador Lapiz 602 Dark brown **</t>
  </si>
  <si>
    <t>Probador Lapiz 603 Beige nude **</t>
  </si>
  <si>
    <t>Probador Lapiz 604 Dark green **</t>
  </si>
  <si>
    <t>Probador Lapiz 605 Midnight blue **</t>
  </si>
  <si>
    <t>Probador Lapiz 606 Plum **</t>
  </si>
  <si>
    <t>Probador Lapiz 607 Taupe grey **</t>
  </si>
  <si>
    <t>Probador Lapiz 608 Orange brown **</t>
  </si>
  <si>
    <t>Probador Lapiz 609 Old pink **</t>
  </si>
  <si>
    <t>Probador Lapiz 610 Red copper **</t>
  </si>
  <si>
    <t>Probador Lapiz 613 Blond Eyebrow **</t>
  </si>
  <si>
    <t>Probador Lapiz 614 White **</t>
  </si>
  <si>
    <t xml:space="preserve">Probador Illuminador (Recarga) 721 Pinky *
</t>
  </si>
  <si>
    <t xml:space="preserve">Probador Illuminador (Recarga) 722 Sand *
</t>
  </si>
  <si>
    <t xml:space="preserve">Probador Illuminador (Recarga) 723 Peach *
</t>
  </si>
  <si>
    <t>Probador Base Compacta  728 Very light ochre *</t>
  </si>
  <si>
    <t>Probador Base Compacta  729 Very light pink ivory *</t>
  </si>
  <si>
    <t>Probador Base Compacta 730 Ivory *</t>
  </si>
  <si>
    <t>Probador Base Compacta  731 Apricot *</t>
  </si>
  <si>
    <t>Probador Base Compactao  732 Rose petal *</t>
  </si>
  <si>
    <t>Probador Base Compacta  733 Neutral *</t>
  </si>
  <si>
    <t>Probador Base Compacta  734 Capuccino *</t>
  </si>
  <si>
    <t>Probador Base Compacta  735 Chocolate *</t>
  </si>
  <si>
    <t>Probador Base Compacta  736 Topaz *</t>
  </si>
  <si>
    <t>Probador Bambú Gloss  - 011 Pink ***</t>
  </si>
  <si>
    <t>Probador Bambú Gloss  - 012 Nude ***</t>
  </si>
  <si>
    <t>Probador Bambú Gloss  - 013 Terracotta ***</t>
  </si>
  <si>
    <t>Probador Bambú Gloss  - 014 Antique pink ***</t>
  </si>
  <si>
    <t>Probador Bambú Gloss  - 015 Glam brown ***</t>
  </si>
  <si>
    <t>Probador Bambú laca de labios - 031 Burgundy *</t>
  </si>
  <si>
    <t>Probador Bambú laca de labios - 032 Pearly plum *</t>
  </si>
  <si>
    <t>Probador Bambú laca de labios - 035 Raspberry *</t>
  </si>
  <si>
    <t>Probador Bambú laca de labios - 036 Cherry red *</t>
  </si>
  <si>
    <t>Probador Bambú laca de labios - 037 Rosewood *</t>
  </si>
  <si>
    <t>Probador Bambú laca de labios - 038 Amaranth *</t>
  </si>
  <si>
    <t>Probador Mascara Volumen - 085 Ebony *</t>
  </si>
  <si>
    <t>Probador Bambú Barras de labios soft touch - 431 Purple Pink *</t>
  </si>
  <si>
    <t xml:space="preserve">Probador Bambú Barras de labios soft touch - 432 Peach * </t>
  </si>
  <si>
    <t xml:space="preserve">Probador Bambú Barras de labios soft touch - 434 Pink poudré * </t>
  </si>
  <si>
    <t xml:space="preserve">Probador Bambú Barras de labios soft touch - 435 Red Pomegranate  * </t>
  </si>
  <si>
    <t xml:space="preserve">Probador Bambú Barras de labios soft touch - 436 Red Purple * </t>
  </si>
  <si>
    <t xml:space="preserve">Probador Bambú Barras de labios soft touch -  437 Aubergine * </t>
  </si>
  <si>
    <t>Probador Bambú Barras de labios mate - 461 Pink  *</t>
  </si>
  <si>
    <t>Probador Bambú Barras de labios mate - 462 Old pink  *</t>
  </si>
  <si>
    <t>Probador Bambú Barras de labios mate - 463 Pink red  *</t>
  </si>
  <si>
    <t>Probador Bambú Barras de labios mate - 464 Red orange *</t>
  </si>
  <si>
    <t>Probador Bambú Barras de labios mate - 465 Dark red *</t>
  </si>
  <si>
    <t>Probador Bambú Barras de labios mate - 466 Chocolate  *</t>
  </si>
  <si>
    <t>Probador Bambú Barras de labios mate - 467 Nude  *</t>
  </si>
  <si>
    <t>Probador Bambú Barras de labios mate - 468 Plum  *</t>
  </si>
  <si>
    <t>Probador Bambú Barras de labios mate - 469 Nude rose  *</t>
  </si>
  <si>
    <t>Probador Bambú Barras de labios mate - 470 Satin Dark Purple  *</t>
  </si>
  <si>
    <t>Probador Balsamo de Labios barra 481  ***</t>
  </si>
  <si>
    <t>Probador Exfoliante de labios- 482 ***</t>
  </si>
  <si>
    <t xml:space="preserve">Probador Balsamo de labios liquido- 483 *** </t>
  </si>
  <si>
    <t>Probador Bambú Corrector stick  - 491 Ivory  ***</t>
  </si>
  <si>
    <t>Probador Bambú Corrector stick  - 492 Clear Beige  ***</t>
  </si>
  <si>
    <t>Probador Bambú Corrector stick  - 493 Brown pink  ***</t>
  </si>
  <si>
    <t>Probador Bambú Corrector stick  - 494 Dark brown  ***</t>
  </si>
  <si>
    <t>Probador Bambú Corrector stick  - 499 Green anti red patches  ***</t>
  </si>
  <si>
    <t xml:space="preserve">Probador Iluminador - 721 Pinky *
</t>
  </si>
  <si>
    <t xml:space="preserve">Probador Illuminador - 722 Sand *
</t>
  </si>
  <si>
    <t xml:space="preserve">Probador Illuminador - 723 Peach *
</t>
  </si>
  <si>
    <t>Probador Pre base Illuminadora 700 white *</t>
  </si>
  <si>
    <t>Probador Base Fluida 701 Ivory *</t>
  </si>
  <si>
    <t>Probador Base Fluida 702 Apricot *</t>
  </si>
  <si>
    <t>Probador Base Fluida 703 Rose petal  *</t>
  </si>
  <si>
    <t>Probador Base Fluida 704 Neutral *</t>
  </si>
  <si>
    <t>Probador Base Fluida 705 Capuccino*</t>
  </si>
  <si>
    <t>Probador Base Fluida 706 Chocolate  *</t>
  </si>
  <si>
    <t>Probador Base Fluida 710 Light peach *</t>
  </si>
  <si>
    <t>Probador Base Fluida 711 Light sand*</t>
  </si>
  <si>
    <t>Probador  Base Fluida  712 Pinky light *</t>
  </si>
  <si>
    <t>Probador Base Fluida 713 Fair Beige  *</t>
  </si>
  <si>
    <t>Probador Base Fluida 714 Natural Beige *</t>
  </si>
  <si>
    <t>Probador Pre Base Matificante Sublim' Soft  750  *</t>
  </si>
  <si>
    <t>Probador Bambú Kabuki</t>
  </si>
  <si>
    <t xml:space="preserve">Probador Bambú Brocha Polvos faciales </t>
  </si>
  <si>
    <t>Probador Bambú Colorete</t>
  </si>
  <si>
    <t xml:space="preserve">Probador Bambú Pincel Lengua de Gato </t>
  </si>
  <si>
    <t>Probador Bambú Pincel Bola</t>
  </si>
  <si>
    <t>Probador Bambú Pincel Biselado</t>
  </si>
  <si>
    <t>Probador Bambú Difuminador Esponja (4 recargas)</t>
  </si>
  <si>
    <t>Probador Bambú Pincel de labios</t>
  </si>
  <si>
    <t>Probador Bambú Pincel de cejas</t>
  </si>
  <si>
    <t>Probador Bambú Difuminador 710</t>
  </si>
  <si>
    <t>Probador Bambú Pincel Base de maquillaje</t>
  </si>
  <si>
    <t>Probador Bambú Pincel de Cejas Duo 712</t>
  </si>
  <si>
    <t>Bambú bote para expositor</t>
  </si>
  <si>
    <t>155150ES</t>
  </si>
  <si>
    <t xml:space="preserve">catalogo (12 paginas) idioma español </t>
  </si>
  <si>
    <t xml:space="preserve">Póster 50*70 cm - idioma frances </t>
  </si>
  <si>
    <t>155151ES</t>
  </si>
  <si>
    <t xml:space="preserve">Póster 50*70 cm - idioma español </t>
  </si>
  <si>
    <t>Bolsa de Papel 18*8*21</t>
  </si>
  <si>
    <t>Caja de 12 tarros de plástico con etiqueta blanca para proponer muestras (3 gr)</t>
  </si>
  <si>
    <t>Bambú Brocha kabuki</t>
  </si>
  <si>
    <t>Bambú Brocha Polvos faciales</t>
  </si>
  <si>
    <t>Bambú Colorete</t>
  </si>
  <si>
    <t>Bambú Pincel Lengua de Gato</t>
  </si>
  <si>
    <t>Bambú Pincel Bola</t>
  </si>
  <si>
    <t>Bambú Pincel Biselado</t>
  </si>
  <si>
    <t>Bambú Difuminador Esponja (4 recargas)</t>
  </si>
  <si>
    <t>Bambú Pincel de labios</t>
  </si>
  <si>
    <t>Bambú Pincel de cejas</t>
  </si>
  <si>
    <t>Bambú Difuminador 710</t>
  </si>
  <si>
    <t>Bambú Pincel Base de maquillaje</t>
  </si>
  <si>
    <t xml:space="preserve">Bambú Pincel de Cejas Duo 712 </t>
  </si>
  <si>
    <t>Esponja Natural de Caucho</t>
  </si>
  <si>
    <t>Borla</t>
  </si>
  <si>
    <t>Mini Bambú box</t>
  </si>
  <si>
    <t>Bambu box XL</t>
  </si>
  <si>
    <t>Sacapuntas</t>
  </si>
  <si>
    <t>Espejo doble de Cartera en Bambú</t>
  </si>
  <si>
    <t>Tote Bag</t>
  </si>
  <si>
    <t>date d'emission</t>
  </si>
  <si>
    <t>C0003</t>
  </si>
  <si>
    <t>C0004</t>
  </si>
  <si>
    <t>C0002</t>
  </si>
  <si>
    <t>Santa Fe</t>
  </si>
  <si>
    <t>Numeros devis</t>
  </si>
  <si>
    <t xml:space="preserve">N.CUIT </t>
  </si>
  <si>
    <t>Provincia</t>
  </si>
  <si>
    <t>Codigo</t>
  </si>
  <si>
    <t xml:space="preserve">Ciudad </t>
  </si>
  <si>
    <t>Calle</t>
  </si>
  <si>
    <t>Direccion</t>
  </si>
  <si>
    <t xml:space="preserve">Ref Clientes </t>
  </si>
  <si>
    <t>C0005</t>
  </si>
  <si>
    <t>MARTIN FRAGA</t>
  </si>
  <si>
    <t>CAPITAL FEDERAL</t>
  </si>
  <si>
    <t>CP 1426</t>
  </si>
  <si>
    <t>BUENOS AIRES</t>
  </si>
  <si>
    <t>C0001</t>
  </si>
  <si>
    <t>MIGUELETES 1251  3 B</t>
  </si>
  <si>
    <t>Villes</t>
  </si>
  <si>
    <t>Azul</t>
  </si>
  <si>
    <t>Bahía Blanca</t>
  </si>
  <si>
    <t>Balcarce</t>
  </si>
  <si>
    <t>Bragado</t>
  </si>
  <si>
    <t>Buenos Aires</t>
  </si>
  <si>
    <t>Campana</t>
  </si>
  <si>
    <t>Chacabuco</t>
  </si>
  <si>
    <t>Chascomús</t>
  </si>
  <si>
    <t>Chivilcoy</t>
  </si>
  <si>
    <t>City Bell</t>
  </si>
  <si>
    <t>Junín</t>
  </si>
  <si>
    <t>La Plata</t>
  </si>
  <si>
    <t>Luján</t>
  </si>
  <si>
    <t>Mar del Plata</t>
  </si>
  <si>
    <t>Mercedes</t>
  </si>
  <si>
    <t>Necochea</t>
  </si>
  <si>
    <t>Nueve de Julio</t>
  </si>
  <si>
    <t>Olavarría</t>
  </si>
  <si>
    <t>Pehuajó</t>
  </si>
  <si>
    <t>Pergamino</t>
  </si>
  <si>
    <t>San Nicolás de los Arroyos</t>
  </si>
  <si>
    <t>San Pedro</t>
  </si>
  <si>
    <t>Tandil</t>
  </si>
  <si>
    <t>Trenque Lauquen</t>
  </si>
  <si>
    <t>Tres Arroyos</t>
  </si>
  <si>
    <t>Zárate</t>
  </si>
  <si>
    <t>Catamarca</t>
  </si>
  <si>
    <t>Resistencia</t>
  </si>
  <si>
    <t>Roque Sáenz Peña</t>
  </si>
  <si>
    <t>Villa Ángela</t>
  </si>
  <si>
    <t>Comodoro Rivadavia</t>
  </si>
  <si>
    <t>Puerto Madryn</t>
  </si>
  <si>
    <t>Trelew</t>
  </si>
  <si>
    <t>Alta Gracia</t>
  </si>
  <si>
    <t>Bell Ville</t>
  </si>
  <si>
    <t>Córdoba</t>
  </si>
  <si>
    <t>Río Cuarto</t>
  </si>
  <si>
    <t>Río Tercero</t>
  </si>
  <si>
    <t>San Francisco</t>
  </si>
  <si>
    <t>Villa Carlos Paz</t>
  </si>
  <si>
    <t>Villa María</t>
  </si>
  <si>
    <t>Corrientes</t>
  </si>
  <si>
    <t>Curuzú Cuatiá</t>
  </si>
  <si>
    <t>Goya</t>
  </si>
  <si>
    <t>Paso de los Libres</t>
  </si>
  <si>
    <t>Concordia</t>
  </si>
  <si>
    <t>Gualeguay</t>
  </si>
  <si>
    <t>Gualeguaychú</t>
  </si>
  <si>
    <t>Paraná</t>
  </si>
  <si>
    <t>Concepción del Uruguay</t>
  </si>
  <si>
    <t>Villaguay</t>
  </si>
  <si>
    <t>Clorinda</t>
  </si>
  <si>
    <t>Formosa</t>
  </si>
  <si>
    <t>Ciudad Perico</t>
  </si>
  <si>
    <t>General San Martín</t>
  </si>
  <si>
    <t>San Pedro de Jujuy</t>
  </si>
  <si>
    <t>San Salvador de Jujuy</t>
  </si>
  <si>
    <t>General Pico</t>
  </si>
  <si>
    <t>Santa Rosa</t>
  </si>
  <si>
    <t>Chilecito</t>
  </si>
  <si>
    <t>La Rioja</t>
  </si>
  <si>
    <t>Mendoza</t>
  </si>
  <si>
    <t>San Martín</t>
  </si>
  <si>
    <t>San Rafael</t>
  </si>
  <si>
    <t>Eldorado</t>
  </si>
  <si>
    <t>Oberá</t>
  </si>
  <si>
    <t>Posadas</t>
  </si>
  <si>
    <t>Puerto Iguazú</t>
  </si>
  <si>
    <t>Cutral Có</t>
  </si>
  <si>
    <t>Neuquén</t>
  </si>
  <si>
    <t>Zapala</t>
  </si>
  <si>
    <t>General Roca</t>
  </si>
  <si>
    <t>Viedma</t>
  </si>
  <si>
    <t>Bariloche</t>
  </si>
  <si>
    <t>Cipolletti</t>
  </si>
  <si>
    <t>Orán</t>
  </si>
  <si>
    <t>Salta</t>
  </si>
  <si>
    <t>Tartagal</t>
  </si>
  <si>
    <t>San Juan</t>
  </si>
  <si>
    <t>San Luis</t>
  </si>
  <si>
    <t>Villa Mercedes</t>
  </si>
  <si>
    <t>Caleta Olivia</t>
  </si>
  <si>
    <t>Rio Gallegos</t>
  </si>
  <si>
    <t>Casilda</t>
  </si>
  <si>
    <t>Esperanza</t>
  </si>
  <si>
    <t>Rafaela</t>
  </si>
  <si>
    <t>Reconquista</t>
  </si>
  <si>
    <t>Rosario</t>
  </si>
  <si>
    <t>San Lorenzo</t>
  </si>
  <si>
    <t>Venado Tuerto</t>
  </si>
  <si>
    <t>Villa Constitución</t>
  </si>
  <si>
    <t>Santiago del Estero</t>
  </si>
  <si>
    <t>Río Grande</t>
  </si>
  <si>
    <t>Ushuaïa</t>
  </si>
  <si>
    <t>Aguilares</t>
  </si>
  <si>
    <t>Concepción</t>
  </si>
  <si>
    <t>San Miguel de Tucumán</t>
  </si>
  <si>
    <t>Tafí Viejo</t>
  </si>
  <si>
    <t>Province</t>
  </si>
  <si>
    <t>Chaco</t>
  </si>
  <si>
    <t>Chubut</t>
  </si>
  <si>
    <t>Entre Rios</t>
  </si>
  <si>
    <t>Jujuy</t>
  </si>
  <si>
    <t>La Pampa</t>
  </si>
  <si>
    <t>Misiones</t>
  </si>
  <si>
    <t>Rio Negro</t>
  </si>
  <si>
    <t>Santa Cruz</t>
  </si>
  <si>
    <t>Terre de Feu, Antarctique et Îles de l'Atlantique Sud</t>
  </si>
  <si>
    <t>Tucumán</t>
  </si>
  <si>
    <t>Ref Clientes  :</t>
  </si>
  <si>
    <t>Calle                  :</t>
  </si>
  <si>
    <t>Ciudad              :</t>
  </si>
  <si>
    <t>Provincia         :</t>
  </si>
  <si>
    <t>CORREO</t>
  </si>
  <si>
    <t>Empresa          :</t>
  </si>
  <si>
    <t>CP                       :</t>
  </si>
  <si>
    <t>CUIT                  :</t>
  </si>
  <si>
    <t xml:space="preserve"> CUIT :                         27-27149150-1</t>
  </si>
  <si>
    <t>Celular :                      11 3170-9415</t>
  </si>
  <si>
    <t xml:space="preserve">Cotización dólar Banco Nación </t>
  </si>
  <si>
    <t>TOTAL</t>
  </si>
  <si>
    <t>C0006</t>
  </si>
  <si>
    <t>YANINA ANTONELA SILVESTRE</t>
  </si>
  <si>
    <t>La PAMPA</t>
  </si>
  <si>
    <t>27-31134525-2</t>
  </si>
  <si>
    <t>Barrio villa Germinal</t>
  </si>
  <si>
    <t>calle 2 De Abril</t>
  </si>
  <si>
    <t>luli</t>
  </si>
  <si>
    <t>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</si>
</sst>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[$$-409]* #,##0.00_ ;_-[$$-409]* \-#,##0.00\ ;_-[$$-409]* &quot;-&quot;??_ ;_-@_ "/>
    <numFmt numFmtId="165" formatCode="[$$-2C0A]\ 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8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 Black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.5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0"/>
      <color theme="1"/>
      <name val="Arial Narrow"/>
      <family val="2"/>
    </font>
    <font>
      <b/>
      <sz val="14"/>
      <color rgb="FF000000"/>
      <name val="Arial"/>
      <family val="2"/>
    </font>
    <font>
      <sz val="11"/>
      <color rgb="FF000000"/>
      <name val="Calibri"/>
      <family val="2"/>
    </font>
    <font>
      <b/>
      <sz val="14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BFBFBF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medium">
        <color indexed="60"/>
      </left>
      <right style="medium">
        <color indexed="60"/>
      </right>
      <top style="thin">
        <color indexed="60"/>
      </top>
      <bottom style="thin">
        <color indexed="60"/>
      </bottom>
      <diagonal/>
    </border>
    <border>
      <left/>
      <right/>
      <top style="thin">
        <color indexed="60"/>
      </top>
      <bottom style="thin">
        <color indexed="60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32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Alignment="1" applyProtection="1">
      <alignment horizontal="center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alignment horizontal="left"/>
    </xf>
    <xf numFmtId="0" fontId="6" fillId="2" borderId="0" xfId="0" applyFont="1" applyFill="1" applyBorder="1" applyProtection="1"/>
    <xf numFmtId="0" fontId="0" fillId="2" borderId="0" xfId="0" applyFill="1" applyProtection="1"/>
    <xf numFmtId="0" fontId="8" fillId="2" borderId="0" xfId="0" applyFont="1" applyFill="1" applyBorder="1" applyAlignment="1" applyProtection="1"/>
    <xf numFmtId="14" fontId="9" fillId="3" borderId="0" xfId="0" applyNumberFormat="1" applyFont="1" applyFill="1" applyBorder="1" applyAlignment="1" applyProtection="1">
      <alignment horizontal="left"/>
    </xf>
    <xf numFmtId="0" fontId="0" fillId="2" borderId="0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7" fillId="2" borderId="6" xfId="0" applyFon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7" fillId="2" borderId="10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 indent="1"/>
      <protection locked="0"/>
    </xf>
    <xf numFmtId="0" fontId="0" fillId="2" borderId="12" xfId="0" applyFill="1" applyBorder="1" applyAlignment="1" applyProtection="1">
      <alignment horizontal="left"/>
      <protection locked="0"/>
    </xf>
    <xf numFmtId="0" fontId="7" fillId="2" borderId="0" xfId="0" applyFont="1" applyFill="1" applyBorder="1" applyProtection="1">
      <protection locked="0"/>
    </xf>
    <xf numFmtId="0" fontId="0" fillId="2" borderId="12" xfId="0" applyFill="1" applyBorder="1" applyAlignment="1" applyProtection="1">
      <alignment vertical="center"/>
      <protection locked="0"/>
    </xf>
    <xf numFmtId="10" fontId="0" fillId="2" borderId="0" xfId="0" applyNumberFormat="1" applyFill="1" applyProtection="1">
      <protection locked="0"/>
    </xf>
    <xf numFmtId="0" fontId="3" fillId="2" borderId="13" xfId="0" applyFont="1" applyFill="1" applyBorder="1" applyAlignment="1">
      <alignment vertical="center"/>
    </xf>
    <xf numFmtId="0" fontId="0" fillId="2" borderId="12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Protection="1"/>
    <xf numFmtId="0" fontId="3" fillId="2" borderId="0" xfId="0" applyFont="1" applyFill="1" applyBorder="1" applyAlignment="1" applyProtection="1">
      <alignment horizontal="left"/>
    </xf>
    <xf numFmtId="0" fontId="0" fillId="2" borderId="12" xfId="0" applyFill="1" applyBorder="1" applyAlignment="1" applyProtection="1">
      <alignment vertical="center"/>
    </xf>
    <xf numFmtId="9" fontId="0" fillId="2" borderId="0" xfId="3" applyFont="1" applyFill="1" applyProtection="1">
      <protection locked="0"/>
    </xf>
    <xf numFmtId="0" fontId="11" fillId="2" borderId="12" xfId="0" applyFont="1" applyFill="1" applyBorder="1" applyAlignment="1" applyProtection="1">
      <alignment horizontal="left" indent="1"/>
      <protection locked="0"/>
    </xf>
    <xf numFmtId="0" fontId="3" fillId="2" borderId="0" xfId="0" applyFont="1" applyFill="1" applyAlignment="1" applyProtection="1">
      <alignment horizontal="left"/>
    </xf>
    <xf numFmtId="0" fontId="0" fillId="2" borderId="12" xfId="0" applyFont="1" applyFill="1" applyBorder="1" applyProtection="1"/>
    <xf numFmtId="0" fontId="12" fillId="2" borderId="12" xfId="0" applyFont="1" applyFill="1" applyBorder="1" applyAlignment="1" applyProtection="1">
      <alignment horizontal="left" indent="3"/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0" fillId="2" borderId="12" xfId="0" applyFill="1" applyBorder="1" applyProtection="1"/>
    <xf numFmtId="0" fontId="3" fillId="2" borderId="12" xfId="0" applyFont="1" applyFill="1" applyBorder="1" applyAlignment="1">
      <alignment horizontal="left" indent="3"/>
    </xf>
    <xf numFmtId="0" fontId="3" fillId="2" borderId="13" xfId="0" applyFont="1" applyFill="1" applyBorder="1" applyAlignment="1" applyProtection="1">
      <alignment vertical="center"/>
    </xf>
    <xf numFmtId="0" fontId="3" fillId="2" borderId="12" xfId="0" applyFont="1" applyFill="1" applyBorder="1" applyAlignment="1" applyProtection="1">
      <alignment horizontal="left" indent="3"/>
    </xf>
    <xf numFmtId="0" fontId="3" fillId="2" borderId="0" xfId="0" applyFont="1" applyFill="1" applyBorder="1" applyProtection="1"/>
    <xf numFmtId="0" fontId="7" fillId="2" borderId="12" xfId="0" applyFont="1" applyFill="1" applyBorder="1" applyAlignment="1" applyProtection="1">
      <alignment vertical="top" wrapText="1"/>
    </xf>
    <xf numFmtId="0" fontId="0" fillId="2" borderId="12" xfId="0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vertical="center"/>
    </xf>
    <xf numFmtId="0" fontId="0" fillId="2" borderId="15" xfId="0" applyFill="1" applyBorder="1" applyProtection="1"/>
    <xf numFmtId="0" fontId="3" fillId="2" borderId="14" xfId="0" applyFont="1" applyFill="1" applyBorder="1" applyProtection="1"/>
    <xf numFmtId="0" fontId="3" fillId="2" borderId="16" xfId="0" applyFont="1" applyFill="1" applyBorder="1" applyAlignment="1" applyProtection="1">
      <alignment horizontal="left"/>
    </xf>
    <xf numFmtId="0" fontId="0" fillId="2" borderId="17" xfId="0" applyFill="1" applyBorder="1" applyAlignment="1" applyProtection="1">
      <alignment horizontal="left" vertical="top" wrapText="1"/>
    </xf>
    <xf numFmtId="0" fontId="0" fillId="2" borderId="0" xfId="0" applyFill="1" applyBorder="1" applyProtection="1"/>
    <xf numFmtId="14" fontId="0" fillId="2" borderId="0" xfId="0" applyNumberFormat="1" applyFill="1" applyBorder="1" applyAlignment="1" applyProtection="1">
      <alignment horizontal="left"/>
    </xf>
    <xf numFmtId="0" fontId="13" fillId="4" borderId="18" xfId="0" applyFont="1" applyFill="1" applyBorder="1" applyAlignment="1" applyProtection="1">
      <alignment horizontal="center" vertical="center"/>
    </xf>
    <xf numFmtId="0" fontId="13" fillId="4" borderId="19" xfId="0" applyFont="1" applyFill="1" applyBorder="1" applyAlignment="1" applyProtection="1">
      <alignment horizontal="center" vertical="center"/>
    </xf>
    <xf numFmtId="0" fontId="13" fillId="4" borderId="19" xfId="0" applyFont="1" applyFill="1" applyBorder="1" applyAlignment="1" applyProtection="1">
      <alignment horizontal="center" vertical="center" wrapText="1"/>
      <protection locked="0"/>
    </xf>
    <xf numFmtId="0" fontId="13" fillId="4" borderId="19" xfId="0" applyFont="1" applyFill="1" applyBorder="1" applyAlignment="1" applyProtection="1">
      <alignment horizontal="center" vertical="center" wrapText="1"/>
    </xf>
    <xf numFmtId="0" fontId="13" fillId="4" borderId="20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left"/>
    </xf>
    <xf numFmtId="0" fontId="7" fillId="2" borderId="7" xfId="0" applyFont="1" applyFill="1" applyBorder="1" applyAlignment="1" applyProtection="1">
      <alignment horizontal="right"/>
      <protection locked="0"/>
    </xf>
    <xf numFmtId="0" fontId="7" fillId="2" borderId="7" xfId="0" applyFont="1" applyFill="1" applyBorder="1" applyAlignment="1" applyProtection="1">
      <alignment horizontal="center"/>
    </xf>
    <xf numFmtId="4" fontId="0" fillId="2" borderId="10" xfId="0" applyNumberFormat="1" applyFill="1" applyBorder="1" applyAlignment="1" applyProtection="1">
      <alignment horizontal="right" vertical="center" wrapText="1"/>
    </xf>
    <xf numFmtId="43" fontId="0" fillId="2" borderId="0" xfId="1" applyFont="1" applyFill="1" applyProtection="1">
      <protection locked="0"/>
    </xf>
    <xf numFmtId="4" fontId="0" fillId="2" borderId="12" xfId="0" applyNumberFormat="1" applyFill="1" applyBorder="1" applyAlignment="1" applyProtection="1">
      <alignment horizontal="right" vertical="center" wrapText="1"/>
    </xf>
    <xf numFmtId="0" fontId="0" fillId="2" borderId="14" xfId="0" applyFill="1" applyBorder="1" applyAlignment="1" applyProtection="1">
      <alignment horizontal="left" vertical="center"/>
    </xf>
    <xf numFmtId="4" fontId="0" fillId="2" borderId="17" xfId="0" applyNumberFormat="1" applyFill="1" applyBorder="1" applyAlignment="1" applyProtection="1">
      <alignment horizontal="right" vertical="center" wrapText="1"/>
    </xf>
    <xf numFmtId="0" fontId="0" fillId="2" borderId="0" xfId="0" applyFill="1" applyBorder="1" applyAlignment="1" applyProtection="1">
      <alignment horizontal="left" vertical="center" wrapText="1"/>
    </xf>
    <xf numFmtId="0" fontId="0" fillId="2" borderId="0" xfId="0" applyFill="1" applyBorder="1" applyAlignment="1" applyProtection="1">
      <alignment vertical="center"/>
    </xf>
    <xf numFmtId="43" fontId="0" fillId="2" borderId="0" xfId="0" applyNumberFormat="1" applyFill="1" applyProtection="1">
      <protection locked="0"/>
    </xf>
    <xf numFmtId="4" fontId="8" fillId="2" borderId="24" xfId="0" applyNumberFormat="1" applyFont="1" applyFill="1" applyBorder="1" applyAlignment="1" applyProtection="1">
      <alignment horizontal="center" vertical="center"/>
    </xf>
    <xf numFmtId="4" fontId="15" fillId="2" borderId="24" xfId="0" applyNumberFormat="1" applyFont="1" applyFill="1" applyBorder="1" applyAlignment="1" applyProtection="1">
      <alignment vertical="center"/>
    </xf>
    <xf numFmtId="4" fontId="8" fillId="2" borderId="24" xfId="0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8" fillId="2" borderId="0" xfId="0" applyNumberFormat="1" applyFont="1" applyFill="1" applyBorder="1" applyAlignment="1" applyProtection="1">
      <alignment horizontal="center" vertical="center"/>
    </xf>
    <xf numFmtId="4" fontId="8" fillId="2" borderId="0" xfId="0" applyNumberFormat="1" applyFont="1" applyFill="1" applyBorder="1" applyAlignment="1" applyProtection="1">
      <alignment vertical="center"/>
    </xf>
    <xf numFmtId="0" fontId="8" fillId="2" borderId="25" xfId="0" applyFont="1" applyFill="1" applyBorder="1" applyAlignment="1" applyProtection="1">
      <alignment horizontal="center" vertical="center"/>
    </xf>
    <xf numFmtId="0" fontId="0" fillId="2" borderId="26" xfId="0" applyFill="1" applyBorder="1" applyProtection="1"/>
    <xf numFmtId="4" fontId="16" fillId="2" borderId="27" xfId="0" applyNumberFormat="1" applyFont="1" applyFill="1" applyBorder="1" applyProtection="1"/>
    <xf numFmtId="0" fontId="0" fillId="2" borderId="28" xfId="0" applyFill="1" applyBorder="1" applyProtection="1">
      <protection locked="0"/>
    </xf>
    <xf numFmtId="0" fontId="0" fillId="2" borderId="29" xfId="0" applyFill="1" applyBorder="1" applyProtection="1"/>
    <xf numFmtId="0" fontId="0" fillId="2" borderId="30" xfId="0" applyFill="1" applyBorder="1" applyProtection="1">
      <protection locked="0"/>
    </xf>
    <xf numFmtId="0" fontId="17" fillId="2" borderId="0" xfId="0" applyFont="1" applyFill="1" applyProtection="1">
      <protection locked="0"/>
    </xf>
    <xf numFmtId="43" fontId="17" fillId="2" borderId="0" xfId="0" applyNumberFormat="1" applyFont="1" applyFill="1" applyProtection="1">
      <protection locked="0"/>
    </xf>
    <xf numFmtId="0" fontId="19" fillId="2" borderId="0" xfId="4" applyFont="1" applyFill="1" applyProtection="1">
      <protection locked="0"/>
    </xf>
    <xf numFmtId="0" fontId="20" fillId="5" borderId="31" xfId="0" applyFont="1" applyFill="1" applyBorder="1" applyAlignment="1">
      <alignment horizontal="center" wrapText="1"/>
    </xf>
    <xf numFmtId="0" fontId="0" fillId="5" borderId="32" xfId="0" applyFill="1" applyBorder="1"/>
    <xf numFmtId="164" fontId="21" fillId="6" borderId="31" xfId="2" applyNumberFormat="1" applyFont="1" applyFill="1" applyBorder="1" applyAlignment="1">
      <alignment horizontal="right" wrapText="1"/>
    </xf>
    <xf numFmtId="0" fontId="20" fillId="0" borderId="31" xfId="0" applyFont="1" applyBorder="1" applyAlignment="1">
      <alignment horizontal="center" wrapText="1"/>
    </xf>
    <xf numFmtId="0" fontId="0" fillId="0" borderId="32" xfId="0" applyBorder="1"/>
    <xf numFmtId="0" fontId="20" fillId="5" borderId="32" xfId="0" applyFont="1" applyFill="1" applyBorder="1"/>
    <xf numFmtId="0" fontId="20" fillId="0" borderId="32" xfId="0" applyFont="1" applyBorder="1"/>
    <xf numFmtId="0" fontId="22" fillId="0" borderId="31" xfId="0" applyFont="1" applyBorder="1" applyAlignment="1">
      <alignment horizontal="center" wrapText="1"/>
    </xf>
    <xf numFmtId="0" fontId="22" fillId="0" borderId="32" xfId="0" applyFont="1" applyBorder="1"/>
    <xf numFmtId="0" fontId="23" fillId="0" borderId="31" xfId="0" applyFont="1" applyBorder="1" applyAlignment="1">
      <alignment horizontal="center" wrapText="1"/>
    </xf>
    <xf numFmtId="0" fontId="23" fillId="0" borderId="32" xfId="0" applyFont="1" applyBorder="1"/>
    <xf numFmtId="0" fontId="0" fillId="0" borderId="32" xfId="0" applyFont="1" applyBorder="1"/>
    <xf numFmtId="0" fontId="23" fillId="5" borderId="31" xfId="0" applyFont="1" applyFill="1" applyBorder="1" applyAlignment="1">
      <alignment horizontal="center" wrapText="1"/>
    </xf>
    <xf numFmtId="0" fontId="2" fillId="5" borderId="32" xfId="0" applyFont="1" applyFill="1" applyBorder="1"/>
    <xf numFmtId="164" fontId="24" fillId="6" borderId="31" xfId="2" applyNumberFormat="1" applyFont="1" applyFill="1" applyBorder="1" applyAlignment="1">
      <alignment horizontal="right" wrapText="1"/>
    </xf>
    <xf numFmtId="0" fontId="2" fillId="0" borderId="32" xfId="0" applyFont="1" applyBorder="1"/>
    <xf numFmtId="0" fontId="20" fillId="5" borderId="32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5" fillId="7" borderId="24" xfId="0" applyFont="1" applyFill="1" applyBorder="1" applyAlignment="1" applyProtection="1">
      <alignment horizontal="center"/>
      <protection locked="0"/>
    </xf>
    <xf numFmtId="0" fontId="25" fillId="7" borderId="24" xfId="0" applyFont="1" applyFill="1" applyBorder="1" applyAlignment="1" applyProtection="1">
      <alignment horizontal="center"/>
    </xf>
    <xf numFmtId="0" fontId="14" fillId="7" borderId="24" xfId="0" applyFont="1" applyFill="1" applyBorder="1" applyAlignment="1" applyProtection="1">
      <alignment horizontal="center"/>
    </xf>
    <xf numFmtId="0" fontId="14" fillId="7" borderId="24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4" fillId="2" borderId="8" xfId="0" applyFont="1" applyFill="1" applyBorder="1" applyAlignment="1" applyProtection="1">
      <alignment horizontal="left" vertical="center" wrapText="1"/>
      <protection locked="0"/>
    </xf>
    <xf numFmtId="0" fontId="14" fillId="2" borderId="13" xfId="0" applyFont="1" applyFill="1" applyBorder="1" applyAlignment="1" applyProtection="1">
      <alignment horizontal="left" vertical="center" wrapText="1"/>
      <protection locked="0"/>
    </xf>
    <xf numFmtId="0" fontId="14" fillId="2" borderId="14" xfId="0" applyFont="1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left" vertical="center"/>
    </xf>
    <xf numFmtId="0" fontId="0" fillId="2" borderId="13" xfId="0" applyFill="1" applyBorder="1" applyAlignment="1" applyProtection="1">
      <alignment horizontal="left" vertical="center"/>
    </xf>
    <xf numFmtId="2" fontId="0" fillId="2" borderId="13" xfId="0" applyNumberFormat="1" applyFill="1" applyBorder="1" applyAlignment="1" applyProtection="1">
      <alignment vertical="center" wrapText="1"/>
      <protection locked="0"/>
    </xf>
    <xf numFmtId="0" fontId="16" fillId="0" borderId="0" xfId="0" applyFont="1"/>
    <xf numFmtId="164" fontId="25" fillId="7" borderId="24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center"/>
    </xf>
    <xf numFmtId="165" fontId="25" fillId="7" borderId="24" xfId="0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0" fontId="8" fillId="2" borderId="0" xfId="0" applyFont="1" applyFill="1" applyBorder="1" applyAlignment="1" applyProtection="1">
      <alignment horizontal="center" vertical="center"/>
    </xf>
    <xf numFmtId="2" fontId="0" fillId="2" borderId="14" xfId="0" applyNumberFormat="1" applyFill="1" applyBorder="1" applyAlignment="1" applyProtection="1">
      <alignment vertical="center" wrapText="1"/>
      <protection locked="0"/>
    </xf>
    <xf numFmtId="1" fontId="0" fillId="2" borderId="21" xfId="0" applyNumberFormat="1" applyFill="1" applyBorder="1" applyAlignment="1" applyProtection="1">
      <alignment horizontal="center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 wrapText="1"/>
      <protection locked="0"/>
    </xf>
    <xf numFmtId="1" fontId="0" fillId="2" borderId="23" xfId="0" applyNumberForma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vertical="center"/>
    </xf>
    <xf numFmtId="9" fontId="27" fillId="2" borderId="0" xfId="0" applyNumberFormat="1" applyFont="1" applyFill="1" applyBorder="1" applyAlignment="1" applyProtection="1">
      <alignment horizontal="right" vertical="center"/>
    </xf>
    <xf numFmtId="0" fontId="14" fillId="7" borderId="26" xfId="0" applyFont="1" applyFill="1" applyBorder="1" applyAlignment="1">
      <alignment horizontal="center"/>
    </xf>
    <xf numFmtId="0" fontId="14" fillId="7" borderId="27" xfId="0" applyFont="1" applyFill="1" applyBorder="1" applyAlignment="1">
      <alignment horizontal="center"/>
    </xf>
    <xf numFmtId="2" fontId="0" fillId="2" borderId="21" xfId="0" applyNumberForma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horizontal="left" vertical="center"/>
    </xf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17320</xdr:colOff>
      <xdr:row>9</xdr:row>
      <xdr:rowOff>60613</xdr:rowOff>
    </xdr:from>
    <xdr:to>
      <xdr:col>1</xdr:col>
      <xdr:colOff>17320</xdr:colOff>
      <xdr:row>13</xdr:row>
      <xdr:rowOff>132498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295" y="1717963"/>
          <a:ext cx="1636567" cy="8910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4</xdr:row>
          <xdr:rowOff>0</xdr:rowOff>
        </xdr:from>
        <xdr:to>
          <xdr:col>7</xdr:col>
          <xdr:colOff>1295400</xdr:colOff>
          <xdr:row>13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171451</xdr:colOff>
      <xdr:row>8</xdr:row>
      <xdr:rowOff>47625</xdr:rowOff>
    </xdr:from>
    <xdr:to>
      <xdr:col>2</xdr:col>
      <xdr:colOff>955839</xdr:colOff>
      <xdr:row>13</xdr:row>
      <xdr:rowOff>105926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1638300"/>
          <a:ext cx="1727363" cy="9441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V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FACTURATION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clientes"/>
      <sheetName val="DEVIS"/>
      <sheetName val="listeproduits"/>
      <sheetName val="Historica_factura1"/>
      <sheetName val="Mes données"/>
      <sheetName val="Fact;archiver"/>
    </sheetNames>
    <sheetDataSet>
      <sheetData sheetId="0">
        <row r="1">
          <cell r="J1">
            <v>0</v>
          </cell>
        </row>
        <row r="4">
          <cell r="A4" t="str">
            <v>Ref Clientes</v>
          </cell>
          <cell r="B4" t="str">
            <v>N-PRESUP</v>
          </cell>
          <cell r="C4" t="str">
            <v>Date</v>
          </cell>
          <cell r="D4" t="str">
            <v xml:space="preserve">Contacto </v>
          </cell>
          <cell r="E4" t="str">
            <v>Direccion</v>
          </cell>
          <cell r="F4" t="str">
            <v>Calle</v>
          </cell>
          <cell r="G4" t="str">
            <v>Ciudad</v>
          </cell>
          <cell r="H4" t="str">
            <v>Codigo Postal</v>
          </cell>
          <cell r="I4" t="str">
            <v>Provincia</v>
          </cell>
          <cell r="J4" t="str">
            <v>N. CUIT</v>
          </cell>
          <cell r="K4" t="str">
            <v>Total U$D</v>
          </cell>
          <cell r="L4" t="str">
            <v>Total AR$</v>
          </cell>
        </row>
        <row r="5">
          <cell r="A5">
            <v>13</v>
          </cell>
          <cell r="B5">
            <v>43986</v>
          </cell>
          <cell r="H5">
            <v>84</v>
          </cell>
          <cell r="I5">
            <v>5880</v>
          </cell>
          <cell r="K5">
            <v>84</v>
          </cell>
          <cell r="L5">
            <v>5880</v>
          </cell>
        </row>
        <row r="6">
          <cell r="A6" t="str">
            <v>C0002</v>
          </cell>
          <cell r="B6">
            <v>2</v>
          </cell>
          <cell r="C6">
            <v>43986</v>
          </cell>
          <cell r="D6" t="str">
            <v>Distribuidora playa mansa Srl</v>
          </cell>
          <cell r="E6" t="str">
            <v>9 de Julio 680</v>
          </cell>
          <cell r="G6" t="str">
            <v>Arroyo seco</v>
          </cell>
          <cell r="H6">
            <v>2128</v>
          </cell>
          <cell r="I6" t="str">
            <v>Santa Fe</v>
          </cell>
          <cell r="K6">
            <v>251</v>
          </cell>
          <cell r="L6">
            <v>17605</v>
          </cell>
        </row>
        <row r="7">
          <cell r="A7" t="str">
            <v>C0003</v>
          </cell>
          <cell r="B7">
            <v>3</v>
          </cell>
          <cell r="C7">
            <v>1</v>
          </cell>
          <cell r="D7">
            <v>2</v>
          </cell>
          <cell r="E7">
            <v>3</v>
          </cell>
          <cell r="F7">
            <v>4</v>
          </cell>
          <cell r="G7">
            <v>5</v>
          </cell>
          <cell r="H7">
            <v>6</v>
          </cell>
        </row>
        <row r="8">
          <cell r="A8" t="str">
            <v>C004</v>
          </cell>
          <cell r="B8">
            <v>1</v>
          </cell>
          <cell r="C8">
            <v>2</v>
          </cell>
          <cell r="D8">
            <v>12</v>
          </cell>
          <cell r="E8">
            <v>2</v>
          </cell>
          <cell r="F8">
            <v>12</v>
          </cell>
          <cell r="G8">
            <v>12</v>
          </cell>
          <cell r="H8">
            <v>12</v>
          </cell>
          <cell r="J8">
            <v>11111111</v>
          </cell>
        </row>
      </sheetData>
      <sheetData sheetId="1" refreshError="1"/>
      <sheetData sheetId="2">
        <row r="4">
          <cell r="A4">
            <v>101011</v>
          </cell>
          <cell r="B4" t="str">
            <v>Bambú Gloss  011 Rosa ***</v>
          </cell>
          <cell r="C4">
            <v>21</v>
          </cell>
        </row>
        <row r="5">
          <cell r="A5">
            <v>101012</v>
          </cell>
          <cell r="B5" t="str">
            <v>Bambú Gloss  012 Nude ***</v>
          </cell>
          <cell r="C5">
            <v>21</v>
          </cell>
        </row>
        <row r="6">
          <cell r="A6">
            <v>101013</v>
          </cell>
          <cell r="B6" t="str">
            <v>Bambú Gloss  013 Terracotta ***</v>
          </cell>
          <cell r="C6">
            <v>21</v>
          </cell>
        </row>
        <row r="7">
          <cell r="A7">
            <v>101014</v>
          </cell>
          <cell r="B7" t="str">
            <v>Bambú Gloss  014 Antique pink ***</v>
          </cell>
          <cell r="C7">
            <v>21</v>
          </cell>
        </row>
        <row r="8">
          <cell r="A8">
            <v>101015</v>
          </cell>
          <cell r="B8" t="str">
            <v>Bambú Gloss  015 Glam brown ***</v>
          </cell>
          <cell r="C8">
            <v>21</v>
          </cell>
        </row>
        <row r="9">
          <cell r="A9">
            <v>101031</v>
          </cell>
          <cell r="B9" t="str">
            <v>Bambú laca de labios 031 Burgundy *</v>
          </cell>
          <cell r="C9">
            <v>21</v>
          </cell>
        </row>
        <row r="10">
          <cell r="A10">
            <v>101032</v>
          </cell>
          <cell r="B10" t="str">
            <v>Bambú laca de labios 032 Pearly plum *</v>
          </cell>
          <cell r="C10">
            <v>21</v>
          </cell>
        </row>
        <row r="11">
          <cell r="A11">
            <v>101035</v>
          </cell>
          <cell r="B11" t="str">
            <v>Bambú laca de labios 035 Raspberry *</v>
          </cell>
          <cell r="C11">
            <v>21</v>
          </cell>
        </row>
        <row r="12">
          <cell r="A12">
            <v>101036</v>
          </cell>
          <cell r="B12" t="str">
            <v>Bambú laca de labios 036 Cherry red *</v>
          </cell>
          <cell r="C12">
            <v>21</v>
          </cell>
        </row>
        <row r="13">
          <cell r="A13">
            <v>101037</v>
          </cell>
          <cell r="B13" t="str">
            <v>Bambú laca de labios 037 Rosewood *</v>
          </cell>
          <cell r="C13">
            <v>21</v>
          </cell>
        </row>
        <row r="14">
          <cell r="A14">
            <v>101038</v>
          </cell>
          <cell r="B14" t="str">
            <v>Bambú laca de labios 038 Amaranth *</v>
          </cell>
          <cell r="C14">
            <v>21</v>
          </cell>
        </row>
        <row r="15">
          <cell r="A15">
            <v>101085</v>
          </cell>
          <cell r="B15" t="str">
            <v>Bambú Mascara Volumen 085 Ebony *</v>
          </cell>
          <cell r="C15">
            <v>23.5</v>
          </cell>
        </row>
        <row r="16">
          <cell r="A16">
            <v>101301</v>
          </cell>
          <cell r="B16" t="str">
            <v>Bambú Polvo compacto 301 Ivory *</v>
          </cell>
          <cell r="C16">
            <v>23.5</v>
          </cell>
        </row>
        <row r="17">
          <cell r="A17">
            <v>101302</v>
          </cell>
          <cell r="B17" t="str">
            <v>Bambú Polvo compacto 302 Beige orange *</v>
          </cell>
          <cell r="C17">
            <v>23.5</v>
          </cell>
        </row>
        <row r="18">
          <cell r="A18">
            <v>101303</v>
          </cell>
          <cell r="B18" t="str">
            <v>Bambú Polvo compacto 303 Brown beige *</v>
          </cell>
          <cell r="C18">
            <v>23.5</v>
          </cell>
        </row>
        <row r="19">
          <cell r="A19">
            <v>101304</v>
          </cell>
          <cell r="B19" t="str">
            <v>Bambú Polvo compacto 304 Capuccino *</v>
          </cell>
          <cell r="C19">
            <v>23.5</v>
          </cell>
        </row>
        <row r="20">
          <cell r="A20">
            <v>101305</v>
          </cell>
          <cell r="B20" t="str">
            <v>Bambú Polvo compacto 305 Milk chocolate *</v>
          </cell>
          <cell r="C20">
            <v>23.5</v>
          </cell>
        </row>
        <row r="21">
          <cell r="A21">
            <v>101310</v>
          </cell>
          <cell r="B21" t="str">
            <v>Shine-up Powder 310 Pink Champagne*</v>
          </cell>
          <cell r="C21">
            <v>27</v>
          </cell>
        </row>
        <row r="22">
          <cell r="A22">
            <v>101321</v>
          </cell>
          <cell r="B22" t="str">
            <v>Bambú Rubor 321 Brown orange *</v>
          </cell>
          <cell r="C22">
            <v>23.5</v>
          </cell>
        </row>
        <row r="23">
          <cell r="A23">
            <v>101322</v>
          </cell>
          <cell r="B23" t="str">
            <v>Bambú Rubor 322 Brown pink *</v>
          </cell>
          <cell r="C23">
            <v>23.5</v>
          </cell>
        </row>
        <row r="24">
          <cell r="A24">
            <v>101323</v>
          </cell>
          <cell r="B24" t="str">
            <v>Bambú Rubor 323 Dark purple *</v>
          </cell>
          <cell r="C24">
            <v>23.5</v>
          </cell>
        </row>
        <row r="25">
          <cell r="A25">
            <v>101324</v>
          </cell>
          <cell r="B25" t="str">
            <v>Bambú Rubor 324 Brick red *</v>
          </cell>
          <cell r="C25">
            <v>23.5</v>
          </cell>
        </row>
        <row r="26">
          <cell r="A26">
            <v>101325</v>
          </cell>
          <cell r="B26" t="str">
            <v>Bambú Rubor 325 Golden Coral *</v>
          </cell>
          <cell r="C26">
            <v>23.5</v>
          </cell>
        </row>
        <row r="27">
          <cell r="A27">
            <v>101341</v>
          </cell>
          <cell r="B27" t="str">
            <v>Bambú Terracota mineral 341 Golden copper *</v>
          </cell>
          <cell r="C27">
            <v>27</v>
          </cell>
        </row>
        <row r="28">
          <cell r="A28">
            <v>101342</v>
          </cell>
          <cell r="B28" t="str">
            <v>Bambú Terracota mineral 342 Bronze copper *</v>
          </cell>
          <cell r="C28">
            <v>27</v>
          </cell>
        </row>
        <row r="29">
          <cell r="A29">
            <v>101343</v>
          </cell>
          <cell r="B29" t="str">
            <v>Bambú Terracota mineral 343 Golden bronze *</v>
          </cell>
          <cell r="C29">
            <v>27</v>
          </cell>
        </row>
        <row r="30">
          <cell r="A30">
            <v>101344</v>
          </cell>
          <cell r="B30" t="str">
            <v>Bambú Terracota mineral 344 Chocolate *</v>
          </cell>
          <cell r="C30">
            <v>27</v>
          </cell>
        </row>
        <row r="31">
          <cell r="A31">
            <v>101345</v>
          </cell>
          <cell r="B31" t="str">
            <v>Bambú Terracota mineral 345 Red copper *</v>
          </cell>
          <cell r="C31">
            <v>27</v>
          </cell>
        </row>
        <row r="32">
          <cell r="A32">
            <v>101346</v>
          </cell>
          <cell r="B32" t="str">
            <v>Bambú Terracota mineral 346 Mattifying *</v>
          </cell>
          <cell r="C32">
            <v>27</v>
          </cell>
        </row>
        <row r="33">
          <cell r="A33">
            <v>101431</v>
          </cell>
          <cell r="B33" t="str">
            <v>Bambú Barras de labios soft touch 431 Purple Pink *</v>
          </cell>
          <cell r="C33">
            <v>21</v>
          </cell>
        </row>
        <row r="34">
          <cell r="A34">
            <v>101432</v>
          </cell>
          <cell r="B34" t="str">
            <v>Bambú Barras de labios soft touch 432 Peach *</v>
          </cell>
          <cell r="C34">
            <v>21</v>
          </cell>
        </row>
        <row r="35">
          <cell r="A35">
            <v>101434</v>
          </cell>
          <cell r="B35" t="str">
            <v>Bambú Barras de labios soft touch 434 Pink poudré *</v>
          </cell>
          <cell r="C35">
            <v>21</v>
          </cell>
        </row>
        <row r="36">
          <cell r="A36">
            <v>101435</v>
          </cell>
          <cell r="B36" t="str">
            <v>Bambú Barras de labios soft touch 435 Red Pomegranate *</v>
          </cell>
          <cell r="C36">
            <v>21</v>
          </cell>
        </row>
        <row r="37">
          <cell r="A37">
            <v>101436</v>
          </cell>
          <cell r="B37" t="str">
            <v>Bambú Barras de labios soft touch 436 Red Purple *</v>
          </cell>
          <cell r="C37">
            <v>21</v>
          </cell>
        </row>
        <row r="38">
          <cell r="A38">
            <v>101437</v>
          </cell>
          <cell r="B38" t="str">
            <v>Bambú Barras de labios soft touch 437 Aubergine *</v>
          </cell>
          <cell r="C38">
            <v>21</v>
          </cell>
        </row>
        <row r="39">
          <cell r="A39">
            <v>101461</v>
          </cell>
          <cell r="B39" t="str">
            <v>Bambú Barras de labios mate 461 Pink *</v>
          </cell>
          <cell r="C39">
            <v>21</v>
          </cell>
        </row>
        <row r="40">
          <cell r="A40">
            <v>101462</v>
          </cell>
          <cell r="B40" t="str">
            <v>Bambú Barras de labios mate 462 Old pink *</v>
          </cell>
          <cell r="C40">
            <v>21</v>
          </cell>
        </row>
        <row r="41">
          <cell r="A41">
            <v>101463</v>
          </cell>
          <cell r="B41" t="str">
            <v>Bambú Barras de labios mate 463 Pink red *</v>
          </cell>
          <cell r="C41">
            <v>21</v>
          </cell>
        </row>
        <row r="42">
          <cell r="A42">
            <v>101464</v>
          </cell>
          <cell r="B42" t="str">
            <v>Bambú Barras de labios mate 464 Red orange *</v>
          </cell>
          <cell r="C42">
            <v>21</v>
          </cell>
        </row>
        <row r="43">
          <cell r="A43">
            <v>101465</v>
          </cell>
          <cell r="B43" t="str">
            <v>Bambú Barras de labios mate 465 Dark red *</v>
          </cell>
          <cell r="C43">
            <v>21</v>
          </cell>
        </row>
        <row r="44">
          <cell r="A44">
            <v>101466</v>
          </cell>
          <cell r="B44" t="str">
            <v>Bambú Barras de labios mate 466 Chocolate *</v>
          </cell>
          <cell r="C44">
            <v>21</v>
          </cell>
        </row>
        <row r="45">
          <cell r="A45">
            <v>101467</v>
          </cell>
          <cell r="B45" t="str">
            <v>Bambú Barras de labios mate 467 Nude *</v>
          </cell>
          <cell r="C45">
            <v>21</v>
          </cell>
        </row>
        <row r="46">
          <cell r="A46">
            <v>101468</v>
          </cell>
          <cell r="B46" t="str">
            <v>Bambú Barras de labios mate 468 Plum *</v>
          </cell>
          <cell r="C46">
            <v>21</v>
          </cell>
        </row>
        <row r="47">
          <cell r="A47">
            <v>101469</v>
          </cell>
          <cell r="B47" t="str">
            <v>Bambú Barras de labios mate 469 Nude rose *</v>
          </cell>
          <cell r="C47">
            <v>21</v>
          </cell>
        </row>
        <row r="48">
          <cell r="A48">
            <v>101470</v>
          </cell>
          <cell r="B48" t="str">
            <v>Bambú Barras de labios mate 470 Satin Dark purple*</v>
          </cell>
          <cell r="C48">
            <v>21</v>
          </cell>
        </row>
        <row r="49">
          <cell r="A49">
            <v>101481</v>
          </cell>
          <cell r="B49" t="str">
            <v>Bálsamo labial en barra  481 ***</v>
          </cell>
          <cell r="C49">
            <v>21</v>
          </cell>
        </row>
        <row r="50">
          <cell r="A50">
            <v>101482</v>
          </cell>
          <cell r="B50" t="str">
            <v xml:space="preserve">Exfoliante de labios  482 *** </v>
          </cell>
          <cell r="C50">
            <v>21</v>
          </cell>
        </row>
        <row r="51">
          <cell r="A51">
            <v>101483</v>
          </cell>
          <cell r="B51" t="str">
            <v xml:space="preserve">Bálsamo labial líquido 483 *** </v>
          </cell>
          <cell r="C51">
            <v>21</v>
          </cell>
        </row>
        <row r="52">
          <cell r="A52">
            <v>101491</v>
          </cell>
          <cell r="B52" t="str">
            <v>Bambú Corrector stick  491 Ivory ***</v>
          </cell>
          <cell r="C52">
            <v>21.5</v>
          </cell>
        </row>
        <row r="53">
          <cell r="A53">
            <v>101492</v>
          </cell>
          <cell r="B53" t="str">
            <v>Bambú Corrector stick  492 Clear beige ***</v>
          </cell>
          <cell r="C53">
            <v>21.5</v>
          </cell>
        </row>
        <row r="54">
          <cell r="A54">
            <v>101493</v>
          </cell>
          <cell r="B54" t="str">
            <v>Bambú Corrector stick  493 Brown Pink ***</v>
          </cell>
          <cell r="C54">
            <v>21.5</v>
          </cell>
        </row>
        <row r="55">
          <cell r="A55">
            <v>101494</v>
          </cell>
          <cell r="B55" t="str">
            <v>Bambú Corrector stick  494 Dark brown ***</v>
          </cell>
          <cell r="C55">
            <v>21.5</v>
          </cell>
        </row>
        <row r="56">
          <cell r="A56">
            <v>101499</v>
          </cell>
          <cell r="B56" t="str">
            <v>Bambú Corrector stick  499 Green anti red patches ***</v>
          </cell>
          <cell r="C56">
            <v>21.5</v>
          </cell>
        </row>
        <row r="57">
          <cell r="A57">
            <v>101500</v>
          </cell>
          <cell r="B57" t="str">
            <v>Bambú Mineral silk 500 Mattifying *</v>
          </cell>
          <cell r="C57">
            <v>30</v>
          </cell>
        </row>
        <row r="58">
          <cell r="A58">
            <v>101501</v>
          </cell>
          <cell r="B58" t="str">
            <v>Bambú Mineral silk 501 Clear beige *</v>
          </cell>
          <cell r="C58">
            <v>30</v>
          </cell>
        </row>
        <row r="59">
          <cell r="A59">
            <v>101502</v>
          </cell>
          <cell r="B59" t="str">
            <v>Bambú Mineral silk 502 Pinkish beige  *</v>
          </cell>
          <cell r="C59">
            <v>30</v>
          </cell>
        </row>
        <row r="60">
          <cell r="A60">
            <v>101503</v>
          </cell>
          <cell r="B60" t="str">
            <v>Bambú Mineral silk 503  Beige orange *</v>
          </cell>
          <cell r="C60">
            <v>30</v>
          </cell>
        </row>
        <row r="61">
          <cell r="A61">
            <v>101504</v>
          </cell>
          <cell r="B61" t="str">
            <v>Bambú Mineral silk 504 Neutral beige *</v>
          </cell>
          <cell r="C61">
            <v>30</v>
          </cell>
        </row>
        <row r="62">
          <cell r="A62">
            <v>101505</v>
          </cell>
          <cell r="B62" t="str">
            <v>Bambú Mineral silk 505 Coffee beige *</v>
          </cell>
          <cell r="C62">
            <v>30</v>
          </cell>
        </row>
        <row r="63">
          <cell r="A63">
            <v>101506</v>
          </cell>
          <cell r="B63" t="str">
            <v>Bambú Mineral silk 506 Brown beige *</v>
          </cell>
          <cell r="C63">
            <v>30</v>
          </cell>
        </row>
        <row r="64">
          <cell r="A64">
            <v>101507</v>
          </cell>
          <cell r="B64" t="str">
            <v>Bambú Mineral silk 507 Very light ochre *</v>
          </cell>
          <cell r="C64">
            <v>30</v>
          </cell>
        </row>
        <row r="65">
          <cell r="A65">
            <v>101508</v>
          </cell>
          <cell r="B65" t="str">
            <v>Bambú Mineral silk 508 Very light pink ivory *</v>
          </cell>
          <cell r="C65">
            <v>30</v>
          </cell>
        </row>
        <row r="66">
          <cell r="A66">
            <v>101601</v>
          </cell>
          <cell r="B66" t="str">
            <v>Lapiz 601 Black **</v>
          </cell>
          <cell r="C66">
            <v>11.5</v>
          </cell>
        </row>
        <row r="67">
          <cell r="A67">
            <v>101602</v>
          </cell>
          <cell r="B67" t="str">
            <v>Lapiz 602 Dark Brown **</v>
          </cell>
          <cell r="C67">
            <v>11.5</v>
          </cell>
        </row>
        <row r="68">
          <cell r="A68">
            <v>101603</v>
          </cell>
          <cell r="B68" t="str">
            <v>Lapiz 603 Beige nude **</v>
          </cell>
          <cell r="C68">
            <v>11.5</v>
          </cell>
        </row>
        <row r="69">
          <cell r="A69">
            <v>101604</v>
          </cell>
          <cell r="B69" t="str">
            <v>Lapiz 604 Dark green **</v>
          </cell>
          <cell r="C69">
            <v>11.5</v>
          </cell>
        </row>
        <row r="70">
          <cell r="A70">
            <v>101605</v>
          </cell>
          <cell r="B70" t="str">
            <v>Lapiz 605 Midnight blue **</v>
          </cell>
          <cell r="C70">
            <v>11.5</v>
          </cell>
        </row>
        <row r="71">
          <cell r="A71">
            <v>101606</v>
          </cell>
          <cell r="B71" t="str">
            <v>Lapiz 606 Plum **</v>
          </cell>
          <cell r="C71">
            <v>11.5</v>
          </cell>
        </row>
        <row r="72">
          <cell r="A72">
            <v>101607</v>
          </cell>
          <cell r="B72" t="str">
            <v>Lapiz 607 Taupe grey **</v>
          </cell>
          <cell r="C72">
            <v>11.5</v>
          </cell>
        </row>
        <row r="73">
          <cell r="A73">
            <v>101608</v>
          </cell>
          <cell r="B73" t="str">
            <v>Lapiz 608 Orange brown **</v>
          </cell>
          <cell r="C73">
            <v>11.5</v>
          </cell>
        </row>
        <row r="74">
          <cell r="A74">
            <v>101609</v>
          </cell>
          <cell r="B74" t="str">
            <v>Lapiz 609 Old pink **</v>
          </cell>
          <cell r="C74">
            <v>11.5</v>
          </cell>
        </row>
        <row r="75">
          <cell r="A75">
            <v>101610</v>
          </cell>
          <cell r="B75" t="str">
            <v>Lapiz 610 Copper red **</v>
          </cell>
          <cell r="C75">
            <v>11.5</v>
          </cell>
        </row>
        <row r="76">
          <cell r="A76">
            <v>101612</v>
          </cell>
          <cell r="B76" t="str">
            <v>Lapiz 612 Burgundy **</v>
          </cell>
          <cell r="C76">
            <v>11.5</v>
          </cell>
        </row>
        <row r="77">
          <cell r="A77">
            <v>101613</v>
          </cell>
          <cell r="B77" t="str">
            <v>Lapiz 613 Blond Eyebrow **</v>
          </cell>
          <cell r="C77">
            <v>11.5</v>
          </cell>
        </row>
        <row r="78">
          <cell r="A78">
            <v>101614</v>
          </cell>
          <cell r="B78" t="str">
            <v>Lapiz 614 White **</v>
          </cell>
          <cell r="C78">
            <v>11.5</v>
          </cell>
        </row>
        <row r="79">
          <cell r="A79">
            <v>101691</v>
          </cell>
          <cell r="B79" t="str">
            <v>Aceite desmaquillante 100ml  ***</v>
          </cell>
          <cell r="C79">
            <v>19</v>
          </cell>
        </row>
        <row r="80">
          <cell r="A80">
            <v>101692</v>
          </cell>
          <cell r="B80" t="str">
            <v>Agua micelar 120 ml ***</v>
          </cell>
          <cell r="C80">
            <v>16</v>
          </cell>
        </row>
        <row r="81">
          <cell r="A81">
            <v>101693</v>
          </cell>
          <cell r="B81" t="str">
            <v>Espuma limpiadora 100ml ***</v>
          </cell>
          <cell r="C81">
            <v>18</v>
          </cell>
        </row>
        <row r="82">
          <cell r="A82">
            <v>101694</v>
          </cell>
          <cell r="B82" t="str">
            <v>Leche desmaquillante 50 ml ***</v>
          </cell>
          <cell r="C82">
            <v>12.5</v>
          </cell>
        </row>
        <row r="83">
          <cell r="A83">
            <v>101721</v>
          </cell>
          <cell r="B83" t="str">
            <v xml:space="preserve">Illuminador 721 Pinky *
</v>
          </cell>
          <cell r="C83">
            <v>21</v>
          </cell>
        </row>
        <row r="84">
          <cell r="A84">
            <v>101722</v>
          </cell>
          <cell r="B84" t="str">
            <v xml:space="preserve">Illuminador 722 Sand *
</v>
          </cell>
          <cell r="C84">
            <v>21</v>
          </cell>
        </row>
        <row r="85">
          <cell r="A85">
            <v>101723</v>
          </cell>
          <cell r="B85" t="str">
            <v xml:space="preserve">Illuminador 723 Peach *
</v>
          </cell>
          <cell r="C85">
            <v>21</v>
          </cell>
        </row>
        <row r="86">
          <cell r="A86">
            <v>101728</v>
          </cell>
          <cell r="B86" t="str">
            <v>Base Compacta  728 Very light ochre *</v>
          </cell>
          <cell r="C86">
            <v>31</v>
          </cell>
        </row>
        <row r="87">
          <cell r="A87">
            <v>101729</v>
          </cell>
          <cell r="B87" t="str">
            <v>Base Compacta  729 Very light pink ivory *</v>
          </cell>
          <cell r="C87">
            <v>31</v>
          </cell>
        </row>
        <row r="88">
          <cell r="A88">
            <v>101730</v>
          </cell>
          <cell r="B88" t="str">
            <v>Base Compacta  730 Ivory *</v>
          </cell>
          <cell r="C88">
            <v>31</v>
          </cell>
        </row>
        <row r="89">
          <cell r="A89">
            <v>101731</v>
          </cell>
          <cell r="B89" t="str">
            <v>Base Compacta  731 Apricot *</v>
          </cell>
          <cell r="C89">
            <v>31</v>
          </cell>
        </row>
        <row r="90">
          <cell r="A90">
            <v>101732</v>
          </cell>
          <cell r="B90" t="str">
            <v>Base Compacta  732 Rose petal *</v>
          </cell>
          <cell r="C90">
            <v>31</v>
          </cell>
        </row>
        <row r="91">
          <cell r="A91">
            <v>101733</v>
          </cell>
          <cell r="B91" t="str">
            <v>Base Compacta  733 Neutral *</v>
          </cell>
          <cell r="C91">
            <v>31</v>
          </cell>
        </row>
        <row r="92">
          <cell r="A92">
            <v>101734</v>
          </cell>
          <cell r="B92" t="str">
            <v>Base Compacta 734 Capuccino *</v>
          </cell>
          <cell r="C92">
            <v>31</v>
          </cell>
        </row>
        <row r="93">
          <cell r="A93">
            <v>101735</v>
          </cell>
          <cell r="B93" t="str">
            <v>Base Compacta  735 Chocolate *</v>
          </cell>
          <cell r="C93">
            <v>31</v>
          </cell>
        </row>
        <row r="94">
          <cell r="A94">
            <v>101736</v>
          </cell>
          <cell r="B94" t="str">
            <v>Base Compacta  736 Topaz *</v>
          </cell>
          <cell r="C94">
            <v>31</v>
          </cell>
        </row>
        <row r="95">
          <cell r="A95">
            <v>111011</v>
          </cell>
          <cell r="B95" t="str">
            <v>Recarga Gloss  011 Pink ***</v>
          </cell>
          <cell r="C95">
            <v>12.25</v>
          </cell>
        </row>
        <row r="96">
          <cell r="A96">
            <v>111012</v>
          </cell>
          <cell r="B96" t="str">
            <v>Recarga Gloss  012 Nude ***</v>
          </cell>
          <cell r="C96">
            <v>12.25</v>
          </cell>
        </row>
        <row r="97">
          <cell r="A97">
            <v>111013</v>
          </cell>
          <cell r="B97" t="str">
            <v>Recarga Gloss  013 Terracotta ***</v>
          </cell>
          <cell r="C97">
            <v>12.25</v>
          </cell>
        </row>
        <row r="98">
          <cell r="A98">
            <v>111014</v>
          </cell>
          <cell r="B98" t="str">
            <v>Recarga Gloss 014 Antique Pink ***</v>
          </cell>
          <cell r="C98">
            <v>12.25</v>
          </cell>
        </row>
        <row r="99">
          <cell r="A99">
            <v>111015</v>
          </cell>
          <cell r="B99" t="str">
            <v>Recarga Gloss  015 Glam brown ***</v>
          </cell>
          <cell r="C99">
            <v>12.25</v>
          </cell>
        </row>
        <row r="100">
          <cell r="A100">
            <v>111031</v>
          </cell>
          <cell r="B100" t="str">
            <v>Recarga laca de labios 031 Burgundy *</v>
          </cell>
          <cell r="C100">
            <v>12.25</v>
          </cell>
        </row>
        <row r="101">
          <cell r="A101">
            <v>111032</v>
          </cell>
          <cell r="B101" t="str">
            <v>Recarga  laca de labios 032 Pearly Plum *</v>
          </cell>
          <cell r="C101">
            <v>12.25</v>
          </cell>
        </row>
        <row r="102">
          <cell r="A102">
            <v>111035</v>
          </cell>
          <cell r="B102" t="str">
            <v>Recarga laca de labios 035 Raspberry *</v>
          </cell>
          <cell r="C102">
            <v>12.25</v>
          </cell>
        </row>
        <row r="103">
          <cell r="A103">
            <v>111036</v>
          </cell>
          <cell r="B103" t="str">
            <v>Recarga laca de labios 036 Cherry red *</v>
          </cell>
          <cell r="C103">
            <v>12.25</v>
          </cell>
        </row>
        <row r="104">
          <cell r="A104">
            <v>111037</v>
          </cell>
          <cell r="B104" t="str">
            <v>Recarga laca de labios 037 Rosewood *</v>
          </cell>
          <cell r="C104">
            <v>12.25</v>
          </cell>
        </row>
        <row r="105">
          <cell r="A105">
            <v>111038</v>
          </cell>
          <cell r="B105" t="str">
            <v xml:space="preserve">Recarga laca de labios 038 Amaranth * </v>
          </cell>
          <cell r="C105">
            <v>12.25</v>
          </cell>
        </row>
        <row r="106">
          <cell r="A106">
            <v>111085</v>
          </cell>
          <cell r="B106" t="str">
            <v>Recarga Mascara Volumen 085 Ebony *</v>
          </cell>
          <cell r="C106">
            <v>15</v>
          </cell>
        </row>
        <row r="107">
          <cell r="A107">
            <v>111301</v>
          </cell>
          <cell r="B107" t="str">
            <v>Recarga Polvo compacto 301 Ivory *</v>
          </cell>
          <cell r="C107">
            <v>12.75</v>
          </cell>
        </row>
        <row r="108">
          <cell r="A108">
            <v>111302</v>
          </cell>
          <cell r="B108" t="str">
            <v>Recarga Polvo compacto 302 Beige orange *</v>
          </cell>
          <cell r="C108">
            <v>12.75</v>
          </cell>
        </row>
        <row r="109">
          <cell r="A109">
            <v>111303</v>
          </cell>
          <cell r="B109" t="str">
            <v>Recarga Polvo compacto 303 Brown beige *</v>
          </cell>
          <cell r="C109">
            <v>12.75</v>
          </cell>
        </row>
        <row r="110">
          <cell r="A110">
            <v>111304</v>
          </cell>
          <cell r="B110" t="str">
            <v>Recarga Polvo compacto 304 Capuccino *</v>
          </cell>
          <cell r="C110">
            <v>12.75</v>
          </cell>
        </row>
        <row r="111">
          <cell r="A111">
            <v>111305</v>
          </cell>
          <cell r="B111" t="str">
            <v>Recarga Polvo compacto 305 Milk chocolate *</v>
          </cell>
          <cell r="C111">
            <v>12.75</v>
          </cell>
        </row>
        <row r="112">
          <cell r="A112">
            <v>111310</v>
          </cell>
          <cell r="B112" t="str">
            <v>Recarga Shine-up powder 310 Pink Champagne *</v>
          </cell>
          <cell r="C112">
            <v>15.75</v>
          </cell>
        </row>
        <row r="113">
          <cell r="A113">
            <v>111321</v>
          </cell>
          <cell r="B113" t="str">
            <v>Recarga Rubor 321 Brown orange *</v>
          </cell>
          <cell r="C113">
            <v>12.75</v>
          </cell>
        </row>
        <row r="114">
          <cell r="A114">
            <v>111322</v>
          </cell>
          <cell r="B114" t="str">
            <v>Recarga Rubor 322 Brown Pink *</v>
          </cell>
          <cell r="C114">
            <v>12.75</v>
          </cell>
        </row>
        <row r="115">
          <cell r="A115">
            <v>111323</v>
          </cell>
          <cell r="B115" t="str">
            <v>Recarga Rubor 323 Dark purple *</v>
          </cell>
          <cell r="C115">
            <v>12.75</v>
          </cell>
        </row>
        <row r="116">
          <cell r="A116">
            <v>111324</v>
          </cell>
          <cell r="B116" t="str">
            <v>Recarga Rubor 324 Brick Red *</v>
          </cell>
          <cell r="C116">
            <v>12.75</v>
          </cell>
        </row>
        <row r="117">
          <cell r="A117">
            <v>111325</v>
          </cell>
          <cell r="B117" t="str">
            <v>Recarga Rubor 325 Golden coral *</v>
          </cell>
          <cell r="C117">
            <v>12.75</v>
          </cell>
        </row>
        <row r="118">
          <cell r="A118">
            <v>111341</v>
          </cell>
          <cell r="B118" t="str">
            <v>Recarga Terracota mineral 341 Golden copper *</v>
          </cell>
          <cell r="C118">
            <v>15.75</v>
          </cell>
        </row>
        <row r="119">
          <cell r="A119">
            <v>111342</v>
          </cell>
          <cell r="B119" t="str">
            <v>Recarga Terracota mineral 342 Bronze copper *</v>
          </cell>
          <cell r="C119">
            <v>15.75</v>
          </cell>
        </row>
        <row r="120">
          <cell r="A120">
            <v>111343</v>
          </cell>
          <cell r="B120" t="str">
            <v>Recarga Terracota mineral 343 Golden bronze *</v>
          </cell>
          <cell r="C120">
            <v>15.75</v>
          </cell>
        </row>
        <row r="121">
          <cell r="A121">
            <v>111344</v>
          </cell>
          <cell r="B121" t="str">
            <v>Recarga Terracota mineral 344 Chocolate *</v>
          </cell>
          <cell r="C121">
            <v>15.75</v>
          </cell>
        </row>
        <row r="122">
          <cell r="A122">
            <v>111345</v>
          </cell>
          <cell r="B122" t="str">
            <v>Recarga Terracota mineral 345 Red copper *</v>
          </cell>
          <cell r="C122">
            <v>15.75</v>
          </cell>
        </row>
        <row r="123">
          <cell r="A123">
            <v>111346</v>
          </cell>
          <cell r="B123" t="str">
            <v>Recarga Terracota mineral 346 Mattifying *</v>
          </cell>
          <cell r="C123">
            <v>15.75</v>
          </cell>
        </row>
        <row r="124">
          <cell r="A124">
            <v>111431</v>
          </cell>
          <cell r="B124" t="str">
            <v>Recarga  Barras de labios soft touch 431 Purple Pink *</v>
          </cell>
          <cell r="C124">
            <v>14.25</v>
          </cell>
        </row>
        <row r="125">
          <cell r="A125">
            <v>111432</v>
          </cell>
          <cell r="B125" t="str">
            <v>Recarga  Barras de labios soft touch 432 Peach *</v>
          </cell>
          <cell r="C125">
            <v>14.25</v>
          </cell>
        </row>
        <row r="126">
          <cell r="A126">
            <v>111434</v>
          </cell>
          <cell r="B126" t="str">
            <v>Recarga Barras de labios soft touch 434 Pink poudré*</v>
          </cell>
          <cell r="C126">
            <v>14.25</v>
          </cell>
        </row>
        <row r="127">
          <cell r="A127">
            <v>111435</v>
          </cell>
          <cell r="B127" t="str">
            <v>Recarga Barras de labios soft touch 435 Red Pomegranate  *</v>
          </cell>
          <cell r="C127">
            <v>14.25</v>
          </cell>
        </row>
        <row r="128">
          <cell r="A128">
            <v>111436</v>
          </cell>
          <cell r="B128" t="str">
            <v>Recarga Barras de labios soft touch 436 Red Purple *</v>
          </cell>
          <cell r="C128">
            <v>14.25</v>
          </cell>
        </row>
        <row r="129">
          <cell r="A129">
            <v>111437</v>
          </cell>
          <cell r="B129" t="str">
            <v>Recarga Barras de labios soft touch 437 Aubergine *</v>
          </cell>
          <cell r="C129">
            <v>14.25</v>
          </cell>
        </row>
        <row r="130">
          <cell r="A130">
            <v>111461</v>
          </cell>
          <cell r="B130" t="str">
            <v>Recarga Bambú Barras de labios mate 461 Pink *</v>
          </cell>
          <cell r="C130">
            <v>14.25</v>
          </cell>
        </row>
        <row r="131">
          <cell r="A131">
            <v>111462</v>
          </cell>
          <cell r="B131" t="str">
            <v>Recarga Barras de labios mate 462 Old pink *</v>
          </cell>
          <cell r="C131">
            <v>14.25</v>
          </cell>
        </row>
        <row r="132">
          <cell r="A132">
            <v>111463</v>
          </cell>
          <cell r="B132" t="str">
            <v>Recarga  Barras de labios mate 463 Pink red *</v>
          </cell>
          <cell r="C132">
            <v>14.25</v>
          </cell>
        </row>
        <row r="133">
          <cell r="A133">
            <v>111464</v>
          </cell>
          <cell r="B133" t="str">
            <v>Recarga  Barras de labios mate 464 Red orange *</v>
          </cell>
          <cell r="C133">
            <v>14.25</v>
          </cell>
        </row>
        <row r="134">
          <cell r="A134">
            <v>111465</v>
          </cell>
          <cell r="B134" t="str">
            <v>Recarga Barras de labios mate 465 Dark red *</v>
          </cell>
          <cell r="C134">
            <v>14.25</v>
          </cell>
        </row>
        <row r="135">
          <cell r="A135">
            <v>111466</v>
          </cell>
          <cell r="B135" t="str">
            <v>Recarga Barras de labios mate 466 Chocolate *</v>
          </cell>
          <cell r="C135">
            <v>14.25</v>
          </cell>
        </row>
        <row r="136">
          <cell r="A136">
            <v>111467</v>
          </cell>
          <cell r="B136" t="str">
            <v>Recarga Barras de labios mate 467 Nude *</v>
          </cell>
          <cell r="C136">
            <v>14.25</v>
          </cell>
        </row>
        <row r="137">
          <cell r="A137">
            <v>111468</v>
          </cell>
          <cell r="B137" t="str">
            <v>Recarga Barras de labios mate 468 Plum *</v>
          </cell>
          <cell r="C137">
            <v>14.25</v>
          </cell>
        </row>
        <row r="138">
          <cell r="A138">
            <v>111469</v>
          </cell>
          <cell r="B138" t="str">
            <v>Recarga Barras de labios mate 469 Nude rose *</v>
          </cell>
          <cell r="C138">
            <v>14.25</v>
          </cell>
        </row>
        <row r="139">
          <cell r="A139">
            <v>111470</v>
          </cell>
          <cell r="B139" t="str">
            <v>Recarga Barras de labios mate 470 Satin Dark Purple *</v>
          </cell>
          <cell r="C139">
            <v>14.25</v>
          </cell>
        </row>
        <row r="140">
          <cell r="A140">
            <v>111481</v>
          </cell>
          <cell r="B140" t="str">
            <v>Recarga Bálsamo labial en barra481 ***</v>
          </cell>
          <cell r="C140">
            <v>14.25</v>
          </cell>
        </row>
        <row r="141">
          <cell r="A141">
            <v>111482</v>
          </cell>
          <cell r="B141" t="str">
            <v>Recarga Exfoliante de labios 482 ***</v>
          </cell>
          <cell r="C141">
            <v>14.25</v>
          </cell>
        </row>
        <row r="142">
          <cell r="A142">
            <v>111483</v>
          </cell>
          <cell r="B142" t="str">
            <v>Recarga Bálsamo de labios líquido 483 ***</v>
          </cell>
          <cell r="C142">
            <v>12.25</v>
          </cell>
        </row>
        <row r="143">
          <cell r="A143">
            <v>111491</v>
          </cell>
          <cell r="B143" t="str">
            <v>Recarga  Corrector stick  491 Ivory ***</v>
          </cell>
          <cell r="C143">
            <v>15.75</v>
          </cell>
        </row>
        <row r="144">
          <cell r="A144">
            <v>111492</v>
          </cell>
          <cell r="B144" t="str">
            <v>Recarga Corrector stick  492 Clear beige ***</v>
          </cell>
          <cell r="C144">
            <v>15.75</v>
          </cell>
        </row>
        <row r="145">
          <cell r="A145">
            <v>111493</v>
          </cell>
          <cell r="B145" t="str">
            <v>Recarga Corrector stick  493 Brown pink ***</v>
          </cell>
          <cell r="C145">
            <v>15.75</v>
          </cell>
        </row>
        <row r="146">
          <cell r="A146">
            <v>111494</v>
          </cell>
          <cell r="B146" t="str">
            <v>Recarga Corrector stick  494 Dark brown ***</v>
          </cell>
          <cell r="C146">
            <v>15.75</v>
          </cell>
        </row>
        <row r="147">
          <cell r="A147">
            <v>111499</v>
          </cell>
          <cell r="B147" t="str">
            <v>Recarga Corrector stick  499 Green anti red patches ***</v>
          </cell>
          <cell r="C147">
            <v>15.75</v>
          </cell>
        </row>
        <row r="148">
          <cell r="A148">
            <v>111500</v>
          </cell>
          <cell r="B148" t="str">
            <v>Recarga Mineral silk 500 Mattifying *</v>
          </cell>
          <cell r="C148">
            <v>17</v>
          </cell>
        </row>
        <row r="149">
          <cell r="A149">
            <v>111501</v>
          </cell>
          <cell r="B149" t="str">
            <v>Recarga  Mineral silk 501 Clear beige *</v>
          </cell>
          <cell r="C149">
            <v>17</v>
          </cell>
        </row>
        <row r="150">
          <cell r="A150">
            <v>111502</v>
          </cell>
          <cell r="B150" t="str">
            <v>Recarga  Mineral silk 502 Pinkish beige  *</v>
          </cell>
          <cell r="C150">
            <v>17</v>
          </cell>
        </row>
        <row r="151">
          <cell r="A151">
            <v>111503</v>
          </cell>
          <cell r="B151" t="str">
            <v>Recarga  Mineral silk 503  Beige orange *</v>
          </cell>
          <cell r="C151">
            <v>17</v>
          </cell>
        </row>
        <row r="152">
          <cell r="A152">
            <v>111504</v>
          </cell>
          <cell r="B152" t="str">
            <v>Recarga Mineral silk 504 Neutral beige *</v>
          </cell>
          <cell r="C152">
            <v>17</v>
          </cell>
        </row>
        <row r="153">
          <cell r="A153">
            <v>111505</v>
          </cell>
          <cell r="B153" t="str">
            <v>Recarga  Mineral silk 505 Coffee beige *</v>
          </cell>
          <cell r="C153">
            <v>17</v>
          </cell>
        </row>
        <row r="154">
          <cell r="A154">
            <v>111506</v>
          </cell>
          <cell r="B154" t="str">
            <v>Recarga  Mineral silk 506 Brown beige *</v>
          </cell>
          <cell r="C154">
            <v>17</v>
          </cell>
        </row>
        <row r="155">
          <cell r="A155">
            <v>111507</v>
          </cell>
          <cell r="B155" t="str">
            <v>Recarga Mineral silk 507 Very light ochre *</v>
          </cell>
          <cell r="C155">
            <v>17</v>
          </cell>
        </row>
        <row r="156">
          <cell r="A156">
            <v>111508</v>
          </cell>
          <cell r="B156" t="str">
            <v>Recarga Mineral silk 508 Very light pink ivory *</v>
          </cell>
          <cell r="C156">
            <v>17</v>
          </cell>
        </row>
        <row r="157">
          <cell r="A157">
            <v>111700</v>
          </cell>
          <cell r="B157" t="str">
            <v>Recarga Pre Base Illuminadora 700 white *</v>
          </cell>
          <cell r="C157">
            <v>25.75</v>
          </cell>
        </row>
        <row r="158">
          <cell r="A158">
            <v>111701</v>
          </cell>
          <cell r="B158" t="str">
            <v>Recarga Base Fluida  701 Ivory *</v>
          </cell>
          <cell r="C158">
            <v>25.75</v>
          </cell>
        </row>
        <row r="159">
          <cell r="A159">
            <v>111702</v>
          </cell>
          <cell r="B159" t="str">
            <v>Recarga Base Fluida 702 Apricot *</v>
          </cell>
          <cell r="C159">
            <v>25.75</v>
          </cell>
        </row>
        <row r="160">
          <cell r="A160">
            <v>111703</v>
          </cell>
          <cell r="B160" t="str">
            <v>Recarga Base Fluida  703 Rose petal *</v>
          </cell>
          <cell r="C160">
            <v>25.75</v>
          </cell>
        </row>
        <row r="161">
          <cell r="A161">
            <v>111704</v>
          </cell>
          <cell r="B161" t="str">
            <v>Recarga Base Fluida  704 Neutral *</v>
          </cell>
          <cell r="C161">
            <v>25.75</v>
          </cell>
        </row>
        <row r="162">
          <cell r="A162">
            <v>111705</v>
          </cell>
          <cell r="B162" t="str">
            <v>Recarga Base Fluida 705 Cappuccino *</v>
          </cell>
          <cell r="C162">
            <v>25.75</v>
          </cell>
        </row>
        <row r="163">
          <cell r="A163">
            <v>111706</v>
          </cell>
          <cell r="B163" t="str">
            <v>Recarga Base Fluida 706 Chocolate *</v>
          </cell>
          <cell r="C163">
            <v>25.75</v>
          </cell>
        </row>
        <row r="164">
          <cell r="A164">
            <v>111710</v>
          </cell>
          <cell r="B164" t="str">
            <v>Recarga Base Fluida  710 Light Peach *</v>
          </cell>
          <cell r="C164">
            <v>25.75</v>
          </cell>
        </row>
        <row r="165">
          <cell r="A165">
            <v>111711</v>
          </cell>
          <cell r="B165" t="str">
            <v>Recarga Base Fluida  711 Light Sand *</v>
          </cell>
          <cell r="C165">
            <v>25.75</v>
          </cell>
        </row>
        <row r="166">
          <cell r="A166">
            <v>111712</v>
          </cell>
          <cell r="B166" t="str">
            <v>Recarga Base Fluida  712 Pinky light *</v>
          </cell>
          <cell r="C166">
            <v>25.75</v>
          </cell>
        </row>
        <row r="167">
          <cell r="A167">
            <v>111713</v>
          </cell>
          <cell r="B167" t="str">
            <v>Recarga Base Fluida 713 Fair Beige *</v>
          </cell>
          <cell r="C167">
            <v>25.75</v>
          </cell>
        </row>
        <row r="168">
          <cell r="A168">
            <v>111714</v>
          </cell>
          <cell r="B168" t="str">
            <v>Recarga Base Fluida  714 Natural Beige *</v>
          </cell>
          <cell r="C168">
            <v>25.75</v>
          </cell>
        </row>
        <row r="169">
          <cell r="A169">
            <v>111721</v>
          </cell>
          <cell r="B169" t="str">
            <v xml:space="preserve">Recarga Illuminador 721 Pinky *
</v>
          </cell>
          <cell r="C169">
            <v>12.25</v>
          </cell>
        </row>
        <row r="170">
          <cell r="A170">
            <v>111722</v>
          </cell>
          <cell r="B170" t="str">
            <v xml:space="preserve">Recarga Illuminador 722 Sand *
</v>
          </cell>
          <cell r="C170">
            <v>12.25</v>
          </cell>
        </row>
        <row r="171">
          <cell r="A171">
            <v>111723</v>
          </cell>
          <cell r="B171" t="str">
            <v xml:space="preserve">Recarga Illuminador 723 Peach  *
</v>
          </cell>
          <cell r="C171">
            <v>12.25</v>
          </cell>
        </row>
        <row r="172">
          <cell r="A172">
            <v>111728</v>
          </cell>
          <cell r="B172" t="str">
            <v>Recarga Base Compacta  728 Very light ochre *</v>
          </cell>
          <cell r="C172">
            <v>20.75</v>
          </cell>
        </row>
        <row r="173">
          <cell r="A173">
            <v>111729</v>
          </cell>
          <cell r="B173" t="str">
            <v>Recarga Base Compacta  729 Very light pink ivory *</v>
          </cell>
          <cell r="C173">
            <v>20.75</v>
          </cell>
        </row>
        <row r="174">
          <cell r="A174">
            <v>111730</v>
          </cell>
          <cell r="B174" t="str">
            <v>Recarga Base Compacta  730 Ivory *</v>
          </cell>
          <cell r="C174">
            <v>20.75</v>
          </cell>
        </row>
        <row r="175">
          <cell r="A175">
            <v>111731</v>
          </cell>
          <cell r="B175" t="str">
            <v>Recarga Base Compacta  731 Apricot *</v>
          </cell>
          <cell r="C175">
            <v>20.75</v>
          </cell>
        </row>
        <row r="176">
          <cell r="A176">
            <v>111732</v>
          </cell>
          <cell r="B176" t="str">
            <v>Recarga Base Compacta  732 Rose petal *</v>
          </cell>
          <cell r="C176">
            <v>20.75</v>
          </cell>
        </row>
        <row r="177">
          <cell r="A177">
            <v>111733</v>
          </cell>
          <cell r="B177" t="str">
            <v>Recarga Base Compacta  733 Neutral *</v>
          </cell>
          <cell r="C177">
            <v>20.75</v>
          </cell>
        </row>
        <row r="178">
          <cell r="A178">
            <v>111734</v>
          </cell>
          <cell r="B178" t="str">
            <v>Recarga Base Compacta  734 Capuccino *</v>
          </cell>
          <cell r="C178">
            <v>20.75</v>
          </cell>
        </row>
        <row r="179">
          <cell r="A179">
            <v>111735</v>
          </cell>
          <cell r="B179" t="str">
            <v>Recarga Base Compactao  735 Chocolate *</v>
          </cell>
          <cell r="C179">
            <v>20.75</v>
          </cell>
        </row>
        <row r="180">
          <cell r="A180">
            <v>111736</v>
          </cell>
          <cell r="B180" t="str">
            <v>Recarga Base Compacta  736 Topaz *</v>
          </cell>
          <cell r="C180">
            <v>20.75</v>
          </cell>
        </row>
        <row r="181">
          <cell r="A181">
            <v>111750</v>
          </cell>
          <cell r="B181" t="str">
            <v>Recarga Pre Base Matificante Sublim' Softt 750 *</v>
          </cell>
          <cell r="C181">
            <v>25.75</v>
          </cell>
        </row>
        <row r="182">
          <cell r="A182">
            <v>121011</v>
          </cell>
          <cell r="B182" t="str">
            <v>Probador Gloss (Recarga) 011 Pink ***</v>
          </cell>
          <cell r="C182">
            <v>6.5</v>
          </cell>
        </row>
        <row r="183">
          <cell r="A183">
            <v>121012</v>
          </cell>
          <cell r="B183" t="str">
            <v>Probador Gloss (Recarga) 012 Nude ***</v>
          </cell>
          <cell r="C183">
            <v>6.5</v>
          </cell>
        </row>
        <row r="184">
          <cell r="A184">
            <v>121013</v>
          </cell>
          <cell r="B184" t="str">
            <v>Probador Gloss (Recarga) 013 Terracotta ***</v>
          </cell>
          <cell r="C184">
            <v>6.5</v>
          </cell>
        </row>
        <row r="185">
          <cell r="A185">
            <v>121014</v>
          </cell>
          <cell r="B185" t="str">
            <v>Probador Gloss (Recarga) 014 Antique Pink ***</v>
          </cell>
          <cell r="C185">
            <v>6.5</v>
          </cell>
        </row>
        <row r="186">
          <cell r="A186">
            <v>121015</v>
          </cell>
          <cell r="B186" t="str">
            <v>Probador Gloss (Recarga) 015 Glam brown ***</v>
          </cell>
          <cell r="C186">
            <v>6.5</v>
          </cell>
        </row>
        <row r="187">
          <cell r="A187">
            <v>121031</v>
          </cell>
          <cell r="B187" t="str">
            <v>Probador laca de labios (Recarga) 031 Burgundy *</v>
          </cell>
          <cell r="C187">
            <v>6.5</v>
          </cell>
        </row>
        <row r="188">
          <cell r="A188">
            <v>121032</v>
          </cell>
          <cell r="B188" t="str">
            <v>Probador  laca de labios (Recarga) 032 Pearly plum *</v>
          </cell>
          <cell r="C188">
            <v>6.5</v>
          </cell>
        </row>
        <row r="189">
          <cell r="A189">
            <v>121035</v>
          </cell>
          <cell r="B189" t="str">
            <v>Probador laca de labios (Recarga) 035 Raspberry *</v>
          </cell>
          <cell r="C189">
            <v>6.5</v>
          </cell>
        </row>
        <row r="190">
          <cell r="A190">
            <v>121036</v>
          </cell>
          <cell r="B190" t="str">
            <v>Probador laca de labios (Recarga) 036 Cherry red *</v>
          </cell>
          <cell r="C190">
            <v>6.5</v>
          </cell>
        </row>
        <row r="191">
          <cell r="A191">
            <v>121037</v>
          </cell>
          <cell r="B191" t="str">
            <v>Probador laca de labios (Recarga) 037 Rosewood *</v>
          </cell>
          <cell r="C191">
            <v>6.5</v>
          </cell>
        </row>
        <row r="192">
          <cell r="A192">
            <v>121038</v>
          </cell>
          <cell r="B192" t="str">
            <v>Probador laca de labios (Recarga) 038 Amaranth *</v>
          </cell>
          <cell r="C192">
            <v>6.5</v>
          </cell>
        </row>
        <row r="193">
          <cell r="A193">
            <v>121085</v>
          </cell>
          <cell r="B193" t="str">
            <v xml:space="preserve">Probador Mascara Volumen (Recarga) 085 Ebony *
</v>
          </cell>
          <cell r="C193">
            <v>8</v>
          </cell>
        </row>
        <row r="194">
          <cell r="A194">
            <v>121301</v>
          </cell>
          <cell r="B194" t="str">
            <v>Probador  Polvo compacto 301 Ivory *</v>
          </cell>
          <cell r="C194">
            <v>4.53</v>
          </cell>
        </row>
        <row r="195">
          <cell r="A195">
            <v>121302</v>
          </cell>
          <cell r="B195" t="str">
            <v>Probador Polvo compacto 302 Beige Orange *</v>
          </cell>
          <cell r="C195">
            <v>4.53</v>
          </cell>
        </row>
        <row r="196">
          <cell r="A196">
            <v>121303</v>
          </cell>
          <cell r="B196" t="str">
            <v>Probador Polvo compacto 303 Brown Beige *</v>
          </cell>
          <cell r="C196">
            <v>4.53</v>
          </cell>
        </row>
        <row r="197">
          <cell r="A197">
            <v>121304</v>
          </cell>
          <cell r="B197" t="str">
            <v>Probador Polvo compacto 304 Cappuccino *</v>
          </cell>
          <cell r="C197">
            <v>4.53</v>
          </cell>
        </row>
        <row r="198">
          <cell r="A198">
            <v>121305</v>
          </cell>
          <cell r="B198" t="str">
            <v>Probador Polvo compacto 305 Milk Chocolate *</v>
          </cell>
          <cell r="C198">
            <v>4.53</v>
          </cell>
        </row>
        <row r="199">
          <cell r="A199">
            <v>121310</v>
          </cell>
          <cell r="B199" t="str">
            <v>Probador Shine-up Powder 310 Pink Champagne *</v>
          </cell>
          <cell r="C199">
            <v>6.71</v>
          </cell>
        </row>
        <row r="200">
          <cell r="A200">
            <v>121321</v>
          </cell>
          <cell r="B200" t="str">
            <v>Probador Rubor 321 Brown orange *</v>
          </cell>
          <cell r="C200">
            <v>4.53</v>
          </cell>
        </row>
        <row r="201">
          <cell r="A201">
            <v>121322</v>
          </cell>
          <cell r="B201" t="str">
            <v>Probador Rubor 322 Brown pink *</v>
          </cell>
          <cell r="C201">
            <v>4.53</v>
          </cell>
        </row>
        <row r="202">
          <cell r="A202">
            <v>121323</v>
          </cell>
          <cell r="B202" t="str">
            <v>Probador Rubor 323 Dark Purple *</v>
          </cell>
          <cell r="C202">
            <v>4.53</v>
          </cell>
        </row>
        <row r="203">
          <cell r="A203">
            <v>121324</v>
          </cell>
          <cell r="B203" t="str">
            <v>Probador Rubor 324 Brick Red *</v>
          </cell>
          <cell r="C203">
            <v>4.53</v>
          </cell>
        </row>
        <row r="204">
          <cell r="A204">
            <v>121325</v>
          </cell>
          <cell r="B204" t="str">
            <v>Probador Rubor 325 Golden coral *</v>
          </cell>
          <cell r="C204">
            <v>4.53</v>
          </cell>
        </row>
        <row r="205">
          <cell r="A205">
            <v>121341</v>
          </cell>
          <cell r="B205" t="str">
            <v>Probador Terracota mineral 341 Golden copper *</v>
          </cell>
          <cell r="C205">
            <v>6.71</v>
          </cell>
        </row>
        <row r="206">
          <cell r="A206">
            <v>121342</v>
          </cell>
          <cell r="B206" t="str">
            <v>Probador Terracota mineral 342 Bronze copper *</v>
          </cell>
          <cell r="C206">
            <v>6.71</v>
          </cell>
        </row>
        <row r="207">
          <cell r="A207">
            <v>121343</v>
          </cell>
          <cell r="B207" t="str">
            <v>Probador Terracota mineral 343 Golden bronze *</v>
          </cell>
          <cell r="C207">
            <v>6.71</v>
          </cell>
        </row>
        <row r="208">
          <cell r="A208">
            <v>121344</v>
          </cell>
          <cell r="B208" t="str">
            <v>Probador  Terracota mineral 344 Chocolate *</v>
          </cell>
          <cell r="C208">
            <v>6.71</v>
          </cell>
        </row>
        <row r="209">
          <cell r="A209">
            <v>121345</v>
          </cell>
          <cell r="B209" t="str">
            <v>Probador Terracota mineral 345 Red copper *</v>
          </cell>
          <cell r="C209">
            <v>6.71</v>
          </cell>
        </row>
        <row r="210">
          <cell r="A210">
            <v>121346</v>
          </cell>
          <cell r="B210" t="str">
            <v>Probador Terracota mineral 346 Mattifying *</v>
          </cell>
          <cell r="C210">
            <v>6.71</v>
          </cell>
        </row>
        <row r="211">
          <cell r="A211">
            <v>121347</v>
          </cell>
          <cell r="B211" t="str">
            <v>Probador Terracota mineral 347 Natural glow*</v>
          </cell>
          <cell r="C211">
            <v>6.71</v>
          </cell>
        </row>
        <row r="212">
          <cell r="A212">
            <v>121431</v>
          </cell>
          <cell r="B212" t="str">
            <v>Probador Barras de labios soft touch (Recarga) 431 Purple Pink *</v>
          </cell>
          <cell r="C212">
            <v>6.5</v>
          </cell>
        </row>
        <row r="213">
          <cell r="A213">
            <v>121432</v>
          </cell>
          <cell r="B213" t="str">
            <v>Probador Barras de labios soft touch (Recarga) 432 Peach *</v>
          </cell>
          <cell r="C213">
            <v>6.5</v>
          </cell>
        </row>
        <row r="214">
          <cell r="A214">
            <v>121434</v>
          </cell>
          <cell r="B214" t="str">
            <v>Probador Barras de labios soft touch (Recarga) 434  Pink poudré*</v>
          </cell>
          <cell r="C214">
            <v>6.5</v>
          </cell>
        </row>
        <row r="215">
          <cell r="A215">
            <v>121435</v>
          </cell>
          <cell r="B215" t="str">
            <v>Probador Barras de labios soft touch (Recarga) 435 Red Pomegranate  *</v>
          </cell>
          <cell r="C215">
            <v>6.5</v>
          </cell>
        </row>
        <row r="216">
          <cell r="A216">
            <v>121436</v>
          </cell>
          <cell r="B216" t="str">
            <v>Probador Barras de labios soft touch (Recarga) 436 Red Purple *</v>
          </cell>
          <cell r="C216">
            <v>6.5</v>
          </cell>
        </row>
        <row r="217">
          <cell r="A217">
            <v>121437</v>
          </cell>
          <cell r="B217" t="str">
            <v>Probador Barras de labios soft touch (Recarga) 437 Aubergine *</v>
          </cell>
          <cell r="C217">
            <v>6.5</v>
          </cell>
        </row>
        <row r="218">
          <cell r="A218">
            <v>121461</v>
          </cell>
          <cell r="B218" t="str">
            <v>Probador  Barras de labios mate (Recarga) 461 Pink *</v>
          </cell>
          <cell r="C218">
            <v>6.5</v>
          </cell>
        </row>
        <row r="219">
          <cell r="A219">
            <v>121462</v>
          </cell>
          <cell r="B219" t="str">
            <v>Probador Barras de labios mate (Recarga) 462 Old pink *</v>
          </cell>
          <cell r="C219">
            <v>6.5</v>
          </cell>
        </row>
        <row r="220">
          <cell r="A220">
            <v>121463</v>
          </cell>
          <cell r="B220" t="str">
            <v>Probador  Barras de labios mate (Recarga) 463 Pink red *</v>
          </cell>
          <cell r="C220">
            <v>6.5</v>
          </cell>
        </row>
        <row r="221">
          <cell r="A221">
            <v>121464</v>
          </cell>
          <cell r="B221" t="str">
            <v>Probador  Barras de labios mate (Recarga) 464 Red orange *</v>
          </cell>
          <cell r="C221">
            <v>6.5</v>
          </cell>
        </row>
        <row r="222">
          <cell r="A222">
            <v>121465</v>
          </cell>
          <cell r="B222" t="str">
            <v>Probador Barras de labios mate (Recarga) 465 Dark red *</v>
          </cell>
          <cell r="C222">
            <v>6.5</v>
          </cell>
        </row>
        <row r="223">
          <cell r="A223">
            <v>121466</v>
          </cell>
          <cell r="B223" t="str">
            <v>Probador  Barras de labios mate (Recarga) 466 Chocolate *</v>
          </cell>
          <cell r="C223">
            <v>6.5</v>
          </cell>
        </row>
        <row r="224">
          <cell r="A224">
            <v>121467</v>
          </cell>
          <cell r="B224" t="str">
            <v>Probador Barras de labios mate (Recarga) 467 Nude *</v>
          </cell>
          <cell r="C224">
            <v>6.5</v>
          </cell>
        </row>
        <row r="225">
          <cell r="A225">
            <v>121468</v>
          </cell>
          <cell r="B225" t="str">
            <v>Probador Barras de labios mate (Recarga) 468 Plum *</v>
          </cell>
          <cell r="C225">
            <v>6.5</v>
          </cell>
        </row>
        <row r="226">
          <cell r="A226">
            <v>121469</v>
          </cell>
          <cell r="B226" t="str">
            <v>Probador Barras de labios mate (Recarga) 469 Nude rose *</v>
          </cell>
          <cell r="C226">
            <v>6.5</v>
          </cell>
        </row>
        <row r="227">
          <cell r="A227">
            <v>121470</v>
          </cell>
          <cell r="B227" t="str">
            <v>Probador  Barras de labios mate (Recarga) 470 Satin Dark Purple *</v>
          </cell>
          <cell r="C227">
            <v>6.5</v>
          </cell>
        </row>
        <row r="228">
          <cell r="A228">
            <v>121481</v>
          </cell>
          <cell r="B228" t="str">
            <v>Probador Bálsamo de labios barra (Recarga) 481 ***</v>
          </cell>
          <cell r="C228">
            <v>6.5</v>
          </cell>
        </row>
        <row r="229">
          <cell r="A229">
            <v>121482</v>
          </cell>
          <cell r="B229" t="str">
            <v>Probador Exfoliante de labios(Recarga) 482 ***</v>
          </cell>
          <cell r="C229">
            <v>6.5</v>
          </cell>
        </row>
        <row r="230">
          <cell r="A230">
            <v>121483</v>
          </cell>
          <cell r="B230" t="str">
            <v>Probador Balsamo de labios liquido (Recarga) 483***</v>
          </cell>
          <cell r="C230">
            <v>6.5</v>
          </cell>
        </row>
        <row r="231">
          <cell r="A231">
            <v>121491</v>
          </cell>
          <cell r="B231" t="str">
            <v>Probador Corrector stick  (Recarga) 491 Ivory ***</v>
          </cell>
          <cell r="C231">
            <v>6.75</v>
          </cell>
        </row>
        <row r="232">
          <cell r="A232">
            <v>121492</v>
          </cell>
          <cell r="B232" t="str">
            <v>Probador Corrector stick  (Recarga) 492 Clear beige ***</v>
          </cell>
          <cell r="C232">
            <v>6.75</v>
          </cell>
        </row>
        <row r="233">
          <cell r="A233">
            <v>121493</v>
          </cell>
          <cell r="B233" t="str">
            <v>Probador Corrector stick  (Recarga) 493 Brown pink ***</v>
          </cell>
          <cell r="C233">
            <v>6.75</v>
          </cell>
        </row>
        <row r="234">
          <cell r="A234">
            <v>121494</v>
          </cell>
          <cell r="B234" t="str">
            <v>Probador Corrector stick  (Recarga) 494 Brown orange ***</v>
          </cell>
          <cell r="C234">
            <v>6.75</v>
          </cell>
        </row>
        <row r="235">
          <cell r="A235">
            <v>121499</v>
          </cell>
          <cell r="B235" t="str">
            <v>Probador Corrector stick  stick (Recarga) 499 Green anti red patches ***</v>
          </cell>
          <cell r="C235">
            <v>6.75</v>
          </cell>
        </row>
        <row r="236">
          <cell r="A236">
            <v>121500</v>
          </cell>
          <cell r="B236" t="str">
            <v>Probador Mineral silk (Bamboo) 500 Mattifying *</v>
          </cell>
          <cell r="C236">
            <v>14.99</v>
          </cell>
        </row>
        <row r="237">
          <cell r="A237">
            <v>121501</v>
          </cell>
          <cell r="B237" t="str">
            <v>Probador Mineral silk (Bamboo) 501 Clear beige *</v>
          </cell>
          <cell r="C237">
            <v>14.99</v>
          </cell>
        </row>
        <row r="238">
          <cell r="A238">
            <v>121502</v>
          </cell>
          <cell r="B238" t="str">
            <v>Probador Mineral silk (Bamboo) 502 Pinkish beige *</v>
          </cell>
          <cell r="C238">
            <v>14.99</v>
          </cell>
        </row>
        <row r="239">
          <cell r="A239">
            <v>121503</v>
          </cell>
          <cell r="B239" t="str">
            <v>Probador Mineral silk (Bamboo) 503 Beige orange *</v>
          </cell>
          <cell r="C239">
            <v>14.99</v>
          </cell>
        </row>
        <row r="240">
          <cell r="A240">
            <v>121504</v>
          </cell>
          <cell r="B240" t="str">
            <v>Probador Mineral silk (Bamboo) 504 Neutral beige *</v>
          </cell>
          <cell r="C240">
            <v>14.99</v>
          </cell>
        </row>
        <row r="241">
          <cell r="A241">
            <v>121505</v>
          </cell>
          <cell r="B241" t="str">
            <v>Probador Mineral silk (Bamboo) 505 Coffee beige *</v>
          </cell>
          <cell r="C241">
            <v>14.99</v>
          </cell>
        </row>
        <row r="242">
          <cell r="A242">
            <v>121506</v>
          </cell>
          <cell r="B242" t="str">
            <v>Probador  Mineral silk (Bamboo) 506 Brown beige *</v>
          </cell>
          <cell r="C242">
            <v>14.99</v>
          </cell>
        </row>
        <row r="243">
          <cell r="A243">
            <v>121507</v>
          </cell>
          <cell r="B243" t="str">
            <v>Probador  Mineral silk (Bamboo) 507 Very light ochre *</v>
          </cell>
          <cell r="C243">
            <v>14.99</v>
          </cell>
        </row>
        <row r="244">
          <cell r="A244">
            <v>121508</v>
          </cell>
          <cell r="B244" t="str">
            <v>Probador  Mineral silk (Bamboo)  508 Very light pink ivory *</v>
          </cell>
          <cell r="C244">
            <v>14.99</v>
          </cell>
        </row>
        <row r="245">
          <cell r="A245">
            <v>121509</v>
          </cell>
          <cell r="B245" t="str">
            <v>Probador Mineral silk (Bamboo) 509 Sand Beige *</v>
          </cell>
          <cell r="C245">
            <v>14.99</v>
          </cell>
        </row>
        <row r="246">
          <cell r="A246">
            <v>121510</v>
          </cell>
          <cell r="B246" t="str">
            <v>Probador Mineral silk (Bamboo) 510 Golden Beige *</v>
          </cell>
          <cell r="C246">
            <v>14.99</v>
          </cell>
        </row>
        <row r="247">
          <cell r="A247" t="str">
            <v>121500P</v>
          </cell>
          <cell r="B247" t="str">
            <v>Probador Mineral silk (Recarga) 500 Mattifying invisible *</v>
          </cell>
          <cell r="C247">
            <v>11</v>
          </cell>
        </row>
        <row r="248">
          <cell r="A248" t="str">
            <v>121501P</v>
          </cell>
          <cell r="B248" t="str">
            <v>Probador  Mineral silk (Recarga) 501 Clear beige *</v>
          </cell>
          <cell r="C248">
            <v>11</v>
          </cell>
        </row>
        <row r="249">
          <cell r="A249" t="str">
            <v>121502P</v>
          </cell>
          <cell r="B249" t="str">
            <v>Probador Mineral silk (Recarga) 502 Pinkish beige *</v>
          </cell>
          <cell r="C249">
            <v>11</v>
          </cell>
        </row>
        <row r="250">
          <cell r="A250" t="str">
            <v>121503P</v>
          </cell>
          <cell r="B250" t="str">
            <v>Probador  Mineral silk (Recarga) 503 Beige orange *</v>
          </cell>
          <cell r="C250">
            <v>11</v>
          </cell>
        </row>
        <row r="251">
          <cell r="A251" t="str">
            <v>121504P</v>
          </cell>
          <cell r="B251" t="str">
            <v>Probador  Mineral silk (Recarga) 504 Neutral beige *</v>
          </cell>
          <cell r="C251">
            <v>11</v>
          </cell>
        </row>
        <row r="252">
          <cell r="A252" t="str">
            <v>121505P</v>
          </cell>
          <cell r="B252" t="str">
            <v>Probador  Mineral silk (Recarga) 505 Coffee beige *</v>
          </cell>
          <cell r="C252">
            <v>11</v>
          </cell>
        </row>
        <row r="253">
          <cell r="A253" t="str">
            <v>121506P</v>
          </cell>
          <cell r="B253" t="str">
            <v>Probador Mineral silk (Recarga) 506 Brown beige *</v>
          </cell>
          <cell r="C253">
            <v>11</v>
          </cell>
        </row>
        <row r="254">
          <cell r="A254" t="str">
            <v>121507P</v>
          </cell>
          <cell r="B254" t="str">
            <v>Probador  Mineral silk (Recarga) 507 Very light ochre *</v>
          </cell>
          <cell r="C254">
            <v>11</v>
          </cell>
        </row>
        <row r="255">
          <cell r="A255" t="str">
            <v>121508P</v>
          </cell>
          <cell r="B255" t="str">
            <v>Probador Bambú Mineral silk (Recarga) 508 Very light pink ivory *</v>
          </cell>
          <cell r="C255">
            <v>11</v>
          </cell>
        </row>
        <row r="256">
          <cell r="A256" t="str">
            <v>121509P</v>
          </cell>
          <cell r="B256" t="str">
            <v>Probador Mineral silk (Recarga) 509 Sand Beige *</v>
          </cell>
          <cell r="C256">
            <v>11</v>
          </cell>
        </row>
        <row r="257">
          <cell r="A257" t="str">
            <v>121510P</v>
          </cell>
          <cell r="B257" t="str">
            <v>Probador Mineral silk (Recarga) 510 Golden Beige *</v>
          </cell>
          <cell r="C257">
            <v>11</v>
          </cell>
        </row>
        <row r="258">
          <cell r="A258">
            <v>121601</v>
          </cell>
          <cell r="B258" t="str">
            <v>Probador Lapiz 601 Black **</v>
          </cell>
          <cell r="C258">
            <v>6.37</v>
          </cell>
        </row>
        <row r="259">
          <cell r="A259">
            <v>121602</v>
          </cell>
          <cell r="B259" t="str">
            <v>Probador Lapiz 602 Dark brown **</v>
          </cell>
          <cell r="C259">
            <v>6.37</v>
          </cell>
        </row>
        <row r="260">
          <cell r="A260">
            <v>121603</v>
          </cell>
          <cell r="B260" t="str">
            <v>Probador Lapiz 603 Beige nude **</v>
          </cell>
          <cell r="C260">
            <v>6.37</v>
          </cell>
        </row>
        <row r="261">
          <cell r="A261">
            <v>121604</v>
          </cell>
          <cell r="B261" t="str">
            <v>Probador Lapiz 604 Dark green **</v>
          </cell>
          <cell r="C261">
            <v>6.37</v>
          </cell>
        </row>
        <row r="262">
          <cell r="A262">
            <v>121605</v>
          </cell>
          <cell r="B262" t="str">
            <v>Probador Lapiz 605 Midnight blue **</v>
          </cell>
          <cell r="C262">
            <v>6.37</v>
          </cell>
        </row>
        <row r="263">
          <cell r="A263">
            <v>121606</v>
          </cell>
          <cell r="B263" t="str">
            <v>Probador Lapiz 606 Plum **</v>
          </cell>
          <cell r="C263">
            <v>6.37</v>
          </cell>
        </row>
        <row r="264">
          <cell r="A264">
            <v>121607</v>
          </cell>
          <cell r="B264" t="str">
            <v>Probador Lapiz 607 Taupe grey **</v>
          </cell>
          <cell r="C264">
            <v>6.37</v>
          </cell>
        </row>
        <row r="265">
          <cell r="A265">
            <v>121608</v>
          </cell>
          <cell r="B265" t="str">
            <v>Probador Lapiz 608 Orange brown **</v>
          </cell>
          <cell r="C265">
            <v>6.37</v>
          </cell>
        </row>
        <row r="266">
          <cell r="A266">
            <v>121609</v>
          </cell>
          <cell r="B266" t="str">
            <v>Probador Lapiz 609 Old pink **</v>
          </cell>
          <cell r="C266">
            <v>6.37</v>
          </cell>
        </row>
        <row r="267">
          <cell r="A267">
            <v>121610</v>
          </cell>
          <cell r="B267" t="str">
            <v>Probador Lapiz 610 Red copper **</v>
          </cell>
          <cell r="C267">
            <v>6.37</v>
          </cell>
        </row>
        <row r="268">
          <cell r="A268">
            <v>121613</v>
          </cell>
          <cell r="B268" t="str">
            <v>Probador Lapiz 613 Blond Eyebrow **</v>
          </cell>
          <cell r="C268">
            <v>6.37</v>
          </cell>
        </row>
        <row r="269">
          <cell r="A269">
            <v>121614</v>
          </cell>
          <cell r="B269" t="str">
            <v>Probador Lapiz 614 White **</v>
          </cell>
          <cell r="C269">
            <v>6.37</v>
          </cell>
        </row>
        <row r="270">
          <cell r="A270">
            <v>121721</v>
          </cell>
          <cell r="B270" t="str">
            <v xml:space="preserve">Probador Illuminador (Recarga) 721 Pinky *
</v>
          </cell>
          <cell r="C270">
            <v>6.5</v>
          </cell>
        </row>
        <row r="271">
          <cell r="A271">
            <v>121722</v>
          </cell>
          <cell r="B271" t="str">
            <v xml:space="preserve">Probador Illuminador (Recarga) 722 Sand *
</v>
          </cell>
          <cell r="C271">
            <v>6.5</v>
          </cell>
        </row>
        <row r="272">
          <cell r="A272">
            <v>121723</v>
          </cell>
          <cell r="B272" t="str">
            <v xml:space="preserve">Probador Illuminador (Recarga) 723 Peach *
</v>
          </cell>
          <cell r="C272">
            <v>6.5</v>
          </cell>
        </row>
        <row r="273">
          <cell r="A273">
            <v>121728</v>
          </cell>
          <cell r="B273" t="str">
            <v>Probador Base Compacta  728 Very light ochre *</v>
          </cell>
          <cell r="C273">
            <v>4.1900000000000004</v>
          </cell>
        </row>
        <row r="274">
          <cell r="A274">
            <v>121729</v>
          </cell>
          <cell r="B274" t="str">
            <v>Probador Base Compacta  729 Very light pink ivory *</v>
          </cell>
          <cell r="C274">
            <v>4.1900000000000004</v>
          </cell>
        </row>
        <row r="275">
          <cell r="A275">
            <v>121730</v>
          </cell>
          <cell r="B275" t="str">
            <v>Probador Base Compacta 730 Ivory *</v>
          </cell>
          <cell r="C275">
            <v>4.1900000000000004</v>
          </cell>
        </row>
        <row r="276">
          <cell r="A276">
            <v>121731</v>
          </cell>
          <cell r="B276" t="str">
            <v>Probador Base Compacta  731 Apricot *</v>
          </cell>
          <cell r="C276">
            <v>4.1900000000000004</v>
          </cell>
        </row>
        <row r="277">
          <cell r="A277">
            <v>121732</v>
          </cell>
          <cell r="B277" t="str">
            <v>Probador Base Compactao  732 Rose petal *</v>
          </cell>
          <cell r="C277">
            <v>4.1900000000000004</v>
          </cell>
        </row>
        <row r="278">
          <cell r="A278">
            <v>121733</v>
          </cell>
          <cell r="B278" t="str">
            <v>Probador Base Compacta  733 Neutral *</v>
          </cell>
          <cell r="C278">
            <v>4.1900000000000004</v>
          </cell>
        </row>
        <row r="279">
          <cell r="A279">
            <v>121734</v>
          </cell>
          <cell r="B279" t="str">
            <v>Probador Base Compacta  734 Capuccino *</v>
          </cell>
          <cell r="C279">
            <v>4.1900000000000004</v>
          </cell>
        </row>
        <row r="280">
          <cell r="A280">
            <v>121735</v>
          </cell>
          <cell r="B280" t="str">
            <v>Probador Base Compacta  735 Chocolate *</v>
          </cell>
          <cell r="C280">
            <v>4.1900000000000004</v>
          </cell>
        </row>
        <row r="281">
          <cell r="A281">
            <v>121736</v>
          </cell>
          <cell r="B281" t="str">
            <v>Probador Base Compacta  736 Topaz *</v>
          </cell>
          <cell r="C281">
            <v>4.1900000000000004</v>
          </cell>
        </row>
        <row r="282">
          <cell r="A282">
            <v>122011</v>
          </cell>
          <cell r="B282" t="str">
            <v>Probador Bambú Gloss  - 011 Pink ***</v>
          </cell>
          <cell r="C282">
            <v>11.07</v>
          </cell>
        </row>
        <row r="283">
          <cell r="A283">
            <v>122012</v>
          </cell>
          <cell r="B283" t="str">
            <v>Probador Bambú Gloss  - 012 Nude ***</v>
          </cell>
          <cell r="C283">
            <v>11.07</v>
          </cell>
        </row>
        <row r="284">
          <cell r="A284">
            <v>122013</v>
          </cell>
          <cell r="B284" t="str">
            <v>Probador Bambú Gloss  - 013 Terracotta ***</v>
          </cell>
          <cell r="C284">
            <v>11.07</v>
          </cell>
        </row>
        <row r="285">
          <cell r="A285">
            <v>122014</v>
          </cell>
          <cell r="B285" t="str">
            <v>Probador Bambú Gloss  - 014 Antique pink ***</v>
          </cell>
          <cell r="C285">
            <v>11.07</v>
          </cell>
        </row>
        <row r="286">
          <cell r="A286">
            <v>122015</v>
          </cell>
          <cell r="B286" t="str">
            <v>Probador Bambú Gloss  - 015 Glam brown ***</v>
          </cell>
          <cell r="C286">
            <v>11.07</v>
          </cell>
        </row>
        <row r="287">
          <cell r="A287">
            <v>122031</v>
          </cell>
          <cell r="B287" t="str">
            <v>Probador Bambú laca de labios - 031 Burgundy *</v>
          </cell>
          <cell r="C287">
            <v>11.07</v>
          </cell>
        </row>
        <row r="288">
          <cell r="A288">
            <v>122032</v>
          </cell>
          <cell r="B288" t="str">
            <v>Probador Bambú laca de labios - 032 Pearly plum *</v>
          </cell>
          <cell r="C288">
            <v>11.07</v>
          </cell>
        </row>
        <row r="289">
          <cell r="A289">
            <v>122035</v>
          </cell>
          <cell r="B289" t="str">
            <v>Probador Bambú laca de labios - 035 Raspberry *</v>
          </cell>
          <cell r="C289">
            <v>11.07</v>
          </cell>
        </row>
        <row r="290">
          <cell r="A290">
            <v>122036</v>
          </cell>
          <cell r="B290" t="str">
            <v>Probador Bambú laca de labios - 036 Cherry red *</v>
          </cell>
          <cell r="C290">
            <v>11.07</v>
          </cell>
        </row>
        <row r="291">
          <cell r="A291">
            <v>122037</v>
          </cell>
          <cell r="B291" t="str">
            <v>Probador Bambú laca de labios - 037 Rosewood *</v>
          </cell>
          <cell r="C291">
            <v>11.07</v>
          </cell>
        </row>
        <row r="292">
          <cell r="A292">
            <v>122038</v>
          </cell>
          <cell r="B292" t="str">
            <v>Probador Bambú laca de labios - 038 Amaranth *</v>
          </cell>
          <cell r="C292">
            <v>11.07</v>
          </cell>
        </row>
        <row r="293">
          <cell r="A293">
            <v>122085</v>
          </cell>
          <cell r="B293" t="str">
            <v>Probador Mascara Volumen - 085 Ebony *</v>
          </cell>
          <cell r="C293">
            <v>13.08</v>
          </cell>
        </row>
        <row r="294">
          <cell r="A294">
            <v>122431</v>
          </cell>
          <cell r="B294" t="str">
            <v>Probador Bambú Barras de labios soft touch - 431 Purple Pink *</v>
          </cell>
          <cell r="C294">
            <v>9.73</v>
          </cell>
        </row>
        <row r="295">
          <cell r="A295">
            <v>122432</v>
          </cell>
          <cell r="B295" t="str">
            <v xml:space="preserve">Probador Bambú Barras de labios soft touch - 432 Peach * </v>
          </cell>
          <cell r="C295">
            <v>9.73</v>
          </cell>
        </row>
        <row r="296">
          <cell r="A296">
            <v>122434</v>
          </cell>
          <cell r="B296" t="str">
            <v xml:space="preserve">Probador Bambú Barras de labios soft touch - 434 Pink poudré * </v>
          </cell>
          <cell r="C296">
            <v>9.73</v>
          </cell>
        </row>
        <row r="297">
          <cell r="A297">
            <v>122435</v>
          </cell>
          <cell r="B297" t="str">
            <v xml:space="preserve">Probador Bambú Barras de labios soft touch - 435 Red Pomegranate  * </v>
          </cell>
          <cell r="C297">
            <v>9.73</v>
          </cell>
        </row>
        <row r="298">
          <cell r="A298">
            <v>122436</v>
          </cell>
          <cell r="B298" t="str">
            <v xml:space="preserve">Probador Bambú Barras de labios soft touch - 436 Red Purple * </v>
          </cell>
          <cell r="C298">
            <v>9.73</v>
          </cell>
        </row>
        <row r="299">
          <cell r="A299">
            <v>122437</v>
          </cell>
          <cell r="B299" t="str">
            <v xml:space="preserve">Probador Bambú Barras de labios soft touch -  437 Aubergine * </v>
          </cell>
          <cell r="C299">
            <v>9.73</v>
          </cell>
        </row>
        <row r="300">
          <cell r="A300">
            <v>122461</v>
          </cell>
          <cell r="B300" t="str">
            <v>Probador Bambú Barras de labios mate - 461 Pink  *</v>
          </cell>
          <cell r="C300">
            <v>9.73</v>
          </cell>
        </row>
        <row r="301">
          <cell r="A301">
            <v>122462</v>
          </cell>
          <cell r="B301" t="str">
            <v>Probador Bambú Barras de labios mate - 462 Old pink  *</v>
          </cell>
          <cell r="C301">
            <v>9.73</v>
          </cell>
        </row>
        <row r="302">
          <cell r="A302">
            <v>122463</v>
          </cell>
          <cell r="B302" t="str">
            <v>Probador Bambú Barras de labios mate - 463 Pink red  *</v>
          </cell>
          <cell r="C302">
            <v>9.73</v>
          </cell>
        </row>
        <row r="303">
          <cell r="A303">
            <v>122464</v>
          </cell>
          <cell r="B303" t="str">
            <v>Probador Bambú Barras de labios mate - 464 Red orange *</v>
          </cell>
          <cell r="C303">
            <v>9.73</v>
          </cell>
        </row>
        <row r="304">
          <cell r="A304">
            <v>122465</v>
          </cell>
          <cell r="B304" t="str">
            <v>Probador Bambú Barras de labios mate - 465 Dark red *</v>
          </cell>
          <cell r="C304">
            <v>9.73</v>
          </cell>
        </row>
        <row r="305">
          <cell r="A305">
            <v>122466</v>
          </cell>
          <cell r="B305" t="str">
            <v>Probador Bambú Barras de labios mate - 466 Chocolate  *</v>
          </cell>
          <cell r="C305">
            <v>9.73</v>
          </cell>
        </row>
        <row r="306">
          <cell r="A306">
            <v>122467</v>
          </cell>
          <cell r="B306" t="str">
            <v>Probador Bambú Barras de labios mate - 467 Nude  *</v>
          </cell>
          <cell r="C306">
            <v>9.73</v>
          </cell>
        </row>
        <row r="307">
          <cell r="A307">
            <v>122468</v>
          </cell>
          <cell r="B307" t="str">
            <v>Probador Bambú Barras de labios mate - 468 Plum  *</v>
          </cell>
          <cell r="C307">
            <v>9.73</v>
          </cell>
        </row>
        <row r="308">
          <cell r="A308">
            <v>122469</v>
          </cell>
          <cell r="B308" t="str">
            <v>Probador Bambú Barras de labios mate - 469 Nude rose  *</v>
          </cell>
          <cell r="C308">
            <v>9.73</v>
          </cell>
        </row>
        <row r="309">
          <cell r="A309">
            <v>122470</v>
          </cell>
          <cell r="B309" t="str">
            <v>Probador Bambú Barras de labios mate - 470 Satin Dark Purple  *</v>
          </cell>
          <cell r="C309">
            <v>9.73</v>
          </cell>
        </row>
        <row r="310">
          <cell r="A310">
            <v>122481</v>
          </cell>
          <cell r="B310" t="str">
            <v>Probador Balsamo de Labios barra 481  ***</v>
          </cell>
          <cell r="C310">
            <v>9.73</v>
          </cell>
        </row>
        <row r="311">
          <cell r="A311">
            <v>122482</v>
          </cell>
          <cell r="B311" t="str">
            <v>Probador Exfoliante de labios- 482 ***</v>
          </cell>
          <cell r="C311">
            <v>9.73</v>
          </cell>
        </row>
        <row r="312">
          <cell r="A312">
            <v>122483</v>
          </cell>
          <cell r="B312" t="str">
            <v xml:space="preserve">Probador Balsamo de labios liquido- 483 *** </v>
          </cell>
          <cell r="C312">
            <v>11.07</v>
          </cell>
        </row>
        <row r="313">
          <cell r="A313">
            <v>122491</v>
          </cell>
          <cell r="B313" t="str">
            <v>Probador Bambú Corrector stick  - 491 Ivory  ***</v>
          </cell>
          <cell r="C313">
            <v>9.73</v>
          </cell>
        </row>
        <row r="314">
          <cell r="A314">
            <v>122492</v>
          </cell>
          <cell r="B314" t="str">
            <v>Probador Bambú Corrector stick  - 492 Clear Beige  ***</v>
          </cell>
          <cell r="C314">
            <v>9.73</v>
          </cell>
        </row>
        <row r="315">
          <cell r="A315">
            <v>122493</v>
          </cell>
          <cell r="B315" t="str">
            <v>Probador Bambú Corrector stick  - 493 Brown pink  ***</v>
          </cell>
          <cell r="C315">
            <v>9.73</v>
          </cell>
        </row>
        <row r="316">
          <cell r="A316">
            <v>122494</v>
          </cell>
          <cell r="B316" t="str">
            <v>Probador Bambú Corrector stick  - 494 Dark brown  ***</v>
          </cell>
          <cell r="C316">
            <v>9.73</v>
          </cell>
        </row>
        <row r="317">
          <cell r="A317">
            <v>122499</v>
          </cell>
          <cell r="B317" t="str">
            <v>Probador Bambú Corrector stick  - 499 Green anti red patches  ***</v>
          </cell>
          <cell r="C317">
            <v>9.73</v>
          </cell>
        </row>
        <row r="318">
          <cell r="A318">
            <v>122721</v>
          </cell>
          <cell r="B318" t="str">
            <v xml:space="preserve">Probador Iluminador - 721 Pinky *
</v>
          </cell>
          <cell r="C318">
            <v>11.07</v>
          </cell>
        </row>
        <row r="319">
          <cell r="A319">
            <v>122722</v>
          </cell>
          <cell r="B319" t="str">
            <v xml:space="preserve">Probador Illuminador - 722 Sand *
</v>
          </cell>
          <cell r="C319">
            <v>11.07</v>
          </cell>
        </row>
        <row r="320">
          <cell r="A320">
            <v>122723</v>
          </cell>
          <cell r="B320" t="str">
            <v xml:space="preserve">Probador Illuminador - 723 Peach *
</v>
          </cell>
          <cell r="C320">
            <v>11.07</v>
          </cell>
        </row>
        <row r="321">
          <cell r="A321">
            <v>123700</v>
          </cell>
          <cell r="B321" t="str">
            <v>Probador Pre base Illuminadora 700 white *</v>
          </cell>
          <cell r="C321">
            <v>12.07</v>
          </cell>
        </row>
        <row r="322">
          <cell r="A322">
            <v>123701</v>
          </cell>
          <cell r="B322" t="str">
            <v>Probador Base Fluida 701 Ivory *</v>
          </cell>
          <cell r="C322">
            <v>12.07</v>
          </cell>
        </row>
        <row r="323">
          <cell r="A323">
            <v>123702</v>
          </cell>
          <cell r="B323" t="str">
            <v>Probador Base Fluida 702 Apricot *</v>
          </cell>
          <cell r="C323">
            <v>12.07</v>
          </cell>
        </row>
        <row r="324">
          <cell r="A324">
            <v>123703</v>
          </cell>
          <cell r="B324" t="str">
            <v>Probador Base Fluida 703 Rose petal  *</v>
          </cell>
          <cell r="C324">
            <v>12.07</v>
          </cell>
        </row>
        <row r="325">
          <cell r="A325">
            <v>123704</v>
          </cell>
          <cell r="B325" t="str">
            <v>Probador Base Fluida 704 Neutral *</v>
          </cell>
          <cell r="C325">
            <v>12.07</v>
          </cell>
        </row>
        <row r="326">
          <cell r="A326">
            <v>123705</v>
          </cell>
          <cell r="B326" t="str">
            <v>Probador Base Fluida 705 Capuccino*</v>
          </cell>
          <cell r="C326">
            <v>12.07</v>
          </cell>
        </row>
        <row r="327">
          <cell r="A327">
            <v>123706</v>
          </cell>
          <cell r="B327" t="str">
            <v>Probador Base Fluida 706 Chocolate  *</v>
          </cell>
          <cell r="C327">
            <v>12.07</v>
          </cell>
        </row>
        <row r="328">
          <cell r="A328">
            <v>123710</v>
          </cell>
          <cell r="B328" t="str">
            <v>Probador Base Fluida 710 Light peach *</v>
          </cell>
          <cell r="C328">
            <v>12.07</v>
          </cell>
        </row>
        <row r="329">
          <cell r="A329">
            <v>123711</v>
          </cell>
          <cell r="B329" t="str">
            <v>Probador Base Fluida 711 Light sand*</v>
          </cell>
          <cell r="C329">
            <v>12.07</v>
          </cell>
        </row>
        <row r="330">
          <cell r="A330">
            <v>123712</v>
          </cell>
          <cell r="B330" t="str">
            <v>Probador  Base Fluida  712 Pinky light *</v>
          </cell>
          <cell r="C330">
            <v>12.07</v>
          </cell>
        </row>
        <row r="331">
          <cell r="A331">
            <v>123713</v>
          </cell>
          <cell r="B331" t="str">
            <v>Probador Base Fluida 713 Fair Beige  *</v>
          </cell>
          <cell r="C331">
            <v>12.07</v>
          </cell>
        </row>
        <row r="332">
          <cell r="A332">
            <v>123714</v>
          </cell>
          <cell r="B332" t="str">
            <v>Probador Base Fluida 714 Natural Beige *</v>
          </cell>
          <cell r="C332">
            <v>12.07</v>
          </cell>
        </row>
        <row r="333">
          <cell r="A333">
            <v>123750</v>
          </cell>
          <cell r="B333" t="str">
            <v>Probador Pre Base Matificante Sublim' Soft  750  *</v>
          </cell>
          <cell r="C333">
            <v>12.07</v>
          </cell>
        </row>
        <row r="334">
          <cell r="A334">
            <v>126701</v>
          </cell>
          <cell r="B334" t="str">
            <v>Probador Bambú Kabuki</v>
          </cell>
          <cell r="C334">
            <v>18.75</v>
          </cell>
        </row>
        <row r="335">
          <cell r="A335">
            <v>126702</v>
          </cell>
          <cell r="B335" t="str">
            <v xml:space="preserve">Probador Bambú Brocha Polvos faciales </v>
          </cell>
          <cell r="C335">
            <v>17.41</v>
          </cell>
        </row>
        <row r="336">
          <cell r="A336">
            <v>126703</v>
          </cell>
          <cell r="B336" t="str">
            <v>Probador Bambú Colorete</v>
          </cell>
          <cell r="C336">
            <v>14.66</v>
          </cell>
        </row>
        <row r="337">
          <cell r="A337">
            <v>126704</v>
          </cell>
          <cell r="B337" t="str">
            <v xml:space="preserve">Probador Bambú Pincel Lengua de Gato </v>
          </cell>
          <cell r="C337">
            <v>8.69</v>
          </cell>
        </row>
        <row r="338">
          <cell r="A338">
            <v>126705</v>
          </cell>
          <cell r="B338" t="str">
            <v>Probador Bambú Pincel Bola</v>
          </cell>
          <cell r="C338">
            <v>8.69</v>
          </cell>
        </row>
        <row r="339">
          <cell r="A339">
            <v>126706</v>
          </cell>
          <cell r="B339" t="str">
            <v>Probador Bambú Pincel Biselado</v>
          </cell>
          <cell r="C339">
            <v>8.69</v>
          </cell>
        </row>
        <row r="340">
          <cell r="A340">
            <v>126707</v>
          </cell>
          <cell r="B340" t="str">
            <v>Probador Bambú Difuminador Esponja (4 recargas)</v>
          </cell>
          <cell r="C340">
            <v>8.69</v>
          </cell>
        </row>
        <row r="341">
          <cell r="A341">
            <v>126708</v>
          </cell>
          <cell r="B341" t="str">
            <v>Probador Bambú Pincel de labios</v>
          </cell>
          <cell r="C341">
            <v>8.69</v>
          </cell>
        </row>
        <row r="342">
          <cell r="A342">
            <v>126709</v>
          </cell>
          <cell r="B342" t="str">
            <v>Probador Bambú Pincel de cejas</v>
          </cell>
          <cell r="C342">
            <v>8.69</v>
          </cell>
        </row>
        <row r="343">
          <cell r="A343">
            <v>126710</v>
          </cell>
          <cell r="B343" t="str">
            <v>Probador Bambú Difuminador 710</v>
          </cell>
          <cell r="C343">
            <v>9.26</v>
          </cell>
        </row>
        <row r="344">
          <cell r="A344">
            <v>126711</v>
          </cell>
          <cell r="B344" t="str">
            <v>Probador Bambú Pincel Base de maquillaje</v>
          </cell>
          <cell r="C344">
            <v>17.41</v>
          </cell>
        </row>
        <row r="345">
          <cell r="A345">
            <v>126712</v>
          </cell>
          <cell r="B345" t="str">
            <v>Probador Bambú Pincel de Cejas Duo 712</v>
          </cell>
          <cell r="C345">
            <v>9.26</v>
          </cell>
        </row>
        <row r="346">
          <cell r="A346">
            <v>155002</v>
          </cell>
          <cell r="B346" t="str">
            <v>Bambú bote para expositor</v>
          </cell>
          <cell r="C346">
            <v>6.5</v>
          </cell>
        </row>
        <row r="347">
          <cell r="A347" t="str">
            <v>155150ES</v>
          </cell>
          <cell r="B347" t="str">
            <v xml:space="preserve">catalogo (12 paginas) idioma español </v>
          </cell>
          <cell r="C347">
            <v>0.8</v>
          </cell>
        </row>
        <row r="348">
          <cell r="A348">
            <v>155151</v>
          </cell>
          <cell r="B348" t="str">
            <v xml:space="preserve">Póster 50*70 cm - idioma frances </v>
          </cell>
          <cell r="C348">
            <v>1.5</v>
          </cell>
        </row>
        <row r="349">
          <cell r="A349" t="str">
            <v>155151ES</v>
          </cell>
          <cell r="B349" t="str">
            <v xml:space="preserve">Póster 50*70 cm - idioma español </v>
          </cell>
          <cell r="C349">
            <v>1.5</v>
          </cell>
        </row>
        <row r="350">
          <cell r="A350">
            <v>155155</v>
          </cell>
          <cell r="B350" t="str">
            <v>Bolsa de Papel 18*8*21</v>
          </cell>
          <cell r="C350">
            <v>1.05</v>
          </cell>
        </row>
        <row r="351">
          <cell r="A351">
            <v>155177</v>
          </cell>
          <cell r="B351" t="str">
            <v>Caja de 12 tarros de plástico con etiqueta blanca para proponer muestras (3 gr)</v>
          </cell>
          <cell r="C351">
            <v>9.25</v>
          </cell>
        </row>
        <row r="352">
          <cell r="A352">
            <v>156701</v>
          </cell>
          <cell r="B352" t="str">
            <v>Bambú Brocha kabuki</v>
          </cell>
          <cell r="C352">
            <v>23</v>
          </cell>
        </row>
        <row r="353">
          <cell r="A353">
            <v>156702</v>
          </cell>
          <cell r="B353" t="str">
            <v>Bambú Brocha Polvos faciales</v>
          </cell>
          <cell r="C353">
            <v>21.5</v>
          </cell>
        </row>
        <row r="354">
          <cell r="A354">
            <v>156703</v>
          </cell>
          <cell r="B354" t="str">
            <v>Bambú Colorete</v>
          </cell>
          <cell r="C354">
            <v>18.5</v>
          </cell>
        </row>
        <row r="355">
          <cell r="A355">
            <v>156704</v>
          </cell>
          <cell r="B355" t="str">
            <v>Bambú Pincel Lengua de Gato</v>
          </cell>
          <cell r="C355">
            <v>10.8</v>
          </cell>
        </row>
        <row r="356">
          <cell r="A356">
            <v>156705</v>
          </cell>
          <cell r="B356" t="str">
            <v>Bambú Pincel Bola</v>
          </cell>
          <cell r="C356">
            <v>10.8</v>
          </cell>
        </row>
        <row r="357">
          <cell r="A357">
            <v>156706</v>
          </cell>
          <cell r="B357" t="str">
            <v>Bambú Pincel Biselado</v>
          </cell>
          <cell r="C357">
            <v>10.8</v>
          </cell>
        </row>
        <row r="358">
          <cell r="A358">
            <v>156707</v>
          </cell>
          <cell r="B358" t="str">
            <v>Bambú Difuminador Esponja (4 recargas)</v>
          </cell>
          <cell r="C358">
            <v>10.8</v>
          </cell>
        </row>
        <row r="359">
          <cell r="A359">
            <v>156708</v>
          </cell>
          <cell r="B359" t="str">
            <v>Bambú Pincel de labios</v>
          </cell>
          <cell r="C359">
            <v>10.8</v>
          </cell>
        </row>
        <row r="360">
          <cell r="A360">
            <v>156709</v>
          </cell>
          <cell r="B360" t="str">
            <v>Bambú Pincel de cejas</v>
          </cell>
          <cell r="C360">
            <v>10.8</v>
          </cell>
        </row>
        <row r="361">
          <cell r="A361">
            <v>156710</v>
          </cell>
          <cell r="B361" t="str">
            <v>Bambú Difuminador 710</v>
          </cell>
          <cell r="C361">
            <v>11.5</v>
          </cell>
        </row>
        <row r="362">
          <cell r="A362">
            <v>156711</v>
          </cell>
          <cell r="B362" t="str">
            <v>Bambú Pincel Base de maquillaje</v>
          </cell>
          <cell r="C362">
            <v>21.5</v>
          </cell>
        </row>
        <row r="363">
          <cell r="A363">
            <v>156712</v>
          </cell>
          <cell r="B363" t="str">
            <v xml:space="preserve">Bambú Pincel de Cejas Duo 712 </v>
          </cell>
          <cell r="C363">
            <v>11.5</v>
          </cell>
        </row>
        <row r="364">
          <cell r="A364">
            <v>156750</v>
          </cell>
          <cell r="B364" t="str">
            <v>Esponja Natural de Caucho</v>
          </cell>
          <cell r="C364">
            <v>4.25</v>
          </cell>
        </row>
        <row r="365">
          <cell r="A365">
            <v>156751</v>
          </cell>
          <cell r="B365" t="str">
            <v>Borla</v>
          </cell>
          <cell r="C365">
            <v>6.5</v>
          </cell>
        </row>
        <row r="366">
          <cell r="A366">
            <v>156760</v>
          </cell>
          <cell r="B366" t="str">
            <v>Mini Bambú box</v>
          </cell>
          <cell r="C366">
            <v>18</v>
          </cell>
        </row>
        <row r="367">
          <cell r="A367">
            <v>156762</v>
          </cell>
          <cell r="B367" t="str">
            <v>Bambu box XL</v>
          </cell>
          <cell r="C367">
            <v>38</v>
          </cell>
        </row>
        <row r="368">
          <cell r="A368">
            <v>156761</v>
          </cell>
          <cell r="B368" t="str">
            <v>Sacapuntas</v>
          </cell>
          <cell r="C368">
            <v>4.25</v>
          </cell>
        </row>
        <row r="369">
          <cell r="A369">
            <v>156770</v>
          </cell>
          <cell r="B369" t="str">
            <v>Espejo doble de Cartera en Bambú</v>
          </cell>
          <cell r="C369">
            <v>10.75</v>
          </cell>
        </row>
        <row r="370">
          <cell r="A370">
            <v>157007</v>
          </cell>
          <cell r="B370" t="str">
            <v>Tote Bag</v>
          </cell>
          <cell r="C370">
            <v>7.25</v>
          </cell>
        </row>
      </sheetData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Historique_facture"/>
      <sheetName val="parametres"/>
      <sheetName val="Clients"/>
    </sheetNames>
    <sheetDataSet>
      <sheetData sheetId="0"/>
      <sheetData sheetId="1"/>
      <sheetData sheetId="2"/>
      <sheetData sheetId="3">
        <row r="1">
          <cell r="A1" t="str">
            <v>Destinataire</v>
          </cell>
          <cell r="B1" t="str">
            <v>calle</v>
          </cell>
          <cell r="C1" t="str">
            <v>Code postal</v>
          </cell>
          <cell r="D1" t="str">
            <v>Ciudad</v>
          </cell>
          <cell r="E1" t="str">
            <v>CUIT</v>
          </cell>
        </row>
        <row r="5">
          <cell r="A5" t="str">
            <v>morenas</v>
          </cell>
          <cell r="B5" t="str">
            <v>oygoi</v>
          </cell>
          <cell r="C5">
            <v>25252</v>
          </cell>
          <cell r="D5" t="str">
            <v xml:space="preserve">buenos </v>
          </cell>
          <cell r="E5">
            <v>2222222222222</v>
          </cell>
        </row>
        <row r="6">
          <cell r="A6" t="str">
            <v>NORBEDO</v>
          </cell>
          <cell r="B6" t="str">
            <v>zrtjhzrtj</v>
          </cell>
          <cell r="C6" t="str">
            <v>zrtjr</v>
          </cell>
          <cell r="D6" t="str">
            <v>dfhqrh</v>
          </cell>
          <cell r="E6">
            <v>1.11111111111111E+18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S54"/>
  <sheetViews>
    <sheetView tabSelected="1" topLeftCell="A7" workbookViewId="0">
      <selection activeCell="E17" sqref="E17"/>
    </sheetView>
  </sheetViews>
  <sheetFormatPr baseColWidth="10" defaultColWidth="0" defaultRowHeight="15" x14ac:dyDescent="0.25"/>
  <cols>
    <col min="1" max="1" width="2.7109375" style="1" customWidth="1"/>
    <col min="2" max="2" width="11.42578125" style="1" customWidth="1"/>
    <col min="3" max="3" width="42.42578125" style="1" customWidth="1"/>
    <col min="4" max="4" width="13" style="1" customWidth="1"/>
    <col min="5" max="5" width="15" style="1" customWidth="1"/>
    <col min="6" max="6" width="13.85546875" style="1" customWidth="1"/>
    <col min="7" max="7" width="2.42578125" style="1" customWidth="1"/>
    <col min="8" max="8" width="22.140625" style="1" customWidth="1"/>
    <col min="9" max="16384" width="11.42578125" style="1" hidden="1"/>
  </cols>
  <sheetData>
    <row r="4" spans="1:19" s="2" customFormat="1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s="2" customFormat="1" ht="17.25" customHeight="1" thickTop="1" x14ac:dyDescent="0.25">
      <c r="A5" s="3"/>
      <c r="B5" s="4"/>
      <c r="C5" s="4"/>
      <c r="D5" s="4"/>
      <c r="E5" s="4"/>
      <c r="F5" s="4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s="2" customFormat="1" ht="20.25" customHeight="1" x14ac:dyDescent="0.35">
      <c r="A6" s="6"/>
      <c r="B6" s="131" t="s">
        <v>0</v>
      </c>
      <c r="C6" s="131"/>
      <c r="D6" s="7"/>
      <c r="E6" s="8">
        <v>202008</v>
      </c>
      <c r="F6" s="7"/>
      <c r="G6" s="9"/>
      <c r="H6" s="10"/>
      <c r="I6" s="1" t="str">
        <f>IFERROR(VLOOKUP(H6,J1:K11,2,0),"")</f>
        <v/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s="2" customFormat="1" ht="19.5" customHeight="1" x14ac:dyDescent="0.35">
      <c r="A7" s="6"/>
      <c r="B7" s="11"/>
      <c r="C7" s="12"/>
      <c r="D7" s="13"/>
      <c r="E7" s="14"/>
      <c r="F7" s="15">
        <f ca="1">+TODAY()</f>
        <v>43990</v>
      </c>
      <c r="G7" s="9"/>
      <c r="H7" s="10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s="2" customFormat="1" ht="7.5" customHeight="1" x14ac:dyDescent="0.25">
      <c r="A8" s="6"/>
      <c r="B8" s="16"/>
      <c r="C8" s="16"/>
      <c r="D8" s="16"/>
      <c r="E8" s="16"/>
      <c r="F8" s="16"/>
      <c r="G8" s="1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s="2" customFormat="1" ht="5.25" customHeight="1" x14ac:dyDescent="0.25">
      <c r="A9" s="6"/>
      <c r="B9" s="18"/>
      <c r="C9" s="19"/>
      <c r="D9" s="20"/>
      <c r="E9" s="21"/>
      <c r="F9" s="22"/>
      <c r="G9" s="1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s="2" customFormat="1" ht="19.5" customHeight="1" x14ac:dyDescent="0.4">
      <c r="A10" s="6"/>
      <c r="B10" s="23"/>
      <c r="C10" s="24"/>
      <c r="D10" s="25" t="s">
        <v>526</v>
      </c>
      <c r="E10" s="31" t="s">
        <v>409</v>
      </c>
      <c r="F10" s="26"/>
      <c r="G10" s="17"/>
      <c r="H10" s="1"/>
      <c r="I10" s="1"/>
      <c r="J10" s="27">
        <v>5.5E-2</v>
      </c>
      <c r="K10" s="1"/>
      <c r="L10" s="1"/>
      <c r="M10" s="1"/>
      <c r="N10" s="1"/>
      <c r="O10" s="1"/>
      <c r="P10" s="1"/>
      <c r="Q10" s="1"/>
      <c r="R10" s="1"/>
      <c r="S10" s="1"/>
    </row>
    <row r="11" spans="1:19" s="2" customFormat="1" x14ac:dyDescent="0.25">
      <c r="A11" s="6"/>
      <c r="B11" s="28"/>
      <c r="C11" s="29"/>
      <c r="D11" s="30" t="s">
        <v>2</v>
      </c>
      <c r="E11" s="31" t="str">
        <f>IFERROR(VLOOKUP(E10,historique_devis,5,0),"")</f>
        <v/>
      </c>
      <c r="F11" s="32"/>
      <c r="G11" s="17"/>
      <c r="H11" s="1"/>
      <c r="I11" s="1"/>
      <c r="J11" s="33">
        <v>0.1</v>
      </c>
      <c r="K11" s="1"/>
      <c r="L11" s="1"/>
      <c r="M11" s="1"/>
      <c r="N11" s="1"/>
      <c r="O11" s="1"/>
      <c r="P11" s="1"/>
      <c r="Q11" s="1"/>
      <c r="R11" s="1"/>
      <c r="S11" s="1"/>
    </row>
    <row r="12" spans="1:19" s="2" customFormat="1" x14ac:dyDescent="0.25">
      <c r="A12" s="6"/>
      <c r="B12" s="28"/>
      <c r="C12" s="34" t="s">
        <v>1</v>
      </c>
      <c r="D12" s="35" t="s">
        <v>531</v>
      </c>
      <c r="E12" s="31" t="str">
        <f>IFERROR(VLOOKUP(E10,tableau_cliente,6,0),"")</f>
        <v/>
      </c>
      <c r="F12" s="36"/>
      <c r="G12" s="17"/>
      <c r="H12" s="1"/>
      <c r="I12" s="1"/>
      <c r="J12" s="33">
        <v>0.2</v>
      </c>
      <c r="K12" s="1"/>
      <c r="L12" s="1"/>
      <c r="M12" s="1"/>
      <c r="N12" s="1"/>
      <c r="O12" s="1"/>
      <c r="P12" s="1"/>
      <c r="Q12" s="1"/>
      <c r="R12" s="1"/>
      <c r="S12" s="1"/>
    </row>
    <row r="13" spans="1:19" s="2" customFormat="1" x14ac:dyDescent="0.25">
      <c r="A13" s="6"/>
      <c r="B13" s="28"/>
      <c r="C13" s="37" t="s">
        <v>1</v>
      </c>
      <c r="D13" s="38" t="s">
        <v>527</v>
      </c>
      <c r="E13" s="31" t="str">
        <f>IFERROR(VLOOKUP(E10,tableau_cliente,7,0),"")</f>
        <v/>
      </c>
      <c r="F13" s="39"/>
      <c r="G13" s="1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s="2" customFormat="1" x14ac:dyDescent="0.25">
      <c r="A14" s="6"/>
      <c r="B14" s="28"/>
      <c r="C14" s="40"/>
      <c r="D14" s="35" t="s">
        <v>528</v>
      </c>
      <c r="E14" s="31" t="str">
        <f>IFERROR(VLOOKUP(E10,tableau_cliente,8,0),"")</f>
        <v/>
      </c>
      <c r="F14" s="39"/>
      <c r="G14" s="17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s="2" customFormat="1" x14ac:dyDescent="0.25">
      <c r="A15" s="6"/>
      <c r="B15" s="41" t="s">
        <v>3</v>
      </c>
      <c r="C15" s="42" t="s">
        <v>4</v>
      </c>
      <c r="D15" s="43" t="s">
        <v>532</v>
      </c>
      <c r="E15" s="31" t="str">
        <f>IFERROR(VLOOKUP(E10,tableau_cliente,9,0),"")</f>
        <v/>
      </c>
      <c r="F15" s="44"/>
      <c r="G15" s="17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s="2" customFormat="1" x14ac:dyDescent="0.25">
      <c r="A16" s="6"/>
      <c r="B16" s="41" t="s">
        <v>535</v>
      </c>
      <c r="C16" s="45"/>
      <c r="D16" s="43" t="s">
        <v>529</v>
      </c>
      <c r="E16" s="31" t="str">
        <f>IFERROR(VLOOKUP(E10,tableau_cliente,10,0),"")</f>
        <v/>
      </c>
      <c r="F16" s="44"/>
      <c r="G16" s="1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0" ht="15.75" customHeight="1" x14ac:dyDescent="0.25">
      <c r="A17" s="6"/>
      <c r="B17" s="46" t="s">
        <v>534</v>
      </c>
      <c r="C17" s="47"/>
      <c r="D17" s="48" t="s">
        <v>533</v>
      </c>
      <c r="E17" s="49" t="str">
        <f>IFERROR(VLOOKUP(E10,tableau_cliente,11,0),"")</f>
        <v/>
      </c>
      <c r="F17" s="50"/>
      <c r="G17" s="17"/>
    </row>
    <row r="18" spans="1:10" ht="15" customHeight="1" x14ac:dyDescent="0.25">
      <c r="A18" s="6"/>
      <c r="B18" s="13"/>
      <c r="C18" s="51"/>
      <c r="D18" s="51"/>
      <c r="E18" s="51"/>
      <c r="F18" s="51"/>
      <c r="G18" s="17"/>
    </row>
    <row r="19" spans="1:10" x14ac:dyDescent="0.25">
      <c r="A19" s="6"/>
      <c r="B19" s="13"/>
      <c r="C19" s="51"/>
      <c r="D19" s="52"/>
      <c r="E19" s="51"/>
      <c r="F19" s="51"/>
      <c r="G19" s="17"/>
    </row>
    <row r="20" spans="1:10" ht="21" customHeight="1" x14ac:dyDescent="0.25">
      <c r="A20" s="6"/>
      <c r="B20" s="53" t="s">
        <v>5</v>
      </c>
      <c r="C20" s="54" t="s">
        <v>6</v>
      </c>
      <c r="D20" s="55" t="s">
        <v>7</v>
      </c>
      <c r="E20" s="56" t="s">
        <v>8</v>
      </c>
      <c r="F20" s="57" t="s">
        <v>9</v>
      </c>
      <c r="G20" s="17"/>
      <c r="I20" s="1" t="s">
        <v>10</v>
      </c>
      <c r="J20" s="1" t="s">
        <v>11</v>
      </c>
    </row>
    <row r="21" spans="1:10" ht="12.75" customHeight="1" x14ac:dyDescent="0.25">
      <c r="A21" s="6"/>
      <c r="B21" s="58"/>
      <c r="C21" s="58"/>
      <c r="D21" s="59"/>
      <c r="E21" s="60"/>
      <c r="F21" s="60"/>
      <c r="G21" s="17"/>
    </row>
    <row r="22" spans="1:10" ht="18" customHeight="1" x14ac:dyDescent="0.25">
      <c r="A22" s="6"/>
      <c r="B22" s="110"/>
      <c r="C22" s="113" t="str">
        <f t="shared" ref="C22:C41" si="0">IFERROR(VLOOKUP(B22,liste_produits,2,0),"")</f>
        <v/>
      </c>
      <c r="D22" s="130" t="str">
        <f t="shared" ref="D22:D41" si="1">IFERROR(VLOOKUP(B22,liste_produits,3,0),"")</f>
        <v/>
      </c>
      <c r="E22" s="123"/>
      <c r="F22" s="61" t="str">
        <f>IFERROR(E22*D22,"")</f>
        <v/>
      </c>
      <c r="G22" s="17"/>
      <c r="I22" s="27"/>
      <c r="J22" s="62"/>
    </row>
    <row r="23" spans="1:10" ht="18" customHeight="1" x14ac:dyDescent="0.25">
      <c r="A23" s="6"/>
      <c r="B23" s="111"/>
      <c r="C23" s="114" t="str">
        <f t="shared" si="0"/>
        <v/>
      </c>
      <c r="D23" s="115" t="str">
        <f t="shared" si="1"/>
        <v/>
      </c>
      <c r="E23" s="124"/>
      <c r="F23" s="63" t="str">
        <f t="shared" ref="F23:F41" si="2">IFERROR(E23*D23,"")</f>
        <v/>
      </c>
      <c r="G23" s="17"/>
      <c r="I23" s="27"/>
      <c r="J23" s="62"/>
    </row>
    <row r="24" spans="1:10" ht="18" customHeight="1" x14ac:dyDescent="0.25">
      <c r="A24" s="6"/>
      <c r="B24" s="111"/>
      <c r="C24" s="114" t="str">
        <f t="shared" si="0"/>
        <v/>
      </c>
      <c r="D24" s="115" t="str">
        <f t="shared" si="1"/>
        <v/>
      </c>
      <c r="E24" s="124"/>
      <c r="F24" s="63" t="str">
        <f t="shared" si="2"/>
        <v/>
      </c>
      <c r="G24" s="17"/>
      <c r="I24" s="27"/>
      <c r="J24" s="62"/>
    </row>
    <row r="25" spans="1:10" ht="18" customHeight="1" x14ac:dyDescent="0.25">
      <c r="A25" s="6"/>
      <c r="B25" s="111"/>
      <c r="C25" s="114" t="str">
        <f t="shared" si="0"/>
        <v/>
      </c>
      <c r="D25" s="115" t="str">
        <f t="shared" si="1"/>
        <v/>
      </c>
      <c r="E25" s="124"/>
      <c r="F25" s="63" t="str">
        <f t="shared" si="2"/>
        <v/>
      </c>
      <c r="G25" s="17"/>
      <c r="I25" s="27"/>
      <c r="J25" s="62"/>
    </row>
    <row r="26" spans="1:10" ht="18" customHeight="1" x14ac:dyDescent="0.25">
      <c r="A26" s="6"/>
      <c r="B26" s="111"/>
      <c r="C26" s="114" t="str">
        <f t="shared" si="0"/>
        <v/>
      </c>
      <c r="D26" s="115" t="str">
        <f t="shared" si="1"/>
        <v/>
      </c>
      <c r="E26" s="124"/>
      <c r="F26" s="63" t="str">
        <f t="shared" si="2"/>
        <v/>
      </c>
      <c r="G26" s="17"/>
      <c r="I26" s="27"/>
      <c r="J26" s="62"/>
    </row>
    <row r="27" spans="1:10" ht="18" customHeight="1" x14ac:dyDescent="0.25">
      <c r="A27" s="6"/>
      <c r="B27" s="111"/>
      <c r="C27" s="114" t="str">
        <f t="shared" si="0"/>
        <v/>
      </c>
      <c r="D27" s="115" t="str">
        <f t="shared" si="1"/>
        <v/>
      </c>
      <c r="E27" s="124"/>
      <c r="F27" s="63" t="str">
        <f t="shared" si="2"/>
        <v/>
      </c>
      <c r="G27" s="17"/>
      <c r="H27" s="1" t="s">
        <v>1</v>
      </c>
      <c r="I27" s="27"/>
      <c r="J27" s="62"/>
    </row>
    <row r="28" spans="1:10" ht="18" customHeight="1" x14ac:dyDescent="0.25">
      <c r="A28" s="6"/>
      <c r="B28" s="111"/>
      <c r="C28" s="114" t="str">
        <f t="shared" si="0"/>
        <v/>
      </c>
      <c r="D28" s="115" t="str">
        <f t="shared" si="1"/>
        <v/>
      </c>
      <c r="E28" s="124"/>
      <c r="F28" s="63" t="str">
        <f t="shared" si="2"/>
        <v/>
      </c>
      <c r="G28" s="17"/>
      <c r="I28" s="27"/>
      <c r="J28" s="62"/>
    </row>
    <row r="29" spans="1:10" ht="18" customHeight="1" x14ac:dyDescent="0.25">
      <c r="A29" s="6"/>
      <c r="B29" s="111"/>
      <c r="C29" s="114" t="str">
        <f t="shared" si="0"/>
        <v/>
      </c>
      <c r="D29" s="115" t="str">
        <f t="shared" si="1"/>
        <v/>
      </c>
      <c r="E29" s="124"/>
      <c r="F29" s="63" t="str">
        <f t="shared" si="2"/>
        <v/>
      </c>
      <c r="G29" s="17"/>
      <c r="I29" s="27" t="e">
        <f>#REF!</f>
        <v>#REF!</v>
      </c>
      <c r="J29" s="62">
        <f>IF(ISERROR(F22*#REF!),0,F22*#REF!)</f>
        <v>0</v>
      </c>
    </row>
    <row r="30" spans="1:10" ht="18" customHeight="1" x14ac:dyDescent="0.25">
      <c r="A30" s="6"/>
      <c r="B30" s="111"/>
      <c r="C30" s="114" t="str">
        <f t="shared" si="0"/>
        <v/>
      </c>
      <c r="D30" s="115" t="str">
        <f t="shared" si="1"/>
        <v/>
      </c>
      <c r="E30" s="124"/>
      <c r="F30" s="63" t="str">
        <f t="shared" si="2"/>
        <v/>
      </c>
      <c r="G30" s="17"/>
      <c r="I30" s="27" t="e">
        <f>#REF!</f>
        <v>#REF!</v>
      </c>
      <c r="J30" s="62">
        <f>IF(ISERROR(F30*#REF!),0,F30*#REF!)</f>
        <v>0</v>
      </c>
    </row>
    <row r="31" spans="1:10" ht="18" customHeight="1" x14ac:dyDescent="0.25">
      <c r="A31" s="6"/>
      <c r="B31" s="111"/>
      <c r="C31" s="114" t="str">
        <f t="shared" si="0"/>
        <v/>
      </c>
      <c r="D31" s="115" t="str">
        <f t="shared" si="1"/>
        <v/>
      </c>
      <c r="E31" s="124"/>
      <c r="F31" s="63" t="str">
        <f t="shared" si="2"/>
        <v/>
      </c>
      <c r="G31" s="17"/>
      <c r="I31" s="27"/>
      <c r="J31" s="62"/>
    </row>
    <row r="32" spans="1:10" ht="18" customHeight="1" x14ac:dyDescent="0.25">
      <c r="A32" s="6"/>
      <c r="B32" s="111"/>
      <c r="C32" s="114" t="str">
        <f t="shared" si="0"/>
        <v/>
      </c>
      <c r="D32" s="115" t="str">
        <f t="shared" si="1"/>
        <v/>
      </c>
      <c r="E32" s="124"/>
      <c r="F32" s="63" t="str">
        <f t="shared" si="2"/>
        <v/>
      </c>
      <c r="G32" s="17"/>
      <c r="I32" s="27"/>
      <c r="J32" s="62"/>
    </row>
    <row r="33" spans="1:10" ht="18" customHeight="1" x14ac:dyDescent="0.25">
      <c r="A33" s="6"/>
      <c r="B33" s="111"/>
      <c r="C33" s="114" t="str">
        <f t="shared" si="0"/>
        <v/>
      </c>
      <c r="D33" s="115" t="str">
        <f t="shared" si="1"/>
        <v/>
      </c>
      <c r="E33" s="124"/>
      <c r="F33" s="63" t="str">
        <f t="shared" si="2"/>
        <v/>
      </c>
      <c r="G33" s="17"/>
      <c r="I33" s="27"/>
      <c r="J33" s="62"/>
    </row>
    <row r="34" spans="1:10" ht="18" customHeight="1" x14ac:dyDescent="0.25">
      <c r="A34" s="6"/>
      <c r="B34" s="111"/>
      <c r="C34" s="114" t="str">
        <f t="shared" si="0"/>
        <v/>
      </c>
      <c r="D34" s="115" t="str">
        <f t="shared" si="1"/>
        <v/>
      </c>
      <c r="E34" s="124"/>
      <c r="F34" s="63" t="str">
        <f t="shared" si="2"/>
        <v/>
      </c>
      <c r="G34" s="17"/>
      <c r="I34" s="27"/>
      <c r="J34" s="62"/>
    </row>
    <row r="35" spans="1:10" ht="18" customHeight="1" x14ac:dyDescent="0.25">
      <c r="A35" s="6"/>
      <c r="B35" s="111"/>
      <c r="C35" s="114" t="str">
        <f t="shared" si="0"/>
        <v/>
      </c>
      <c r="D35" s="115" t="str">
        <f t="shared" si="1"/>
        <v/>
      </c>
      <c r="E35" s="124"/>
      <c r="F35" s="63" t="str">
        <f t="shared" si="2"/>
        <v/>
      </c>
      <c r="G35" s="17"/>
      <c r="I35" s="27" t="e">
        <f>#REF!</f>
        <v>#REF!</v>
      </c>
      <c r="J35" s="62">
        <f>IF(ISERROR(F35*#REF!),0,F35*#REF!)</f>
        <v>0</v>
      </c>
    </row>
    <row r="36" spans="1:10" ht="18" customHeight="1" x14ac:dyDescent="0.25">
      <c r="A36" s="6"/>
      <c r="B36" s="111"/>
      <c r="C36" s="114" t="str">
        <f t="shared" si="0"/>
        <v/>
      </c>
      <c r="D36" s="115" t="str">
        <f t="shared" si="1"/>
        <v/>
      </c>
      <c r="E36" s="124"/>
      <c r="F36" s="63" t="str">
        <f t="shared" si="2"/>
        <v/>
      </c>
      <c r="G36" s="17"/>
      <c r="I36" s="27" t="e">
        <f>#REF!</f>
        <v>#REF!</v>
      </c>
      <c r="J36" s="62">
        <f>IF(ISERROR(F36*#REF!),0,F36*#REF!)</f>
        <v>0</v>
      </c>
    </row>
    <row r="37" spans="1:10" ht="18" customHeight="1" x14ac:dyDescent="0.25">
      <c r="A37" s="6"/>
      <c r="B37" s="111"/>
      <c r="C37" s="114" t="str">
        <f t="shared" si="0"/>
        <v/>
      </c>
      <c r="D37" s="115" t="str">
        <f t="shared" si="1"/>
        <v/>
      </c>
      <c r="E37" s="124"/>
      <c r="F37" s="63" t="str">
        <f t="shared" si="2"/>
        <v/>
      </c>
      <c r="G37" s="17"/>
      <c r="I37" s="27" t="e">
        <f>#REF!</f>
        <v>#REF!</v>
      </c>
      <c r="J37" s="62">
        <f>IF(ISERROR(F37*#REF!),0,F37*#REF!)</f>
        <v>0</v>
      </c>
    </row>
    <row r="38" spans="1:10" ht="18" customHeight="1" x14ac:dyDescent="0.25">
      <c r="A38" s="6"/>
      <c r="B38" s="111"/>
      <c r="C38" s="114" t="str">
        <f t="shared" si="0"/>
        <v/>
      </c>
      <c r="D38" s="115" t="str">
        <f t="shared" si="1"/>
        <v/>
      </c>
      <c r="E38" s="124"/>
      <c r="F38" s="63" t="str">
        <f t="shared" si="2"/>
        <v/>
      </c>
      <c r="G38" s="17"/>
      <c r="I38" s="27" t="e">
        <f>#REF!</f>
        <v>#REF!</v>
      </c>
      <c r="J38" s="62">
        <f>IF(ISERROR(F42*#REF!),0,F42*#REF!)</f>
        <v>0</v>
      </c>
    </row>
    <row r="39" spans="1:10" ht="18" customHeight="1" x14ac:dyDescent="0.25">
      <c r="A39" s="6"/>
      <c r="B39" s="111"/>
      <c r="C39" s="114" t="str">
        <f t="shared" si="0"/>
        <v/>
      </c>
      <c r="D39" s="115" t="str">
        <f t="shared" si="1"/>
        <v/>
      </c>
      <c r="E39" s="124"/>
      <c r="F39" s="63" t="str">
        <f t="shared" si="2"/>
        <v/>
      </c>
      <c r="G39" s="17"/>
      <c r="I39" s="27"/>
      <c r="J39" s="62"/>
    </row>
    <row r="40" spans="1:10" ht="18" customHeight="1" x14ac:dyDescent="0.25">
      <c r="A40" s="6"/>
      <c r="B40" s="111"/>
      <c r="C40" s="114" t="str">
        <f t="shared" si="0"/>
        <v/>
      </c>
      <c r="D40" s="115" t="str">
        <f t="shared" si="1"/>
        <v/>
      </c>
      <c r="E40" s="124"/>
      <c r="F40" s="63" t="str">
        <f t="shared" si="2"/>
        <v/>
      </c>
      <c r="G40" s="17"/>
      <c r="I40" s="27"/>
      <c r="J40" s="62"/>
    </row>
    <row r="41" spans="1:10" ht="18" customHeight="1" x14ac:dyDescent="0.25">
      <c r="A41" s="6"/>
      <c r="B41" s="111"/>
      <c r="C41" s="114" t="str">
        <f t="shared" si="0"/>
        <v/>
      </c>
      <c r="D41" s="115" t="str">
        <f t="shared" si="1"/>
        <v/>
      </c>
      <c r="E41" s="124"/>
      <c r="F41" s="63" t="str">
        <f t="shared" si="2"/>
        <v/>
      </c>
      <c r="G41" s="17"/>
      <c r="I41" s="27"/>
      <c r="J41" s="62"/>
    </row>
    <row r="42" spans="1:10" ht="18" customHeight="1" x14ac:dyDescent="0.25">
      <c r="A42" s="6"/>
      <c r="B42" s="112"/>
      <c r="C42" s="64" t="str">
        <f>IFERROR(VLOOKUP(B42,liste_produits,2,0),"")</f>
        <v/>
      </c>
      <c r="D42" s="122" t="str">
        <f>IFERROR(VLOOKUP(B42,liste_produits,3,0),"")</f>
        <v/>
      </c>
      <c r="E42" s="125"/>
      <c r="F42" s="65"/>
      <c r="G42" s="17"/>
      <c r="I42" s="27"/>
      <c r="J42" s="62"/>
    </row>
    <row r="43" spans="1:10" ht="16.5" customHeight="1" x14ac:dyDescent="0.25">
      <c r="A43" s="6"/>
      <c r="B43" s="66"/>
      <c r="C43" s="66"/>
      <c r="D43" s="67"/>
      <c r="E43" s="67"/>
      <c r="F43" s="67"/>
      <c r="G43" s="17"/>
      <c r="J43" s="68">
        <f>SUM(J22:J38)</f>
        <v>0</v>
      </c>
    </row>
    <row r="44" spans="1:10" ht="15" customHeight="1" x14ac:dyDescent="0.25">
      <c r="A44" s="6"/>
      <c r="B44" s="51"/>
      <c r="C44" s="127" t="s">
        <v>536</v>
      </c>
      <c r="D44" s="121">
        <v>70.5</v>
      </c>
      <c r="E44" s="69" t="s">
        <v>12</v>
      </c>
      <c r="F44" s="70">
        <f>SUM(F22:F42)</f>
        <v>0</v>
      </c>
      <c r="G44" s="17"/>
    </row>
    <row r="45" spans="1:10" ht="15" customHeight="1" x14ac:dyDescent="0.25">
      <c r="A45" s="6"/>
      <c r="B45" s="51"/>
      <c r="C45" s="51"/>
      <c r="D45" s="126"/>
      <c r="E45" s="69" t="s">
        <v>13</v>
      </c>
      <c r="F45" s="71">
        <f>F44*63</f>
        <v>0</v>
      </c>
      <c r="G45" s="17"/>
    </row>
    <row r="46" spans="1:10" ht="15" customHeight="1" x14ac:dyDescent="0.25">
      <c r="A46" s="6"/>
      <c r="B46" s="51"/>
      <c r="C46" s="51"/>
      <c r="D46" s="72"/>
      <c r="E46" s="69" t="s">
        <v>14</v>
      </c>
      <c r="F46" s="73">
        <v>300</v>
      </c>
      <c r="G46" s="17"/>
    </row>
    <row r="47" spans="1:10" ht="15" customHeight="1" x14ac:dyDescent="0.25">
      <c r="A47" s="6"/>
      <c r="B47" s="51"/>
      <c r="C47" s="51"/>
      <c r="D47" s="13"/>
      <c r="E47" s="74"/>
      <c r="F47" s="75"/>
      <c r="G47" s="17"/>
    </row>
    <row r="48" spans="1:10" ht="21" x14ac:dyDescent="0.35">
      <c r="A48" s="6"/>
      <c r="B48" s="13"/>
      <c r="C48" s="13"/>
      <c r="D48" s="76" t="s">
        <v>15</v>
      </c>
      <c r="E48" s="77"/>
      <c r="F48" s="78">
        <f>F45+F46</f>
        <v>300</v>
      </c>
      <c r="G48" s="17"/>
    </row>
    <row r="49" spans="1:7" ht="15.75" thickBot="1" x14ac:dyDescent="0.3">
      <c r="A49" s="79"/>
      <c r="B49" s="80"/>
      <c r="C49" s="80"/>
      <c r="D49" s="80"/>
      <c r="E49" s="80"/>
      <c r="F49" s="80"/>
      <c r="G49" s="81"/>
    </row>
    <row r="50" spans="1:7" ht="15.75" thickTop="1" x14ac:dyDescent="0.25"/>
    <row r="52" spans="1:7" x14ac:dyDescent="0.25">
      <c r="B52" s="82"/>
      <c r="C52" s="82"/>
      <c r="E52" s="82"/>
      <c r="F52" s="83"/>
    </row>
    <row r="54" spans="1:7" ht="18.75" x14ac:dyDescent="0.3">
      <c r="B54" s="84"/>
    </row>
  </sheetData>
  <mergeCells count="1">
    <mergeCell ref="B6:C6"/>
  </mergeCell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archiver">
                <anchor moveWithCells="1" sizeWithCells="1">
                  <from>
                    <xdr:col>7</xdr:col>
                    <xdr:colOff>209550</xdr:colOff>
                    <xdr:row>4</xdr:row>
                    <xdr:rowOff>0</xdr:rowOff>
                  </from>
                  <to>
                    <xdr:col>7</xdr:col>
                    <xdr:colOff>1295400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info!$A$1:$A$367</xm:f>
          </x14:formula1>
          <xm:sqref>B22:B42</xm:sqref>
        </x14:dataValidation>
        <x14:dataValidation type="list" allowBlank="1" showInputMessage="1" showErrorMessage="1">
          <x14:formula1>
            <xm:f>info!$J$1:$J$11</xm:f>
          </x14:formula1>
          <xm:sqref>E22:E42</xm:sqref>
        </x14:dataValidation>
        <x14:dataValidation type="list" allowBlank="1" showInputMessage="1" showErrorMessage="1">
          <x14:formula1>
            <xm:f>historique_devis!$C$2:$C$14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"/>
  <sheetViews>
    <sheetView zoomScale="90" zoomScaleNormal="90" workbookViewId="0">
      <selection activeCell="B3" sqref="B3"/>
    </sheetView>
  </sheetViews>
  <sheetFormatPr baseColWidth="10" defaultRowHeight="15" x14ac:dyDescent="0.25"/>
  <cols>
    <col min="1" max="1" width="21.85546875" style="102" bestFit="1" customWidth="1"/>
    <col min="2" max="2" width="21.85546875" style="102" customWidth="1"/>
    <col min="3" max="3" width="22" style="108" customWidth="1"/>
    <col min="4" max="4" width="22.42578125" style="108" bestFit="1" customWidth="1"/>
    <col min="5" max="5" width="26.42578125" style="108" customWidth="1"/>
    <col min="6" max="6" width="24.85546875" style="108" customWidth="1"/>
    <col min="7" max="7" width="20.85546875" style="108" customWidth="1"/>
    <col min="8" max="8" width="17.140625" style="108" customWidth="1"/>
    <col min="9" max="9" width="17.28515625" style="108" customWidth="1"/>
    <col min="10" max="10" width="15.85546875" style="108" customWidth="1"/>
    <col min="11" max="11" width="16.28515625" style="108" customWidth="1"/>
    <col min="12" max="12" width="14.5703125" style="118" customWidth="1"/>
    <col min="13" max="13" width="14.5703125" style="120" customWidth="1"/>
    <col min="14" max="16384" width="11.42578125" style="108"/>
  </cols>
  <sheetData>
    <row r="1" spans="1:15" ht="18.75" x14ac:dyDescent="0.3">
      <c r="A1" s="103" t="s">
        <v>401</v>
      </c>
      <c r="B1" s="103" t="s">
        <v>545</v>
      </c>
      <c r="C1" s="104" t="s">
        <v>408</v>
      </c>
      <c r="D1" s="104" t="s">
        <v>396</v>
      </c>
      <c r="E1" s="105" t="s">
        <v>3</v>
      </c>
      <c r="F1" s="106" t="s">
        <v>407</v>
      </c>
      <c r="G1" s="107" t="s">
        <v>406</v>
      </c>
      <c r="H1" s="106" t="s">
        <v>405</v>
      </c>
      <c r="I1" s="106" t="s">
        <v>404</v>
      </c>
      <c r="J1" s="106" t="s">
        <v>403</v>
      </c>
      <c r="K1" s="106" t="s">
        <v>402</v>
      </c>
      <c r="L1" s="117" t="s">
        <v>12</v>
      </c>
      <c r="M1" s="119" t="s">
        <v>13</v>
      </c>
      <c r="N1" s="128" t="s">
        <v>530</v>
      </c>
      <c r="O1" s="129" t="s">
        <v>537</v>
      </c>
    </row>
    <row r="2" spans="1:15" x14ac:dyDescent="0.25">
      <c r="A2" s="102">
        <v>0</v>
      </c>
      <c r="C2" s="108" t="s">
        <v>414</v>
      </c>
    </row>
    <row r="3" spans="1:15" x14ac:dyDescent="0.25">
      <c r="A3" s="102">
        <v>1</v>
      </c>
      <c r="C3" s="108" t="s">
        <v>399</v>
      </c>
    </row>
    <row r="4" spans="1:15" x14ac:dyDescent="0.25">
      <c r="A4" s="102">
        <v>2</v>
      </c>
      <c r="C4" s="108" t="s">
        <v>397</v>
      </c>
    </row>
    <row r="5" spans="1:15" x14ac:dyDescent="0.25">
      <c r="A5" s="102">
        <v>3</v>
      </c>
      <c r="C5" s="108" t="s">
        <v>398</v>
      </c>
      <c r="E5" s="108" t="s">
        <v>544</v>
      </c>
    </row>
    <row r="6" spans="1:15" x14ac:dyDescent="0.25">
      <c r="A6" s="102">
        <v>202005</v>
      </c>
      <c r="C6" s="108" t="s">
        <v>409</v>
      </c>
      <c r="D6" s="109">
        <v>43986</v>
      </c>
      <c r="E6" s="108" t="s">
        <v>410</v>
      </c>
      <c r="F6" s="108" t="s">
        <v>415</v>
      </c>
      <c r="H6" s="108" t="s">
        <v>411</v>
      </c>
      <c r="I6" s="108" t="s">
        <v>412</v>
      </c>
      <c r="J6" s="108" t="s">
        <v>413</v>
      </c>
      <c r="L6" s="118">
        <v>204</v>
      </c>
      <c r="M6" s="120">
        <v>13162</v>
      </c>
      <c r="N6" s="108">
        <v>340</v>
      </c>
      <c r="O6" s="120">
        <f>M6+N6</f>
        <v>13502</v>
      </c>
    </row>
    <row r="7" spans="1:15" x14ac:dyDescent="0.25">
      <c r="A7" s="102">
        <v>202006</v>
      </c>
      <c r="C7" s="108" t="s">
        <v>538</v>
      </c>
      <c r="D7" s="109">
        <v>43986</v>
      </c>
      <c r="E7" s="108" t="s">
        <v>539</v>
      </c>
      <c r="F7" s="108" t="s">
        <v>543</v>
      </c>
      <c r="G7" s="108" t="s">
        <v>542</v>
      </c>
      <c r="H7" s="108" t="s">
        <v>475</v>
      </c>
      <c r="I7" s="108">
        <v>6300</v>
      </c>
      <c r="J7" s="108" t="s">
        <v>540</v>
      </c>
      <c r="K7" s="108" t="s">
        <v>541</v>
      </c>
      <c r="L7" s="118">
        <v>0</v>
      </c>
      <c r="M7" s="120">
        <v>0</v>
      </c>
      <c r="O7" s="108">
        <v>0</v>
      </c>
    </row>
    <row r="8" spans="1:15" x14ac:dyDescent="0.25">
      <c r="A8" s="102">
        <v>202007</v>
      </c>
      <c r="B8" s="102">
        <v>2</v>
      </c>
      <c r="C8" s="108" t="s">
        <v>409</v>
      </c>
      <c r="D8" s="109">
        <v>43987</v>
      </c>
      <c r="E8" s="108">
        <v>1</v>
      </c>
      <c r="F8" s="108">
        <v>2</v>
      </c>
      <c r="G8" s="108">
        <v>3</v>
      </c>
      <c r="H8" s="108">
        <v>4</v>
      </c>
      <c r="I8" s="108">
        <v>5</v>
      </c>
      <c r="J8" s="108">
        <v>6</v>
      </c>
      <c r="K8" s="108">
        <v>7</v>
      </c>
      <c r="L8" s="118">
        <v>126</v>
      </c>
      <c r="M8" s="120">
        <v>7938</v>
      </c>
      <c r="N8" s="108">
        <v>300</v>
      </c>
      <c r="O8" s="108">
        <v>8238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67"/>
  <sheetViews>
    <sheetView workbookViewId="0">
      <selection activeCell="E11" sqref="E11"/>
    </sheetView>
  </sheetViews>
  <sheetFormatPr baseColWidth="10" defaultRowHeight="15" x14ac:dyDescent="0.25"/>
  <cols>
    <col min="1" max="1" width="9" bestFit="1" customWidth="1"/>
    <col min="2" max="2" width="71.28515625" bestFit="1" customWidth="1"/>
    <col min="3" max="3" width="11.42578125" customWidth="1"/>
    <col min="5" max="5" width="26.7109375" customWidth="1"/>
  </cols>
  <sheetData>
    <row r="1" spans="1:11" ht="21" x14ac:dyDescent="0.35">
      <c r="A1" s="85">
        <v>101011</v>
      </c>
      <c r="B1" s="86" t="s">
        <v>16</v>
      </c>
      <c r="C1" s="87">
        <v>21</v>
      </c>
      <c r="E1" s="116" t="s">
        <v>416</v>
      </c>
      <c r="F1" s="116" t="s">
        <v>515</v>
      </c>
      <c r="J1">
        <v>0</v>
      </c>
      <c r="K1" t="s">
        <v>421</v>
      </c>
    </row>
    <row r="2" spans="1:11" x14ac:dyDescent="0.25">
      <c r="A2" s="88">
        <v>101012</v>
      </c>
      <c r="B2" s="89" t="s">
        <v>17</v>
      </c>
      <c r="C2" s="87">
        <v>21</v>
      </c>
      <c r="E2" t="s">
        <v>511</v>
      </c>
      <c r="F2" t="s">
        <v>421</v>
      </c>
      <c r="J2">
        <v>1</v>
      </c>
      <c r="K2" t="s">
        <v>443</v>
      </c>
    </row>
    <row r="3" spans="1:11" x14ac:dyDescent="0.25">
      <c r="A3" s="85">
        <v>101013</v>
      </c>
      <c r="B3" s="86" t="s">
        <v>18</v>
      </c>
      <c r="C3" s="87">
        <v>21</v>
      </c>
      <c r="E3" t="s">
        <v>450</v>
      </c>
      <c r="F3" t="s">
        <v>443</v>
      </c>
      <c r="J3">
        <v>2</v>
      </c>
      <c r="K3" t="s">
        <v>516</v>
      </c>
    </row>
    <row r="4" spans="1:11" x14ac:dyDescent="0.25">
      <c r="A4" s="88">
        <v>101014</v>
      </c>
      <c r="B4" s="89" t="s">
        <v>19</v>
      </c>
      <c r="C4" s="87">
        <v>21</v>
      </c>
      <c r="E4" t="s">
        <v>417</v>
      </c>
      <c r="F4" t="s">
        <v>516</v>
      </c>
      <c r="J4">
        <v>3</v>
      </c>
      <c r="K4" t="s">
        <v>517</v>
      </c>
    </row>
    <row r="5" spans="1:11" x14ac:dyDescent="0.25">
      <c r="A5" s="85">
        <v>101015</v>
      </c>
      <c r="B5" s="90" t="s">
        <v>20</v>
      </c>
      <c r="C5" s="87">
        <v>21</v>
      </c>
      <c r="E5" t="s">
        <v>418</v>
      </c>
      <c r="F5" t="s">
        <v>517</v>
      </c>
      <c r="J5">
        <v>4</v>
      </c>
      <c r="K5" t="s">
        <v>452</v>
      </c>
    </row>
    <row r="6" spans="1:11" x14ac:dyDescent="0.25">
      <c r="A6" s="88">
        <v>101031</v>
      </c>
      <c r="B6" s="91" t="s">
        <v>21</v>
      </c>
      <c r="C6" s="87">
        <v>21</v>
      </c>
      <c r="E6" t="s">
        <v>419</v>
      </c>
      <c r="F6" t="s">
        <v>452</v>
      </c>
      <c r="H6">
        <v>2</v>
      </c>
      <c r="I6" s="31" t="str">
        <f>IFERROR(VLOOKUP(H6,J1:K11,2,0),"")</f>
        <v>Chaco</v>
      </c>
      <c r="J6">
        <v>5</v>
      </c>
      <c r="K6" t="s">
        <v>458</v>
      </c>
    </row>
    <row r="7" spans="1:11" x14ac:dyDescent="0.25">
      <c r="A7" s="85">
        <v>101032</v>
      </c>
      <c r="B7" s="90" t="s">
        <v>22</v>
      </c>
      <c r="C7" s="87">
        <v>21</v>
      </c>
      <c r="E7" t="s">
        <v>490</v>
      </c>
      <c r="F7" t="s">
        <v>458</v>
      </c>
      <c r="J7">
        <v>6</v>
      </c>
      <c r="K7" t="s">
        <v>518</v>
      </c>
    </row>
    <row r="8" spans="1:11" x14ac:dyDescent="0.25">
      <c r="A8" s="88">
        <v>101035</v>
      </c>
      <c r="B8" s="91" t="s">
        <v>23</v>
      </c>
      <c r="C8" s="87">
        <v>21</v>
      </c>
      <c r="E8" t="s">
        <v>451</v>
      </c>
      <c r="F8" t="s">
        <v>518</v>
      </c>
      <c r="J8">
        <v>7</v>
      </c>
      <c r="K8" t="s">
        <v>469</v>
      </c>
    </row>
    <row r="9" spans="1:11" x14ac:dyDescent="0.25">
      <c r="A9" s="85">
        <v>101036</v>
      </c>
      <c r="B9" s="90" t="s">
        <v>24</v>
      </c>
      <c r="C9" s="87">
        <v>21</v>
      </c>
      <c r="E9" t="s">
        <v>420</v>
      </c>
      <c r="F9" t="s">
        <v>469</v>
      </c>
      <c r="J9">
        <v>8</v>
      </c>
      <c r="K9" t="s">
        <v>519</v>
      </c>
    </row>
    <row r="10" spans="1:11" x14ac:dyDescent="0.25">
      <c r="A10" s="92">
        <v>101037</v>
      </c>
      <c r="B10" s="93" t="s">
        <v>25</v>
      </c>
      <c r="C10" s="87">
        <v>21</v>
      </c>
      <c r="E10" t="s">
        <v>421</v>
      </c>
      <c r="F10" t="s">
        <v>519</v>
      </c>
      <c r="J10">
        <v>9</v>
      </c>
      <c r="K10" t="s">
        <v>520</v>
      </c>
    </row>
    <row r="11" spans="1:11" x14ac:dyDescent="0.25">
      <c r="A11" s="85">
        <v>101038</v>
      </c>
      <c r="B11" s="90" t="s">
        <v>26</v>
      </c>
      <c r="C11" s="87">
        <v>21</v>
      </c>
      <c r="E11" t="s">
        <v>498</v>
      </c>
      <c r="F11" t="s">
        <v>520</v>
      </c>
      <c r="J11">
        <v>10</v>
      </c>
    </row>
    <row r="12" spans="1:11" x14ac:dyDescent="0.25">
      <c r="A12" s="88">
        <v>101085</v>
      </c>
      <c r="B12" s="89" t="s">
        <v>27</v>
      </c>
      <c r="C12" s="87">
        <v>23.5</v>
      </c>
      <c r="E12" t="s">
        <v>422</v>
      </c>
      <c r="F12" t="s">
        <v>477</v>
      </c>
    </row>
    <row r="13" spans="1:11" x14ac:dyDescent="0.25">
      <c r="A13" s="85">
        <v>101301</v>
      </c>
      <c r="B13" s="90" t="s">
        <v>28</v>
      </c>
      <c r="C13" s="87">
        <v>23.5</v>
      </c>
      <c r="E13" t="s">
        <v>500</v>
      </c>
      <c r="F13" t="s">
        <v>478</v>
      </c>
    </row>
    <row r="14" spans="1:11" x14ac:dyDescent="0.25">
      <c r="A14" s="88">
        <v>101302</v>
      </c>
      <c r="B14" s="91" t="s">
        <v>29</v>
      </c>
      <c r="C14" s="87">
        <v>23.5</v>
      </c>
      <c r="E14" t="s">
        <v>443</v>
      </c>
      <c r="F14" t="s">
        <v>521</v>
      </c>
    </row>
    <row r="15" spans="1:11" x14ac:dyDescent="0.25">
      <c r="A15" s="85">
        <v>101303</v>
      </c>
      <c r="B15" s="90" t="s">
        <v>30</v>
      </c>
      <c r="C15" s="87">
        <v>23.5</v>
      </c>
      <c r="E15" t="s">
        <v>423</v>
      </c>
      <c r="F15" t="s">
        <v>486</v>
      </c>
    </row>
    <row r="16" spans="1:11" x14ac:dyDescent="0.25">
      <c r="A16" s="88">
        <v>101304</v>
      </c>
      <c r="B16" s="91" t="s">
        <v>31</v>
      </c>
      <c r="C16" s="87">
        <v>23.5</v>
      </c>
      <c r="E16" t="s">
        <v>424</v>
      </c>
      <c r="F16" t="s">
        <v>522</v>
      </c>
    </row>
    <row r="17" spans="1:6" x14ac:dyDescent="0.25">
      <c r="A17" s="85">
        <v>101305</v>
      </c>
      <c r="B17" s="90" t="s">
        <v>32</v>
      </c>
      <c r="C17" s="87">
        <v>23.5</v>
      </c>
      <c r="E17" t="s">
        <v>476</v>
      </c>
      <c r="F17" t="s">
        <v>493</v>
      </c>
    </row>
    <row r="18" spans="1:6" x14ac:dyDescent="0.25">
      <c r="A18" s="88">
        <v>101310</v>
      </c>
      <c r="B18" s="91" t="s">
        <v>33</v>
      </c>
      <c r="C18" s="87">
        <v>27</v>
      </c>
      <c r="E18" t="s">
        <v>425</v>
      </c>
      <c r="F18" t="s">
        <v>495</v>
      </c>
    </row>
    <row r="19" spans="1:6" x14ac:dyDescent="0.25">
      <c r="A19" s="88">
        <v>101321</v>
      </c>
      <c r="B19" s="91" t="s">
        <v>34</v>
      </c>
      <c r="C19" s="87">
        <v>23.5</v>
      </c>
      <c r="E19" t="s">
        <v>491</v>
      </c>
      <c r="F19" t="s">
        <v>496</v>
      </c>
    </row>
    <row r="20" spans="1:6" x14ac:dyDescent="0.25">
      <c r="A20" s="85">
        <v>101322</v>
      </c>
      <c r="B20" s="90" t="s">
        <v>35</v>
      </c>
      <c r="C20" s="87">
        <v>23.5</v>
      </c>
      <c r="E20" t="s">
        <v>426</v>
      </c>
      <c r="F20" t="s">
        <v>523</v>
      </c>
    </row>
    <row r="21" spans="1:6" x14ac:dyDescent="0.25">
      <c r="A21" s="88">
        <v>101323</v>
      </c>
      <c r="B21" s="91" t="s">
        <v>36</v>
      </c>
      <c r="C21" s="87">
        <v>23.5</v>
      </c>
      <c r="E21" t="s">
        <v>470</v>
      </c>
      <c r="F21" t="s">
        <v>400</v>
      </c>
    </row>
    <row r="22" spans="1:6" x14ac:dyDescent="0.25">
      <c r="A22" s="85">
        <v>101324</v>
      </c>
      <c r="B22" s="90" t="s">
        <v>37</v>
      </c>
      <c r="C22" s="87">
        <v>23.5</v>
      </c>
      <c r="E22" t="s">
        <v>468</v>
      </c>
      <c r="F22" t="s">
        <v>508</v>
      </c>
    </row>
    <row r="23" spans="1:6" x14ac:dyDescent="0.25">
      <c r="A23" s="88">
        <v>101325</v>
      </c>
      <c r="B23" s="91" t="s">
        <v>38</v>
      </c>
      <c r="C23" s="87">
        <v>23.5</v>
      </c>
      <c r="E23" t="s">
        <v>447</v>
      </c>
      <c r="F23" t="s">
        <v>524</v>
      </c>
    </row>
    <row r="24" spans="1:6" x14ac:dyDescent="0.25">
      <c r="A24" s="85">
        <v>101341</v>
      </c>
      <c r="B24" s="90" t="s">
        <v>39</v>
      </c>
      <c r="C24" s="87">
        <v>27</v>
      </c>
      <c r="E24" t="s">
        <v>512</v>
      </c>
      <c r="F24" t="s">
        <v>525</v>
      </c>
    </row>
    <row r="25" spans="1:6" x14ac:dyDescent="0.25">
      <c r="A25" s="94">
        <v>101342</v>
      </c>
      <c r="B25" s="95" t="s">
        <v>40</v>
      </c>
      <c r="C25" s="87">
        <v>27</v>
      </c>
      <c r="E25" t="s">
        <v>466</v>
      </c>
    </row>
    <row r="26" spans="1:6" x14ac:dyDescent="0.25">
      <c r="A26" s="85">
        <v>101343</v>
      </c>
      <c r="B26" s="90" t="s">
        <v>41</v>
      </c>
      <c r="C26" s="87">
        <v>27</v>
      </c>
      <c r="E26" t="s">
        <v>462</v>
      </c>
    </row>
    <row r="27" spans="1:6" x14ac:dyDescent="0.25">
      <c r="A27" s="94">
        <v>101344</v>
      </c>
      <c r="B27" s="95" t="s">
        <v>42</v>
      </c>
      <c r="C27" s="87">
        <v>27</v>
      </c>
      <c r="E27" t="s">
        <v>452</v>
      </c>
    </row>
    <row r="28" spans="1:6" x14ac:dyDescent="0.25">
      <c r="A28" s="85">
        <v>101345</v>
      </c>
      <c r="B28" s="90" t="s">
        <v>43</v>
      </c>
      <c r="C28" s="87">
        <v>27</v>
      </c>
      <c r="E28" t="s">
        <v>458</v>
      </c>
    </row>
    <row r="29" spans="1:6" x14ac:dyDescent="0.25">
      <c r="A29" s="88">
        <v>101346</v>
      </c>
      <c r="B29" s="91" t="s">
        <v>44</v>
      </c>
      <c r="C29" s="87">
        <v>27</v>
      </c>
      <c r="E29" t="s">
        <v>459</v>
      </c>
    </row>
    <row r="30" spans="1:6" x14ac:dyDescent="0.25">
      <c r="A30" s="85">
        <v>101431</v>
      </c>
      <c r="B30" s="90" t="s">
        <v>45</v>
      </c>
      <c r="C30" s="87">
        <v>21</v>
      </c>
      <c r="E30" t="s">
        <v>485</v>
      </c>
    </row>
    <row r="31" spans="1:6" x14ac:dyDescent="0.25">
      <c r="A31" s="88">
        <v>101432</v>
      </c>
      <c r="B31" s="91" t="s">
        <v>46</v>
      </c>
      <c r="C31" s="87">
        <v>21</v>
      </c>
      <c r="E31" t="s">
        <v>481</v>
      </c>
    </row>
    <row r="32" spans="1:6" x14ac:dyDescent="0.25">
      <c r="A32" s="88">
        <v>101434</v>
      </c>
      <c r="B32" s="91" t="s">
        <v>47</v>
      </c>
      <c r="C32" s="87">
        <v>21</v>
      </c>
      <c r="E32" t="s">
        <v>501</v>
      </c>
    </row>
    <row r="33" spans="1:5" x14ac:dyDescent="0.25">
      <c r="A33" s="85">
        <v>101435</v>
      </c>
      <c r="B33" s="90" t="s">
        <v>48</v>
      </c>
      <c r="C33" s="87">
        <v>21</v>
      </c>
      <c r="E33" t="s">
        <v>469</v>
      </c>
    </row>
    <row r="34" spans="1:5" x14ac:dyDescent="0.25">
      <c r="A34" s="88">
        <v>101436</v>
      </c>
      <c r="B34" s="91" t="s">
        <v>49</v>
      </c>
      <c r="C34" s="87">
        <v>21</v>
      </c>
      <c r="E34" t="s">
        <v>474</v>
      </c>
    </row>
    <row r="35" spans="1:5" x14ac:dyDescent="0.25">
      <c r="A35" s="85">
        <v>101437</v>
      </c>
      <c r="B35" s="90" t="s">
        <v>50</v>
      </c>
      <c r="C35" s="87">
        <v>21</v>
      </c>
      <c r="E35" t="s">
        <v>488</v>
      </c>
    </row>
    <row r="36" spans="1:5" x14ac:dyDescent="0.25">
      <c r="A36" s="88">
        <v>101461</v>
      </c>
      <c r="B36" s="91" t="s">
        <v>51</v>
      </c>
      <c r="C36" s="87">
        <v>21</v>
      </c>
      <c r="E36" t="s">
        <v>471</v>
      </c>
    </row>
    <row r="37" spans="1:5" x14ac:dyDescent="0.25">
      <c r="A37" s="85">
        <v>101462</v>
      </c>
      <c r="B37" s="90" t="s">
        <v>52</v>
      </c>
      <c r="C37" s="87">
        <v>21</v>
      </c>
      <c r="E37" t="s">
        <v>460</v>
      </c>
    </row>
    <row r="38" spans="1:5" x14ac:dyDescent="0.25">
      <c r="A38" s="88">
        <v>101463</v>
      </c>
      <c r="B38" s="91" t="s">
        <v>53</v>
      </c>
      <c r="C38" s="87">
        <v>21</v>
      </c>
      <c r="E38" t="s">
        <v>463</v>
      </c>
    </row>
    <row r="39" spans="1:5" x14ac:dyDescent="0.25">
      <c r="A39" s="85">
        <v>101464</v>
      </c>
      <c r="B39" s="90" t="s">
        <v>54</v>
      </c>
      <c r="C39" s="87">
        <v>21</v>
      </c>
      <c r="E39" t="s">
        <v>464</v>
      </c>
    </row>
    <row r="40" spans="1:5" x14ac:dyDescent="0.25">
      <c r="A40" s="88">
        <v>101465</v>
      </c>
      <c r="B40" s="91" t="s">
        <v>55</v>
      </c>
      <c r="C40" s="87">
        <v>21</v>
      </c>
      <c r="E40" t="s">
        <v>427</v>
      </c>
    </row>
    <row r="41" spans="1:5" x14ac:dyDescent="0.25">
      <c r="A41" s="85">
        <v>101466</v>
      </c>
      <c r="B41" s="90" t="s">
        <v>56</v>
      </c>
      <c r="C41" s="87">
        <v>21</v>
      </c>
      <c r="E41" t="s">
        <v>428</v>
      </c>
    </row>
    <row r="42" spans="1:5" x14ac:dyDescent="0.25">
      <c r="A42" s="88">
        <v>101467</v>
      </c>
      <c r="B42" s="91" t="s">
        <v>57</v>
      </c>
      <c r="C42" s="87">
        <v>21</v>
      </c>
      <c r="E42" t="s">
        <v>477</v>
      </c>
    </row>
    <row r="43" spans="1:5" x14ac:dyDescent="0.25">
      <c r="A43" s="85">
        <v>101468</v>
      </c>
      <c r="B43" s="90" t="s">
        <v>58</v>
      </c>
      <c r="C43" s="87">
        <v>21</v>
      </c>
      <c r="E43" t="s">
        <v>429</v>
      </c>
    </row>
    <row r="44" spans="1:5" x14ac:dyDescent="0.25">
      <c r="A44" s="88">
        <v>101469</v>
      </c>
      <c r="B44" s="91" t="s">
        <v>59</v>
      </c>
      <c r="C44" s="87">
        <v>21</v>
      </c>
      <c r="E44" t="s">
        <v>430</v>
      </c>
    </row>
    <row r="45" spans="1:5" x14ac:dyDescent="0.25">
      <c r="A45" s="85">
        <v>101470</v>
      </c>
      <c r="B45" s="90" t="s">
        <v>60</v>
      </c>
      <c r="C45" s="87">
        <v>21</v>
      </c>
      <c r="E45" t="s">
        <v>478</v>
      </c>
    </row>
    <row r="46" spans="1:5" x14ac:dyDescent="0.25">
      <c r="A46" s="88">
        <v>101481</v>
      </c>
      <c r="B46" s="89" t="s">
        <v>61</v>
      </c>
      <c r="C46" s="87">
        <v>21</v>
      </c>
      <c r="E46" t="s">
        <v>431</v>
      </c>
    </row>
    <row r="47" spans="1:5" x14ac:dyDescent="0.25">
      <c r="A47" s="85">
        <v>101482</v>
      </c>
      <c r="B47" s="86" t="s">
        <v>62</v>
      </c>
      <c r="C47" s="87">
        <v>21</v>
      </c>
      <c r="E47" t="s">
        <v>432</v>
      </c>
    </row>
    <row r="48" spans="1:5" x14ac:dyDescent="0.25">
      <c r="A48" s="88">
        <v>101483</v>
      </c>
      <c r="B48" s="89" t="s">
        <v>63</v>
      </c>
      <c r="C48" s="87">
        <v>21</v>
      </c>
      <c r="E48" t="s">
        <v>486</v>
      </c>
    </row>
    <row r="49" spans="1:5" x14ac:dyDescent="0.25">
      <c r="A49" s="88">
        <v>101491</v>
      </c>
      <c r="B49" s="91" t="s">
        <v>64</v>
      </c>
      <c r="C49" s="87">
        <v>21.5</v>
      </c>
      <c r="E49" t="s">
        <v>433</v>
      </c>
    </row>
    <row r="50" spans="1:5" x14ac:dyDescent="0.25">
      <c r="A50" s="85">
        <v>101492</v>
      </c>
      <c r="B50" s="90" t="s">
        <v>65</v>
      </c>
      <c r="C50" s="87">
        <v>21.5</v>
      </c>
      <c r="E50" t="s">
        <v>482</v>
      </c>
    </row>
    <row r="51" spans="1:5" x14ac:dyDescent="0.25">
      <c r="A51" s="88">
        <v>101493</v>
      </c>
      <c r="B51" s="91" t="s">
        <v>66</v>
      </c>
      <c r="C51" s="87">
        <v>21.5</v>
      </c>
      <c r="E51" t="s">
        <v>434</v>
      </c>
    </row>
    <row r="52" spans="1:5" x14ac:dyDescent="0.25">
      <c r="A52" s="85">
        <v>101494</v>
      </c>
      <c r="B52" s="90" t="s">
        <v>67</v>
      </c>
      <c r="C52" s="87">
        <v>21.5</v>
      </c>
      <c r="E52" t="s">
        <v>492</v>
      </c>
    </row>
    <row r="53" spans="1:5" x14ac:dyDescent="0.25">
      <c r="A53" s="88">
        <v>101499</v>
      </c>
      <c r="B53" s="91" t="s">
        <v>68</v>
      </c>
      <c r="C53" s="87">
        <v>21.5</v>
      </c>
      <c r="E53" t="s">
        <v>465</v>
      </c>
    </row>
    <row r="54" spans="1:5" x14ac:dyDescent="0.25">
      <c r="A54" s="85">
        <v>101500</v>
      </c>
      <c r="B54" s="90" t="s">
        <v>69</v>
      </c>
      <c r="C54" s="87">
        <v>30</v>
      </c>
      <c r="E54" t="s">
        <v>461</v>
      </c>
    </row>
    <row r="55" spans="1:5" x14ac:dyDescent="0.25">
      <c r="A55" s="88">
        <v>101501</v>
      </c>
      <c r="B55" s="91" t="s">
        <v>70</v>
      </c>
      <c r="C55" s="87">
        <v>30</v>
      </c>
      <c r="E55" t="s">
        <v>435</v>
      </c>
    </row>
    <row r="56" spans="1:5" x14ac:dyDescent="0.25">
      <c r="A56" s="85">
        <v>101502</v>
      </c>
      <c r="B56" s="90" t="s">
        <v>71</v>
      </c>
      <c r="C56" s="87">
        <v>30</v>
      </c>
      <c r="E56" t="s">
        <v>436</v>
      </c>
    </row>
    <row r="57" spans="1:5" x14ac:dyDescent="0.25">
      <c r="A57" s="88">
        <v>101503</v>
      </c>
      <c r="B57" s="91" t="s">
        <v>72</v>
      </c>
      <c r="C57" s="87">
        <v>30</v>
      </c>
      <c r="E57" t="s">
        <v>483</v>
      </c>
    </row>
    <row r="58" spans="1:5" x14ac:dyDescent="0.25">
      <c r="A58" s="85">
        <v>101504</v>
      </c>
      <c r="B58" s="90" t="s">
        <v>73</v>
      </c>
      <c r="C58" s="87">
        <v>30</v>
      </c>
      <c r="E58" t="s">
        <v>484</v>
      </c>
    </row>
    <row r="59" spans="1:5" x14ac:dyDescent="0.25">
      <c r="A59" s="88">
        <v>101505</v>
      </c>
      <c r="B59" s="91" t="s">
        <v>74</v>
      </c>
      <c r="C59" s="87">
        <v>30</v>
      </c>
      <c r="E59" t="s">
        <v>448</v>
      </c>
    </row>
    <row r="60" spans="1:5" x14ac:dyDescent="0.25">
      <c r="A60" s="85">
        <v>101506</v>
      </c>
      <c r="B60" s="90" t="s">
        <v>75</v>
      </c>
      <c r="C60" s="87">
        <v>30</v>
      </c>
      <c r="E60" t="s">
        <v>502</v>
      </c>
    </row>
    <row r="61" spans="1:5" x14ac:dyDescent="0.25">
      <c r="A61" s="88">
        <v>101507</v>
      </c>
      <c r="B61" s="91" t="s">
        <v>76</v>
      </c>
      <c r="C61" s="87">
        <v>30</v>
      </c>
      <c r="E61" t="s">
        <v>503</v>
      </c>
    </row>
    <row r="62" spans="1:5" x14ac:dyDescent="0.25">
      <c r="A62" s="85">
        <v>101508</v>
      </c>
      <c r="B62" s="90" t="s">
        <v>77</v>
      </c>
      <c r="C62" s="87">
        <v>30</v>
      </c>
      <c r="E62" t="s">
        <v>444</v>
      </c>
    </row>
    <row r="63" spans="1:5" x14ac:dyDescent="0.25">
      <c r="A63" s="88">
        <v>101601</v>
      </c>
      <c r="B63" s="89" t="s">
        <v>78</v>
      </c>
      <c r="C63" s="87">
        <v>11.5</v>
      </c>
      <c r="E63" t="s">
        <v>453</v>
      </c>
    </row>
    <row r="64" spans="1:5" x14ac:dyDescent="0.25">
      <c r="A64" s="85">
        <v>101602</v>
      </c>
      <c r="B64" s="86" t="s">
        <v>79</v>
      </c>
      <c r="C64" s="87">
        <v>11.5</v>
      </c>
      <c r="E64" t="s">
        <v>499</v>
      </c>
    </row>
    <row r="65" spans="1:5" x14ac:dyDescent="0.25">
      <c r="A65" s="88">
        <v>101603</v>
      </c>
      <c r="B65" s="89" t="s">
        <v>80</v>
      </c>
      <c r="C65" s="87">
        <v>11.5</v>
      </c>
      <c r="E65" t="s">
        <v>509</v>
      </c>
    </row>
    <row r="66" spans="1:5" x14ac:dyDescent="0.25">
      <c r="A66" s="85">
        <v>101604</v>
      </c>
      <c r="B66" s="86" t="s">
        <v>81</v>
      </c>
      <c r="C66" s="87">
        <v>11.5</v>
      </c>
      <c r="E66" t="s">
        <v>454</v>
      </c>
    </row>
    <row r="67" spans="1:5" x14ac:dyDescent="0.25">
      <c r="A67" s="88">
        <v>101605</v>
      </c>
      <c r="B67" s="89" t="s">
        <v>82</v>
      </c>
      <c r="C67" s="87">
        <v>11.5</v>
      </c>
      <c r="E67" t="s">
        <v>445</v>
      </c>
    </row>
    <row r="68" spans="1:5" x14ac:dyDescent="0.25">
      <c r="A68" s="85">
        <v>101606</v>
      </c>
      <c r="B68" s="86" t="s">
        <v>83</v>
      </c>
      <c r="C68" s="87">
        <v>11.5</v>
      </c>
      <c r="E68" t="s">
        <v>504</v>
      </c>
    </row>
    <row r="69" spans="1:5" x14ac:dyDescent="0.25">
      <c r="A69" s="88">
        <v>101607</v>
      </c>
      <c r="B69" s="89" t="s">
        <v>84</v>
      </c>
      <c r="C69" s="87">
        <v>11.5</v>
      </c>
      <c r="E69" t="s">
        <v>493</v>
      </c>
    </row>
    <row r="70" spans="1:5" x14ac:dyDescent="0.25">
      <c r="A70" s="85">
        <v>101608</v>
      </c>
      <c r="B70" s="86" t="s">
        <v>85</v>
      </c>
      <c r="C70" s="87">
        <v>11.5</v>
      </c>
      <c r="E70" t="s">
        <v>455</v>
      </c>
    </row>
    <row r="71" spans="1:5" x14ac:dyDescent="0.25">
      <c r="A71" s="88">
        <v>101609</v>
      </c>
      <c r="B71" s="89" t="s">
        <v>86</v>
      </c>
      <c r="C71" s="87">
        <v>11.5</v>
      </c>
      <c r="E71" t="s">
        <v>495</v>
      </c>
    </row>
    <row r="72" spans="1:5" x14ac:dyDescent="0.25">
      <c r="A72" s="85">
        <v>101610</v>
      </c>
      <c r="B72" s="86" t="s">
        <v>87</v>
      </c>
      <c r="C72" s="87">
        <v>11.5</v>
      </c>
      <c r="E72" t="s">
        <v>505</v>
      </c>
    </row>
    <row r="73" spans="1:5" x14ac:dyDescent="0.25">
      <c r="A73" s="85">
        <v>101612</v>
      </c>
      <c r="B73" s="86" t="s">
        <v>88</v>
      </c>
      <c r="C73" s="87">
        <v>11.5</v>
      </c>
      <c r="E73" t="s">
        <v>496</v>
      </c>
    </row>
    <row r="74" spans="1:5" x14ac:dyDescent="0.25">
      <c r="A74" s="88">
        <v>101613</v>
      </c>
      <c r="B74" s="89" t="s">
        <v>89</v>
      </c>
      <c r="C74" s="87">
        <v>11.5</v>
      </c>
      <c r="E74" t="s">
        <v>479</v>
      </c>
    </row>
    <row r="75" spans="1:5" x14ac:dyDescent="0.25">
      <c r="A75" s="85">
        <v>101614</v>
      </c>
      <c r="B75" s="86" t="s">
        <v>90</v>
      </c>
      <c r="C75" s="87">
        <v>11.5</v>
      </c>
      <c r="E75" t="s">
        <v>513</v>
      </c>
    </row>
    <row r="76" spans="1:5" x14ac:dyDescent="0.25">
      <c r="A76" s="85">
        <v>101691</v>
      </c>
      <c r="B76" s="86" t="s">
        <v>91</v>
      </c>
      <c r="C76" s="87">
        <v>19</v>
      </c>
      <c r="E76" t="s">
        <v>437</v>
      </c>
    </row>
    <row r="77" spans="1:5" x14ac:dyDescent="0.25">
      <c r="A77" s="88">
        <v>101692</v>
      </c>
      <c r="B77" s="89" t="s">
        <v>92</v>
      </c>
      <c r="C77" s="87">
        <v>16</v>
      </c>
      <c r="E77" t="s">
        <v>438</v>
      </c>
    </row>
    <row r="78" spans="1:5" x14ac:dyDescent="0.25">
      <c r="A78" s="85">
        <v>101693</v>
      </c>
      <c r="B78" s="86" t="s">
        <v>93</v>
      </c>
      <c r="C78" s="87">
        <v>18</v>
      </c>
      <c r="E78" t="s">
        <v>472</v>
      </c>
    </row>
    <row r="79" spans="1:5" x14ac:dyDescent="0.25">
      <c r="A79" s="88">
        <v>101694</v>
      </c>
      <c r="B79" s="89" t="s">
        <v>94</v>
      </c>
      <c r="C79" s="87">
        <v>12.5</v>
      </c>
      <c r="E79" t="s">
        <v>480</v>
      </c>
    </row>
    <row r="80" spans="1:5" x14ac:dyDescent="0.25">
      <c r="A80" s="85">
        <v>101721</v>
      </c>
      <c r="B80" s="86" t="s">
        <v>95</v>
      </c>
      <c r="C80" s="87">
        <v>21</v>
      </c>
      <c r="E80" t="s">
        <v>473</v>
      </c>
    </row>
    <row r="81" spans="1:5" x14ac:dyDescent="0.25">
      <c r="A81" s="88">
        <v>101722</v>
      </c>
      <c r="B81" s="89" t="s">
        <v>96</v>
      </c>
      <c r="C81" s="87">
        <v>21</v>
      </c>
      <c r="E81" t="s">
        <v>400</v>
      </c>
    </row>
    <row r="82" spans="1:5" x14ac:dyDescent="0.25">
      <c r="A82" s="85">
        <v>101723</v>
      </c>
      <c r="B82" s="90" t="s">
        <v>97</v>
      </c>
      <c r="C82" s="87">
        <v>21</v>
      </c>
      <c r="E82" t="s">
        <v>475</v>
      </c>
    </row>
    <row r="83" spans="1:5" x14ac:dyDescent="0.25">
      <c r="A83" s="88">
        <v>101728</v>
      </c>
      <c r="B83" s="89" t="s">
        <v>98</v>
      </c>
      <c r="C83" s="87">
        <v>31</v>
      </c>
      <c r="E83" t="s">
        <v>508</v>
      </c>
    </row>
    <row r="84" spans="1:5" x14ac:dyDescent="0.25">
      <c r="A84" s="85">
        <v>101729</v>
      </c>
      <c r="B84" s="90" t="s">
        <v>99</v>
      </c>
      <c r="C84" s="87">
        <v>31</v>
      </c>
      <c r="E84" t="s">
        <v>514</v>
      </c>
    </row>
    <row r="85" spans="1:5" x14ac:dyDescent="0.25">
      <c r="A85" s="88">
        <v>101730</v>
      </c>
      <c r="B85" s="89" t="s">
        <v>100</v>
      </c>
      <c r="C85" s="87">
        <v>31</v>
      </c>
      <c r="E85" t="s">
        <v>439</v>
      </c>
    </row>
    <row r="86" spans="1:5" x14ac:dyDescent="0.25">
      <c r="A86" s="85">
        <v>101731</v>
      </c>
      <c r="B86" s="90" t="s">
        <v>101</v>
      </c>
      <c r="C86" s="87">
        <v>31</v>
      </c>
      <c r="E86" t="s">
        <v>494</v>
      </c>
    </row>
    <row r="87" spans="1:5" x14ac:dyDescent="0.25">
      <c r="A87" s="88">
        <v>101732</v>
      </c>
      <c r="B87" s="89" t="s">
        <v>102</v>
      </c>
      <c r="C87" s="87">
        <v>31</v>
      </c>
      <c r="E87" t="s">
        <v>449</v>
      </c>
    </row>
    <row r="88" spans="1:5" x14ac:dyDescent="0.25">
      <c r="A88" s="85">
        <v>101733</v>
      </c>
      <c r="B88" s="90" t="s">
        <v>103</v>
      </c>
      <c r="C88" s="87">
        <v>31</v>
      </c>
      <c r="E88" t="s">
        <v>440</v>
      </c>
    </row>
    <row r="89" spans="1:5" x14ac:dyDescent="0.25">
      <c r="A89" s="88">
        <v>101734</v>
      </c>
      <c r="B89" s="89" t="s">
        <v>104</v>
      </c>
      <c r="C89" s="87">
        <v>31</v>
      </c>
      <c r="E89" t="s">
        <v>441</v>
      </c>
    </row>
    <row r="90" spans="1:5" x14ac:dyDescent="0.25">
      <c r="A90" s="85">
        <v>101735</v>
      </c>
      <c r="B90" s="90" t="s">
        <v>105</v>
      </c>
      <c r="C90" s="87">
        <v>31</v>
      </c>
      <c r="E90" t="s">
        <v>510</v>
      </c>
    </row>
    <row r="91" spans="1:5" x14ac:dyDescent="0.25">
      <c r="A91" s="88">
        <v>101736</v>
      </c>
      <c r="B91" s="89" t="s">
        <v>106</v>
      </c>
      <c r="C91" s="87">
        <v>31</v>
      </c>
      <c r="E91" t="s">
        <v>506</v>
      </c>
    </row>
    <row r="92" spans="1:5" x14ac:dyDescent="0.25">
      <c r="A92" s="85">
        <v>111011</v>
      </c>
      <c r="B92" s="86" t="s">
        <v>107</v>
      </c>
      <c r="C92" s="87">
        <v>12.25</v>
      </c>
      <c r="E92" t="s">
        <v>489</v>
      </c>
    </row>
    <row r="93" spans="1:5" x14ac:dyDescent="0.25">
      <c r="A93" s="88">
        <v>111012</v>
      </c>
      <c r="B93" s="89" t="s">
        <v>108</v>
      </c>
      <c r="C93" s="87">
        <v>12.25</v>
      </c>
      <c r="E93" t="s">
        <v>446</v>
      </c>
    </row>
    <row r="94" spans="1:5" x14ac:dyDescent="0.25">
      <c r="A94" s="85">
        <v>111013</v>
      </c>
      <c r="B94" s="86" t="s">
        <v>109</v>
      </c>
      <c r="C94" s="87">
        <v>12.25</v>
      </c>
      <c r="E94" t="s">
        <v>456</v>
      </c>
    </row>
    <row r="95" spans="1:5" x14ac:dyDescent="0.25">
      <c r="A95" s="88">
        <v>111014</v>
      </c>
      <c r="B95" s="89" t="s">
        <v>110</v>
      </c>
      <c r="C95" s="87">
        <v>12.25</v>
      </c>
      <c r="E95" t="s">
        <v>507</v>
      </c>
    </row>
    <row r="96" spans="1:5" x14ac:dyDescent="0.25">
      <c r="A96" s="85">
        <v>111015</v>
      </c>
      <c r="B96" s="86" t="s">
        <v>111</v>
      </c>
      <c r="C96" s="87">
        <v>12.25</v>
      </c>
      <c r="E96" t="s">
        <v>457</v>
      </c>
    </row>
    <row r="97" spans="1:5" x14ac:dyDescent="0.25">
      <c r="A97" s="88">
        <v>111031</v>
      </c>
      <c r="B97" s="89" t="s">
        <v>112</v>
      </c>
      <c r="C97" s="87">
        <v>12.25</v>
      </c>
      <c r="E97" t="s">
        <v>497</v>
      </c>
    </row>
    <row r="98" spans="1:5" x14ac:dyDescent="0.25">
      <c r="A98" s="85">
        <v>111032</v>
      </c>
      <c r="B98" s="86" t="s">
        <v>113</v>
      </c>
      <c r="C98" s="87">
        <v>12.25</v>
      </c>
      <c r="E98" t="s">
        <v>467</v>
      </c>
    </row>
    <row r="99" spans="1:5" x14ac:dyDescent="0.25">
      <c r="A99" s="88">
        <v>111035</v>
      </c>
      <c r="B99" s="89" t="s">
        <v>114</v>
      </c>
      <c r="C99" s="87">
        <v>12.25</v>
      </c>
      <c r="E99" t="s">
        <v>487</v>
      </c>
    </row>
    <row r="100" spans="1:5" x14ac:dyDescent="0.25">
      <c r="A100" s="85">
        <v>111036</v>
      </c>
      <c r="B100" s="86" t="s">
        <v>115</v>
      </c>
      <c r="C100" s="87">
        <v>12.25</v>
      </c>
      <c r="E100" t="s">
        <v>442</v>
      </c>
    </row>
    <row r="101" spans="1:5" x14ac:dyDescent="0.25">
      <c r="A101" s="92">
        <v>111037</v>
      </c>
      <c r="B101" s="96" t="s">
        <v>116</v>
      </c>
      <c r="C101" s="87">
        <v>12.25</v>
      </c>
    </row>
    <row r="102" spans="1:5" x14ac:dyDescent="0.25">
      <c r="A102" s="85">
        <v>111038</v>
      </c>
      <c r="B102" s="86" t="s">
        <v>117</v>
      </c>
      <c r="C102" s="87">
        <v>12.25</v>
      </c>
    </row>
    <row r="103" spans="1:5" x14ac:dyDescent="0.25">
      <c r="A103" s="88">
        <v>111085</v>
      </c>
      <c r="B103" s="89" t="s">
        <v>118</v>
      </c>
      <c r="C103" s="87">
        <v>15</v>
      </c>
    </row>
    <row r="104" spans="1:5" x14ac:dyDescent="0.25">
      <c r="A104" s="88">
        <v>111301</v>
      </c>
      <c r="B104" s="89" t="s">
        <v>119</v>
      </c>
      <c r="C104" s="87">
        <v>12.75</v>
      </c>
    </row>
    <row r="105" spans="1:5" x14ac:dyDescent="0.25">
      <c r="A105" s="85">
        <v>111302</v>
      </c>
      <c r="B105" s="86" t="s">
        <v>120</v>
      </c>
      <c r="C105" s="87">
        <v>12.75</v>
      </c>
    </row>
    <row r="106" spans="1:5" x14ac:dyDescent="0.25">
      <c r="A106" s="88">
        <v>111303</v>
      </c>
      <c r="B106" s="89" t="s">
        <v>121</v>
      </c>
      <c r="C106" s="87">
        <v>12.75</v>
      </c>
    </row>
    <row r="107" spans="1:5" x14ac:dyDescent="0.25">
      <c r="A107" s="85">
        <v>111304</v>
      </c>
      <c r="B107" s="86" t="s">
        <v>122</v>
      </c>
      <c r="C107" s="87">
        <v>12.75</v>
      </c>
    </row>
    <row r="108" spans="1:5" x14ac:dyDescent="0.25">
      <c r="A108" s="88">
        <v>111305</v>
      </c>
      <c r="B108" s="89" t="s">
        <v>123</v>
      </c>
      <c r="C108" s="87">
        <v>12.75</v>
      </c>
    </row>
    <row r="109" spans="1:5" x14ac:dyDescent="0.25">
      <c r="A109" s="85">
        <v>111310</v>
      </c>
      <c r="B109" s="86" t="s">
        <v>124</v>
      </c>
      <c r="C109" s="87">
        <v>15.75</v>
      </c>
    </row>
    <row r="110" spans="1:5" x14ac:dyDescent="0.25">
      <c r="A110" s="85">
        <v>111321</v>
      </c>
      <c r="B110" s="86" t="s">
        <v>125</v>
      </c>
      <c r="C110" s="87">
        <v>12.75</v>
      </c>
    </row>
    <row r="111" spans="1:5" x14ac:dyDescent="0.25">
      <c r="A111" s="88">
        <v>111322</v>
      </c>
      <c r="B111" s="89" t="s">
        <v>126</v>
      </c>
      <c r="C111" s="87">
        <v>12.75</v>
      </c>
    </row>
    <row r="112" spans="1:5" x14ac:dyDescent="0.25">
      <c r="A112" s="85">
        <v>111323</v>
      </c>
      <c r="B112" s="86" t="s">
        <v>127</v>
      </c>
      <c r="C112" s="87">
        <v>12.75</v>
      </c>
    </row>
    <row r="113" spans="1:3" x14ac:dyDescent="0.25">
      <c r="A113" s="88">
        <v>111324</v>
      </c>
      <c r="B113" s="89" t="s">
        <v>128</v>
      </c>
      <c r="C113" s="87">
        <v>12.75</v>
      </c>
    </row>
    <row r="114" spans="1:3" x14ac:dyDescent="0.25">
      <c r="A114" s="85">
        <v>111325</v>
      </c>
      <c r="B114" s="86" t="s">
        <v>129</v>
      </c>
      <c r="C114" s="87">
        <v>12.75</v>
      </c>
    </row>
    <row r="115" spans="1:3" x14ac:dyDescent="0.25">
      <c r="A115" s="88">
        <v>111341</v>
      </c>
      <c r="B115" s="89" t="s">
        <v>130</v>
      </c>
      <c r="C115" s="87">
        <v>15.75</v>
      </c>
    </row>
    <row r="116" spans="1:3" x14ac:dyDescent="0.25">
      <c r="A116" s="97">
        <v>111342</v>
      </c>
      <c r="B116" s="98" t="s">
        <v>131</v>
      </c>
      <c r="C116" s="87">
        <v>15.75</v>
      </c>
    </row>
    <row r="117" spans="1:3" x14ac:dyDescent="0.25">
      <c r="A117" s="88">
        <v>111343</v>
      </c>
      <c r="B117" s="89" t="s">
        <v>132</v>
      </c>
      <c r="C117" s="87">
        <v>15.75</v>
      </c>
    </row>
    <row r="118" spans="1:3" x14ac:dyDescent="0.25">
      <c r="A118" s="97">
        <v>111344</v>
      </c>
      <c r="B118" s="98" t="s">
        <v>133</v>
      </c>
      <c r="C118" s="87">
        <v>15.75</v>
      </c>
    </row>
    <row r="119" spans="1:3" x14ac:dyDescent="0.25">
      <c r="A119" s="88">
        <v>111345</v>
      </c>
      <c r="B119" s="89" t="s">
        <v>134</v>
      </c>
      <c r="C119" s="87">
        <v>15.75</v>
      </c>
    </row>
    <row r="120" spans="1:3" x14ac:dyDescent="0.25">
      <c r="A120" s="85">
        <v>111346</v>
      </c>
      <c r="B120" s="86" t="s">
        <v>135</v>
      </c>
      <c r="C120" s="87">
        <v>15.75</v>
      </c>
    </row>
    <row r="121" spans="1:3" x14ac:dyDescent="0.25">
      <c r="A121" s="88">
        <v>111431</v>
      </c>
      <c r="B121" s="89" t="s">
        <v>136</v>
      </c>
      <c r="C121" s="87">
        <v>14.25</v>
      </c>
    </row>
    <row r="122" spans="1:3" x14ac:dyDescent="0.25">
      <c r="A122" s="85">
        <v>111432</v>
      </c>
      <c r="B122" s="86" t="s">
        <v>137</v>
      </c>
      <c r="C122" s="87">
        <v>14.25</v>
      </c>
    </row>
    <row r="123" spans="1:3" x14ac:dyDescent="0.25">
      <c r="A123" s="85">
        <v>111434</v>
      </c>
      <c r="B123" s="86" t="s">
        <v>138</v>
      </c>
      <c r="C123" s="87">
        <v>14.25</v>
      </c>
    </row>
    <row r="124" spans="1:3" x14ac:dyDescent="0.25">
      <c r="A124" s="88">
        <v>111435</v>
      </c>
      <c r="B124" s="89" t="s">
        <v>139</v>
      </c>
      <c r="C124" s="87">
        <v>14.25</v>
      </c>
    </row>
    <row r="125" spans="1:3" x14ac:dyDescent="0.25">
      <c r="A125" s="85">
        <v>111436</v>
      </c>
      <c r="B125" s="86" t="s">
        <v>140</v>
      </c>
      <c r="C125" s="87">
        <v>14.25</v>
      </c>
    </row>
    <row r="126" spans="1:3" x14ac:dyDescent="0.25">
      <c r="A126" s="88">
        <v>111437</v>
      </c>
      <c r="B126" s="89" t="s">
        <v>141</v>
      </c>
      <c r="C126" s="87">
        <v>14.25</v>
      </c>
    </row>
    <row r="127" spans="1:3" x14ac:dyDescent="0.25">
      <c r="A127" s="85">
        <v>111461</v>
      </c>
      <c r="B127" s="86" t="s">
        <v>142</v>
      </c>
      <c r="C127" s="87">
        <v>14.25</v>
      </c>
    </row>
    <row r="128" spans="1:3" x14ac:dyDescent="0.25">
      <c r="A128" s="88">
        <v>111462</v>
      </c>
      <c r="B128" s="89" t="s">
        <v>143</v>
      </c>
      <c r="C128" s="87">
        <v>14.25</v>
      </c>
    </row>
    <row r="129" spans="1:3" x14ac:dyDescent="0.25">
      <c r="A129" s="85">
        <v>111463</v>
      </c>
      <c r="B129" s="86" t="s">
        <v>144</v>
      </c>
      <c r="C129" s="87">
        <v>14.25</v>
      </c>
    </row>
    <row r="130" spans="1:3" x14ac:dyDescent="0.25">
      <c r="A130" s="88">
        <v>111464</v>
      </c>
      <c r="B130" s="89" t="s">
        <v>145</v>
      </c>
      <c r="C130" s="87">
        <v>14.25</v>
      </c>
    </row>
    <row r="131" spans="1:3" x14ac:dyDescent="0.25">
      <c r="A131" s="85">
        <v>111465</v>
      </c>
      <c r="B131" s="86" t="s">
        <v>146</v>
      </c>
      <c r="C131" s="87">
        <v>14.25</v>
      </c>
    </row>
    <row r="132" spans="1:3" x14ac:dyDescent="0.25">
      <c r="A132" s="88">
        <v>111466</v>
      </c>
      <c r="B132" s="89" t="s">
        <v>147</v>
      </c>
      <c r="C132" s="87">
        <v>14.25</v>
      </c>
    </row>
    <row r="133" spans="1:3" x14ac:dyDescent="0.25">
      <c r="A133" s="85">
        <v>111467</v>
      </c>
      <c r="B133" s="86" t="s">
        <v>148</v>
      </c>
      <c r="C133" s="87">
        <v>14.25</v>
      </c>
    </row>
    <row r="134" spans="1:3" x14ac:dyDescent="0.25">
      <c r="A134" s="88">
        <v>111468</v>
      </c>
      <c r="B134" s="89" t="s">
        <v>149</v>
      </c>
      <c r="C134" s="87">
        <v>14.25</v>
      </c>
    </row>
    <row r="135" spans="1:3" x14ac:dyDescent="0.25">
      <c r="A135" s="85">
        <v>111469</v>
      </c>
      <c r="B135" s="86" t="s">
        <v>150</v>
      </c>
      <c r="C135" s="87">
        <v>14.25</v>
      </c>
    </row>
    <row r="136" spans="1:3" x14ac:dyDescent="0.25">
      <c r="A136" s="88">
        <v>111470</v>
      </c>
      <c r="B136" s="89" t="s">
        <v>151</v>
      </c>
      <c r="C136" s="87">
        <v>14.25</v>
      </c>
    </row>
    <row r="137" spans="1:3" x14ac:dyDescent="0.25">
      <c r="A137" s="85">
        <v>111481</v>
      </c>
      <c r="B137" s="86" t="s">
        <v>152</v>
      </c>
      <c r="C137" s="87">
        <v>14.25</v>
      </c>
    </row>
    <row r="138" spans="1:3" x14ac:dyDescent="0.25">
      <c r="A138" s="88">
        <v>111482</v>
      </c>
      <c r="B138" s="89" t="s">
        <v>153</v>
      </c>
      <c r="C138" s="87">
        <v>14.25</v>
      </c>
    </row>
    <row r="139" spans="1:3" x14ac:dyDescent="0.25">
      <c r="A139" s="85">
        <v>111483</v>
      </c>
      <c r="B139" s="86" t="s">
        <v>154</v>
      </c>
      <c r="C139" s="87">
        <v>12.25</v>
      </c>
    </row>
    <row r="140" spans="1:3" x14ac:dyDescent="0.25">
      <c r="A140" s="85">
        <v>111491</v>
      </c>
      <c r="B140" s="86" t="s">
        <v>155</v>
      </c>
      <c r="C140" s="87">
        <v>15.75</v>
      </c>
    </row>
    <row r="141" spans="1:3" x14ac:dyDescent="0.25">
      <c r="A141" s="88">
        <v>111492</v>
      </c>
      <c r="B141" s="89" t="s">
        <v>156</v>
      </c>
      <c r="C141" s="87">
        <v>15.75</v>
      </c>
    </row>
    <row r="142" spans="1:3" x14ac:dyDescent="0.25">
      <c r="A142" s="85">
        <v>111493</v>
      </c>
      <c r="B142" s="86" t="s">
        <v>157</v>
      </c>
      <c r="C142" s="87">
        <v>15.75</v>
      </c>
    </row>
    <row r="143" spans="1:3" x14ac:dyDescent="0.25">
      <c r="A143" s="88">
        <v>111494</v>
      </c>
      <c r="B143" s="89" t="s">
        <v>158</v>
      </c>
      <c r="C143" s="87">
        <v>15.75</v>
      </c>
    </row>
    <row r="144" spans="1:3" x14ac:dyDescent="0.25">
      <c r="A144" s="85">
        <v>111499</v>
      </c>
      <c r="B144" s="86" t="s">
        <v>159</v>
      </c>
      <c r="C144" s="87">
        <v>15.75</v>
      </c>
    </row>
    <row r="145" spans="1:3" x14ac:dyDescent="0.25">
      <c r="A145" s="88">
        <v>111500</v>
      </c>
      <c r="B145" s="89" t="s">
        <v>160</v>
      </c>
      <c r="C145" s="87">
        <v>17</v>
      </c>
    </row>
    <row r="146" spans="1:3" x14ac:dyDescent="0.25">
      <c r="A146" s="85">
        <v>111501</v>
      </c>
      <c r="B146" s="86" t="s">
        <v>161</v>
      </c>
      <c r="C146" s="87">
        <v>17</v>
      </c>
    </row>
    <row r="147" spans="1:3" x14ac:dyDescent="0.25">
      <c r="A147" s="88">
        <v>111502</v>
      </c>
      <c r="B147" s="89" t="s">
        <v>162</v>
      </c>
      <c r="C147" s="87">
        <v>17</v>
      </c>
    </row>
    <row r="148" spans="1:3" x14ac:dyDescent="0.25">
      <c r="A148" s="85">
        <v>111503</v>
      </c>
      <c r="B148" s="86" t="s">
        <v>163</v>
      </c>
      <c r="C148" s="87">
        <v>17</v>
      </c>
    </row>
    <row r="149" spans="1:3" x14ac:dyDescent="0.25">
      <c r="A149" s="88">
        <v>111504</v>
      </c>
      <c r="B149" s="89" t="s">
        <v>164</v>
      </c>
      <c r="C149" s="87">
        <v>17</v>
      </c>
    </row>
    <row r="150" spans="1:3" x14ac:dyDescent="0.25">
      <c r="A150" s="85">
        <v>111505</v>
      </c>
      <c r="B150" s="86" t="s">
        <v>165</v>
      </c>
      <c r="C150" s="87">
        <v>17</v>
      </c>
    </row>
    <row r="151" spans="1:3" x14ac:dyDescent="0.25">
      <c r="A151" s="88">
        <v>111506</v>
      </c>
      <c r="B151" s="89" t="s">
        <v>166</v>
      </c>
      <c r="C151" s="87">
        <v>17</v>
      </c>
    </row>
    <row r="152" spans="1:3" x14ac:dyDescent="0.25">
      <c r="A152" s="85">
        <v>111507</v>
      </c>
      <c r="B152" s="86" t="s">
        <v>167</v>
      </c>
      <c r="C152" s="87">
        <v>17</v>
      </c>
    </row>
    <row r="153" spans="1:3" x14ac:dyDescent="0.25">
      <c r="A153" s="88">
        <v>111508</v>
      </c>
      <c r="B153" s="89" t="s">
        <v>168</v>
      </c>
      <c r="C153" s="87">
        <v>17</v>
      </c>
    </row>
    <row r="154" spans="1:3" x14ac:dyDescent="0.25">
      <c r="A154" s="85">
        <v>111700</v>
      </c>
      <c r="B154" s="86" t="s">
        <v>169</v>
      </c>
      <c r="C154" s="87">
        <v>25.75</v>
      </c>
    </row>
    <row r="155" spans="1:3" x14ac:dyDescent="0.25">
      <c r="A155" s="88">
        <v>111701</v>
      </c>
      <c r="B155" s="89" t="s">
        <v>170</v>
      </c>
      <c r="C155" s="87">
        <v>25.75</v>
      </c>
    </row>
    <row r="156" spans="1:3" x14ac:dyDescent="0.25">
      <c r="A156" s="85">
        <v>111702</v>
      </c>
      <c r="B156" s="86" t="s">
        <v>171</v>
      </c>
      <c r="C156" s="87">
        <v>25.75</v>
      </c>
    </row>
    <row r="157" spans="1:3" x14ac:dyDescent="0.25">
      <c r="A157" s="88">
        <v>111703</v>
      </c>
      <c r="B157" s="89" t="s">
        <v>172</v>
      </c>
      <c r="C157" s="87">
        <v>25.75</v>
      </c>
    </row>
    <row r="158" spans="1:3" x14ac:dyDescent="0.25">
      <c r="A158" s="85">
        <v>111704</v>
      </c>
      <c r="B158" s="86" t="s">
        <v>173</v>
      </c>
      <c r="C158" s="87">
        <v>25.75</v>
      </c>
    </row>
    <row r="159" spans="1:3" x14ac:dyDescent="0.25">
      <c r="A159" s="88">
        <v>111705</v>
      </c>
      <c r="B159" s="89" t="s">
        <v>174</v>
      </c>
      <c r="C159" s="87">
        <v>25.75</v>
      </c>
    </row>
    <row r="160" spans="1:3" x14ac:dyDescent="0.25">
      <c r="A160" s="85">
        <v>111706</v>
      </c>
      <c r="B160" s="86" t="s">
        <v>175</v>
      </c>
      <c r="C160" s="87">
        <v>25.75</v>
      </c>
    </row>
    <row r="161" spans="1:3" x14ac:dyDescent="0.25">
      <c r="A161" s="88">
        <v>111710</v>
      </c>
      <c r="B161" s="89" t="s">
        <v>176</v>
      </c>
      <c r="C161" s="87">
        <v>25.75</v>
      </c>
    </row>
    <row r="162" spans="1:3" x14ac:dyDescent="0.25">
      <c r="A162" s="85">
        <v>111711</v>
      </c>
      <c r="B162" s="86" t="s">
        <v>177</v>
      </c>
      <c r="C162" s="87">
        <v>25.75</v>
      </c>
    </row>
    <row r="163" spans="1:3" x14ac:dyDescent="0.25">
      <c r="A163" s="88">
        <v>111712</v>
      </c>
      <c r="B163" s="89" t="s">
        <v>178</v>
      </c>
      <c r="C163" s="87">
        <v>25.75</v>
      </c>
    </row>
    <row r="164" spans="1:3" x14ac:dyDescent="0.25">
      <c r="A164" s="85">
        <v>111713</v>
      </c>
      <c r="B164" s="86" t="s">
        <v>179</v>
      </c>
      <c r="C164" s="87">
        <v>25.75</v>
      </c>
    </row>
    <row r="165" spans="1:3" x14ac:dyDescent="0.25">
      <c r="A165" s="88">
        <v>111714</v>
      </c>
      <c r="B165" s="89" t="s">
        <v>180</v>
      </c>
      <c r="C165" s="87">
        <v>25.75</v>
      </c>
    </row>
    <row r="166" spans="1:3" x14ac:dyDescent="0.25">
      <c r="A166" s="85">
        <v>111721</v>
      </c>
      <c r="B166" s="86" t="s">
        <v>181</v>
      </c>
      <c r="C166" s="87">
        <v>12.25</v>
      </c>
    </row>
    <row r="167" spans="1:3" x14ac:dyDescent="0.25">
      <c r="A167" s="88">
        <v>111722</v>
      </c>
      <c r="B167" s="89" t="s">
        <v>182</v>
      </c>
      <c r="C167" s="87">
        <v>12.25</v>
      </c>
    </row>
    <row r="168" spans="1:3" x14ac:dyDescent="0.25">
      <c r="A168" s="85">
        <v>111723</v>
      </c>
      <c r="B168" s="86" t="s">
        <v>183</v>
      </c>
      <c r="C168" s="87">
        <v>12.25</v>
      </c>
    </row>
    <row r="169" spans="1:3" x14ac:dyDescent="0.25">
      <c r="A169" s="88">
        <v>111728</v>
      </c>
      <c r="B169" s="89" t="s">
        <v>184</v>
      </c>
      <c r="C169" s="87">
        <v>20.75</v>
      </c>
    </row>
    <row r="170" spans="1:3" x14ac:dyDescent="0.25">
      <c r="A170" s="85">
        <v>111729</v>
      </c>
      <c r="B170" s="86" t="s">
        <v>185</v>
      </c>
      <c r="C170" s="87">
        <v>20.75</v>
      </c>
    </row>
    <row r="171" spans="1:3" x14ac:dyDescent="0.25">
      <c r="A171" s="88">
        <v>111730</v>
      </c>
      <c r="B171" s="89" t="s">
        <v>186</v>
      </c>
      <c r="C171" s="87">
        <v>20.75</v>
      </c>
    </row>
    <row r="172" spans="1:3" x14ac:dyDescent="0.25">
      <c r="A172" s="85">
        <v>111731</v>
      </c>
      <c r="B172" s="86" t="s">
        <v>187</v>
      </c>
      <c r="C172" s="87">
        <v>20.75</v>
      </c>
    </row>
    <row r="173" spans="1:3" x14ac:dyDescent="0.25">
      <c r="A173" s="88">
        <v>111732</v>
      </c>
      <c r="B173" s="89" t="s">
        <v>188</v>
      </c>
      <c r="C173" s="87">
        <v>20.75</v>
      </c>
    </row>
    <row r="174" spans="1:3" x14ac:dyDescent="0.25">
      <c r="A174" s="85">
        <v>111733</v>
      </c>
      <c r="B174" s="86" t="s">
        <v>189</v>
      </c>
      <c r="C174" s="87">
        <v>20.75</v>
      </c>
    </row>
    <row r="175" spans="1:3" x14ac:dyDescent="0.25">
      <c r="A175" s="88">
        <v>111734</v>
      </c>
      <c r="B175" s="89" t="s">
        <v>190</v>
      </c>
      <c r="C175" s="87">
        <v>20.75</v>
      </c>
    </row>
    <row r="176" spans="1:3" x14ac:dyDescent="0.25">
      <c r="A176" s="85">
        <v>111735</v>
      </c>
      <c r="B176" s="86" t="s">
        <v>191</v>
      </c>
      <c r="C176" s="87">
        <v>20.75</v>
      </c>
    </row>
    <row r="177" spans="1:3" x14ac:dyDescent="0.25">
      <c r="A177" s="88">
        <v>111736</v>
      </c>
      <c r="B177" s="89" t="s">
        <v>192</v>
      </c>
      <c r="C177" s="87">
        <v>20.75</v>
      </c>
    </row>
    <row r="178" spans="1:3" x14ac:dyDescent="0.25">
      <c r="A178" s="88">
        <v>111750</v>
      </c>
      <c r="B178" s="89" t="s">
        <v>193</v>
      </c>
      <c r="C178" s="87">
        <v>25.75</v>
      </c>
    </row>
    <row r="179" spans="1:3" x14ac:dyDescent="0.25">
      <c r="A179" s="85">
        <v>121011</v>
      </c>
      <c r="B179" s="86" t="s">
        <v>194</v>
      </c>
      <c r="C179" s="87">
        <v>6.5</v>
      </c>
    </row>
    <row r="180" spans="1:3" x14ac:dyDescent="0.25">
      <c r="A180" s="88">
        <v>121012</v>
      </c>
      <c r="B180" s="89" t="s">
        <v>195</v>
      </c>
      <c r="C180" s="87">
        <v>6.5</v>
      </c>
    </row>
    <row r="181" spans="1:3" x14ac:dyDescent="0.25">
      <c r="A181" s="85">
        <v>121013</v>
      </c>
      <c r="B181" s="86" t="s">
        <v>196</v>
      </c>
      <c r="C181" s="87">
        <v>6.5</v>
      </c>
    </row>
    <row r="182" spans="1:3" x14ac:dyDescent="0.25">
      <c r="A182" s="88">
        <v>121014</v>
      </c>
      <c r="B182" s="89" t="s">
        <v>197</v>
      </c>
      <c r="C182" s="87">
        <v>6.5</v>
      </c>
    </row>
    <row r="183" spans="1:3" x14ac:dyDescent="0.25">
      <c r="A183" s="85">
        <v>121015</v>
      </c>
      <c r="B183" s="86" t="s">
        <v>198</v>
      </c>
      <c r="C183" s="87">
        <v>6.5</v>
      </c>
    </row>
    <row r="184" spans="1:3" x14ac:dyDescent="0.25">
      <c r="A184" s="88">
        <v>121031</v>
      </c>
      <c r="B184" s="89" t="s">
        <v>199</v>
      </c>
      <c r="C184" s="87">
        <v>6.5</v>
      </c>
    </row>
    <row r="185" spans="1:3" x14ac:dyDescent="0.25">
      <c r="A185" s="85">
        <v>121032</v>
      </c>
      <c r="B185" s="86" t="s">
        <v>200</v>
      </c>
      <c r="C185" s="87">
        <v>6.5</v>
      </c>
    </row>
    <row r="186" spans="1:3" x14ac:dyDescent="0.25">
      <c r="A186" s="88">
        <v>121035</v>
      </c>
      <c r="B186" s="89" t="s">
        <v>201</v>
      </c>
      <c r="C186" s="87">
        <v>6.5</v>
      </c>
    </row>
    <row r="187" spans="1:3" x14ac:dyDescent="0.25">
      <c r="A187" s="85">
        <v>121036</v>
      </c>
      <c r="B187" s="86" t="s">
        <v>202</v>
      </c>
      <c r="C187" s="87">
        <v>6.5</v>
      </c>
    </row>
    <row r="188" spans="1:3" x14ac:dyDescent="0.25">
      <c r="A188" s="92">
        <v>121037</v>
      </c>
      <c r="B188" s="96" t="s">
        <v>203</v>
      </c>
      <c r="C188" s="99">
        <v>6.5</v>
      </c>
    </row>
    <row r="189" spans="1:3" x14ac:dyDescent="0.25">
      <c r="A189" s="85">
        <v>121038</v>
      </c>
      <c r="B189" s="86" t="s">
        <v>204</v>
      </c>
      <c r="C189" s="87">
        <v>6.5</v>
      </c>
    </row>
    <row r="190" spans="1:3" x14ac:dyDescent="0.25">
      <c r="A190" s="88">
        <v>121085</v>
      </c>
      <c r="B190" s="89" t="s">
        <v>205</v>
      </c>
      <c r="C190" s="87">
        <v>8</v>
      </c>
    </row>
    <row r="191" spans="1:3" x14ac:dyDescent="0.25">
      <c r="A191" s="88">
        <v>121301</v>
      </c>
      <c r="B191" s="89" t="s">
        <v>206</v>
      </c>
      <c r="C191" s="87">
        <v>4.53</v>
      </c>
    </row>
    <row r="192" spans="1:3" x14ac:dyDescent="0.25">
      <c r="A192" s="85">
        <v>121302</v>
      </c>
      <c r="B192" s="86" t="s">
        <v>207</v>
      </c>
      <c r="C192" s="87">
        <v>4.53</v>
      </c>
    </row>
    <row r="193" spans="1:3" x14ac:dyDescent="0.25">
      <c r="A193" s="88">
        <v>121303</v>
      </c>
      <c r="B193" s="89" t="s">
        <v>208</v>
      </c>
      <c r="C193" s="87">
        <v>4.53</v>
      </c>
    </row>
    <row r="194" spans="1:3" x14ac:dyDescent="0.25">
      <c r="A194" s="85">
        <v>121304</v>
      </c>
      <c r="B194" s="86" t="s">
        <v>209</v>
      </c>
      <c r="C194" s="87">
        <v>4.53</v>
      </c>
    </row>
    <row r="195" spans="1:3" x14ac:dyDescent="0.25">
      <c r="A195" s="88">
        <v>121305</v>
      </c>
      <c r="B195" s="89" t="s">
        <v>210</v>
      </c>
      <c r="C195" s="87">
        <v>4.53</v>
      </c>
    </row>
    <row r="196" spans="1:3" x14ac:dyDescent="0.25">
      <c r="A196" s="85">
        <v>121310</v>
      </c>
      <c r="B196" s="86" t="s">
        <v>211</v>
      </c>
      <c r="C196" s="87">
        <v>6.71</v>
      </c>
    </row>
    <row r="197" spans="1:3" x14ac:dyDescent="0.25">
      <c r="A197" s="85">
        <v>121321</v>
      </c>
      <c r="B197" s="86" t="s">
        <v>212</v>
      </c>
      <c r="C197" s="87">
        <v>4.53</v>
      </c>
    </row>
    <row r="198" spans="1:3" x14ac:dyDescent="0.25">
      <c r="A198" s="88">
        <v>121322</v>
      </c>
      <c r="B198" s="89" t="s">
        <v>213</v>
      </c>
      <c r="C198" s="87">
        <v>4.53</v>
      </c>
    </row>
    <row r="199" spans="1:3" x14ac:dyDescent="0.25">
      <c r="A199" s="85">
        <v>121323</v>
      </c>
      <c r="B199" s="86" t="s">
        <v>214</v>
      </c>
      <c r="C199" s="87">
        <v>4.53</v>
      </c>
    </row>
    <row r="200" spans="1:3" x14ac:dyDescent="0.25">
      <c r="A200" s="88">
        <v>121324</v>
      </c>
      <c r="B200" s="89" t="s">
        <v>215</v>
      </c>
      <c r="C200" s="87">
        <v>4.53</v>
      </c>
    </row>
    <row r="201" spans="1:3" x14ac:dyDescent="0.25">
      <c r="A201" s="85">
        <v>121325</v>
      </c>
      <c r="B201" s="86" t="s">
        <v>216</v>
      </c>
      <c r="C201" s="87">
        <v>4.53</v>
      </c>
    </row>
    <row r="202" spans="1:3" x14ac:dyDescent="0.25">
      <c r="A202" s="88">
        <v>121341</v>
      </c>
      <c r="B202" s="89" t="s">
        <v>217</v>
      </c>
      <c r="C202" s="87">
        <v>6.71</v>
      </c>
    </row>
    <row r="203" spans="1:3" x14ac:dyDescent="0.25">
      <c r="A203" s="85">
        <v>121342</v>
      </c>
      <c r="B203" s="86" t="s">
        <v>218</v>
      </c>
      <c r="C203" s="87">
        <v>6.71</v>
      </c>
    </row>
    <row r="204" spans="1:3" x14ac:dyDescent="0.25">
      <c r="A204" s="88">
        <v>121343</v>
      </c>
      <c r="B204" s="89" t="s">
        <v>219</v>
      </c>
      <c r="C204" s="87">
        <v>6.71</v>
      </c>
    </row>
    <row r="205" spans="1:3" x14ac:dyDescent="0.25">
      <c r="A205" s="85">
        <v>121344</v>
      </c>
      <c r="B205" s="86" t="s">
        <v>220</v>
      </c>
      <c r="C205" s="87">
        <v>6.71</v>
      </c>
    </row>
    <row r="206" spans="1:3" x14ac:dyDescent="0.25">
      <c r="A206" s="88">
        <v>121345</v>
      </c>
      <c r="B206" s="89" t="s">
        <v>221</v>
      </c>
      <c r="C206" s="87">
        <v>6.71</v>
      </c>
    </row>
    <row r="207" spans="1:3" x14ac:dyDescent="0.25">
      <c r="A207" s="85">
        <v>121346</v>
      </c>
      <c r="B207" s="86" t="s">
        <v>222</v>
      </c>
      <c r="C207" s="87">
        <v>6.71</v>
      </c>
    </row>
    <row r="208" spans="1:3" x14ac:dyDescent="0.25">
      <c r="A208" s="94">
        <v>121347</v>
      </c>
      <c r="B208" s="100" t="s">
        <v>223</v>
      </c>
      <c r="C208" s="87">
        <v>6.71</v>
      </c>
    </row>
    <row r="209" spans="1:3" x14ac:dyDescent="0.25">
      <c r="A209" s="88">
        <v>121431</v>
      </c>
      <c r="B209" s="89" t="s">
        <v>224</v>
      </c>
      <c r="C209" s="87">
        <v>6.5</v>
      </c>
    </row>
    <row r="210" spans="1:3" x14ac:dyDescent="0.25">
      <c r="A210" s="85">
        <v>121432</v>
      </c>
      <c r="B210" s="86" t="s">
        <v>225</v>
      </c>
      <c r="C210" s="87">
        <v>6.5</v>
      </c>
    </row>
    <row r="211" spans="1:3" x14ac:dyDescent="0.25">
      <c r="A211" s="85">
        <v>121434</v>
      </c>
      <c r="B211" s="86" t="s">
        <v>226</v>
      </c>
      <c r="C211" s="87">
        <v>6.5</v>
      </c>
    </row>
    <row r="212" spans="1:3" x14ac:dyDescent="0.25">
      <c r="A212" s="88">
        <v>121435</v>
      </c>
      <c r="B212" s="89" t="s">
        <v>227</v>
      </c>
      <c r="C212" s="87">
        <v>6.5</v>
      </c>
    </row>
    <row r="213" spans="1:3" x14ac:dyDescent="0.25">
      <c r="A213" s="85">
        <v>121436</v>
      </c>
      <c r="B213" s="86" t="s">
        <v>228</v>
      </c>
      <c r="C213" s="87">
        <v>6.5</v>
      </c>
    </row>
    <row r="214" spans="1:3" x14ac:dyDescent="0.25">
      <c r="A214" s="88">
        <v>121437</v>
      </c>
      <c r="B214" s="89" t="s">
        <v>229</v>
      </c>
      <c r="C214" s="87">
        <v>6.5</v>
      </c>
    </row>
    <row r="215" spans="1:3" x14ac:dyDescent="0.25">
      <c r="A215" s="85">
        <v>121461</v>
      </c>
      <c r="B215" s="86" t="s">
        <v>230</v>
      </c>
      <c r="C215" s="87">
        <v>6.5</v>
      </c>
    </row>
    <row r="216" spans="1:3" x14ac:dyDescent="0.25">
      <c r="A216" s="88">
        <v>121462</v>
      </c>
      <c r="B216" s="89" t="s">
        <v>231</v>
      </c>
      <c r="C216" s="87">
        <v>6.5</v>
      </c>
    </row>
    <row r="217" spans="1:3" x14ac:dyDescent="0.25">
      <c r="A217" s="85">
        <v>121463</v>
      </c>
      <c r="B217" s="86" t="s">
        <v>232</v>
      </c>
      <c r="C217" s="87">
        <v>6.5</v>
      </c>
    </row>
    <row r="218" spans="1:3" x14ac:dyDescent="0.25">
      <c r="A218" s="88">
        <v>121464</v>
      </c>
      <c r="B218" s="89" t="s">
        <v>233</v>
      </c>
      <c r="C218" s="87">
        <v>6.5</v>
      </c>
    </row>
    <row r="219" spans="1:3" x14ac:dyDescent="0.25">
      <c r="A219" s="85">
        <v>121465</v>
      </c>
      <c r="B219" s="86" t="s">
        <v>234</v>
      </c>
      <c r="C219" s="87">
        <v>6.5</v>
      </c>
    </row>
    <row r="220" spans="1:3" x14ac:dyDescent="0.25">
      <c r="A220" s="88">
        <v>121466</v>
      </c>
      <c r="B220" s="89" t="s">
        <v>235</v>
      </c>
      <c r="C220" s="87">
        <v>6.5</v>
      </c>
    </row>
    <row r="221" spans="1:3" x14ac:dyDescent="0.25">
      <c r="A221" s="85">
        <v>121467</v>
      </c>
      <c r="B221" s="86" t="s">
        <v>236</v>
      </c>
      <c r="C221" s="87">
        <v>6.5</v>
      </c>
    </row>
    <row r="222" spans="1:3" x14ac:dyDescent="0.25">
      <c r="A222" s="88">
        <v>121468</v>
      </c>
      <c r="B222" s="89" t="s">
        <v>237</v>
      </c>
      <c r="C222" s="87">
        <v>6.5</v>
      </c>
    </row>
    <row r="223" spans="1:3" x14ac:dyDescent="0.25">
      <c r="A223" s="85">
        <v>121469</v>
      </c>
      <c r="B223" s="86" t="s">
        <v>238</v>
      </c>
      <c r="C223" s="87">
        <v>6.5</v>
      </c>
    </row>
    <row r="224" spans="1:3" x14ac:dyDescent="0.25">
      <c r="A224" s="88">
        <v>121470</v>
      </c>
      <c r="B224" s="89" t="s">
        <v>239</v>
      </c>
      <c r="C224" s="87">
        <v>6.5</v>
      </c>
    </row>
    <row r="225" spans="1:3" x14ac:dyDescent="0.25">
      <c r="A225" s="85">
        <v>121481</v>
      </c>
      <c r="B225" s="86" t="s">
        <v>240</v>
      </c>
      <c r="C225" s="87">
        <v>6.5</v>
      </c>
    </row>
    <row r="226" spans="1:3" x14ac:dyDescent="0.25">
      <c r="A226" s="88">
        <v>121482</v>
      </c>
      <c r="B226" s="89" t="s">
        <v>241</v>
      </c>
      <c r="C226" s="87">
        <v>6.5</v>
      </c>
    </row>
    <row r="227" spans="1:3" x14ac:dyDescent="0.25">
      <c r="A227" s="85">
        <v>121483</v>
      </c>
      <c r="B227" s="86" t="s">
        <v>242</v>
      </c>
      <c r="C227" s="87">
        <v>6.5</v>
      </c>
    </row>
    <row r="228" spans="1:3" x14ac:dyDescent="0.25">
      <c r="A228" s="85">
        <v>121491</v>
      </c>
      <c r="B228" s="86" t="s">
        <v>243</v>
      </c>
      <c r="C228" s="87">
        <v>6.75</v>
      </c>
    </row>
    <row r="229" spans="1:3" x14ac:dyDescent="0.25">
      <c r="A229" s="88">
        <v>121492</v>
      </c>
      <c r="B229" s="89" t="s">
        <v>244</v>
      </c>
      <c r="C229" s="87">
        <v>6.75</v>
      </c>
    </row>
    <row r="230" spans="1:3" x14ac:dyDescent="0.25">
      <c r="A230" s="85">
        <v>121493</v>
      </c>
      <c r="B230" s="86" t="s">
        <v>245</v>
      </c>
      <c r="C230" s="87">
        <v>6.75</v>
      </c>
    </row>
    <row r="231" spans="1:3" x14ac:dyDescent="0.25">
      <c r="A231" s="88">
        <v>121494</v>
      </c>
      <c r="B231" s="89" t="s">
        <v>246</v>
      </c>
      <c r="C231" s="87">
        <v>6.75</v>
      </c>
    </row>
    <row r="232" spans="1:3" x14ac:dyDescent="0.25">
      <c r="A232" s="85">
        <v>121499</v>
      </c>
      <c r="B232" s="86" t="s">
        <v>247</v>
      </c>
      <c r="C232" s="87">
        <v>6.75</v>
      </c>
    </row>
    <row r="233" spans="1:3" x14ac:dyDescent="0.25">
      <c r="A233" s="88">
        <v>121500</v>
      </c>
      <c r="B233" s="89" t="s">
        <v>248</v>
      </c>
      <c r="C233" s="87">
        <v>14.99</v>
      </c>
    </row>
    <row r="234" spans="1:3" x14ac:dyDescent="0.25">
      <c r="A234" s="85">
        <v>121501</v>
      </c>
      <c r="B234" s="86" t="s">
        <v>249</v>
      </c>
      <c r="C234" s="87">
        <v>14.99</v>
      </c>
    </row>
    <row r="235" spans="1:3" x14ac:dyDescent="0.25">
      <c r="A235" s="88">
        <v>121502</v>
      </c>
      <c r="B235" s="89" t="s">
        <v>250</v>
      </c>
      <c r="C235" s="87">
        <v>14.99</v>
      </c>
    </row>
    <row r="236" spans="1:3" x14ac:dyDescent="0.25">
      <c r="A236" s="85">
        <v>121503</v>
      </c>
      <c r="B236" s="86" t="s">
        <v>251</v>
      </c>
      <c r="C236" s="87">
        <v>14.99</v>
      </c>
    </row>
    <row r="237" spans="1:3" x14ac:dyDescent="0.25">
      <c r="A237" s="88">
        <v>121504</v>
      </c>
      <c r="B237" s="89" t="s">
        <v>252</v>
      </c>
      <c r="C237" s="87">
        <v>14.99</v>
      </c>
    </row>
    <row r="238" spans="1:3" x14ac:dyDescent="0.25">
      <c r="A238" s="85">
        <v>121505</v>
      </c>
      <c r="B238" s="86" t="s">
        <v>253</v>
      </c>
      <c r="C238" s="87">
        <v>14.99</v>
      </c>
    </row>
    <row r="239" spans="1:3" x14ac:dyDescent="0.25">
      <c r="A239" s="88">
        <v>121506</v>
      </c>
      <c r="B239" s="89" t="s">
        <v>254</v>
      </c>
      <c r="C239" s="87">
        <v>14.99</v>
      </c>
    </row>
    <row r="240" spans="1:3" x14ac:dyDescent="0.25">
      <c r="A240" s="85">
        <v>121507</v>
      </c>
      <c r="B240" s="86" t="s">
        <v>255</v>
      </c>
      <c r="C240" s="87">
        <v>14.99</v>
      </c>
    </row>
    <row r="241" spans="1:3" x14ac:dyDescent="0.25">
      <c r="A241" s="88">
        <v>121508</v>
      </c>
      <c r="B241" s="89" t="s">
        <v>256</v>
      </c>
      <c r="C241" s="87">
        <v>14.99</v>
      </c>
    </row>
    <row r="242" spans="1:3" x14ac:dyDescent="0.25">
      <c r="A242" s="97">
        <v>121509</v>
      </c>
      <c r="B242" s="98" t="s">
        <v>257</v>
      </c>
      <c r="C242" s="87">
        <v>14.99</v>
      </c>
    </row>
    <row r="243" spans="1:3" x14ac:dyDescent="0.25">
      <c r="A243" s="94">
        <v>121510</v>
      </c>
      <c r="B243" s="100" t="s">
        <v>258</v>
      </c>
      <c r="C243" s="87">
        <v>14.99</v>
      </c>
    </row>
    <row r="244" spans="1:3" x14ac:dyDescent="0.25">
      <c r="A244" s="85" t="s">
        <v>259</v>
      </c>
      <c r="B244" s="86" t="s">
        <v>260</v>
      </c>
      <c r="C244" s="87">
        <v>11</v>
      </c>
    </row>
    <row r="245" spans="1:3" x14ac:dyDescent="0.25">
      <c r="A245" s="88" t="s">
        <v>261</v>
      </c>
      <c r="B245" s="89" t="s">
        <v>262</v>
      </c>
      <c r="C245" s="87">
        <v>11</v>
      </c>
    </row>
    <row r="246" spans="1:3" x14ac:dyDescent="0.25">
      <c r="A246" s="85" t="s">
        <v>263</v>
      </c>
      <c r="B246" s="86" t="s">
        <v>264</v>
      </c>
      <c r="C246" s="87">
        <v>11</v>
      </c>
    </row>
    <row r="247" spans="1:3" x14ac:dyDescent="0.25">
      <c r="A247" s="88" t="s">
        <v>265</v>
      </c>
      <c r="B247" s="89" t="s">
        <v>266</v>
      </c>
      <c r="C247" s="87">
        <v>11</v>
      </c>
    </row>
    <row r="248" spans="1:3" x14ac:dyDescent="0.25">
      <c r="A248" s="85" t="s">
        <v>267</v>
      </c>
      <c r="B248" s="86" t="s">
        <v>268</v>
      </c>
      <c r="C248" s="87">
        <v>11</v>
      </c>
    </row>
    <row r="249" spans="1:3" x14ac:dyDescent="0.25">
      <c r="A249" s="88" t="s">
        <v>269</v>
      </c>
      <c r="B249" s="89" t="s">
        <v>270</v>
      </c>
      <c r="C249" s="87">
        <v>11</v>
      </c>
    </row>
    <row r="250" spans="1:3" x14ac:dyDescent="0.25">
      <c r="A250" s="85" t="s">
        <v>271</v>
      </c>
      <c r="B250" s="86" t="s">
        <v>272</v>
      </c>
      <c r="C250" s="87">
        <v>11</v>
      </c>
    </row>
    <row r="251" spans="1:3" x14ac:dyDescent="0.25">
      <c r="A251" s="88" t="s">
        <v>273</v>
      </c>
      <c r="B251" s="89" t="s">
        <v>274</v>
      </c>
      <c r="C251" s="87">
        <v>11</v>
      </c>
    </row>
    <row r="252" spans="1:3" x14ac:dyDescent="0.25">
      <c r="A252" s="85" t="s">
        <v>275</v>
      </c>
      <c r="B252" s="86" t="s">
        <v>276</v>
      </c>
      <c r="C252" s="87">
        <v>11</v>
      </c>
    </row>
    <row r="253" spans="1:3" x14ac:dyDescent="0.25">
      <c r="A253" s="94" t="s">
        <v>277</v>
      </c>
      <c r="B253" s="100" t="s">
        <v>278</v>
      </c>
      <c r="C253" s="87">
        <v>11</v>
      </c>
    </row>
    <row r="254" spans="1:3" x14ac:dyDescent="0.25">
      <c r="A254" s="97" t="s">
        <v>279</v>
      </c>
      <c r="B254" s="98" t="s">
        <v>280</v>
      </c>
      <c r="C254" s="87">
        <v>11</v>
      </c>
    </row>
    <row r="255" spans="1:3" x14ac:dyDescent="0.25">
      <c r="A255" s="88">
        <v>121601</v>
      </c>
      <c r="B255" s="89" t="s">
        <v>281</v>
      </c>
      <c r="C255" s="87">
        <v>6.37</v>
      </c>
    </row>
    <row r="256" spans="1:3" x14ac:dyDescent="0.25">
      <c r="A256" s="85">
        <v>121602</v>
      </c>
      <c r="B256" s="86" t="s">
        <v>282</v>
      </c>
      <c r="C256" s="87">
        <v>6.37</v>
      </c>
    </row>
    <row r="257" spans="1:3" x14ac:dyDescent="0.25">
      <c r="A257" s="88">
        <v>121603</v>
      </c>
      <c r="B257" s="89" t="s">
        <v>283</v>
      </c>
      <c r="C257" s="87">
        <v>6.37</v>
      </c>
    </row>
    <row r="258" spans="1:3" x14ac:dyDescent="0.25">
      <c r="A258" s="85">
        <v>121604</v>
      </c>
      <c r="B258" s="86" t="s">
        <v>284</v>
      </c>
      <c r="C258" s="87">
        <v>6.37</v>
      </c>
    </row>
    <row r="259" spans="1:3" x14ac:dyDescent="0.25">
      <c r="A259" s="88">
        <v>121605</v>
      </c>
      <c r="B259" s="89" t="s">
        <v>285</v>
      </c>
      <c r="C259" s="87">
        <v>6.37</v>
      </c>
    </row>
    <row r="260" spans="1:3" x14ac:dyDescent="0.25">
      <c r="A260" s="85">
        <v>121606</v>
      </c>
      <c r="B260" s="86" t="s">
        <v>286</v>
      </c>
      <c r="C260" s="87">
        <v>6.37</v>
      </c>
    </row>
    <row r="261" spans="1:3" x14ac:dyDescent="0.25">
      <c r="A261" s="88">
        <v>121607</v>
      </c>
      <c r="B261" s="89" t="s">
        <v>287</v>
      </c>
      <c r="C261" s="87">
        <v>6.37</v>
      </c>
    </row>
    <row r="262" spans="1:3" x14ac:dyDescent="0.25">
      <c r="A262" s="85">
        <v>121608</v>
      </c>
      <c r="B262" s="86" t="s">
        <v>288</v>
      </c>
      <c r="C262" s="87">
        <v>6.37</v>
      </c>
    </row>
    <row r="263" spans="1:3" x14ac:dyDescent="0.25">
      <c r="A263" s="88">
        <v>121609</v>
      </c>
      <c r="B263" s="89" t="s">
        <v>289</v>
      </c>
      <c r="C263" s="87">
        <v>6.37</v>
      </c>
    </row>
    <row r="264" spans="1:3" x14ac:dyDescent="0.25">
      <c r="A264" s="85">
        <v>121610</v>
      </c>
      <c r="B264" s="86" t="s">
        <v>290</v>
      </c>
      <c r="C264" s="87">
        <v>6.37</v>
      </c>
    </row>
    <row r="265" spans="1:3" x14ac:dyDescent="0.25">
      <c r="A265" s="88">
        <v>121613</v>
      </c>
      <c r="B265" s="89" t="s">
        <v>291</v>
      </c>
      <c r="C265" s="87">
        <v>6.37</v>
      </c>
    </row>
    <row r="266" spans="1:3" x14ac:dyDescent="0.25">
      <c r="A266" s="85">
        <v>121614</v>
      </c>
      <c r="B266" s="86" t="s">
        <v>292</v>
      </c>
      <c r="C266" s="87">
        <v>6.37</v>
      </c>
    </row>
    <row r="267" spans="1:3" ht="30" x14ac:dyDescent="0.25">
      <c r="A267" s="85">
        <v>121721</v>
      </c>
      <c r="B267" s="101" t="s">
        <v>293</v>
      </c>
      <c r="C267" s="87">
        <v>6.5</v>
      </c>
    </row>
    <row r="268" spans="1:3" x14ac:dyDescent="0.25">
      <c r="A268" s="85">
        <v>121722</v>
      </c>
      <c r="B268" s="90" t="s">
        <v>294</v>
      </c>
      <c r="C268" s="87">
        <v>6.5</v>
      </c>
    </row>
    <row r="269" spans="1:3" x14ac:dyDescent="0.25">
      <c r="A269" s="88">
        <v>121723</v>
      </c>
      <c r="B269" s="91" t="s">
        <v>295</v>
      </c>
      <c r="C269" s="87">
        <v>6.5</v>
      </c>
    </row>
    <row r="270" spans="1:3" x14ac:dyDescent="0.25">
      <c r="A270" s="85">
        <v>121728</v>
      </c>
      <c r="B270" s="90" t="s">
        <v>296</v>
      </c>
      <c r="C270" s="87">
        <v>4.1900000000000004</v>
      </c>
    </row>
    <row r="271" spans="1:3" x14ac:dyDescent="0.25">
      <c r="A271" s="88">
        <v>121729</v>
      </c>
      <c r="B271" s="91" t="s">
        <v>297</v>
      </c>
      <c r="C271" s="87">
        <v>4.1900000000000004</v>
      </c>
    </row>
    <row r="272" spans="1:3" x14ac:dyDescent="0.25">
      <c r="A272" s="85">
        <v>121730</v>
      </c>
      <c r="B272" s="90" t="s">
        <v>298</v>
      </c>
      <c r="C272" s="87">
        <v>4.1900000000000004</v>
      </c>
    </row>
    <row r="273" spans="1:3" x14ac:dyDescent="0.25">
      <c r="A273" s="88">
        <v>121731</v>
      </c>
      <c r="B273" s="91" t="s">
        <v>299</v>
      </c>
      <c r="C273" s="87">
        <v>4.1900000000000004</v>
      </c>
    </row>
    <row r="274" spans="1:3" x14ac:dyDescent="0.25">
      <c r="A274" s="85">
        <v>121732</v>
      </c>
      <c r="B274" s="90" t="s">
        <v>300</v>
      </c>
      <c r="C274" s="87">
        <v>4.1900000000000004</v>
      </c>
    </row>
    <row r="275" spans="1:3" x14ac:dyDescent="0.25">
      <c r="A275" s="88">
        <v>121733</v>
      </c>
      <c r="B275" s="91" t="s">
        <v>301</v>
      </c>
      <c r="C275" s="87">
        <v>4.1900000000000004</v>
      </c>
    </row>
    <row r="276" spans="1:3" x14ac:dyDescent="0.25">
      <c r="A276" s="85">
        <v>121734</v>
      </c>
      <c r="B276" s="90" t="s">
        <v>302</v>
      </c>
      <c r="C276" s="87">
        <v>4.1900000000000004</v>
      </c>
    </row>
    <row r="277" spans="1:3" x14ac:dyDescent="0.25">
      <c r="A277" s="88">
        <v>121735</v>
      </c>
      <c r="B277" s="91" t="s">
        <v>303</v>
      </c>
      <c r="C277" s="87">
        <v>4.1900000000000004</v>
      </c>
    </row>
    <row r="278" spans="1:3" x14ac:dyDescent="0.25">
      <c r="A278" s="85">
        <v>121736</v>
      </c>
      <c r="B278" s="90" t="s">
        <v>304</v>
      </c>
      <c r="C278" s="87">
        <v>4.1900000000000004</v>
      </c>
    </row>
    <row r="279" spans="1:3" x14ac:dyDescent="0.25">
      <c r="A279" s="85">
        <v>122011</v>
      </c>
      <c r="B279" s="90" t="s">
        <v>305</v>
      </c>
      <c r="C279" s="87">
        <v>11.07</v>
      </c>
    </row>
    <row r="280" spans="1:3" x14ac:dyDescent="0.25">
      <c r="A280" s="88">
        <v>122012</v>
      </c>
      <c r="B280" s="91" t="s">
        <v>306</v>
      </c>
      <c r="C280" s="87">
        <v>11.07</v>
      </c>
    </row>
    <row r="281" spans="1:3" x14ac:dyDescent="0.25">
      <c r="A281" s="85">
        <v>122013</v>
      </c>
      <c r="B281" s="90" t="s">
        <v>307</v>
      </c>
      <c r="C281" s="87">
        <v>11.07</v>
      </c>
    </row>
    <row r="282" spans="1:3" x14ac:dyDescent="0.25">
      <c r="A282" s="88">
        <v>122014</v>
      </c>
      <c r="B282" s="91" t="s">
        <v>308</v>
      </c>
      <c r="C282" s="87">
        <v>11.07</v>
      </c>
    </row>
    <row r="283" spans="1:3" x14ac:dyDescent="0.25">
      <c r="A283" s="85">
        <v>122015</v>
      </c>
      <c r="B283" s="90" t="s">
        <v>309</v>
      </c>
      <c r="C283" s="87">
        <v>11.07</v>
      </c>
    </row>
    <row r="284" spans="1:3" x14ac:dyDescent="0.25">
      <c r="A284" s="88">
        <v>122031</v>
      </c>
      <c r="B284" s="91" t="s">
        <v>310</v>
      </c>
      <c r="C284" s="87">
        <v>11.07</v>
      </c>
    </row>
    <row r="285" spans="1:3" x14ac:dyDescent="0.25">
      <c r="A285" s="85">
        <v>122032</v>
      </c>
      <c r="B285" s="90" t="s">
        <v>311</v>
      </c>
      <c r="C285" s="87">
        <v>11.07</v>
      </c>
    </row>
    <row r="286" spans="1:3" x14ac:dyDescent="0.25">
      <c r="A286" s="88">
        <v>122035</v>
      </c>
      <c r="B286" s="91" t="s">
        <v>312</v>
      </c>
      <c r="C286" s="87">
        <v>11.07</v>
      </c>
    </row>
    <row r="287" spans="1:3" x14ac:dyDescent="0.25">
      <c r="A287" s="85">
        <v>122036</v>
      </c>
      <c r="B287" s="90" t="s">
        <v>313</v>
      </c>
      <c r="C287" s="87">
        <v>11.07</v>
      </c>
    </row>
    <row r="288" spans="1:3" x14ac:dyDescent="0.25">
      <c r="A288" s="92">
        <v>122037</v>
      </c>
      <c r="B288" s="93" t="s">
        <v>314</v>
      </c>
      <c r="C288" s="99">
        <v>11.07</v>
      </c>
    </row>
    <row r="289" spans="1:3" x14ac:dyDescent="0.25">
      <c r="A289" s="85">
        <v>122038</v>
      </c>
      <c r="B289" s="90" t="s">
        <v>315</v>
      </c>
      <c r="C289" s="87">
        <v>11.07</v>
      </c>
    </row>
    <row r="290" spans="1:3" x14ac:dyDescent="0.25">
      <c r="A290" s="88">
        <v>122085</v>
      </c>
      <c r="B290" s="89" t="s">
        <v>316</v>
      </c>
      <c r="C290" s="87">
        <v>13.08</v>
      </c>
    </row>
    <row r="291" spans="1:3" x14ac:dyDescent="0.25">
      <c r="A291" s="88">
        <v>122431</v>
      </c>
      <c r="B291" s="91" t="s">
        <v>317</v>
      </c>
      <c r="C291" s="87">
        <v>9.73</v>
      </c>
    </row>
    <row r="292" spans="1:3" x14ac:dyDescent="0.25">
      <c r="A292" s="85">
        <v>122432</v>
      </c>
      <c r="B292" s="90" t="s">
        <v>318</v>
      </c>
      <c r="C292" s="87">
        <v>9.73</v>
      </c>
    </row>
    <row r="293" spans="1:3" x14ac:dyDescent="0.25">
      <c r="A293" s="85">
        <v>122434</v>
      </c>
      <c r="B293" s="90" t="s">
        <v>319</v>
      </c>
      <c r="C293" s="87">
        <v>9.73</v>
      </c>
    </row>
    <row r="294" spans="1:3" x14ac:dyDescent="0.25">
      <c r="A294" s="88">
        <v>122435</v>
      </c>
      <c r="B294" s="91" t="s">
        <v>320</v>
      </c>
      <c r="C294" s="87">
        <v>9.73</v>
      </c>
    </row>
    <row r="295" spans="1:3" x14ac:dyDescent="0.25">
      <c r="A295" s="85">
        <v>122436</v>
      </c>
      <c r="B295" s="90" t="s">
        <v>321</v>
      </c>
      <c r="C295" s="87">
        <v>9.73</v>
      </c>
    </row>
    <row r="296" spans="1:3" x14ac:dyDescent="0.25">
      <c r="A296" s="88">
        <v>122437</v>
      </c>
      <c r="B296" s="91" t="s">
        <v>322</v>
      </c>
      <c r="C296" s="87">
        <v>9.73</v>
      </c>
    </row>
    <row r="297" spans="1:3" x14ac:dyDescent="0.25">
      <c r="A297" s="85">
        <v>122461</v>
      </c>
      <c r="B297" s="90" t="s">
        <v>323</v>
      </c>
      <c r="C297" s="87">
        <v>9.73</v>
      </c>
    </row>
    <row r="298" spans="1:3" x14ac:dyDescent="0.25">
      <c r="A298" s="88">
        <v>122462</v>
      </c>
      <c r="B298" s="91" t="s">
        <v>324</v>
      </c>
      <c r="C298" s="87">
        <v>9.73</v>
      </c>
    </row>
    <row r="299" spans="1:3" x14ac:dyDescent="0.25">
      <c r="A299" s="85">
        <v>122463</v>
      </c>
      <c r="B299" s="90" t="s">
        <v>325</v>
      </c>
      <c r="C299" s="87">
        <v>9.73</v>
      </c>
    </row>
    <row r="300" spans="1:3" x14ac:dyDescent="0.25">
      <c r="A300" s="88">
        <v>122464</v>
      </c>
      <c r="B300" s="91" t="s">
        <v>326</v>
      </c>
      <c r="C300" s="87">
        <v>9.73</v>
      </c>
    </row>
    <row r="301" spans="1:3" x14ac:dyDescent="0.25">
      <c r="A301" s="85">
        <v>122465</v>
      </c>
      <c r="B301" s="90" t="s">
        <v>327</v>
      </c>
      <c r="C301" s="87">
        <v>9.73</v>
      </c>
    </row>
    <row r="302" spans="1:3" x14ac:dyDescent="0.25">
      <c r="A302" s="88">
        <v>122466</v>
      </c>
      <c r="B302" s="91" t="s">
        <v>328</v>
      </c>
      <c r="C302" s="87">
        <v>9.73</v>
      </c>
    </row>
    <row r="303" spans="1:3" x14ac:dyDescent="0.25">
      <c r="A303" s="85">
        <v>122467</v>
      </c>
      <c r="B303" s="90" t="s">
        <v>329</v>
      </c>
      <c r="C303" s="87">
        <v>9.73</v>
      </c>
    </row>
    <row r="304" spans="1:3" x14ac:dyDescent="0.25">
      <c r="A304" s="88">
        <v>122468</v>
      </c>
      <c r="B304" s="91" t="s">
        <v>330</v>
      </c>
      <c r="C304" s="87">
        <v>9.73</v>
      </c>
    </row>
    <row r="305" spans="1:3" x14ac:dyDescent="0.25">
      <c r="A305" s="85">
        <v>122469</v>
      </c>
      <c r="B305" s="90" t="s">
        <v>331</v>
      </c>
      <c r="C305" s="87">
        <v>9.73</v>
      </c>
    </row>
    <row r="306" spans="1:3" x14ac:dyDescent="0.25">
      <c r="A306" s="88">
        <v>122470</v>
      </c>
      <c r="B306" s="91" t="s">
        <v>332</v>
      </c>
      <c r="C306" s="87">
        <v>9.73</v>
      </c>
    </row>
    <row r="307" spans="1:3" x14ac:dyDescent="0.25">
      <c r="A307" s="85">
        <v>122481</v>
      </c>
      <c r="B307" s="86" t="s">
        <v>333</v>
      </c>
      <c r="C307" s="87">
        <v>9.73</v>
      </c>
    </row>
    <row r="308" spans="1:3" x14ac:dyDescent="0.25">
      <c r="A308" s="88">
        <v>122482</v>
      </c>
      <c r="B308" s="89" t="s">
        <v>334</v>
      </c>
      <c r="C308" s="87">
        <v>9.73</v>
      </c>
    </row>
    <row r="309" spans="1:3" x14ac:dyDescent="0.25">
      <c r="A309" s="85">
        <v>122483</v>
      </c>
      <c r="B309" s="86" t="s">
        <v>335</v>
      </c>
      <c r="C309" s="87">
        <v>11.07</v>
      </c>
    </row>
    <row r="310" spans="1:3" x14ac:dyDescent="0.25">
      <c r="A310" s="85">
        <v>122491</v>
      </c>
      <c r="B310" s="90" t="s">
        <v>336</v>
      </c>
      <c r="C310" s="87">
        <v>9.73</v>
      </c>
    </row>
    <row r="311" spans="1:3" x14ac:dyDescent="0.25">
      <c r="A311" s="88">
        <v>122492</v>
      </c>
      <c r="B311" s="91" t="s">
        <v>337</v>
      </c>
      <c r="C311" s="87">
        <v>9.73</v>
      </c>
    </row>
    <row r="312" spans="1:3" x14ac:dyDescent="0.25">
      <c r="A312" s="85">
        <v>122493</v>
      </c>
      <c r="B312" s="90" t="s">
        <v>338</v>
      </c>
      <c r="C312" s="87">
        <v>9.73</v>
      </c>
    </row>
    <row r="313" spans="1:3" x14ac:dyDescent="0.25">
      <c r="A313" s="88">
        <v>122494</v>
      </c>
      <c r="B313" s="91" t="s">
        <v>339</v>
      </c>
      <c r="C313" s="87">
        <v>9.73</v>
      </c>
    </row>
    <row r="314" spans="1:3" x14ac:dyDescent="0.25">
      <c r="A314" s="85">
        <v>122499</v>
      </c>
      <c r="B314" s="90" t="s">
        <v>340</v>
      </c>
      <c r="C314" s="87">
        <v>9.73</v>
      </c>
    </row>
    <row r="315" spans="1:3" x14ac:dyDescent="0.25">
      <c r="A315" s="85">
        <v>122721</v>
      </c>
      <c r="B315" s="86" t="s">
        <v>341</v>
      </c>
      <c r="C315" s="87">
        <v>11.07</v>
      </c>
    </row>
    <row r="316" spans="1:3" x14ac:dyDescent="0.25">
      <c r="A316" s="88">
        <v>122722</v>
      </c>
      <c r="B316" s="91" t="s">
        <v>342</v>
      </c>
      <c r="C316" s="87">
        <v>11.07</v>
      </c>
    </row>
    <row r="317" spans="1:3" x14ac:dyDescent="0.25">
      <c r="A317" s="85">
        <v>122723</v>
      </c>
      <c r="B317" s="90" t="s">
        <v>343</v>
      </c>
      <c r="C317" s="87">
        <v>11.07</v>
      </c>
    </row>
    <row r="318" spans="1:3" x14ac:dyDescent="0.25">
      <c r="A318" s="88">
        <v>123700</v>
      </c>
      <c r="B318" s="91" t="s">
        <v>344</v>
      </c>
      <c r="C318" s="87">
        <v>12.07</v>
      </c>
    </row>
    <row r="319" spans="1:3" x14ac:dyDescent="0.25">
      <c r="A319" s="85">
        <v>123701</v>
      </c>
      <c r="B319" s="90" t="s">
        <v>345</v>
      </c>
      <c r="C319" s="87">
        <v>12.07</v>
      </c>
    </row>
    <row r="320" spans="1:3" x14ac:dyDescent="0.25">
      <c r="A320" s="88">
        <v>123702</v>
      </c>
      <c r="B320" s="91" t="s">
        <v>346</v>
      </c>
      <c r="C320" s="87">
        <v>12.07</v>
      </c>
    </row>
    <row r="321" spans="1:3" x14ac:dyDescent="0.25">
      <c r="A321" s="85">
        <v>123703</v>
      </c>
      <c r="B321" s="90" t="s">
        <v>347</v>
      </c>
      <c r="C321" s="87">
        <v>12.07</v>
      </c>
    </row>
    <row r="322" spans="1:3" x14ac:dyDescent="0.25">
      <c r="A322" s="88">
        <v>123704</v>
      </c>
      <c r="B322" s="91" t="s">
        <v>348</v>
      </c>
      <c r="C322" s="87">
        <v>12.07</v>
      </c>
    </row>
    <row r="323" spans="1:3" x14ac:dyDescent="0.25">
      <c r="A323" s="85">
        <v>123705</v>
      </c>
      <c r="B323" s="90" t="s">
        <v>349</v>
      </c>
      <c r="C323" s="87">
        <v>12.07</v>
      </c>
    </row>
    <row r="324" spans="1:3" x14ac:dyDescent="0.25">
      <c r="A324" s="88">
        <v>123706</v>
      </c>
      <c r="B324" s="91" t="s">
        <v>350</v>
      </c>
      <c r="C324" s="87">
        <v>12.07</v>
      </c>
    </row>
    <row r="325" spans="1:3" x14ac:dyDescent="0.25">
      <c r="A325" s="85">
        <v>123710</v>
      </c>
      <c r="B325" s="90" t="s">
        <v>351</v>
      </c>
      <c r="C325" s="87">
        <v>12.07</v>
      </c>
    </row>
    <row r="326" spans="1:3" x14ac:dyDescent="0.25">
      <c r="A326" s="88">
        <v>123711</v>
      </c>
      <c r="B326" s="91" t="s">
        <v>352</v>
      </c>
      <c r="C326" s="87">
        <v>12.07</v>
      </c>
    </row>
    <row r="327" spans="1:3" x14ac:dyDescent="0.25">
      <c r="A327" s="85">
        <v>123712</v>
      </c>
      <c r="B327" s="90" t="s">
        <v>353</v>
      </c>
      <c r="C327" s="87">
        <v>12.07</v>
      </c>
    </row>
    <row r="328" spans="1:3" x14ac:dyDescent="0.25">
      <c r="A328" s="88">
        <v>123713</v>
      </c>
      <c r="B328" s="91" t="s">
        <v>354</v>
      </c>
      <c r="C328" s="87">
        <v>12.07</v>
      </c>
    </row>
    <row r="329" spans="1:3" x14ac:dyDescent="0.25">
      <c r="A329" s="85">
        <v>123714</v>
      </c>
      <c r="B329" s="90" t="s">
        <v>355</v>
      </c>
      <c r="C329" s="87">
        <v>12.07</v>
      </c>
    </row>
    <row r="330" spans="1:3" x14ac:dyDescent="0.25">
      <c r="A330" s="88">
        <v>123750</v>
      </c>
      <c r="B330" s="91" t="s">
        <v>356</v>
      </c>
      <c r="C330" s="87">
        <v>12.07</v>
      </c>
    </row>
    <row r="331" spans="1:3" x14ac:dyDescent="0.25">
      <c r="A331" s="85">
        <v>126701</v>
      </c>
      <c r="B331" s="86" t="s">
        <v>357</v>
      </c>
      <c r="C331" s="87">
        <v>18.75</v>
      </c>
    </row>
    <row r="332" spans="1:3" x14ac:dyDescent="0.25">
      <c r="A332" s="88">
        <v>126702</v>
      </c>
      <c r="B332" s="91" t="s">
        <v>358</v>
      </c>
      <c r="C332" s="87">
        <v>17.41</v>
      </c>
    </row>
    <row r="333" spans="1:3" x14ac:dyDescent="0.25">
      <c r="A333" s="85">
        <v>126703</v>
      </c>
      <c r="B333" s="86" t="s">
        <v>359</v>
      </c>
      <c r="C333" s="87">
        <v>14.66</v>
      </c>
    </row>
    <row r="334" spans="1:3" x14ac:dyDescent="0.25">
      <c r="A334" s="88">
        <v>126704</v>
      </c>
      <c r="B334" s="91" t="s">
        <v>360</v>
      </c>
      <c r="C334" s="87">
        <v>8.69</v>
      </c>
    </row>
    <row r="335" spans="1:3" x14ac:dyDescent="0.25">
      <c r="A335" s="85">
        <v>126705</v>
      </c>
      <c r="B335" s="86" t="s">
        <v>361</v>
      </c>
      <c r="C335" s="87">
        <v>8.69</v>
      </c>
    </row>
    <row r="336" spans="1:3" x14ac:dyDescent="0.25">
      <c r="A336" s="88">
        <v>126706</v>
      </c>
      <c r="B336" s="91" t="s">
        <v>362</v>
      </c>
      <c r="C336" s="87">
        <v>8.69</v>
      </c>
    </row>
    <row r="337" spans="1:3" x14ac:dyDescent="0.25">
      <c r="A337" s="85">
        <v>126707</v>
      </c>
      <c r="B337" s="86" t="s">
        <v>363</v>
      </c>
      <c r="C337" s="87">
        <v>8.69</v>
      </c>
    </row>
    <row r="338" spans="1:3" x14ac:dyDescent="0.25">
      <c r="A338" s="88">
        <v>126708</v>
      </c>
      <c r="B338" s="91" t="s">
        <v>364</v>
      </c>
      <c r="C338" s="87">
        <v>8.69</v>
      </c>
    </row>
    <row r="339" spans="1:3" x14ac:dyDescent="0.25">
      <c r="A339" s="85">
        <v>126709</v>
      </c>
      <c r="B339" s="86" t="s">
        <v>365</v>
      </c>
      <c r="C339" s="87">
        <v>8.69</v>
      </c>
    </row>
    <row r="340" spans="1:3" x14ac:dyDescent="0.25">
      <c r="A340" s="88">
        <v>126710</v>
      </c>
      <c r="B340" s="91" t="s">
        <v>366</v>
      </c>
      <c r="C340" s="87">
        <v>9.26</v>
      </c>
    </row>
    <row r="341" spans="1:3" x14ac:dyDescent="0.25">
      <c r="A341" s="85">
        <v>126711</v>
      </c>
      <c r="B341" s="86" t="s">
        <v>367</v>
      </c>
      <c r="C341" s="87">
        <v>17.41</v>
      </c>
    </row>
    <row r="342" spans="1:3" x14ac:dyDescent="0.25">
      <c r="A342" s="88">
        <v>126712</v>
      </c>
      <c r="B342" s="91" t="s">
        <v>368</v>
      </c>
      <c r="C342" s="87">
        <v>9.26</v>
      </c>
    </row>
    <row r="343" spans="1:3" x14ac:dyDescent="0.25">
      <c r="A343" s="85">
        <v>155002</v>
      </c>
      <c r="B343" s="86" t="s">
        <v>369</v>
      </c>
      <c r="C343" s="87">
        <v>6.5</v>
      </c>
    </row>
    <row r="344" spans="1:3" x14ac:dyDescent="0.25">
      <c r="A344" s="88" t="s">
        <v>370</v>
      </c>
      <c r="B344" s="89" t="s">
        <v>371</v>
      </c>
      <c r="C344" s="87">
        <v>0.8</v>
      </c>
    </row>
    <row r="345" spans="1:3" x14ac:dyDescent="0.25">
      <c r="A345" s="88">
        <v>155151</v>
      </c>
      <c r="B345" s="89" t="s">
        <v>372</v>
      </c>
      <c r="C345" s="87">
        <v>1.5</v>
      </c>
    </row>
    <row r="346" spans="1:3" x14ac:dyDescent="0.25">
      <c r="A346" s="85" t="s">
        <v>373</v>
      </c>
      <c r="B346" s="86" t="s">
        <v>374</v>
      </c>
      <c r="C346" s="87">
        <v>1.5</v>
      </c>
    </row>
    <row r="347" spans="1:3" x14ac:dyDescent="0.25">
      <c r="A347" s="85">
        <v>155155</v>
      </c>
      <c r="B347" s="86" t="s">
        <v>375</v>
      </c>
      <c r="C347" s="87">
        <v>1.05</v>
      </c>
    </row>
    <row r="348" spans="1:3" x14ac:dyDescent="0.25">
      <c r="A348" s="85">
        <v>155177</v>
      </c>
      <c r="B348" s="86" t="s">
        <v>376</v>
      </c>
      <c r="C348" s="87">
        <v>9.25</v>
      </c>
    </row>
    <row r="349" spans="1:3" x14ac:dyDescent="0.25">
      <c r="A349" s="88">
        <v>156701</v>
      </c>
      <c r="B349" s="91" t="s">
        <v>377</v>
      </c>
      <c r="C349" s="87">
        <v>23</v>
      </c>
    </row>
    <row r="350" spans="1:3" x14ac:dyDescent="0.25">
      <c r="A350" s="85">
        <v>156702</v>
      </c>
      <c r="B350" s="86" t="s">
        <v>378</v>
      </c>
      <c r="C350" s="87">
        <v>21.5</v>
      </c>
    </row>
    <row r="351" spans="1:3" x14ac:dyDescent="0.25">
      <c r="A351" s="88">
        <v>156703</v>
      </c>
      <c r="B351" s="91" t="s">
        <v>379</v>
      </c>
      <c r="C351" s="87">
        <v>18.5</v>
      </c>
    </row>
    <row r="352" spans="1:3" x14ac:dyDescent="0.25">
      <c r="A352" s="85">
        <v>156704</v>
      </c>
      <c r="B352" s="86" t="s">
        <v>380</v>
      </c>
      <c r="C352" s="87">
        <v>10.8</v>
      </c>
    </row>
    <row r="353" spans="1:3" x14ac:dyDescent="0.25">
      <c r="A353" s="88">
        <v>156705</v>
      </c>
      <c r="B353" s="91" t="s">
        <v>381</v>
      </c>
      <c r="C353" s="87">
        <v>10.8</v>
      </c>
    </row>
    <row r="354" spans="1:3" x14ac:dyDescent="0.25">
      <c r="A354" s="85">
        <v>156706</v>
      </c>
      <c r="B354" s="86" t="s">
        <v>382</v>
      </c>
      <c r="C354" s="87">
        <v>10.8</v>
      </c>
    </row>
    <row r="355" spans="1:3" x14ac:dyDescent="0.25">
      <c r="A355" s="88">
        <v>156707</v>
      </c>
      <c r="B355" s="91" t="s">
        <v>383</v>
      </c>
      <c r="C355" s="87">
        <v>10.8</v>
      </c>
    </row>
    <row r="356" spans="1:3" x14ac:dyDescent="0.25">
      <c r="A356" s="85">
        <v>156708</v>
      </c>
      <c r="B356" s="86" t="s">
        <v>384</v>
      </c>
      <c r="C356" s="87">
        <v>10.8</v>
      </c>
    </row>
    <row r="357" spans="1:3" x14ac:dyDescent="0.25">
      <c r="A357" s="88">
        <v>156709</v>
      </c>
      <c r="B357" s="91" t="s">
        <v>385</v>
      </c>
      <c r="C357" s="87">
        <v>10.8</v>
      </c>
    </row>
    <row r="358" spans="1:3" x14ac:dyDescent="0.25">
      <c r="A358" s="85">
        <v>156710</v>
      </c>
      <c r="B358" s="86" t="s">
        <v>386</v>
      </c>
      <c r="C358" s="87">
        <v>11.5</v>
      </c>
    </row>
    <row r="359" spans="1:3" x14ac:dyDescent="0.25">
      <c r="A359" s="88">
        <v>156711</v>
      </c>
      <c r="B359" s="91" t="s">
        <v>387</v>
      </c>
      <c r="C359" s="87">
        <v>21.5</v>
      </c>
    </row>
    <row r="360" spans="1:3" x14ac:dyDescent="0.25">
      <c r="A360" s="85">
        <v>156712</v>
      </c>
      <c r="B360" s="86" t="s">
        <v>388</v>
      </c>
      <c r="C360" s="87">
        <v>11.5</v>
      </c>
    </row>
    <row r="361" spans="1:3" x14ac:dyDescent="0.25">
      <c r="A361" s="88">
        <v>156750</v>
      </c>
      <c r="B361" s="89" t="s">
        <v>389</v>
      </c>
      <c r="C361" s="87">
        <v>4.25</v>
      </c>
    </row>
    <row r="362" spans="1:3" x14ac:dyDescent="0.25">
      <c r="A362" s="85">
        <v>156751</v>
      </c>
      <c r="B362" s="86" t="s">
        <v>390</v>
      </c>
      <c r="C362" s="87">
        <v>6.5</v>
      </c>
    </row>
    <row r="363" spans="1:3" x14ac:dyDescent="0.25">
      <c r="A363" s="88">
        <v>156760</v>
      </c>
      <c r="B363" s="89" t="s">
        <v>391</v>
      </c>
      <c r="C363" s="87">
        <v>18</v>
      </c>
    </row>
    <row r="364" spans="1:3" x14ac:dyDescent="0.25">
      <c r="A364" s="88">
        <v>156762</v>
      </c>
      <c r="B364" s="89" t="s">
        <v>392</v>
      </c>
      <c r="C364" s="87">
        <v>38</v>
      </c>
    </row>
    <row r="365" spans="1:3" x14ac:dyDescent="0.25">
      <c r="A365" s="85">
        <v>156761</v>
      </c>
      <c r="B365" s="86" t="s">
        <v>393</v>
      </c>
      <c r="C365" s="87">
        <v>4.25</v>
      </c>
    </row>
    <row r="366" spans="1:3" x14ac:dyDescent="0.25">
      <c r="A366" s="85">
        <v>156770</v>
      </c>
      <c r="B366" s="86" t="s">
        <v>394</v>
      </c>
      <c r="C366" s="87">
        <v>10.75</v>
      </c>
    </row>
    <row r="367" spans="1:3" x14ac:dyDescent="0.25">
      <c r="A367" s="85">
        <v>157007</v>
      </c>
      <c r="B367" s="86" t="s">
        <v>395</v>
      </c>
      <c r="C367" s="87">
        <v>7.25</v>
      </c>
    </row>
  </sheetData>
  <sortState ref="E2:E367">
    <sortCondition ref="E8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historique_devis</vt:lpstr>
      <vt:lpstr>info</vt:lpstr>
      <vt:lpstr>clients</vt:lpstr>
      <vt:lpstr>liste_produits</vt:lpstr>
      <vt:lpstr>tableau_clients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2020-06-04T19:10:23Z</cp:lastPrinted>
  <dcterms:created xsi:type="dcterms:W3CDTF">2020-06-04T01:03:09Z</dcterms:created>
  <dcterms:modified xsi:type="dcterms:W3CDTF">2020-06-08T21:35:19Z</dcterms:modified>
</cp:coreProperties>
</file>