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user\Desktop\Caisse\cloture vierge\Cloture Vierge 2.0\"/>
    </mc:Choice>
  </mc:AlternateContent>
  <xr:revisionPtr revIDLastSave="0" documentId="13_ncr:1_{2E453C02-97E6-46C6-BA8E-3D7F7DDB9935}" xr6:coauthVersionLast="45" xr6:coauthVersionMax="45" xr10:uidLastSave="{00000000-0000-0000-0000-000000000000}"/>
  <workbookProtection workbookAlgorithmName="SHA-512" workbookHashValue="gHxBNCvZsIaIxTCHj2ZaUHCik/sZoT5y44dojI+ZCDvlgOoIvGz8+dK4CRNg1dsAjtswzBnr3AU1jA/hv84ehA==" workbookSaltValue="Ua75L03DKyJPfZ6JpRRPsw==" workbookSpinCount="100000" lockStructure="1"/>
  <bookViews>
    <workbookView xWindow="-120" yWindow="-120" windowWidth="29040" windowHeight="15840" tabRatio="1000" activeTab="21" xr2:uid="{00000000-000D-0000-FFFF-FFFF00000000}"/>
  </bookViews>
  <sheets>
    <sheet name="6118" sheetId="68" r:id="rId1"/>
    <sheet name="Sem1" sheetId="32" r:id="rId2"/>
    <sheet name="Sem2" sheetId="39" r:id="rId3"/>
    <sheet name="Sem3" sheetId="47" r:id="rId4"/>
    <sheet name="Sem4" sheetId="48" r:id="rId5"/>
    <sheet name="Sem5" sheetId="66" r:id="rId6"/>
    <sheet name="1" sheetId="1" r:id="rId7"/>
    <sheet name="2" sheetId="33" r:id="rId8"/>
    <sheet name="3" sheetId="34" r:id="rId9"/>
    <sheet name="4" sheetId="35" r:id="rId10"/>
    <sheet name="5" sheetId="36" r:id="rId11"/>
    <sheet name="6" sheetId="37" r:id="rId12"/>
    <sheet name="7" sheetId="38" r:id="rId13"/>
    <sheet name="8" sheetId="40" r:id="rId14"/>
    <sheet name="9" sheetId="41" r:id="rId15"/>
    <sheet name="10" sheetId="42" r:id="rId16"/>
    <sheet name="11" sheetId="43" r:id="rId17"/>
    <sheet name="12" sheetId="44" r:id="rId18"/>
    <sheet name="13" sheetId="45" r:id="rId19"/>
    <sheet name="14" sheetId="46" r:id="rId20"/>
    <sheet name="15" sheetId="49" r:id="rId21"/>
    <sheet name="16" sheetId="50" r:id="rId22"/>
    <sheet name="17" sheetId="51" r:id="rId23"/>
    <sheet name="18" sheetId="52" r:id="rId24"/>
    <sheet name="19" sheetId="53" r:id="rId25"/>
    <sheet name="20" sheetId="54" r:id="rId26"/>
    <sheet name="21" sheetId="55" r:id="rId27"/>
    <sheet name="22" sheetId="56" r:id="rId28"/>
    <sheet name="23" sheetId="57" r:id="rId29"/>
    <sheet name="24" sheetId="58" r:id="rId30"/>
    <sheet name="25" sheetId="59" r:id="rId31"/>
    <sheet name="26" sheetId="60" r:id="rId32"/>
    <sheet name="27" sheetId="61" r:id="rId33"/>
    <sheet name="28" sheetId="62" r:id="rId34"/>
    <sheet name="29" sheetId="63" r:id="rId35"/>
    <sheet name="30" sheetId="64" r:id="rId36"/>
    <sheet name="31" sheetId="65" r:id="rId3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35" l="1"/>
  <c r="E4" i="32" s="1"/>
  <c r="D5" i="65"/>
  <c r="D6" i="65" s="1"/>
  <c r="G15" i="64"/>
  <c r="G15" i="63"/>
  <c r="B28" i="63"/>
  <c r="B27" i="63"/>
  <c r="B26" i="63"/>
  <c r="B25" i="63"/>
  <c r="B24" i="63"/>
  <c r="B23" i="63"/>
  <c r="B22" i="63"/>
  <c r="B21" i="63"/>
  <c r="B20" i="63"/>
  <c r="B19" i="63"/>
  <c r="B18" i="63"/>
  <c r="B17" i="63"/>
  <c r="B16" i="63"/>
  <c r="B15" i="63"/>
  <c r="B14" i="63"/>
  <c r="B13" i="63"/>
  <c r="H31" i="66"/>
  <c r="G31" i="66"/>
  <c r="F31" i="66"/>
  <c r="E31" i="66"/>
  <c r="D31" i="66"/>
  <c r="I31" i="66" s="1"/>
  <c r="C31" i="66"/>
  <c r="B31" i="66"/>
  <c r="I28" i="66"/>
  <c r="I27" i="66"/>
  <c r="I26" i="66"/>
  <c r="I25" i="66"/>
  <c r="I24" i="66"/>
  <c r="I23" i="66"/>
  <c r="I22" i="66"/>
  <c r="I21" i="66"/>
  <c r="I20" i="66"/>
  <c r="I19" i="66"/>
  <c r="I18" i="66"/>
  <c r="I17" i="66"/>
  <c r="I16" i="66"/>
  <c r="I15" i="66"/>
  <c r="I14" i="66"/>
  <c r="I13" i="66"/>
  <c r="E12" i="66"/>
  <c r="D12" i="66"/>
  <c r="B12" i="66"/>
  <c r="F12" i="66" s="1"/>
  <c r="H5" i="66"/>
  <c r="H6" i="66" s="1"/>
  <c r="G5" i="66"/>
  <c r="G6" i="66" s="1"/>
  <c r="F5" i="66"/>
  <c r="F6" i="66" s="1"/>
  <c r="E5" i="66"/>
  <c r="E6" i="66" s="1"/>
  <c r="D5" i="66"/>
  <c r="D6" i="66" s="1"/>
  <c r="C5" i="66"/>
  <c r="C6" i="66" s="1"/>
  <c r="B5" i="66"/>
  <c r="B6" i="66" s="1"/>
  <c r="H4" i="66"/>
  <c r="G4" i="66"/>
  <c r="F4" i="66"/>
  <c r="E4" i="66"/>
  <c r="D4" i="66"/>
  <c r="I4" i="66" s="1"/>
  <c r="C4" i="66"/>
  <c r="B4" i="66"/>
  <c r="J2" i="66"/>
  <c r="H2" i="66"/>
  <c r="G2" i="66"/>
  <c r="F2" i="66"/>
  <c r="E2" i="66"/>
  <c r="D2" i="66"/>
  <c r="C2" i="66"/>
  <c r="B28" i="65"/>
  <c r="B27" i="65"/>
  <c r="G26" i="65"/>
  <c r="B26" i="65"/>
  <c r="G25" i="65"/>
  <c r="B25" i="65"/>
  <c r="B24" i="65"/>
  <c r="B23" i="65"/>
  <c r="B22" i="65"/>
  <c r="H21" i="65"/>
  <c r="G21" i="65"/>
  <c r="B21" i="65"/>
  <c r="B20" i="65"/>
  <c r="B19" i="65"/>
  <c r="B18" i="65"/>
  <c r="F17" i="65"/>
  <c r="B17" i="65"/>
  <c r="B16" i="65"/>
  <c r="B15" i="65"/>
  <c r="B14" i="65"/>
  <c r="F13" i="65"/>
  <c r="F18" i="65" s="1"/>
  <c r="B13" i="65"/>
  <c r="B30" i="65" s="1"/>
  <c r="F12" i="65"/>
  <c r="D4" i="65"/>
  <c r="D3" i="65"/>
  <c r="B28" i="64"/>
  <c r="B27" i="64"/>
  <c r="H26" i="64"/>
  <c r="B26" i="64"/>
  <c r="H25" i="64"/>
  <c r="B25" i="64"/>
  <c r="B24" i="64"/>
  <c r="B23" i="64"/>
  <c r="B22" i="64"/>
  <c r="H21" i="64"/>
  <c r="G21" i="64"/>
  <c r="B21" i="64"/>
  <c r="B20" i="64"/>
  <c r="B19" i="64"/>
  <c r="F18" i="64"/>
  <c r="F21" i="64" s="1"/>
  <c r="B18" i="64"/>
  <c r="F17" i="64"/>
  <c r="B17" i="64"/>
  <c r="B16" i="64"/>
  <c r="F15" i="64"/>
  <c r="B15" i="64"/>
  <c r="B14" i="64"/>
  <c r="F13" i="64"/>
  <c r="B13" i="64"/>
  <c r="B30" i="64" s="1"/>
  <c r="F12" i="64"/>
  <c r="D5" i="64"/>
  <c r="D6" i="64" s="1"/>
  <c r="D4" i="64"/>
  <c r="D3" i="64"/>
  <c r="H26" i="63"/>
  <c r="H25" i="63"/>
  <c r="H21" i="63"/>
  <c r="G21" i="63"/>
  <c r="F13" i="63"/>
  <c r="F18" i="63" s="1"/>
  <c r="F12" i="63"/>
  <c r="F15" i="63" s="1"/>
  <c r="D6" i="63"/>
  <c r="D5" i="63"/>
  <c r="D4" i="63"/>
  <c r="D3" i="63"/>
  <c r="B28" i="62"/>
  <c r="B27" i="62"/>
  <c r="H26" i="62"/>
  <c r="B26" i="62"/>
  <c r="H25" i="62"/>
  <c r="B25" i="62"/>
  <c r="B24" i="62"/>
  <c r="B23" i="62"/>
  <c r="B22" i="62"/>
  <c r="H21" i="62"/>
  <c r="G21" i="62"/>
  <c r="B21" i="62"/>
  <c r="B20" i="62"/>
  <c r="B19" i="62"/>
  <c r="B18" i="62"/>
  <c r="F17" i="62"/>
  <c r="B17" i="62"/>
  <c r="B30" i="62" s="1"/>
  <c r="D7" i="62" s="1"/>
  <c r="B16" i="62"/>
  <c r="B15" i="62"/>
  <c r="B14" i="62"/>
  <c r="F13" i="62"/>
  <c r="F18" i="62" s="1"/>
  <c r="B13" i="62"/>
  <c r="F12" i="62"/>
  <c r="D6" i="62"/>
  <c r="D5" i="62"/>
  <c r="D4" i="62"/>
  <c r="D3" i="62"/>
  <c r="B28" i="61"/>
  <c r="B27" i="61"/>
  <c r="H26" i="61"/>
  <c r="B26" i="61"/>
  <c r="H25" i="61"/>
  <c r="B25" i="61"/>
  <c r="B24" i="61"/>
  <c r="B23" i="61"/>
  <c r="B22" i="61"/>
  <c r="H21" i="61"/>
  <c r="G21" i="61"/>
  <c r="B21" i="61"/>
  <c r="B20" i="61"/>
  <c r="B19" i="61"/>
  <c r="F18" i="61"/>
  <c r="F21" i="61" s="1"/>
  <c r="B18" i="61"/>
  <c r="F17" i="61"/>
  <c r="B17" i="61"/>
  <c r="B16" i="61"/>
  <c r="F15" i="61"/>
  <c r="B15" i="61"/>
  <c r="B14" i="61"/>
  <c r="F13" i="61"/>
  <c r="B13" i="61"/>
  <c r="B30" i="61" s="1"/>
  <c r="D7" i="61" s="1"/>
  <c r="F12" i="61"/>
  <c r="D5" i="61"/>
  <c r="D6" i="61" s="1"/>
  <c r="G4" i="48" s="1"/>
  <c r="D4" i="61"/>
  <c r="D3" i="61"/>
  <c r="B28" i="60"/>
  <c r="B27" i="60"/>
  <c r="H26" i="60"/>
  <c r="B26" i="60"/>
  <c r="H25" i="60"/>
  <c r="B25" i="60"/>
  <c r="B24" i="60"/>
  <c r="B23" i="60"/>
  <c r="B22" i="60"/>
  <c r="H21" i="60"/>
  <c r="G21" i="60"/>
  <c r="B21" i="60"/>
  <c r="B20" i="60"/>
  <c r="B19" i="60"/>
  <c r="F18" i="60"/>
  <c r="F21" i="60" s="1"/>
  <c r="B18" i="60"/>
  <c r="F17" i="60"/>
  <c r="B17" i="60"/>
  <c r="B16" i="60"/>
  <c r="F15" i="60"/>
  <c r="B15" i="60"/>
  <c r="B14" i="60"/>
  <c r="F13" i="60"/>
  <c r="B13" i="60"/>
  <c r="B30" i="60" s="1"/>
  <c r="D7" i="60" s="1"/>
  <c r="F12" i="60"/>
  <c r="D5" i="60"/>
  <c r="D6" i="60" s="1"/>
  <c r="F4" i="48" s="1"/>
  <c r="D4" i="60"/>
  <c r="D3" i="60"/>
  <c r="B28" i="59"/>
  <c r="B27" i="59"/>
  <c r="G26" i="59"/>
  <c r="B26" i="59"/>
  <c r="G25" i="59"/>
  <c r="B25" i="59"/>
  <c r="B24" i="59"/>
  <c r="B23" i="59"/>
  <c r="B22" i="59"/>
  <c r="H21" i="59"/>
  <c r="G21" i="59"/>
  <c r="B21" i="59"/>
  <c r="B20" i="59"/>
  <c r="B19" i="59"/>
  <c r="F18" i="59"/>
  <c r="B18" i="59"/>
  <c r="B17" i="59"/>
  <c r="B16" i="59"/>
  <c r="B15" i="59"/>
  <c r="B30" i="59" s="1"/>
  <c r="D7" i="59" s="1"/>
  <c r="B14" i="59"/>
  <c r="F13" i="59"/>
  <c r="B13" i="59"/>
  <c r="F12" i="59"/>
  <c r="F15" i="59" s="1"/>
  <c r="D5" i="59"/>
  <c r="D4" i="59"/>
  <c r="D3" i="59"/>
  <c r="D6" i="59" s="1"/>
  <c r="E4" i="48" s="1"/>
  <c r="B28" i="58"/>
  <c r="B27" i="58"/>
  <c r="G26" i="58"/>
  <c r="B26" i="58"/>
  <c r="G25" i="58"/>
  <c r="B25" i="58"/>
  <c r="B24" i="58"/>
  <c r="B23" i="58"/>
  <c r="B22" i="58"/>
  <c r="H21" i="58"/>
  <c r="G21" i="58"/>
  <c r="B21" i="58"/>
  <c r="B20" i="58"/>
  <c r="B19" i="58"/>
  <c r="B18" i="58"/>
  <c r="B17" i="58"/>
  <c r="B16" i="58"/>
  <c r="F15" i="58"/>
  <c r="B15" i="58"/>
  <c r="B14" i="58"/>
  <c r="F13" i="58"/>
  <c r="F18" i="58" s="1"/>
  <c r="B13" i="58"/>
  <c r="B30" i="58" s="1"/>
  <c r="F12" i="58"/>
  <c r="F17" i="58" s="1"/>
  <c r="F21" i="58" s="1"/>
  <c r="D5" i="58"/>
  <c r="D4" i="58"/>
  <c r="D3" i="58"/>
  <c r="D6" i="58" s="1"/>
  <c r="D4" i="48" s="1"/>
  <c r="B28" i="57"/>
  <c r="B27" i="57"/>
  <c r="H26" i="57"/>
  <c r="B26" i="57"/>
  <c r="H25" i="57"/>
  <c r="B25" i="57"/>
  <c r="B24" i="57"/>
  <c r="B23" i="57"/>
  <c r="B22" i="57"/>
  <c r="H21" i="57"/>
  <c r="G21" i="57"/>
  <c r="B21" i="57"/>
  <c r="B20" i="57"/>
  <c r="B19" i="57"/>
  <c r="F18" i="57"/>
  <c r="F21" i="57" s="1"/>
  <c r="B18" i="57"/>
  <c r="F17" i="57"/>
  <c r="B17" i="57"/>
  <c r="B16" i="57"/>
  <c r="F15" i="57"/>
  <c r="B15" i="57"/>
  <c r="B14" i="57"/>
  <c r="F13" i="57"/>
  <c r="B13" i="57"/>
  <c r="B30" i="57" s="1"/>
  <c r="D7" i="57" s="1"/>
  <c r="F12" i="57"/>
  <c r="D5" i="57"/>
  <c r="D6" i="57" s="1"/>
  <c r="C4" i="48" s="1"/>
  <c r="D4" i="57"/>
  <c r="D3" i="57"/>
  <c r="B28" i="56"/>
  <c r="B27" i="56"/>
  <c r="H26" i="56"/>
  <c r="B26" i="56"/>
  <c r="H25" i="56"/>
  <c r="B25" i="56"/>
  <c r="B24" i="56"/>
  <c r="B23" i="56"/>
  <c r="B22" i="56"/>
  <c r="H21" i="56"/>
  <c r="G21" i="56"/>
  <c r="B21" i="56"/>
  <c r="B20" i="56"/>
  <c r="B19" i="56"/>
  <c r="F18" i="56"/>
  <c r="B18" i="56"/>
  <c r="F17" i="56"/>
  <c r="F21" i="56" s="1"/>
  <c r="B17" i="56"/>
  <c r="B16" i="56"/>
  <c r="G15" i="56"/>
  <c r="F15" i="56"/>
  <c r="B15" i="56"/>
  <c r="B14" i="56"/>
  <c r="F13" i="56"/>
  <c r="B13" i="56"/>
  <c r="B30" i="56" s="1"/>
  <c r="F12" i="56"/>
  <c r="D5" i="56"/>
  <c r="D4" i="56"/>
  <c r="D3" i="56"/>
  <c r="D6" i="56" s="1"/>
  <c r="B4" i="48" s="1"/>
  <c r="H4" i="48"/>
  <c r="H31" i="48"/>
  <c r="G31" i="48"/>
  <c r="F31" i="48"/>
  <c r="E31" i="48"/>
  <c r="D31" i="48"/>
  <c r="I31" i="48" s="1"/>
  <c r="C31" i="48"/>
  <c r="B31" i="48"/>
  <c r="I28" i="48"/>
  <c r="I27" i="48"/>
  <c r="I26" i="48"/>
  <c r="I25" i="48"/>
  <c r="I24" i="48"/>
  <c r="I23" i="48"/>
  <c r="I22" i="48"/>
  <c r="I21" i="48"/>
  <c r="I20" i="48"/>
  <c r="I19" i="48"/>
  <c r="I18" i="48"/>
  <c r="I17" i="48"/>
  <c r="I16" i="48"/>
  <c r="I15" i="48"/>
  <c r="I14" i="48"/>
  <c r="I13" i="48"/>
  <c r="E12" i="48"/>
  <c r="D12" i="48"/>
  <c r="B12" i="48"/>
  <c r="F12" i="48" s="1"/>
  <c r="H5" i="48"/>
  <c r="G5" i="48"/>
  <c r="F5" i="48"/>
  <c r="E5" i="48"/>
  <c r="D5" i="48"/>
  <c r="I5" i="48" s="1"/>
  <c r="C5" i="48"/>
  <c r="B5" i="48"/>
  <c r="H2" i="48"/>
  <c r="G2" i="48"/>
  <c r="F2" i="48"/>
  <c r="E2" i="48"/>
  <c r="D2" i="48"/>
  <c r="C2" i="48"/>
  <c r="B13" i="49"/>
  <c r="B14" i="49"/>
  <c r="F18" i="53"/>
  <c r="F13" i="53"/>
  <c r="F12" i="53"/>
  <c r="F17" i="53" s="1"/>
  <c r="D7" i="64" l="1"/>
  <c r="F15" i="65"/>
  <c r="B30" i="63"/>
  <c r="D7" i="63" s="1"/>
  <c r="G12" i="66"/>
  <c r="C12" i="66"/>
  <c r="H12" i="66"/>
  <c r="I5" i="66"/>
  <c r="F21" i="65"/>
  <c r="D7" i="65"/>
  <c r="F17" i="63"/>
  <c r="F21" i="63" s="1"/>
  <c r="F21" i="62"/>
  <c r="H6" i="48"/>
  <c r="F15" i="62"/>
  <c r="G6" i="48"/>
  <c r="F6" i="48"/>
  <c r="E6" i="48"/>
  <c r="F17" i="59"/>
  <c r="F21" i="59" s="1"/>
  <c r="D7" i="58"/>
  <c r="D7" i="56"/>
  <c r="C6" i="48"/>
  <c r="I4" i="48"/>
  <c r="I6" i="48" s="1"/>
  <c r="B6" i="48"/>
  <c r="G12" i="48"/>
  <c r="C12" i="48"/>
  <c r="H12" i="48"/>
  <c r="I8" i="48"/>
  <c r="D6" i="48"/>
  <c r="F15" i="53"/>
  <c r="G15" i="49"/>
  <c r="D5" i="53"/>
  <c r="D4" i="53"/>
  <c r="D3" i="53"/>
  <c r="D6" i="53" s="1"/>
  <c r="B28" i="55"/>
  <c r="B27" i="55"/>
  <c r="B26" i="55"/>
  <c r="B25" i="55"/>
  <c r="B24" i="55"/>
  <c r="B23" i="55"/>
  <c r="B22" i="55"/>
  <c r="B21" i="55"/>
  <c r="B20" i="55"/>
  <c r="B19" i="55"/>
  <c r="B18" i="55"/>
  <c r="B17" i="55"/>
  <c r="B16" i="55"/>
  <c r="B15" i="55"/>
  <c r="B14" i="55"/>
  <c r="B13" i="55"/>
  <c r="B28" i="54"/>
  <c r="B27" i="54"/>
  <c r="B26" i="54"/>
  <c r="B25" i="54"/>
  <c r="B24" i="54"/>
  <c r="B23" i="54"/>
  <c r="B22" i="54"/>
  <c r="B21" i="54"/>
  <c r="B20" i="54"/>
  <c r="B19" i="54"/>
  <c r="B18" i="54"/>
  <c r="B17" i="54"/>
  <c r="B16" i="54"/>
  <c r="B15" i="54"/>
  <c r="B14" i="54"/>
  <c r="B13" i="54"/>
  <c r="B28" i="53"/>
  <c r="B27" i="53"/>
  <c r="B26" i="53"/>
  <c r="B25" i="53"/>
  <c r="B24" i="53"/>
  <c r="B23" i="53"/>
  <c r="B22" i="53"/>
  <c r="B21" i="53"/>
  <c r="B20" i="53"/>
  <c r="B19" i="53"/>
  <c r="B18" i="53"/>
  <c r="B17" i="53"/>
  <c r="B16" i="53"/>
  <c r="B15" i="53"/>
  <c r="B14" i="53"/>
  <c r="B13" i="53"/>
  <c r="B28" i="52"/>
  <c r="B27" i="52"/>
  <c r="B26" i="52"/>
  <c r="B25" i="52"/>
  <c r="B24" i="52"/>
  <c r="B23" i="52"/>
  <c r="B22" i="52"/>
  <c r="B21" i="52"/>
  <c r="B20" i="52"/>
  <c r="B19" i="52"/>
  <c r="B18" i="52"/>
  <c r="B17" i="52"/>
  <c r="B16" i="52"/>
  <c r="B15" i="52"/>
  <c r="B14" i="52"/>
  <c r="B13" i="52"/>
  <c r="B28" i="51"/>
  <c r="B27" i="51"/>
  <c r="B26" i="51"/>
  <c r="B25" i="51"/>
  <c r="B24" i="51"/>
  <c r="B23" i="51"/>
  <c r="B22" i="51"/>
  <c r="B21" i="51"/>
  <c r="B20" i="51"/>
  <c r="B19" i="51"/>
  <c r="B18" i="51"/>
  <c r="B17" i="51"/>
  <c r="B16" i="51"/>
  <c r="B15" i="51"/>
  <c r="B14" i="51"/>
  <c r="B13" i="51"/>
  <c r="B28" i="50"/>
  <c r="B27" i="50"/>
  <c r="B26" i="50"/>
  <c r="B25" i="50"/>
  <c r="B24" i="50"/>
  <c r="B23" i="50"/>
  <c r="B22" i="50"/>
  <c r="B21" i="50"/>
  <c r="B20" i="50"/>
  <c r="B19" i="50"/>
  <c r="B18" i="50"/>
  <c r="B17" i="50"/>
  <c r="B16" i="50"/>
  <c r="B15" i="50"/>
  <c r="B14" i="50"/>
  <c r="B13" i="50"/>
  <c r="B28" i="49"/>
  <c r="B27" i="49"/>
  <c r="B26" i="49"/>
  <c r="B25" i="49"/>
  <c r="B24" i="49"/>
  <c r="B23" i="49"/>
  <c r="B22" i="49"/>
  <c r="B21" i="49"/>
  <c r="B20" i="49"/>
  <c r="B19" i="49"/>
  <c r="B18" i="49"/>
  <c r="B17" i="49"/>
  <c r="B16" i="49"/>
  <c r="B15" i="49"/>
  <c r="H26" i="55"/>
  <c r="H25" i="55"/>
  <c r="H21" i="55"/>
  <c r="G21" i="55"/>
  <c r="F18" i="55"/>
  <c r="F17" i="55"/>
  <c r="F21" i="55" s="1"/>
  <c r="F13" i="55"/>
  <c r="F12" i="55"/>
  <c r="F15" i="55" s="1"/>
  <c r="D5" i="55"/>
  <c r="D4" i="55"/>
  <c r="D3" i="55"/>
  <c r="H26" i="54"/>
  <c r="H25" i="54"/>
  <c r="H21" i="54"/>
  <c r="G21" i="54"/>
  <c r="F18" i="54"/>
  <c r="F21" i="54" s="1"/>
  <c r="F17" i="54"/>
  <c r="F15" i="54"/>
  <c r="F13" i="54"/>
  <c r="F12" i="54"/>
  <c r="D5" i="54"/>
  <c r="D4" i="54"/>
  <c r="D3" i="54"/>
  <c r="H26" i="53"/>
  <c r="H25" i="53"/>
  <c r="H21" i="53"/>
  <c r="G21" i="53"/>
  <c r="F21" i="53"/>
  <c r="G26" i="52"/>
  <c r="G25" i="52"/>
  <c r="H21" i="52"/>
  <c r="G21" i="52"/>
  <c r="F13" i="52"/>
  <c r="F18" i="52" s="1"/>
  <c r="F12" i="52"/>
  <c r="F17" i="52" s="1"/>
  <c r="D5" i="52"/>
  <c r="D4" i="52"/>
  <c r="D3" i="52"/>
  <c r="D6" i="52" s="1"/>
  <c r="E4" i="47" s="1"/>
  <c r="G26" i="51"/>
  <c r="G25" i="51"/>
  <c r="H21" i="51"/>
  <c r="G21" i="51"/>
  <c r="F13" i="51"/>
  <c r="F18" i="51" s="1"/>
  <c r="F12" i="51"/>
  <c r="F17" i="51" s="1"/>
  <c r="D5" i="51"/>
  <c r="D4" i="51"/>
  <c r="D3" i="51"/>
  <c r="D6" i="51" s="1"/>
  <c r="D4" i="47" s="1"/>
  <c r="H26" i="50"/>
  <c r="H25" i="50"/>
  <c r="H21" i="50"/>
  <c r="G21" i="50"/>
  <c r="F17" i="50"/>
  <c r="F13" i="50"/>
  <c r="F18" i="50" s="1"/>
  <c r="F12" i="50"/>
  <c r="D5" i="50"/>
  <c r="D4" i="50"/>
  <c r="D3" i="50"/>
  <c r="D6" i="50" s="1"/>
  <c r="C4" i="47" s="1"/>
  <c r="H26" i="49"/>
  <c r="H25" i="49"/>
  <c r="H21" i="49"/>
  <c r="G21" i="49"/>
  <c r="F13" i="49"/>
  <c r="F18" i="49" s="1"/>
  <c r="F12" i="49"/>
  <c r="F17" i="49" s="1"/>
  <c r="D5" i="49"/>
  <c r="D6" i="49" s="1"/>
  <c r="B4" i="47" s="1"/>
  <c r="D4" i="49"/>
  <c r="D3" i="49"/>
  <c r="I8" i="66" l="1"/>
  <c r="I6" i="66"/>
  <c r="D6" i="54"/>
  <c r="G4" i="47" s="1"/>
  <c r="D7" i="53"/>
  <c r="F4" i="47"/>
  <c r="B30" i="55"/>
  <c r="B30" i="54"/>
  <c r="D7" i="54" s="1"/>
  <c r="B30" i="53"/>
  <c r="B30" i="52"/>
  <c r="D7" i="52" s="1"/>
  <c r="B30" i="51"/>
  <c r="D7" i="51" s="1"/>
  <c r="B30" i="50"/>
  <c r="D7" i="50" s="1"/>
  <c r="B30" i="49"/>
  <c r="D7" i="49" s="1"/>
  <c r="D6" i="55"/>
  <c r="H4" i="47" s="1"/>
  <c r="F21" i="52"/>
  <c r="F21" i="51"/>
  <c r="F21" i="50"/>
  <c r="F15" i="50"/>
  <c r="F21" i="49"/>
  <c r="F15" i="52"/>
  <c r="F15" i="51"/>
  <c r="F15" i="49"/>
  <c r="B14" i="43"/>
  <c r="B13" i="43"/>
  <c r="D7" i="55" l="1"/>
  <c r="B23" i="41"/>
  <c r="B16" i="41"/>
  <c r="B14" i="41"/>
  <c r="B15" i="41"/>
  <c r="D3" i="41" l="1"/>
  <c r="B28" i="46" l="1"/>
  <c r="B27" i="46"/>
  <c r="B26" i="46"/>
  <c r="B25" i="46"/>
  <c r="B24" i="46"/>
  <c r="B23" i="46"/>
  <c r="B22" i="46"/>
  <c r="B21" i="46"/>
  <c r="B20" i="46"/>
  <c r="B19" i="46"/>
  <c r="B18" i="46"/>
  <c r="B17" i="46"/>
  <c r="B16" i="46"/>
  <c r="B15" i="46"/>
  <c r="B14" i="46"/>
  <c r="B13" i="46"/>
  <c r="B28" i="45"/>
  <c r="B27" i="45"/>
  <c r="B26" i="45"/>
  <c r="B25" i="45"/>
  <c r="B24" i="45"/>
  <c r="B23" i="45"/>
  <c r="B22" i="45"/>
  <c r="B21" i="45"/>
  <c r="B20" i="45"/>
  <c r="B19" i="45"/>
  <c r="B18" i="45"/>
  <c r="B17" i="45"/>
  <c r="B16" i="45"/>
  <c r="B15" i="45"/>
  <c r="B14" i="45"/>
  <c r="B13" i="45"/>
  <c r="B13" i="44"/>
  <c r="B14" i="44"/>
  <c r="B15" i="44"/>
  <c r="B28" i="44"/>
  <c r="B27" i="44"/>
  <c r="B26" i="44"/>
  <c r="B25" i="44"/>
  <c r="B24" i="44"/>
  <c r="B23" i="44"/>
  <c r="B22" i="44"/>
  <c r="B21" i="44"/>
  <c r="B20" i="44"/>
  <c r="B19" i="44"/>
  <c r="B18" i="44"/>
  <c r="B17" i="44"/>
  <c r="B16" i="44"/>
  <c r="B28" i="43"/>
  <c r="B27" i="43"/>
  <c r="B26" i="43"/>
  <c r="B25" i="43"/>
  <c r="B24" i="43"/>
  <c r="B23" i="43"/>
  <c r="B22" i="43"/>
  <c r="B21" i="43"/>
  <c r="B20" i="43"/>
  <c r="B19" i="43"/>
  <c r="B18" i="43"/>
  <c r="B17" i="43"/>
  <c r="B16" i="43"/>
  <c r="B15" i="43"/>
  <c r="B28" i="42" l="1"/>
  <c r="B27" i="42"/>
  <c r="B26" i="42"/>
  <c r="B25" i="42"/>
  <c r="B24" i="42"/>
  <c r="B23" i="42"/>
  <c r="B22" i="42"/>
  <c r="B21" i="42"/>
  <c r="B20" i="42"/>
  <c r="B19" i="42"/>
  <c r="B18" i="42"/>
  <c r="B17" i="42"/>
  <c r="B16" i="42"/>
  <c r="B15" i="42"/>
  <c r="B14" i="42"/>
  <c r="B13" i="42"/>
  <c r="B28" i="41"/>
  <c r="B27" i="41"/>
  <c r="B26" i="41"/>
  <c r="B25" i="41"/>
  <c r="B24" i="41"/>
  <c r="B22" i="41"/>
  <c r="B21" i="41"/>
  <c r="B20" i="41"/>
  <c r="B19" i="41"/>
  <c r="B18" i="41"/>
  <c r="B17" i="41"/>
  <c r="B13" i="41"/>
  <c r="B28" i="40" l="1"/>
  <c r="B27" i="40"/>
  <c r="B26" i="40"/>
  <c r="B25" i="40"/>
  <c r="B24" i="40"/>
  <c r="B23" i="40"/>
  <c r="B22" i="40"/>
  <c r="B21" i="40"/>
  <c r="B20" i="40"/>
  <c r="B19" i="40"/>
  <c r="B18" i="40"/>
  <c r="B17" i="40"/>
  <c r="B16" i="40"/>
  <c r="B15" i="40"/>
  <c r="B14" i="40"/>
  <c r="B13" i="40"/>
  <c r="H26" i="46"/>
  <c r="H25" i="46"/>
  <c r="H21" i="46"/>
  <c r="G21" i="46"/>
  <c r="F13" i="46"/>
  <c r="B30" i="46"/>
  <c r="F12" i="46"/>
  <c r="F17" i="46" s="1"/>
  <c r="D5" i="46"/>
  <c r="D4" i="46"/>
  <c r="D3" i="46"/>
  <c r="H26" i="45"/>
  <c r="H25" i="45"/>
  <c r="H21" i="45"/>
  <c r="G21" i="45"/>
  <c r="F13" i="45"/>
  <c r="F18" i="45" s="1"/>
  <c r="B30" i="45"/>
  <c r="F12" i="45"/>
  <c r="F15" i="45" s="1"/>
  <c r="D5" i="45"/>
  <c r="D4" i="45"/>
  <c r="D3" i="45"/>
  <c r="H26" i="44"/>
  <c r="H25" i="44"/>
  <c r="H21" i="44"/>
  <c r="G21" i="44"/>
  <c r="B30" i="44"/>
  <c r="D4" i="44"/>
  <c r="G26" i="43"/>
  <c r="G25" i="43"/>
  <c r="H21" i="43"/>
  <c r="G21" i="43"/>
  <c r="F13" i="43"/>
  <c r="F12" i="43"/>
  <c r="F17" i="43" s="1"/>
  <c r="D5" i="43"/>
  <c r="D4" i="43"/>
  <c r="D3" i="43"/>
  <c r="G26" i="42"/>
  <c r="G25" i="42"/>
  <c r="H21" i="42"/>
  <c r="G21" i="42"/>
  <c r="F13" i="42"/>
  <c r="B30" i="42"/>
  <c r="F12" i="42"/>
  <c r="F17" i="42" s="1"/>
  <c r="D5" i="42"/>
  <c r="D4" i="42"/>
  <c r="D3" i="42"/>
  <c r="H26" i="41"/>
  <c r="H25" i="41"/>
  <c r="H21" i="41"/>
  <c r="G21" i="41"/>
  <c r="B30" i="41"/>
  <c r="F13" i="41"/>
  <c r="F18" i="41" s="1"/>
  <c r="F12" i="41"/>
  <c r="F17" i="41" s="1"/>
  <c r="D5" i="41"/>
  <c r="D4" i="41"/>
  <c r="H26" i="40"/>
  <c r="H25" i="40"/>
  <c r="H21" i="40"/>
  <c r="G21" i="40"/>
  <c r="F13" i="40"/>
  <c r="F18" i="40" s="1"/>
  <c r="F12" i="40"/>
  <c r="F17" i="40" s="1"/>
  <c r="D5" i="40"/>
  <c r="D4" i="40"/>
  <c r="D3" i="40"/>
  <c r="B28" i="35"/>
  <c r="B27" i="35"/>
  <c r="B26" i="35"/>
  <c r="B25" i="35"/>
  <c r="B24" i="35"/>
  <c r="B23" i="35"/>
  <c r="B22" i="35"/>
  <c r="B21" i="35"/>
  <c r="B20" i="35"/>
  <c r="B19" i="35"/>
  <c r="B18" i="35"/>
  <c r="B17" i="35"/>
  <c r="B16" i="35"/>
  <c r="B15" i="35"/>
  <c r="B14" i="35"/>
  <c r="B13" i="35"/>
  <c r="B28" i="34"/>
  <c r="B27" i="34"/>
  <c r="B26" i="34"/>
  <c r="B25" i="34"/>
  <c r="B24" i="34"/>
  <c r="B23" i="34"/>
  <c r="B22" i="34"/>
  <c r="B21" i="34"/>
  <c r="B20" i="34"/>
  <c r="B19" i="34"/>
  <c r="B18" i="34"/>
  <c r="B17" i="34"/>
  <c r="B16" i="34"/>
  <c r="B15" i="34"/>
  <c r="B14" i="34"/>
  <c r="B13" i="34"/>
  <c r="B28" i="33"/>
  <c r="B27" i="33"/>
  <c r="B26" i="33"/>
  <c r="B25" i="33"/>
  <c r="B24" i="33"/>
  <c r="B23" i="33"/>
  <c r="B22" i="33"/>
  <c r="B21" i="33"/>
  <c r="B20" i="33"/>
  <c r="B19" i="33"/>
  <c r="B18" i="33"/>
  <c r="B17" i="33"/>
  <c r="B16" i="33"/>
  <c r="B15" i="33"/>
  <c r="B14" i="33"/>
  <c r="B13" i="33"/>
  <c r="B28" i="38"/>
  <c r="B27" i="38"/>
  <c r="B26" i="38"/>
  <c r="B25" i="38"/>
  <c r="B24" i="38"/>
  <c r="B23" i="38"/>
  <c r="B22" i="38"/>
  <c r="B21" i="38"/>
  <c r="B20" i="38"/>
  <c r="B19" i="38"/>
  <c r="B18" i="38"/>
  <c r="B17" i="38"/>
  <c r="B16" i="38"/>
  <c r="B15" i="38"/>
  <c r="B14" i="38"/>
  <c r="B13" i="38"/>
  <c r="B28" i="37"/>
  <c r="B27" i="37"/>
  <c r="B26" i="37"/>
  <c r="B25" i="37"/>
  <c r="B24" i="37"/>
  <c r="B23" i="37"/>
  <c r="B22" i="37"/>
  <c r="B21" i="37"/>
  <c r="B20" i="37"/>
  <c r="B19" i="37"/>
  <c r="B18" i="37"/>
  <c r="B17" i="37"/>
  <c r="B16" i="37"/>
  <c r="B15" i="37"/>
  <c r="B14" i="37"/>
  <c r="B13" i="37"/>
  <c r="B28" i="36"/>
  <c r="B27" i="36"/>
  <c r="B26" i="36"/>
  <c r="B25" i="36"/>
  <c r="B24" i="36"/>
  <c r="B23" i="36"/>
  <c r="B21" i="36"/>
  <c r="B20" i="36"/>
  <c r="B19" i="36"/>
  <c r="B18" i="36"/>
  <c r="B17" i="36"/>
  <c r="B16" i="36"/>
  <c r="B15" i="36"/>
  <c r="B14" i="36"/>
  <c r="B13" i="36"/>
  <c r="B22" i="36"/>
  <c r="F15" i="46" l="1"/>
  <c r="F18" i="46"/>
  <c r="D6" i="41"/>
  <c r="C4" i="39" s="1"/>
  <c r="D6" i="46"/>
  <c r="H4" i="39" s="1"/>
  <c r="F17" i="45"/>
  <c r="F21" i="45" s="1"/>
  <c r="D6" i="43"/>
  <c r="E4" i="39" s="1"/>
  <c r="F15" i="43"/>
  <c r="F18" i="43"/>
  <c r="F21" i="43" s="1"/>
  <c r="F15" i="42"/>
  <c r="F18" i="42"/>
  <c r="F21" i="42" s="1"/>
  <c r="D6" i="42"/>
  <c r="D7" i="41"/>
  <c r="D6" i="40"/>
  <c r="B4" i="39" s="1"/>
  <c r="B30" i="40"/>
  <c r="D7" i="40" s="1"/>
  <c r="F15" i="44"/>
  <c r="F21" i="44"/>
  <c r="D6" i="44"/>
  <c r="D6" i="45"/>
  <c r="F21" i="46"/>
  <c r="F21" i="41"/>
  <c r="F15" i="41"/>
  <c r="F21" i="40"/>
  <c r="F15" i="40"/>
  <c r="H26" i="38"/>
  <c r="H25" i="38"/>
  <c r="H21" i="38"/>
  <c r="G21" i="38"/>
  <c r="F18" i="38"/>
  <c r="F13" i="38"/>
  <c r="F12" i="38"/>
  <c r="F17" i="38" s="1"/>
  <c r="D5" i="38"/>
  <c r="D4" i="38"/>
  <c r="D3" i="38"/>
  <c r="H26" i="37"/>
  <c r="H25" i="37"/>
  <c r="H21" i="37"/>
  <c r="G21" i="37"/>
  <c r="F13" i="37"/>
  <c r="F18" i="37" s="1"/>
  <c r="F12" i="37"/>
  <c r="F15" i="37" s="1"/>
  <c r="D5" i="37"/>
  <c r="D4" i="37"/>
  <c r="D3" i="37"/>
  <c r="H26" i="36"/>
  <c r="H25" i="36"/>
  <c r="H21" i="36"/>
  <c r="G21" i="36"/>
  <c r="F13" i="36"/>
  <c r="F18" i="36" s="1"/>
  <c r="F12" i="36"/>
  <c r="F17" i="36" s="1"/>
  <c r="D5" i="36"/>
  <c r="D4" i="36"/>
  <c r="D3" i="36"/>
  <c r="H26" i="35"/>
  <c r="H25" i="35"/>
  <c r="H21" i="35"/>
  <c r="G21" i="35"/>
  <c r="F13" i="35"/>
  <c r="F18" i="35" s="1"/>
  <c r="F12" i="35"/>
  <c r="D5" i="35"/>
  <c r="D4" i="35"/>
  <c r="D3" i="35"/>
  <c r="H26" i="34"/>
  <c r="H25" i="34"/>
  <c r="H21" i="34"/>
  <c r="G21" i="34"/>
  <c r="F13" i="34"/>
  <c r="F18" i="34" s="1"/>
  <c r="F12" i="34"/>
  <c r="F15" i="34" s="1"/>
  <c r="D5" i="34"/>
  <c r="D4" i="34"/>
  <c r="D3" i="34"/>
  <c r="H26" i="33"/>
  <c r="H25" i="33"/>
  <c r="H21" i="33"/>
  <c r="G21" i="33"/>
  <c r="F18" i="33"/>
  <c r="F15" i="33"/>
  <c r="F13" i="33"/>
  <c r="F12" i="33"/>
  <c r="F17" i="33" s="1"/>
  <c r="D5" i="33"/>
  <c r="D4" i="33"/>
  <c r="D3" i="33"/>
  <c r="D7" i="46" l="1"/>
  <c r="D7" i="45"/>
  <c r="G4" i="39"/>
  <c r="D7" i="44"/>
  <c r="F4" i="39"/>
  <c r="D7" i="42"/>
  <c r="D4" i="39"/>
  <c r="D6" i="38"/>
  <c r="H4" i="32" s="1"/>
  <c r="F21" i="38"/>
  <c r="F15" i="38"/>
  <c r="D6" i="36"/>
  <c r="F4" i="32" s="1"/>
  <c r="D6" i="37"/>
  <c r="G4" i="32" s="1"/>
  <c r="F15" i="36"/>
  <c r="F17" i="37"/>
  <c r="F21" i="37" s="1"/>
  <c r="F15" i="35"/>
  <c r="F17" i="35"/>
  <c r="F21" i="34"/>
  <c r="F17" i="34"/>
  <c r="D6" i="34"/>
  <c r="D4" i="32" s="1"/>
  <c r="D6" i="33"/>
  <c r="C4" i="32" s="1"/>
  <c r="F21" i="33"/>
  <c r="B30" i="33"/>
  <c r="B30" i="35"/>
  <c r="D7" i="35" s="1"/>
  <c r="B30" i="38"/>
  <c r="D7" i="38" s="1"/>
  <c r="B30" i="37"/>
  <c r="D7" i="37" s="1"/>
  <c r="B30" i="34"/>
  <c r="B30" i="36"/>
  <c r="F21" i="36"/>
  <c r="F21" i="35"/>
  <c r="F13" i="1"/>
  <c r="F18" i="1" s="1"/>
  <c r="F12" i="1"/>
  <c r="F17" i="1" s="1"/>
  <c r="H26" i="1"/>
  <c r="H25" i="1"/>
  <c r="B14" i="1"/>
  <c r="B16" i="1"/>
  <c r="D5" i="1"/>
  <c r="D4" i="1"/>
  <c r="D3" i="1"/>
  <c r="J2" i="48"/>
  <c r="H31" i="47"/>
  <c r="G31" i="47"/>
  <c r="F31" i="47"/>
  <c r="F5" i="47" s="1"/>
  <c r="F6" i="47" s="1"/>
  <c r="E31" i="47"/>
  <c r="D31" i="47"/>
  <c r="C31" i="47"/>
  <c r="B31" i="47"/>
  <c r="I31" i="47" s="1"/>
  <c r="I28" i="47"/>
  <c r="I27" i="47"/>
  <c r="I26" i="47"/>
  <c r="I25" i="47"/>
  <c r="I24" i="47"/>
  <c r="I23" i="47"/>
  <c r="I22" i="47"/>
  <c r="I21" i="47"/>
  <c r="I20" i="47"/>
  <c r="I19" i="47"/>
  <c r="I18" i="47"/>
  <c r="I17" i="47"/>
  <c r="I16" i="47"/>
  <c r="I15" i="47"/>
  <c r="I14" i="47"/>
  <c r="I13" i="47"/>
  <c r="E12" i="47"/>
  <c r="B12" i="47"/>
  <c r="H12" i="47" s="1"/>
  <c r="H5" i="47"/>
  <c r="H6" i="47" s="1"/>
  <c r="G5" i="47"/>
  <c r="G6" i="47" s="1"/>
  <c r="E5" i="47"/>
  <c r="E6" i="47" s="1"/>
  <c r="D5" i="47"/>
  <c r="D6" i="47" s="1"/>
  <c r="C5" i="47"/>
  <c r="C6" i="47" s="1"/>
  <c r="B5" i="47"/>
  <c r="I4" i="47"/>
  <c r="J2" i="47"/>
  <c r="H2" i="47"/>
  <c r="G2" i="47"/>
  <c r="F2" i="47"/>
  <c r="E2" i="47"/>
  <c r="D2" i="47"/>
  <c r="C2" i="47"/>
  <c r="H31" i="39"/>
  <c r="H5" i="39" s="1"/>
  <c r="H6" i="39" s="1"/>
  <c r="G31" i="39"/>
  <c r="G5" i="39" s="1"/>
  <c r="G6" i="39" s="1"/>
  <c r="F31" i="39"/>
  <c r="F5" i="39" s="1"/>
  <c r="F6" i="39" s="1"/>
  <c r="E31" i="39"/>
  <c r="E5" i="39" s="1"/>
  <c r="E6" i="39" s="1"/>
  <c r="D31" i="39"/>
  <c r="D5" i="39" s="1"/>
  <c r="C31" i="39"/>
  <c r="C5" i="39" s="1"/>
  <c r="C6" i="39" s="1"/>
  <c r="B31" i="39"/>
  <c r="B5" i="39" s="1"/>
  <c r="B6" i="39" s="1"/>
  <c r="I28" i="39"/>
  <c r="I27" i="39"/>
  <c r="I26" i="39"/>
  <c r="I25" i="39"/>
  <c r="I24" i="39"/>
  <c r="I23" i="39"/>
  <c r="I22" i="39"/>
  <c r="I21" i="39"/>
  <c r="I20" i="39"/>
  <c r="I19" i="39"/>
  <c r="I18" i="39"/>
  <c r="I17" i="39"/>
  <c r="I16" i="39"/>
  <c r="I15" i="39"/>
  <c r="I14" i="39"/>
  <c r="I13" i="39"/>
  <c r="H12" i="39"/>
  <c r="E12" i="39"/>
  <c r="D12" i="39"/>
  <c r="C12" i="39"/>
  <c r="B12" i="39"/>
  <c r="F12" i="39" s="1"/>
  <c r="I4" i="39"/>
  <c r="J2" i="39"/>
  <c r="H2" i="39"/>
  <c r="G2" i="39"/>
  <c r="F2" i="39"/>
  <c r="E2" i="39"/>
  <c r="D2" i="39"/>
  <c r="C2" i="39"/>
  <c r="I28" i="32"/>
  <c r="I27" i="32"/>
  <c r="I26" i="32"/>
  <c r="I25" i="32"/>
  <c r="I24" i="32"/>
  <c r="I23" i="32"/>
  <c r="I22" i="32"/>
  <c r="I21" i="32"/>
  <c r="I20" i="32"/>
  <c r="I19" i="32"/>
  <c r="I18" i="32"/>
  <c r="I17" i="32"/>
  <c r="I16" i="32"/>
  <c r="I15" i="32"/>
  <c r="I14" i="32"/>
  <c r="I13" i="32"/>
  <c r="D7" i="36" l="1"/>
  <c r="I5" i="47"/>
  <c r="I8" i="47" s="1"/>
  <c r="G12" i="39"/>
  <c r="I5" i="39"/>
  <c r="I8" i="39" s="1"/>
  <c r="I31" i="39"/>
  <c r="D7" i="34"/>
  <c r="D7" i="33"/>
  <c r="I6" i="47"/>
  <c r="B6" i="47"/>
  <c r="C12" i="47"/>
  <c r="G12" i="47"/>
  <c r="F12" i="47"/>
  <c r="D12" i="47"/>
  <c r="D6" i="39"/>
  <c r="G15" i="59" l="1"/>
  <c r="G15" i="65"/>
  <c r="G15" i="62"/>
  <c r="G15" i="57"/>
  <c r="G15" i="61"/>
  <c r="G15" i="60"/>
  <c r="G15" i="58"/>
  <c r="G15" i="50"/>
  <c r="G15" i="51"/>
  <c r="G15" i="55"/>
  <c r="G15" i="54"/>
  <c r="G15" i="53"/>
  <c r="G15" i="52"/>
  <c r="G15" i="46"/>
  <c r="G15" i="42"/>
  <c r="G15" i="45"/>
  <c r="G15" i="40"/>
  <c r="G15" i="44"/>
  <c r="G15" i="41"/>
  <c r="G15" i="43"/>
  <c r="B30" i="43"/>
  <c r="D7" i="43" s="1"/>
  <c r="I6" i="39"/>
  <c r="E5" i="32"/>
  <c r="D5" i="32"/>
  <c r="C5" i="32"/>
  <c r="G12" i="32"/>
  <c r="B21" i="1" l="1"/>
  <c r="B20" i="1"/>
  <c r="B19" i="1"/>
  <c r="B17" i="1"/>
  <c r="B15" i="1"/>
  <c r="B22" i="1"/>
  <c r="B23" i="1"/>
  <c r="B24" i="1"/>
  <c r="B25" i="1"/>
  <c r="B26" i="1"/>
  <c r="B27" i="1"/>
  <c r="B28" i="1"/>
  <c r="B18" i="1"/>
  <c r="B13" i="1"/>
  <c r="B12" i="32"/>
  <c r="E12" i="32" s="1"/>
  <c r="C2" i="32"/>
  <c r="H31" i="32"/>
  <c r="H5" i="32" s="1"/>
  <c r="G31" i="32"/>
  <c r="G5" i="32" s="1"/>
  <c r="F31" i="32"/>
  <c r="F5" i="32" s="1"/>
  <c r="E31" i="32"/>
  <c r="D31" i="32"/>
  <c r="C31" i="32"/>
  <c r="B31" i="32"/>
  <c r="B5" i="32" s="1"/>
  <c r="F12" i="32" l="1"/>
  <c r="D12" i="32"/>
  <c r="C12" i="32"/>
  <c r="H6" i="32"/>
  <c r="G6" i="32"/>
  <c r="F6" i="32"/>
  <c r="E6" i="32"/>
  <c r="D6" i="32"/>
  <c r="C6" i="32"/>
  <c r="I5" i="32"/>
  <c r="J2" i="32"/>
  <c r="H2" i="32"/>
  <c r="G2" i="32"/>
  <c r="F2" i="32"/>
  <c r="E2" i="32"/>
  <c r="D2" i="32"/>
  <c r="I31" i="32" l="1"/>
  <c r="I8" i="32"/>
  <c r="H15" i="34" l="1"/>
  <c r="H15" i="38"/>
  <c r="H15" i="43"/>
  <c r="H15" i="49"/>
  <c r="H15" i="53"/>
  <c r="H15" i="57"/>
  <c r="H15" i="64"/>
  <c r="H15" i="35"/>
  <c r="H15" i="40"/>
  <c r="H15" i="44"/>
  <c r="H15" i="50"/>
  <c r="H15" i="54"/>
  <c r="H15" i="58"/>
  <c r="H15" i="61"/>
  <c r="H15" i="1"/>
  <c r="H15" i="36"/>
  <c r="H15" i="41"/>
  <c r="H15" i="45"/>
  <c r="H15" i="51"/>
  <c r="H15" i="55"/>
  <c r="H15" i="59"/>
  <c r="H15" i="62"/>
  <c r="H15" i="63"/>
  <c r="H15" i="33"/>
  <c r="H15" i="37"/>
  <c r="H15" i="42"/>
  <c r="H15" i="46"/>
  <c r="H15" i="52"/>
  <c r="H15" i="56"/>
  <c r="H15" i="60"/>
  <c r="H15" i="65"/>
  <c r="G15" i="34"/>
  <c r="G15" i="33"/>
  <c r="G15" i="35"/>
  <c r="G15" i="1"/>
  <c r="G15" i="36"/>
  <c r="G15" i="38"/>
  <c r="G15" i="37"/>
  <c r="B30" i="1"/>
  <c r="H21" i="1"/>
  <c r="G21" i="1"/>
  <c r="F21" i="1"/>
  <c r="F15" i="1"/>
  <c r="D6" i="1"/>
  <c r="B4" i="32" s="1"/>
  <c r="I4" i="32" l="1"/>
  <c r="I6" i="32" s="1"/>
  <c r="B6" i="32"/>
  <c r="D7" i="1"/>
  <c r="H12" i="32"/>
</calcChain>
</file>

<file path=xl/sharedStrings.xml><?xml version="1.0" encoding="utf-8"?>
<sst xmlns="http://schemas.openxmlformats.org/spreadsheetml/2006/main" count="1615" uniqueCount="61">
  <si>
    <t>COUVERTS</t>
  </si>
  <si>
    <t xml:space="preserve">SALLE </t>
  </si>
  <si>
    <t>TERRASSE</t>
  </si>
  <si>
    <t>TOTAL</t>
  </si>
  <si>
    <t>MIDI</t>
  </si>
  <si>
    <t>GARDE</t>
  </si>
  <si>
    <t>SOIR</t>
  </si>
  <si>
    <t>ANNEE</t>
  </si>
  <si>
    <t>TOTAL NBR CVTS JOUR</t>
  </si>
  <si>
    <t>CHIFFRE D'AFFAIRE</t>
  </si>
  <si>
    <t>Mode de règlemt</t>
  </si>
  <si>
    <t>CHEQUE</t>
  </si>
  <si>
    <t>CRT</t>
  </si>
  <si>
    <t>ANCV</t>
  </si>
  <si>
    <t>CB1</t>
  </si>
  <si>
    <t>CB2</t>
  </si>
  <si>
    <t>ESP</t>
  </si>
  <si>
    <t>TOTAL JOUR</t>
  </si>
  <si>
    <t>CA JOUR</t>
  </si>
  <si>
    <t>CA SEMAINE</t>
  </si>
  <si>
    <t>CA MOIS</t>
  </si>
  <si>
    <t>TVA 20%</t>
  </si>
  <si>
    <t>TVA 10%</t>
  </si>
  <si>
    <t>EMPORTE 5%</t>
  </si>
  <si>
    <t>TOTAL TTC</t>
  </si>
  <si>
    <t>TOTAL HT</t>
  </si>
  <si>
    <t>TVA HT 20%</t>
  </si>
  <si>
    <t>TVA HT 10%</t>
  </si>
  <si>
    <t>SEMAINE</t>
  </si>
  <si>
    <t xml:space="preserve">MOIS </t>
  </si>
  <si>
    <t>TICKET MOYEN</t>
  </si>
  <si>
    <t>CPAILLE</t>
  </si>
  <si>
    <t>KADEOS</t>
  </si>
  <si>
    <t>DIFFERE</t>
  </si>
  <si>
    <t>CB CRT</t>
  </si>
  <si>
    <t>RECAPITULATIF CA ET COUVERTS SEMAINE COMPTABLE</t>
  </si>
  <si>
    <t>Total semaine</t>
  </si>
  <si>
    <t>NBR COUVERTS</t>
  </si>
  <si>
    <t>CA TTC RESTAURANT</t>
  </si>
  <si>
    <t>Total des réglements :</t>
  </si>
  <si>
    <t>AMEX 1</t>
  </si>
  <si>
    <t>AMEX 2</t>
  </si>
  <si>
    <t>CB SC 1</t>
  </si>
  <si>
    <t>CB SC 2</t>
  </si>
  <si>
    <t>DEPENSE</t>
  </si>
  <si>
    <t>J&amp;J</t>
  </si>
  <si>
    <t>TOTAL DES RGLMNTS</t>
  </si>
  <si>
    <t>Réglements</t>
  </si>
  <si>
    <t>Total</t>
  </si>
  <si>
    <t>CA TTC</t>
  </si>
  <si>
    <t>Nbr Cvts</t>
  </si>
  <si>
    <t>TM</t>
  </si>
  <si>
    <t>TOTAL RGLMNTS</t>
  </si>
  <si>
    <t>CA TTC 10%</t>
  </si>
  <si>
    <t>CA TTC 20%</t>
  </si>
  <si>
    <t>Midi</t>
  </si>
  <si>
    <t>Journée</t>
  </si>
  <si>
    <t>Soir</t>
  </si>
  <si>
    <t xml:space="preserve">DATE DE LA JOURNEE  : </t>
  </si>
  <si>
    <t>31/06/2020</t>
  </si>
  <si>
    <r>
      <t xml:space="preserve">code protection classeur: </t>
    </r>
    <r>
      <rPr>
        <b/>
        <i/>
        <u/>
        <sz val="22"/>
        <color rgb="FFC00000"/>
        <rFont val="Calibri"/>
        <family val="2"/>
        <scheme val="minor"/>
      </rPr>
      <t>6118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</si>
</sst>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i/>
      <u/>
      <sz val="22"/>
      <color rgb="FFC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5050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0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theme="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 diagonalUp="1">
      <left/>
      <right/>
      <top/>
      <bottom style="thick">
        <color indexed="64"/>
      </bottom>
      <diagonal style="thick">
        <color indexed="64"/>
      </diagonal>
    </border>
    <border diagonalUp="1">
      <left style="thick">
        <color indexed="64"/>
      </left>
      <right/>
      <top/>
      <bottom/>
      <diagonal style="thick">
        <color indexed="64"/>
      </diagonal>
    </border>
    <border diagonalUp="1">
      <left/>
      <right style="thick">
        <color indexed="64"/>
      </right>
      <top/>
      <bottom/>
      <diagonal style="thick">
        <color indexed="64"/>
      </diagonal>
    </border>
  </borders>
  <cellStyleXfs count="1">
    <xf numFmtId="0" fontId="0" fillId="0" borderId="0"/>
  </cellStyleXfs>
  <cellXfs count="178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/>
    <xf numFmtId="0" fontId="1" fillId="0" borderId="0" xfId="0" applyFont="1" applyBorder="1"/>
    <xf numFmtId="0" fontId="0" fillId="0" borderId="0" xfId="0" applyBorder="1"/>
    <xf numFmtId="0" fontId="1" fillId="0" borderId="5" xfId="0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2" xfId="0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0" fillId="0" borderId="1" xfId="0" applyBorder="1"/>
    <xf numFmtId="0" fontId="1" fillId="0" borderId="1" xfId="0" applyFont="1" applyBorder="1"/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1" fillId="0" borderId="2" xfId="0" applyFont="1" applyBorder="1"/>
    <xf numFmtId="0" fontId="1" fillId="0" borderId="9" xfId="0" applyFont="1" applyBorder="1"/>
    <xf numFmtId="0" fontId="0" fillId="0" borderId="3" xfId="0" applyBorder="1"/>
    <xf numFmtId="0" fontId="1" fillId="0" borderId="13" xfId="0" applyFont="1" applyBorder="1"/>
    <xf numFmtId="0" fontId="1" fillId="0" borderId="14" xfId="0" applyFont="1" applyBorder="1"/>
    <xf numFmtId="0" fontId="0" fillId="0" borderId="11" xfId="0" applyBorder="1"/>
    <xf numFmtId="0" fontId="0" fillId="0" borderId="13" xfId="0" applyNumberFormat="1" applyBorder="1"/>
    <xf numFmtId="0" fontId="0" fillId="0" borderId="12" xfId="0" applyBorder="1"/>
    <xf numFmtId="0" fontId="0" fillId="0" borderId="15" xfId="0" applyBorder="1"/>
    <xf numFmtId="0" fontId="1" fillId="0" borderId="7" xfId="0" applyFont="1" applyBorder="1"/>
    <xf numFmtId="0" fontId="1" fillId="0" borderId="8" xfId="0" applyFont="1" applyBorder="1"/>
    <xf numFmtId="0" fontId="3" fillId="0" borderId="0" xfId="0" applyFont="1"/>
    <xf numFmtId="0" fontId="1" fillId="0" borderId="3" xfId="0" applyFont="1" applyBorder="1"/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3" borderId="1" xfId="0" applyFill="1" applyBorder="1"/>
    <xf numFmtId="0" fontId="2" fillId="0" borderId="11" xfId="0" applyFont="1" applyBorder="1" applyAlignment="1"/>
    <xf numFmtId="0" fontId="1" fillId="0" borderId="4" xfId="0" applyFont="1" applyBorder="1"/>
    <xf numFmtId="0" fontId="2" fillId="0" borderId="11" xfId="0" applyFont="1" applyBorder="1" applyAlignment="1">
      <alignment horizontal="center"/>
    </xf>
    <xf numFmtId="0" fontId="1" fillId="0" borderId="6" xfId="0" applyFont="1" applyBorder="1"/>
    <xf numFmtId="0" fontId="0" fillId="0" borderId="20" xfId="0" applyFont="1" applyBorder="1"/>
    <xf numFmtId="0" fontId="0" fillId="4" borderId="20" xfId="0" applyFont="1" applyFill="1" applyBorder="1"/>
    <xf numFmtId="0" fontId="1" fillId="0" borderId="21" xfId="0" applyFont="1" applyBorder="1"/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4" fillId="2" borderId="1" xfId="0" applyNumberFormat="1" applyFont="1" applyFill="1" applyBorder="1" applyAlignment="1">
      <alignment horizontal="center" vertical="center"/>
    </xf>
    <xf numFmtId="0" fontId="0" fillId="4" borderId="21" xfId="0" applyFont="1" applyFill="1" applyBorder="1"/>
    <xf numFmtId="0" fontId="0" fillId="0" borderId="23" xfId="0" applyFont="1" applyBorder="1"/>
    <xf numFmtId="0" fontId="6" fillId="0" borderId="1" xfId="0" applyFont="1" applyBorder="1" applyAlignment="1">
      <alignment horizontal="center" vertical="center"/>
    </xf>
    <xf numFmtId="16" fontId="4" fillId="2" borderId="10" xfId="0" applyNumberFormat="1" applyFont="1" applyFill="1" applyBorder="1" applyAlignment="1">
      <alignment horizontal="center" vertical="center"/>
    </xf>
    <xf numFmtId="16" fontId="4" fillId="2" borderId="11" xfId="0" applyNumberFormat="1" applyFont="1" applyFill="1" applyBorder="1" applyAlignment="1">
      <alignment horizontal="center" vertical="center"/>
    </xf>
    <xf numFmtId="0" fontId="0" fillId="0" borderId="24" xfId="0" applyBorder="1"/>
    <xf numFmtId="0" fontId="0" fillId="6" borderId="13" xfId="0" applyFill="1" applyBorder="1"/>
    <xf numFmtId="0" fontId="0" fillId="6" borderId="14" xfId="0" applyFill="1" applyBorder="1"/>
    <xf numFmtId="0" fontId="1" fillId="7" borderId="1" xfId="0" applyFont="1" applyFill="1" applyBorder="1"/>
    <xf numFmtId="0" fontId="1" fillId="7" borderId="10" xfId="0" applyFont="1" applyFill="1" applyBorder="1"/>
    <xf numFmtId="0" fontId="7" fillId="9" borderId="10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/>
    </xf>
    <xf numFmtId="0" fontId="7" fillId="9" borderId="16" xfId="0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9" borderId="19" xfId="0" applyFill="1" applyBorder="1"/>
    <xf numFmtId="0" fontId="7" fillId="9" borderId="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8" fillId="0" borderId="21" xfId="0" applyFont="1" applyBorder="1"/>
    <xf numFmtId="0" fontId="0" fillId="10" borderId="1" xfId="0" applyFill="1" applyBorder="1"/>
    <xf numFmtId="0" fontId="1" fillId="0" borderId="1" xfId="0" applyFont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2" fontId="0" fillId="0" borderId="13" xfId="0" applyNumberFormat="1" applyBorder="1"/>
    <xf numFmtId="2" fontId="1" fillId="7" borderId="10" xfId="0" applyNumberFormat="1" applyFont="1" applyFill="1" applyBorder="1"/>
    <xf numFmtId="0" fontId="0" fillId="0" borderId="13" xfId="0" applyBorder="1" applyProtection="1"/>
    <xf numFmtId="0" fontId="0" fillId="0" borderId="0" xfId="0" applyBorder="1" applyProtection="1"/>
    <xf numFmtId="0" fontId="1" fillId="0" borderId="0" xfId="0" applyFont="1" applyBorder="1" applyProtection="1"/>
    <xf numFmtId="0" fontId="0" fillId="0" borderId="5" xfId="0" applyBorder="1" applyProtection="1"/>
    <xf numFmtId="0" fontId="0" fillId="6" borderId="14" xfId="0" applyFill="1" applyBorder="1" applyProtection="1"/>
    <xf numFmtId="0" fontId="1" fillId="0" borderId="5" xfId="0" applyFont="1" applyBorder="1" applyProtection="1"/>
    <xf numFmtId="0" fontId="0" fillId="0" borderId="4" xfId="0" applyBorder="1" applyProtection="1"/>
    <xf numFmtId="0" fontId="1" fillId="0" borderId="1" xfId="0" applyFont="1" applyBorder="1" applyProtection="1"/>
    <xf numFmtId="0" fontId="1" fillId="7" borderId="1" xfId="0" applyFont="1" applyFill="1" applyBorder="1" applyProtection="1"/>
    <xf numFmtId="0" fontId="1" fillId="0" borderId="7" xfId="0" applyFont="1" applyBorder="1" applyProtection="1"/>
    <xf numFmtId="0" fontId="1" fillId="0" borderId="8" xfId="0" applyFont="1" applyBorder="1" applyProtection="1"/>
    <xf numFmtId="0" fontId="0" fillId="10" borderId="1" xfId="0" applyFill="1" applyBorder="1" applyProtection="1"/>
    <xf numFmtId="0" fontId="0" fillId="6" borderId="13" xfId="0" applyFill="1" applyBorder="1" applyProtection="1"/>
    <xf numFmtId="0" fontId="0" fillId="0" borderId="1" xfId="0" applyBorder="1" applyProtection="1"/>
    <xf numFmtId="0" fontId="1" fillId="7" borderId="10" xfId="0" applyFont="1" applyFill="1" applyBorder="1" applyProtection="1"/>
    <xf numFmtId="0" fontId="0" fillId="0" borderId="14" xfId="0" applyBorder="1" applyProtection="1"/>
    <xf numFmtId="0" fontId="0" fillId="0" borderId="7" xfId="0" applyBorder="1" applyProtection="1"/>
    <xf numFmtId="0" fontId="1" fillId="0" borderId="3" xfId="0" applyFont="1" applyBorder="1" applyProtection="1"/>
    <xf numFmtId="0" fontId="0" fillId="0" borderId="3" xfId="0" applyBorder="1" applyProtection="1"/>
    <xf numFmtId="0" fontId="1" fillId="0" borderId="4" xfId="0" applyFont="1" applyBorder="1" applyProtection="1"/>
    <xf numFmtId="0" fontId="0" fillId="0" borderId="15" xfId="0" applyBorder="1" applyProtection="1"/>
    <xf numFmtId="0" fontId="1" fillId="0" borderId="10" xfId="0" applyFont="1" applyBorder="1" applyProtection="1"/>
    <xf numFmtId="0" fontId="1" fillId="0" borderId="11" xfId="0" applyFont="1" applyBorder="1" applyProtection="1"/>
    <xf numFmtId="0" fontId="0" fillId="0" borderId="2" xfId="0" applyBorder="1" applyProtection="1"/>
    <xf numFmtId="0" fontId="0" fillId="0" borderId="11" xfId="0" applyBorder="1" applyProtection="1"/>
    <xf numFmtId="0" fontId="0" fillId="0" borderId="12" xfId="0" applyBorder="1" applyProtection="1"/>
    <xf numFmtId="0" fontId="1" fillId="0" borderId="9" xfId="0" applyFont="1" applyBorder="1" applyProtection="1"/>
    <xf numFmtId="0" fontId="0" fillId="0" borderId="9" xfId="0" applyBorder="1" applyProtection="1"/>
    <xf numFmtId="0" fontId="1" fillId="0" borderId="13" xfId="0" applyFont="1" applyBorder="1" applyProtection="1"/>
    <xf numFmtId="0" fontId="1" fillId="0" borderId="12" xfId="0" applyFont="1" applyBorder="1" applyProtection="1"/>
    <xf numFmtId="2" fontId="0" fillId="0" borderId="13" xfId="0" applyNumberFormat="1" applyBorder="1" applyProtection="1"/>
    <xf numFmtId="0" fontId="0" fillId="0" borderId="13" xfId="0" applyNumberFormat="1" applyBorder="1" applyProtection="1"/>
    <xf numFmtId="0" fontId="1" fillId="0" borderId="14" xfId="0" applyFont="1" applyBorder="1" applyProtection="1"/>
    <xf numFmtId="0" fontId="1" fillId="0" borderId="6" xfId="0" applyFont="1" applyBorder="1" applyProtection="1"/>
    <xf numFmtId="0" fontId="0" fillId="0" borderId="6" xfId="0" applyBorder="1" applyProtection="1"/>
    <xf numFmtId="2" fontId="1" fillId="7" borderId="10" xfId="0" applyNumberFormat="1" applyFont="1" applyFill="1" applyBorder="1" applyProtection="1"/>
    <xf numFmtId="0" fontId="1" fillId="0" borderId="1" xfId="0" applyFont="1" applyBorder="1" applyAlignment="1" applyProtection="1">
      <alignment horizontal="center"/>
    </xf>
    <xf numFmtId="0" fontId="1" fillId="10" borderId="1" xfId="0" applyFont="1" applyFill="1" applyBorder="1" applyAlignment="1" applyProtection="1">
      <alignment horizontal="center"/>
    </xf>
    <xf numFmtId="0" fontId="2" fillId="0" borderId="10" xfId="0" applyFont="1" applyBorder="1" applyAlignment="1" applyProtection="1">
      <alignment horizontal="left"/>
    </xf>
    <xf numFmtId="0" fontId="2" fillId="0" borderId="11" xfId="0" applyFont="1" applyBorder="1" applyAlignment="1" applyProtection="1">
      <alignment horizontal="center"/>
    </xf>
    <xf numFmtId="0" fontId="2" fillId="0" borderId="11" xfId="0" applyFont="1" applyBorder="1" applyAlignment="1" applyProtection="1"/>
    <xf numFmtId="0" fontId="2" fillId="0" borderId="12" xfId="0" applyFont="1" applyBorder="1" applyAlignment="1" applyProtection="1">
      <alignment horizontal="center"/>
    </xf>
    <xf numFmtId="0" fontId="1" fillId="0" borderId="2" xfId="0" applyFont="1" applyBorder="1" applyProtection="1"/>
    <xf numFmtId="0" fontId="1" fillId="0" borderId="16" xfId="0" applyFont="1" applyBorder="1"/>
    <xf numFmtId="0" fontId="2" fillId="0" borderId="3" xfId="0" applyFont="1" applyBorder="1" applyAlignment="1">
      <alignment horizontal="center"/>
    </xf>
    <xf numFmtId="0" fontId="2" fillId="0" borderId="0" xfId="0" applyFont="1" applyBorder="1" applyAlignment="1"/>
    <xf numFmtId="0" fontId="2" fillId="0" borderId="0" xfId="0" applyFont="1" applyBorder="1" applyAlignment="1">
      <alignment horizontal="center"/>
    </xf>
    <xf numFmtId="14" fontId="2" fillId="0" borderId="11" xfId="0" applyNumberFormat="1" applyFont="1" applyBorder="1" applyAlignment="1" applyProtection="1">
      <alignment horizontal="center" vertical="center"/>
      <protection locked="0"/>
    </xf>
    <xf numFmtId="0" fontId="0" fillId="11" borderId="9" xfId="0" applyFill="1" applyBorder="1" applyProtection="1">
      <protection locked="0"/>
    </xf>
    <xf numFmtId="0" fontId="0" fillId="0" borderId="9" xfId="0" applyBorder="1" applyProtection="1">
      <protection locked="0"/>
    </xf>
    <xf numFmtId="0" fontId="0" fillId="0" borderId="0" xfId="0" applyBorder="1" applyProtection="1">
      <protection locked="0"/>
    </xf>
    <xf numFmtId="0" fontId="0" fillId="11" borderId="1" xfId="0" applyFill="1" applyBorder="1" applyProtection="1">
      <protection locked="0"/>
    </xf>
    <xf numFmtId="0" fontId="0" fillId="0" borderId="4" xfId="0" applyBorder="1" applyProtection="1">
      <protection locked="0"/>
    </xf>
    <xf numFmtId="0" fontId="0" fillId="11" borderId="14" xfId="0" applyFill="1" applyBorder="1" applyProtection="1">
      <protection locked="0"/>
    </xf>
    <xf numFmtId="0" fontId="1" fillId="0" borderId="0" xfId="0" applyFont="1" applyBorder="1" applyProtection="1">
      <protection locked="0"/>
    </xf>
    <xf numFmtId="0" fontId="0" fillId="11" borderId="2" xfId="0" applyFill="1" applyBorder="1" applyProtection="1">
      <protection locked="0"/>
    </xf>
    <xf numFmtId="0" fontId="0" fillId="11" borderId="6" xfId="0" applyFill="1" applyBorder="1" applyProtection="1">
      <protection locked="0"/>
    </xf>
    <xf numFmtId="0" fontId="0" fillId="0" borderId="16" xfId="0" applyBorder="1" applyProtection="1">
      <protection locked="0"/>
    </xf>
    <xf numFmtId="0" fontId="0" fillId="0" borderId="16" xfId="0" applyBorder="1" applyProtection="1"/>
    <xf numFmtId="0" fontId="1" fillId="0" borderId="16" xfId="0" applyFont="1" applyBorder="1" applyProtection="1"/>
    <xf numFmtId="0" fontId="2" fillId="0" borderId="3" xfId="0" applyFont="1" applyBorder="1" applyAlignment="1" applyProtection="1">
      <alignment horizontal="center"/>
    </xf>
    <xf numFmtId="0" fontId="0" fillId="0" borderId="19" xfId="0" applyBorder="1" applyProtection="1">
      <protection locked="0"/>
    </xf>
    <xf numFmtId="0" fontId="0" fillId="6" borderId="20" xfId="0" applyFill="1" applyBorder="1" applyProtection="1">
      <protection locked="0"/>
    </xf>
    <xf numFmtId="0" fontId="0" fillId="0" borderId="20" xfId="0" applyBorder="1" applyProtection="1">
      <protection locked="0"/>
    </xf>
    <xf numFmtId="0" fontId="0" fillId="0" borderId="22" xfId="0" applyBorder="1" applyProtection="1">
      <protection locked="0"/>
    </xf>
    <xf numFmtId="0" fontId="0" fillId="6" borderId="21" xfId="0" applyFill="1" applyBorder="1" applyProtection="1">
      <protection locked="0"/>
    </xf>
    <xf numFmtId="16" fontId="4" fillId="5" borderId="1" xfId="0" applyNumberFormat="1" applyFont="1" applyFill="1" applyBorder="1" applyAlignment="1" applyProtection="1">
      <alignment horizontal="center" vertical="center"/>
      <protection locked="0"/>
    </xf>
    <xf numFmtId="0" fontId="0" fillId="11" borderId="0" xfId="0" applyFill="1" applyBorder="1" applyProtection="1">
      <protection locked="0"/>
    </xf>
    <xf numFmtId="0" fontId="0" fillId="11" borderId="4" xfId="0" applyFill="1" applyBorder="1" applyProtection="1">
      <protection locked="0"/>
    </xf>
    <xf numFmtId="0" fontId="0" fillId="11" borderId="10" xfId="0" applyFill="1" applyBorder="1" applyProtection="1">
      <protection locked="0"/>
    </xf>
    <xf numFmtId="0" fontId="2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protection locked="0"/>
    </xf>
    <xf numFmtId="0" fontId="0" fillId="12" borderId="0" xfId="0" applyFill="1" applyBorder="1"/>
    <xf numFmtId="0" fontId="9" fillId="0" borderId="0" xfId="0" applyFont="1" applyBorder="1" applyAlignment="1">
      <alignment horizontal="center" vertical="center"/>
    </xf>
    <xf numFmtId="0" fontId="0" fillId="9" borderId="1" xfId="0" applyFill="1" applyBorder="1"/>
    <xf numFmtId="0" fontId="0" fillId="0" borderId="29" xfId="0" applyBorder="1"/>
    <xf numFmtId="0" fontId="0" fillId="0" borderId="31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13" borderId="30" xfId="0" applyFill="1" applyBorder="1"/>
    <xf numFmtId="0" fontId="0" fillId="13" borderId="31" xfId="0" applyFill="1" applyBorder="1"/>
    <xf numFmtId="0" fontId="0" fillId="13" borderId="32" xfId="0" applyFill="1" applyBorder="1"/>
    <xf numFmtId="0" fontId="0" fillId="13" borderId="29" xfId="0" applyFill="1" applyBorder="1"/>
    <xf numFmtId="0" fontId="0" fillId="13" borderId="25" xfId="0" applyFill="1" applyBorder="1"/>
    <xf numFmtId="0" fontId="0" fillId="13" borderId="26" xfId="0" applyFill="1" applyBorder="1"/>
    <xf numFmtId="0" fontId="0" fillId="13" borderId="27" xfId="0" applyFill="1" applyBorder="1"/>
    <xf numFmtId="0" fontId="0" fillId="13" borderId="28" xfId="0" applyFill="1" applyBorder="1"/>
    <xf numFmtId="0" fontId="10" fillId="12" borderId="25" xfId="0" applyFont="1" applyFill="1" applyBorder="1" applyAlignment="1">
      <alignment horizontal="center" vertical="center"/>
    </xf>
    <xf numFmtId="0" fontId="10" fillId="12" borderId="26" xfId="0" applyFont="1" applyFill="1" applyBorder="1" applyAlignment="1">
      <alignment horizontal="center" vertical="center"/>
    </xf>
    <xf numFmtId="0" fontId="10" fillId="12" borderId="27" xfId="0" applyFont="1" applyFill="1" applyBorder="1" applyAlignment="1">
      <alignment horizontal="center" vertical="center"/>
    </xf>
    <xf numFmtId="0" fontId="10" fillId="12" borderId="28" xfId="0" applyFont="1" applyFill="1" applyBorder="1" applyAlignment="1">
      <alignment horizontal="center" vertical="center"/>
    </xf>
    <xf numFmtId="0" fontId="10" fillId="12" borderId="0" xfId="0" applyFont="1" applyFill="1" applyBorder="1" applyAlignment="1">
      <alignment horizontal="center" vertical="center"/>
    </xf>
    <xf numFmtId="0" fontId="10" fillId="12" borderId="29" xfId="0" applyFont="1" applyFill="1" applyBorder="1" applyAlignment="1">
      <alignment horizontal="center" vertical="center"/>
    </xf>
    <xf numFmtId="0" fontId="10" fillId="12" borderId="30" xfId="0" applyFont="1" applyFill="1" applyBorder="1" applyAlignment="1">
      <alignment horizontal="center" vertical="center"/>
    </xf>
    <xf numFmtId="0" fontId="10" fillId="12" borderId="31" xfId="0" applyFont="1" applyFill="1" applyBorder="1" applyAlignment="1">
      <alignment horizontal="center" vertical="center"/>
    </xf>
    <xf numFmtId="0" fontId="10" fillId="12" borderId="32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FE8235-B640-4A53-8EF9-F81820564187}">
  <dimension ref="B5:I13"/>
  <sheetViews>
    <sheetView showGridLines="0" workbookViewId="0">
      <selection activeCell="A16" sqref="A16:B16"/>
    </sheetView>
  </sheetViews>
  <sheetFormatPr baseColWidth="10" defaultRowHeight="15" x14ac:dyDescent="0.25"/>
  <cols>
    <col min="1" max="1" width="13.7109375" customWidth="1"/>
  </cols>
  <sheetData>
    <row r="5" spans="2:9" ht="15.75" thickBot="1" x14ac:dyDescent="0.3">
      <c r="C5" s="152"/>
      <c r="D5" s="152"/>
      <c r="E5" s="152"/>
      <c r="F5" s="152"/>
      <c r="G5" s="152"/>
      <c r="H5" s="152"/>
      <c r="I5" s="152"/>
    </row>
    <row r="6" spans="2:9" ht="16.5" thickTop="1" thickBot="1" x14ac:dyDescent="0.3">
      <c r="B6" s="153"/>
      <c r="I6" s="155"/>
    </row>
    <row r="7" spans="2:9" ht="16.5" thickTop="1" thickBot="1" x14ac:dyDescent="0.3">
      <c r="B7" s="160"/>
      <c r="C7" s="161"/>
      <c r="D7" s="161"/>
      <c r="E7" s="161"/>
      <c r="F7" s="161"/>
      <c r="G7" s="161"/>
      <c r="H7" s="162"/>
      <c r="I7" s="151"/>
    </row>
    <row r="8" spans="2:9" ht="15.75" thickTop="1" x14ac:dyDescent="0.25">
      <c r="B8" s="163"/>
      <c r="C8" s="164" t="s">
        <v>60</v>
      </c>
      <c r="D8" s="165"/>
      <c r="E8" s="165"/>
      <c r="F8" s="165"/>
      <c r="G8" s="166"/>
      <c r="H8" s="159"/>
      <c r="I8" s="151"/>
    </row>
    <row r="9" spans="2:9" x14ac:dyDescent="0.25">
      <c r="B9" s="163"/>
      <c r="C9" s="167"/>
      <c r="D9" s="168"/>
      <c r="E9" s="168"/>
      <c r="F9" s="168"/>
      <c r="G9" s="169"/>
      <c r="H9" s="159"/>
      <c r="I9" s="151"/>
    </row>
    <row r="10" spans="2:9" x14ac:dyDescent="0.25">
      <c r="B10" s="163"/>
      <c r="C10" s="167"/>
      <c r="D10" s="168"/>
      <c r="E10" s="168"/>
      <c r="F10" s="168"/>
      <c r="G10" s="169"/>
      <c r="H10" s="159"/>
      <c r="I10" s="151"/>
    </row>
    <row r="11" spans="2:9" ht="15.75" thickBot="1" x14ac:dyDescent="0.3">
      <c r="B11" s="163"/>
      <c r="C11" s="170"/>
      <c r="D11" s="171"/>
      <c r="E11" s="171"/>
      <c r="F11" s="171"/>
      <c r="G11" s="172"/>
      <c r="H11" s="159"/>
      <c r="I11" s="151"/>
    </row>
    <row r="12" spans="2:9" ht="16.5" thickTop="1" thickBot="1" x14ac:dyDescent="0.3">
      <c r="B12" s="156"/>
      <c r="C12" s="157"/>
      <c r="D12" s="157"/>
      <c r="E12" s="157"/>
      <c r="F12" s="157"/>
      <c r="G12" s="157"/>
      <c r="H12" s="158"/>
      <c r="I12" s="154"/>
    </row>
    <row r="13" spans="2:9" ht="15.75" thickTop="1" x14ac:dyDescent="0.25"/>
  </sheetData>
  <sheetProtection algorithmName="SHA-512" hashValue="hbsR7kaG0KKesRtjNSWhgvVlWqzRagmwNRJ4ZWFXFmOrMuNOnHBrGPpvVm+nxl0G4+C/d7gDZSsjxdZjm55MrA==" saltValue="wzh+flIuqVkkERP3jyI3Cg==" spinCount="100000" sheet="1" objects="1" scenarios="1"/>
  <mergeCells count="1">
    <mergeCell ref="C8:G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DA9A1E-C223-4BE9-AF53-5BA375A73B58}">
  <sheetPr>
    <tabColor rgb="FF92D050"/>
  </sheetPr>
  <dimension ref="A1:M34"/>
  <sheetViews>
    <sheetView workbookViewId="0">
      <selection activeCell="F14" sqref="F14:H26"/>
    </sheetView>
  </sheetViews>
  <sheetFormatPr baseColWidth="10" defaultRowHeight="15" x14ac:dyDescent="0.25"/>
  <cols>
    <col min="1" max="1" width="21.28515625" customWidth="1"/>
    <col min="2" max="2" width="12.28515625" customWidth="1"/>
    <col min="3" max="3" width="12.85546875" customWidth="1"/>
    <col min="4" max="5" width="12.42578125" customWidth="1"/>
    <col min="6" max="6" width="12.7109375" customWidth="1"/>
    <col min="7" max="7" width="14.140625" customWidth="1"/>
    <col min="8" max="8" width="13" customWidth="1"/>
    <col min="9" max="9" width="15.7109375" customWidth="1"/>
    <col min="10" max="10" width="11" customWidth="1"/>
  </cols>
  <sheetData>
    <row r="1" spans="1:11" ht="15.75" thickBot="1" x14ac:dyDescent="0.3">
      <c r="A1" s="173" t="s">
        <v>35</v>
      </c>
      <c r="B1" s="174"/>
      <c r="C1" s="174"/>
      <c r="D1" s="174"/>
      <c r="E1" s="174"/>
      <c r="F1" s="174"/>
      <c r="G1" s="174"/>
      <c r="H1" s="174"/>
      <c r="I1" s="175"/>
    </row>
    <row r="2" spans="1:11" ht="16.5" thickBot="1" x14ac:dyDescent="0.3">
      <c r="A2" s="17"/>
      <c r="B2" s="142">
        <v>43983</v>
      </c>
      <c r="C2" s="50">
        <f>B2+1</f>
        <v>43984</v>
      </c>
      <c r="D2" s="50">
        <f>B2+2</f>
        <v>43985</v>
      </c>
      <c r="E2" s="50">
        <f>B2+3</f>
        <v>43986</v>
      </c>
      <c r="F2" s="50">
        <f>B2+4</f>
        <v>43987</v>
      </c>
      <c r="G2" s="50">
        <f>B2+5</f>
        <v>43988</v>
      </c>
      <c r="H2" s="50">
        <f>B2+6</f>
        <v>43989</v>
      </c>
      <c r="I2" s="61" t="s">
        <v>36</v>
      </c>
      <c r="J2" s="69">
        <f>WEEKNUM(B2,2)</f>
        <v>23</v>
      </c>
    </row>
    <row r="3" spans="1:11" ht="16.5" thickBot="1" x14ac:dyDescent="0.3">
      <c r="A3" s="18"/>
      <c r="B3" s="18"/>
      <c r="C3" s="18"/>
      <c r="D3" s="18"/>
      <c r="E3" s="18"/>
      <c r="F3" s="18"/>
      <c r="G3" s="18"/>
      <c r="H3" s="18"/>
      <c r="I3" s="62"/>
    </row>
    <row r="4" spans="1:11" ht="16.5" thickBot="1" x14ac:dyDescent="0.3">
      <c r="A4" s="21" t="s">
        <v>37</v>
      </c>
      <c r="B4" s="48">
        <f>'1'!D6</f>
        <v>0</v>
      </c>
      <c r="C4" s="48">
        <f>'2'!D6</f>
        <v>0</v>
      </c>
      <c r="D4" s="48">
        <f>'3'!D6</f>
        <v>0</v>
      </c>
      <c r="E4" s="48">
        <f>'4'!D6</f>
        <v>0</v>
      </c>
      <c r="F4" s="48">
        <f>'5'!D6</f>
        <v>0</v>
      </c>
      <c r="G4" s="48">
        <f>'6'!D6</f>
        <v>0</v>
      </c>
      <c r="H4" s="48">
        <f>'7'!D6</f>
        <v>0</v>
      </c>
      <c r="I4" s="63">
        <f>B4+C4+D4+E4+F4+G4+H4</f>
        <v>0</v>
      </c>
    </row>
    <row r="5" spans="1:11" ht="16.5" thickBot="1" x14ac:dyDescent="0.3">
      <c r="A5" s="21" t="s">
        <v>38</v>
      </c>
      <c r="B5" s="49">
        <f t="shared" ref="B5:H5" si="0">B31</f>
        <v>0</v>
      </c>
      <c r="C5" s="49">
        <f t="shared" si="0"/>
        <v>0</v>
      </c>
      <c r="D5" s="49">
        <f t="shared" si="0"/>
        <v>0</v>
      </c>
      <c r="E5" s="49">
        <f t="shared" si="0"/>
        <v>0</v>
      </c>
      <c r="F5" s="48">
        <f t="shared" si="0"/>
        <v>0</v>
      </c>
      <c r="G5" s="48">
        <f t="shared" si="0"/>
        <v>0</v>
      </c>
      <c r="H5" s="48">
        <f t="shared" si="0"/>
        <v>0</v>
      </c>
      <c r="I5" s="63">
        <f>SUM(B5+C5+D5+E5+F5+G5+H5)</f>
        <v>0</v>
      </c>
    </row>
    <row r="6" spans="1:11" ht="16.5" thickBot="1" x14ac:dyDescent="0.3">
      <c r="A6" s="16" t="s">
        <v>30</v>
      </c>
      <c r="B6" s="18" t="e">
        <f t="shared" ref="B6:I6" si="1">B5/B4</f>
        <v>#DIV/0!</v>
      </c>
      <c r="C6" s="18" t="e">
        <f t="shared" si="1"/>
        <v>#DIV/0!</v>
      </c>
      <c r="D6" s="18" t="e">
        <f t="shared" si="1"/>
        <v>#DIV/0!</v>
      </c>
      <c r="E6" s="18" t="e">
        <f t="shared" si="1"/>
        <v>#DIV/0!</v>
      </c>
      <c r="F6" s="15" t="e">
        <f t="shared" si="1"/>
        <v>#DIV/0!</v>
      </c>
      <c r="G6" s="15" t="e">
        <f t="shared" si="1"/>
        <v>#DIV/0!</v>
      </c>
      <c r="H6" s="15" t="e">
        <f t="shared" si="1"/>
        <v>#DIV/0!</v>
      </c>
      <c r="I6" s="64" t="e">
        <f t="shared" si="1"/>
        <v>#DIV/0!</v>
      </c>
    </row>
    <row r="7" spans="1:11" ht="15.75" thickBot="1" x14ac:dyDescent="0.3">
      <c r="A7" s="11"/>
      <c r="B7" s="22"/>
      <c r="C7" s="22"/>
      <c r="D7" s="22"/>
      <c r="E7" s="22"/>
      <c r="F7" s="22"/>
      <c r="G7" s="56"/>
      <c r="H7" s="39"/>
      <c r="I7" s="39"/>
    </row>
    <row r="8" spans="1:11" ht="15.75" thickBot="1" x14ac:dyDescent="0.3">
      <c r="A8" s="5"/>
      <c r="B8" s="5"/>
      <c r="C8" s="5"/>
      <c r="D8" s="5"/>
      <c r="E8" s="5"/>
      <c r="F8" s="8"/>
      <c r="G8" s="176" t="s">
        <v>39</v>
      </c>
      <c r="H8" s="177"/>
      <c r="I8" s="40">
        <f>I5</f>
        <v>0</v>
      </c>
    </row>
    <row r="9" spans="1:11" x14ac:dyDescent="0.25">
      <c r="A9" s="5"/>
      <c r="B9" s="5"/>
      <c r="C9" s="5"/>
      <c r="D9" s="5"/>
      <c r="E9" s="5"/>
      <c r="F9" s="5"/>
      <c r="G9" s="5"/>
      <c r="H9" s="22"/>
      <c r="I9" s="5"/>
      <c r="J9" s="5"/>
    </row>
    <row r="10" spans="1:11" x14ac:dyDescent="0.25">
      <c r="A10" s="5"/>
      <c r="B10" s="5"/>
      <c r="C10" s="5"/>
      <c r="D10" s="5"/>
      <c r="E10" s="5"/>
      <c r="F10" s="5"/>
      <c r="G10" s="5"/>
      <c r="H10" s="5"/>
      <c r="I10" s="5"/>
    </row>
    <row r="11" spans="1:11" ht="15.75" thickBot="1" x14ac:dyDescent="0.3"/>
    <row r="12" spans="1:11" ht="16.5" thickBot="1" x14ac:dyDescent="0.3">
      <c r="A12" s="53" t="s">
        <v>47</v>
      </c>
      <c r="B12" s="54">
        <f>B2</f>
        <v>43983</v>
      </c>
      <c r="C12" s="50">
        <f>B12+1</f>
        <v>43984</v>
      </c>
      <c r="D12" s="55">
        <f>B12+2</f>
        <v>43985</v>
      </c>
      <c r="E12" s="54">
        <f>B12+3</f>
        <v>43986</v>
      </c>
      <c r="F12" s="54">
        <f>B12+4</f>
        <v>43987</v>
      </c>
      <c r="G12" s="54">
        <f>B12+5</f>
        <v>43988</v>
      </c>
      <c r="H12" s="50">
        <f>B12+6</f>
        <v>43989</v>
      </c>
      <c r="I12" s="68" t="s">
        <v>48</v>
      </c>
      <c r="J12" s="149"/>
      <c r="K12" s="5"/>
    </row>
    <row r="13" spans="1:11" ht="15.75" thickBot="1" x14ac:dyDescent="0.3">
      <c r="A13" s="52" t="s">
        <v>11</v>
      </c>
      <c r="B13" s="137"/>
      <c r="C13" s="137"/>
      <c r="D13" s="125"/>
      <c r="E13" s="133"/>
      <c r="F13" s="137"/>
      <c r="G13" s="137"/>
      <c r="H13" s="137"/>
      <c r="I13" s="67">
        <f t="shared" ref="I13:I28" si="2">B13+C13+D13+E13+F13+G13+H13</f>
        <v>0</v>
      </c>
      <c r="J13" s="5"/>
      <c r="K13" s="5"/>
    </row>
    <row r="14" spans="1:11" ht="15.75" thickBot="1" x14ac:dyDescent="0.3">
      <c r="A14" s="46" t="s">
        <v>12</v>
      </c>
      <c r="B14" s="138"/>
      <c r="C14" s="138"/>
      <c r="D14" s="138"/>
      <c r="E14" s="138"/>
      <c r="F14" s="138"/>
      <c r="G14" s="138"/>
      <c r="H14" s="138"/>
      <c r="I14" s="67">
        <f t="shared" si="2"/>
        <v>0</v>
      </c>
      <c r="J14" s="5"/>
      <c r="K14" s="5"/>
    </row>
    <row r="15" spans="1:11" ht="15.75" thickBot="1" x14ac:dyDescent="0.3">
      <c r="A15" s="45" t="s">
        <v>13</v>
      </c>
      <c r="B15" s="139"/>
      <c r="C15" s="139"/>
      <c r="D15" s="139"/>
      <c r="E15" s="140"/>
      <c r="F15" s="139"/>
      <c r="G15" s="139"/>
      <c r="H15" s="139"/>
      <c r="I15" s="67">
        <f t="shared" si="2"/>
        <v>0</v>
      </c>
      <c r="J15" s="5"/>
      <c r="K15" s="5"/>
    </row>
    <row r="16" spans="1:11" ht="15.75" thickBot="1" x14ac:dyDescent="0.3">
      <c r="A16" s="46" t="s">
        <v>14</v>
      </c>
      <c r="B16" s="138"/>
      <c r="C16" s="138"/>
      <c r="D16" s="138"/>
      <c r="E16" s="138"/>
      <c r="F16" s="138"/>
      <c r="G16" s="138"/>
      <c r="H16" s="138"/>
      <c r="I16" s="67">
        <f t="shared" si="2"/>
        <v>0</v>
      </c>
      <c r="J16" s="5"/>
      <c r="K16" s="5"/>
    </row>
    <row r="17" spans="1:13" ht="15.75" thickBot="1" x14ac:dyDescent="0.3">
      <c r="A17" s="45" t="s">
        <v>15</v>
      </c>
      <c r="B17" s="139"/>
      <c r="C17" s="139"/>
      <c r="D17" s="139"/>
      <c r="E17" s="139"/>
      <c r="F17" s="139"/>
      <c r="G17" s="139"/>
      <c r="H17" s="139"/>
      <c r="I17" s="67">
        <f t="shared" si="2"/>
        <v>0</v>
      </c>
      <c r="J17" s="5"/>
      <c r="K17" s="5"/>
    </row>
    <row r="18" spans="1:13" ht="15.75" thickBot="1" x14ac:dyDescent="0.3">
      <c r="A18" s="46" t="s">
        <v>40</v>
      </c>
      <c r="B18" s="138"/>
      <c r="C18" s="138"/>
      <c r="D18" s="138"/>
      <c r="E18" s="138"/>
      <c r="F18" s="138"/>
      <c r="G18" s="138"/>
      <c r="H18" s="138"/>
      <c r="I18" s="67">
        <f t="shared" si="2"/>
        <v>0</v>
      </c>
      <c r="J18" s="5"/>
      <c r="K18" s="5"/>
    </row>
    <row r="19" spans="1:13" ht="15.75" thickBot="1" x14ac:dyDescent="0.3">
      <c r="A19" s="45" t="s">
        <v>41</v>
      </c>
      <c r="B19" s="139"/>
      <c r="C19" s="139"/>
      <c r="D19" s="139"/>
      <c r="E19" s="139"/>
      <c r="F19" s="139"/>
      <c r="G19" s="139"/>
      <c r="H19" s="139"/>
      <c r="I19" s="67">
        <f t="shared" si="2"/>
        <v>0</v>
      </c>
      <c r="J19" s="5"/>
      <c r="K19" s="5"/>
    </row>
    <row r="20" spans="1:13" ht="15.75" thickBot="1" x14ac:dyDescent="0.3">
      <c r="A20" s="46" t="s">
        <v>42</v>
      </c>
      <c r="B20" s="138"/>
      <c r="C20" s="138"/>
      <c r="D20" s="138"/>
      <c r="E20" s="138"/>
      <c r="F20" s="138"/>
      <c r="G20" s="138"/>
      <c r="H20" s="138"/>
      <c r="I20" s="67">
        <f t="shared" si="2"/>
        <v>0</v>
      </c>
      <c r="J20" s="5"/>
      <c r="K20" s="5"/>
    </row>
    <row r="21" spans="1:13" ht="15.75" thickBot="1" x14ac:dyDescent="0.3">
      <c r="A21" s="45" t="s">
        <v>43</v>
      </c>
      <c r="B21" s="139"/>
      <c r="C21" s="139"/>
      <c r="D21" s="139"/>
      <c r="E21" s="139"/>
      <c r="F21" s="139"/>
      <c r="G21" s="139"/>
      <c r="H21" s="139"/>
      <c r="I21" s="67">
        <f t="shared" si="2"/>
        <v>0</v>
      </c>
      <c r="J21" s="5"/>
      <c r="K21" s="5"/>
    </row>
    <row r="22" spans="1:13" ht="15.75" thickBot="1" x14ac:dyDescent="0.3">
      <c r="A22" s="46" t="s">
        <v>34</v>
      </c>
      <c r="B22" s="138"/>
      <c r="C22" s="138"/>
      <c r="D22" s="138"/>
      <c r="E22" s="138"/>
      <c r="F22" s="138"/>
      <c r="G22" s="138"/>
      <c r="H22" s="138"/>
      <c r="I22" s="67">
        <f t="shared" si="2"/>
        <v>0</v>
      </c>
      <c r="J22" s="5"/>
      <c r="K22" s="5"/>
    </row>
    <row r="23" spans="1:13" ht="15.75" thickBot="1" x14ac:dyDescent="0.3">
      <c r="A23" s="45" t="s">
        <v>16</v>
      </c>
      <c r="B23" s="139"/>
      <c r="C23" s="139"/>
      <c r="D23" s="139"/>
      <c r="E23" s="139"/>
      <c r="F23" s="139"/>
      <c r="G23" s="139"/>
      <c r="H23" s="139"/>
      <c r="I23" s="67">
        <f t="shared" si="2"/>
        <v>0</v>
      </c>
      <c r="J23" s="5"/>
      <c r="K23" s="5"/>
    </row>
    <row r="24" spans="1:13" ht="15.75" thickBot="1" x14ac:dyDescent="0.3">
      <c r="A24" s="46" t="s">
        <v>44</v>
      </c>
      <c r="B24" s="138"/>
      <c r="C24" s="138"/>
      <c r="D24" s="138"/>
      <c r="E24" s="138"/>
      <c r="F24" s="138"/>
      <c r="G24" s="138"/>
      <c r="H24" s="138"/>
      <c r="I24" s="67">
        <f t="shared" si="2"/>
        <v>0</v>
      </c>
      <c r="J24" s="5"/>
      <c r="K24" s="5"/>
      <c r="L24" s="5"/>
      <c r="M24" s="5"/>
    </row>
    <row r="25" spans="1:13" ht="15.75" thickBot="1" x14ac:dyDescent="0.3">
      <c r="A25" s="45" t="s">
        <v>31</v>
      </c>
      <c r="B25" s="139"/>
      <c r="C25" s="139"/>
      <c r="D25" s="139"/>
      <c r="E25" s="139"/>
      <c r="F25" s="139"/>
      <c r="G25" s="139"/>
      <c r="H25" s="139"/>
      <c r="I25" s="67">
        <f t="shared" si="2"/>
        <v>0</v>
      </c>
      <c r="J25" s="5"/>
      <c r="K25" s="5"/>
      <c r="L25" s="5"/>
      <c r="M25" s="5"/>
    </row>
    <row r="26" spans="1:13" ht="15.75" thickBot="1" x14ac:dyDescent="0.3">
      <c r="A26" s="46" t="s">
        <v>45</v>
      </c>
      <c r="B26" s="138"/>
      <c r="C26" s="138"/>
      <c r="D26" s="138"/>
      <c r="E26" s="138"/>
      <c r="F26" s="138"/>
      <c r="G26" s="138"/>
      <c r="H26" s="138"/>
      <c r="I26" s="67">
        <f t="shared" si="2"/>
        <v>0</v>
      </c>
      <c r="J26" s="5"/>
      <c r="K26" s="5"/>
      <c r="L26" s="5"/>
      <c r="M26" s="5"/>
    </row>
    <row r="27" spans="1:13" ht="15.75" thickBot="1" x14ac:dyDescent="0.3">
      <c r="A27" s="45" t="s">
        <v>33</v>
      </c>
      <c r="B27" s="139"/>
      <c r="C27" s="139"/>
      <c r="D27" s="139"/>
      <c r="E27" s="139"/>
      <c r="F27" s="139"/>
      <c r="G27" s="139"/>
      <c r="H27" s="139"/>
      <c r="I27" s="67">
        <f t="shared" si="2"/>
        <v>0</v>
      </c>
      <c r="J27" s="5"/>
      <c r="K27" s="5"/>
      <c r="L27" s="5"/>
      <c r="M27" s="5"/>
    </row>
    <row r="28" spans="1:13" ht="15.75" thickBot="1" x14ac:dyDescent="0.3">
      <c r="A28" s="51" t="s">
        <v>32</v>
      </c>
      <c r="B28" s="141"/>
      <c r="C28" s="141"/>
      <c r="D28" s="141"/>
      <c r="E28" s="141"/>
      <c r="F28" s="141"/>
      <c r="G28" s="141"/>
      <c r="H28" s="141"/>
      <c r="I28" s="150">
        <f t="shared" si="2"/>
        <v>0</v>
      </c>
      <c r="J28" s="5"/>
      <c r="K28" s="5"/>
      <c r="L28" s="5"/>
      <c r="M28" s="5"/>
    </row>
    <row r="29" spans="1:13" x14ac:dyDescent="0.25">
      <c r="A29" s="5"/>
      <c r="B29" s="5"/>
      <c r="C29" s="5"/>
      <c r="D29" s="5"/>
      <c r="E29" s="5">
        <v>3</v>
      </c>
      <c r="F29" s="5"/>
      <c r="G29" s="5"/>
      <c r="H29" s="5"/>
      <c r="I29" s="22"/>
      <c r="J29" s="5"/>
      <c r="K29" s="5"/>
      <c r="L29" s="5"/>
      <c r="M29" s="5"/>
    </row>
    <row r="30" spans="1:13" x14ac:dyDescent="0.25">
      <c r="K30" s="5"/>
      <c r="L30" s="5"/>
      <c r="M30" s="5"/>
    </row>
    <row r="31" spans="1:13" ht="15.75" thickBot="1" x14ac:dyDescent="0.3">
      <c r="A31" s="47" t="s">
        <v>46</v>
      </c>
      <c r="B31" s="66">
        <f t="shared" ref="B31:H31" si="3">B28+B27+B26+B25+B24+B23+B22+B21+B20+B19+B18+B17+B16+B15+B14+B13</f>
        <v>0</v>
      </c>
      <c r="C31" s="66">
        <f t="shared" si="3"/>
        <v>0</v>
      </c>
      <c r="D31" s="66">
        <f t="shared" si="3"/>
        <v>0</v>
      </c>
      <c r="E31" s="66">
        <f t="shared" si="3"/>
        <v>0</v>
      </c>
      <c r="F31" s="66">
        <f t="shared" si="3"/>
        <v>0</v>
      </c>
      <c r="G31" s="66">
        <f t="shared" si="3"/>
        <v>0</v>
      </c>
      <c r="H31" s="66">
        <f t="shared" si="3"/>
        <v>0</v>
      </c>
      <c r="I31" s="65">
        <f>SUM(B31:H31)</f>
        <v>0</v>
      </c>
      <c r="K31" s="5"/>
      <c r="L31" s="5"/>
      <c r="M31" s="5"/>
    </row>
    <row r="32" spans="1:13" x14ac:dyDescent="0.25">
      <c r="K32" s="5"/>
      <c r="L32" s="5"/>
      <c r="M32" s="5"/>
    </row>
    <row r="33" spans="11:13" x14ac:dyDescent="0.25">
      <c r="K33" s="5"/>
      <c r="L33" s="5"/>
      <c r="M33" s="5"/>
    </row>
    <row r="34" spans="11:13" x14ac:dyDescent="0.25">
      <c r="K34" s="5"/>
      <c r="L34" s="5"/>
      <c r="M34" s="5"/>
    </row>
  </sheetData>
  <sheetProtection algorithmName="SHA-512" hashValue="/NyylVkfPKSENp8HAIzhlo6SPuFnkt/82ieFxmIihIXH/cGF7NAu1n1fHc3VGAmcYYRbdJ1iPtk4TuAVqun6Xw==" saltValue="dNuf5QsUPNHCn4hKvULxwA==" spinCount="100000" sheet="1" objects="1" scenarios="1"/>
  <mergeCells count="2">
    <mergeCell ref="A1:I1"/>
    <mergeCell ref="G8:H8"/>
  </mergeCells>
  <phoneticPr fontId="5" type="noConversion"/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A4A30-7581-478B-877C-F95D9C7D1771}">
  <sheetPr>
    <tabColor theme="4" tint="0.39997558519241921"/>
    <pageSetUpPr fitToPage="1"/>
  </sheetPr>
  <dimension ref="A1:J31"/>
  <sheetViews>
    <sheetView workbookViewId="0">
      <selection activeCell="B13" sqref="B13:H27"/>
    </sheetView>
  </sheetViews>
  <sheetFormatPr baseColWidth="10" defaultRowHeight="15" x14ac:dyDescent="0.25"/>
  <cols>
    <col min="9" max="9" width="13.28515625" customWidth="1"/>
  </cols>
  <sheetData>
    <row r="1" spans="1:10" ht="15.75" thickBot="1" x14ac:dyDescent="0.3">
      <c r="A1" s="173" t="s">
        <v>35</v>
      </c>
      <c r="B1" s="174"/>
      <c r="C1" s="174"/>
      <c r="D1" s="174"/>
      <c r="E1" s="174"/>
      <c r="F1" s="174"/>
      <c r="G1" s="174"/>
      <c r="H1" s="174"/>
      <c r="I1" s="175"/>
    </row>
    <row r="2" spans="1:10" ht="16.5" thickBot="1" x14ac:dyDescent="0.3">
      <c r="A2" s="17"/>
      <c r="B2" s="142">
        <v>43990</v>
      </c>
      <c r="C2" s="50">
        <f>B2+1</f>
        <v>43991</v>
      </c>
      <c r="D2" s="50">
        <f>B2+2</f>
        <v>43992</v>
      </c>
      <c r="E2" s="50">
        <f>B2+3</f>
        <v>43993</v>
      </c>
      <c r="F2" s="50">
        <f>B2+4</f>
        <v>43994</v>
      </c>
      <c r="G2" s="50">
        <f>B2+5</f>
        <v>43995</v>
      </c>
      <c r="H2" s="50">
        <f>B2+6</f>
        <v>43996</v>
      </c>
      <c r="I2" s="61" t="s">
        <v>36</v>
      </c>
      <c r="J2" s="69">
        <f>WEEKNUM(B2,2)</f>
        <v>24</v>
      </c>
    </row>
    <row r="3" spans="1:10" ht="16.5" thickBot="1" x14ac:dyDescent="0.3">
      <c r="A3" s="18"/>
      <c r="B3" s="18"/>
      <c r="C3" s="18"/>
      <c r="D3" s="18"/>
      <c r="E3" s="18"/>
      <c r="F3" s="18"/>
      <c r="G3" s="18"/>
      <c r="H3" s="18"/>
      <c r="I3" s="62"/>
    </row>
    <row r="4" spans="1:10" ht="16.5" thickBot="1" x14ac:dyDescent="0.3">
      <c r="A4" s="21" t="s">
        <v>50</v>
      </c>
      <c r="B4" s="48">
        <f>'8'!D6</f>
        <v>0</v>
      </c>
      <c r="C4" s="48">
        <f>'9'!D6</f>
        <v>0</v>
      </c>
      <c r="D4" s="48">
        <f>'10'!D6</f>
        <v>0</v>
      </c>
      <c r="E4" s="48">
        <f>'11'!D6</f>
        <v>0</v>
      </c>
      <c r="F4" s="48">
        <f>'12'!D6</f>
        <v>28</v>
      </c>
      <c r="G4" s="48">
        <f>'13'!D6</f>
        <v>0</v>
      </c>
      <c r="H4" s="48">
        <f>'14'!D6</f>
        <v>0</v>
      </c>
      <c r="I4" s="63">
        <f>B4+C4+D4+E4+F4+G4+H4</f>
        <v>28</v>
      </c>
    </row>
    <row r="5" spans="1:10" ht="16.5" thickBot="1" x14ac:dyDescent="0.3">
      <c r="A5" s="21" t="s">
        <v>49</v>
      </c>
      <c r="B5" s="49">
        <f t="shared" ref="B5:H5" si="0">B31</f>
        <v>0</v>
      </c>
      <c r="C5" s="49">
        <f t="shared" si="0"/>
        <v>0</v>
      </c>
      <c r="D5" s="49">
        <f t="shared" si="0"/>
        <v>0</v>
      </c>
      <c r="E5" s="49">
        <f t="shared" si="0"/>
        <v>0</v>
      </c>
      <c r="F5" s="48">
        <f t="shared" si="0"/>
        <v>0</v>
      </c>
      <c r="G5" s="48">
        <f t="shared" si="0"/>
        <v>0</v>
      </c>
      <c r="H5" s="48">
        <f t="shared" si="0"/>
        <v>0</v>
      </c>
      <c r="I5" s="63">
        <f>SUM(B5+C5+D5+E5+F5+G5+H5)</f>
        <v>0</v>
      </c>
    </row>
    <row r="6" spans="1:10" ht="16.5" thickBot="1" x14ac:dyDescent="0.3">
      <c r="A6" s="16" t="s">
        <v>51</v>
      </c>
      <c r="B6" s="18" t="e">
        <f t="shared" ref="B6:I6" si="1">B5/B4</f>
        <v>#DIV/0!</v>
      </c>
      <c r="C6" s="18" t="e">
        <f t="shared" si="1"/>
        <v>#DIV/0!</v>
      </c>
      <c r="D6" s="18" t="e">
        <f t="shared" si="1"/>
        <v>#DIV/0!</v>
      </c>
      <c r="E6" s="18" t="e">
        <f t="shared" si="1"/>
        <v>#DIV/0!</v>
      </c>
      <c r="F6" s="15">
        <f t="shared" si="1"/>
        <v>0</v>
      </c>
      <c r="G6" s="15" t="e">
        <f t="shared" si="1"/>
        <v>#DIV/0!</v>
      </c>
      <c r="H6" s="15" t="e">
        <f t="shared" si="1"/>
        <v>#DIV/0!</v>
      </c>
      <c r="I6" s="64">
        <f t="shared" si="1"/>
        <v>0</v>
      </c>
    </row>
    <row r="7" spans="1:10" ht="15.75" thickBot="1" x14ac:dyDescent="0.3">
      <c r="A7" s="11"/>
      <c r="B7" s="22"/>
      <c r="C7" s="22"/>
      <c r="D7" s="22"/>
      <c r="E7" s="22"/>
      <c r="F7" s="22"/>
      <c r="G7" s="56"/>
      <c r="H7" s="39"/>
      <c r="I7" s="39"/>
    </row>
    <row r="8" spans="1:10" ht="15.75" thickBot="1" x14ac:dyDescent="0.3">
      <c r="A8" s="5"/>
      <c r="B8" s="5"/>
      <c r="C8" s="5"/>
      <c r="D8" s="5"/>
      <c r="E8" s="5"/>
      <c r="F8" s="8"/>
      <c r="G8" s="176" t="s">
        <v>39</v>
      </c>
      <c r="H8" s="177"/>
      <c r="I8" s="40">
        <f>I5</f>
        <v>0</v>
      </c>
    </row>
    <row r="9" spans="1:10" x14ac:dyDescent="0.25">
      <c r="A9" s="5"/>
      <c r="B9" s="5"/>
      <c r="C9" s="5"/>
      <c r="D9" s="5"/>
      <c r="E9" s="5"/>
      <c r="F9" s="5"/>
      <c r="G9" s="5"/>
      <c r="H9" s="22"/>
      <c r="I9" s="5"/>
      <c r="J9" s="5"/>
    </row>
    <row r="10" spans="1:10" x14ac:dyDescent="0.25">
      <c r="A10" s="5"/>
      <c r="B10" s="5"/>
      <c r="C10" s="5"/>
      <c r="D10" s="5"/>
      <c r="E10" s="5"/>
      <c r="F10" s="5"/>
      <c r="G10" s="5"/>
      <c r="H10" s="5"/>
      <c r="I10" s="5"/>
    </row>
    <row r="11" spans="1:10" ht="15.75" thickBot="1" x14ac:dyDescent="0.3"/>
    <row r="12" spans="1:10" ht="16.5" thickBot="1" x14ac:dyDescent="0.3">
      <c r="A12" s="53" t="s">
        <v>47</v>
      </c>
      <c r="B12" s="54">
        <f>B2</f>
        <v>43990</v>
      </c>
      <c r="C12" s="50">
        <f>B12+1</f>
        <v>43991</v>
      </c>
      <c r="D12" s="55">
        <f>B12+2</f>
        <v>43992</v>
      </c>
      <c r="E12" s="54">
        <f>B12+3</f>
        <v>43993</v>
      </c>
      <c r="F12" s="54">
        <f>B12+4</f>
        <v>43994</v>
      </c>
      <c r="G12" s="54">
        <f>B12+5</f>
        <v>43995</v>
      </c>
      <c r="H12" s="50">
        <f>B12+6</f>
        <v>43996</v>
      </c>
      <c r="I12" s="68" t="s">
        <v>48</v>
      </c>
    </row>
    <row r="13" spans="1:10" ht="15.75" thickBot="1" x14ac:dyDescent="0.3">
      <c r="A13" s="52" t="s">
        <v>11</v>
      </c>
      <c r="B13" s="137"/>
      <c r="C13" s="137"/>
      <c r="D13" s="125"/>
      <c r="E13" s="133"/>
      <c r="F13" s="137"/>
      <c r="G13" s="137"/>
      <c r="H13" s="137"/>
      <c r="I13" s="67">
        <f t="shared" ref="I13:I28" si="2">B13+C13+D13+E13+F13+G13+H13</f>
        <v>0</v>
      </c>
    </row>
    <row r="14" spans="1:10" ht="15.75" thickBot="1" x14ac:dyDescent="0.3">
      <c r="A14" s="46" t="s">
        <v>12</v>
      </c>
      <c r="B14" s="138"/>
      <c r="C14" s="138"/>
      <c r="D14" s="138"/>
      <c r="E14" s="138"/>
      <c r="F14" s="138"/>
      <c r="G14" s="138"/>
      <c r="H14" s="138"/>
      <c r="I14" s="67">
        <f t="shared" si="2"/>
        <v>0</v>
      </c>
      <c r="J14" s="5"/>
    </row>
    <row r="15" spans="1:10" ht="15.75" thickBot="1" x14ac:dyDescent="0.3">
      <c r="A15" s="45" t="s">
        <v>13</v>
      </c>
      <c r="B15" s="139"/>
      <c r="C15" s="139"/>
      <c r="D15" s="139"/>
      <c r="E15" s="140"/>
      <c r="F15" s="139"/>
      <c r="G15" s="139"/>
      <c r="H15" s="139"/>
      <c r="I15" s="67">
        <f t="shared" si="2"/>
        <v>0</v>
      </c>
      <c r="J15" s="5"/>
    </row>
    <row r="16" spans="1:10" ht="15.75" thickBot="1" x14ac:dyDescent="0.3">
      <c r="A16" s="46" t="s">
        <v>14</v>
      </c>
      <c r="B16" s="138"/>
      <c r="C16" s="138"/>
      <c r="D16" s="138"/>
      <c r="E16" s="138"/>
      <c r="F16" s="138"/>
      <c r="G16" s="138"/>
      <c r="H16" s="138"/>
      <c r="I16" s="67">
        <f t="shared" si="2"/>
        <v>0</v>
      </c>
      <c r="J16" s="5"/>
    </row>
    <row r="17" spans="1:9" ht="15.75" thickBot="1" x14ac:dyDescent="0.3">
      <c r="A17" s="45" t="s">
        <v>15</v>
      </c>
      <c r="B17" s="139"/>
      <c r="C17" s="139"/>
      <c r="D17" s="139"/>
      <c r="E17" s="139"/>
      <c r="F17" s="139"/>
      <c r="G17" s="139"/>
      <c r="H17" s="139"/>
      <c r="I17" s="67">
        <f t="shared" si="2"/>
        <v>0</v>
      </c>
    </row>
    <row r="18" spans="1:9" ht="15.75" thickBot="1" x14ac:dyDescent="0.3">
      <c r="A18" s="46" t="s">
        <v>40</v>
      </c>
      <c r="B18" s="138"/>
      <c r="C18" s="138"/>
      <c r="D18" s="138"/>
      <c r="E18" s="138"/>
      <c r="F18" s="138"/>
      <c r="G18" s="138"/>
      <c r="H18" s="138"/>
      <c r="I18" s="67">
        <f t="shared" si="2"/>
        <v>0</v>
      </c>
    </row>
    <row r="19" spans="1:9" ht="15.75" thickBot="1" x14ac:dyDescent="0.3">
      <c r="A19" s="45" t="s">
        <v>41</v>
      </c>
      <c r="B19" s="139"/>
      <c r="C19" s="139"/>
      <c r="D19" s="139"/>
      <c r="E19" s="139"/>
      <c r="F19" s="139"/>
      <c r="G19" s="139"/>
      <c r="H19" s="139"/>
      <c r="I19" s="67">
        <f t="shared" si="2"/>
        <v>0</v>
      </c>
    </row>
    <row r="20" spans="1:9" ht="15.75" thickBot="1" x14ac:dyDescent="0.3">
      <c r="A20" s="46" t="s">
        <v>42</v>
      </c>
      <c r="B20" s="138"/>
      <c r="C20" s="138"/>
      <c r="D20" s="138"/>
      <c r="E20" s="138"/>
      <c r="F20" s="138"/>
      <c r="G20" s="138"/>
      <c r="H20" s="138"/>
      <c r="I20" s="67">
        <f t="shared" si="2"/>
        <v>0</v>
      </c>
    </row>
    <row r="21" spans="1:9" ht="15.75" thickBot="1" x14ac:dyDescent="0.3">
      <c r="A21" s="45" t="s">
        <v>43</v>
      </c>
      <c r="B21" s="139"/>
      <c r="C21" s="139"/>
      <c r="D21" s="139"/>
      <c r="E21" s="139"/>
      <c r="F21" s="139"/>
      <c r="G21" s="139"/>
      <c r="H21" s="139"/>
      <c r="I21" s="67">
        <f t="shared" si="2"/>
        <v>0</v>
      </c>
    </row>
    <row r="22" spans="1:9" ht="15.75" thickBot="1" x14ac:dyDescent="0.3">
      <c r="A22" s="46" t="s">
        <v>34</v>
      </c>
      <c r="B22" s="138"/>
      <c r="C22" s="138"/>
      <c r="D22" s="138"/>
      <c r="E22" s="138"/>
      <c r="F22" s="138"/>
      <c r="G22" s="138"/>
      <c r="H22" s="138"/>
      <c r="I22" s="67">
        <f t="shared" si="2"/>
        <v>0</v>
      </c>
    </row>
    <row r="23" spans="1:9" ht="15.75" thickBot="1" x14ac:dyDescent="0.3">
      <c r="A23" s="45" t="s">
        <v>16</v>
      </c>
      <c r="B23" s="139"/>
      <c r="C23" s="139"/>
      <c r="D23" s="139"/>
      <c r="E23" s="139"/>
      <c r="F23" s="139"/>
      <c r="G23" s="139"/>
      <c r="H23" s="139"/>
      <c r="I23" s="67">
        <f t="shared" si="2"/>
        <v>0</v>
      </c>
    </row>
    <row r="24" spans="1:9" ht="15.75" thickBot="1" x14ac:dyDescent="0.3">
      <c r="A24" s="46" t="s">
        <v>44</v>
      </c>
      <c r="B24" s="138"/>
      <c r="C24" s="138"/>
      <c r="D24" s="138"/>
      <c r="E24" s="138"/>
      <c r="F24" s="138"/>
      <c r="G24" s="138"/>
      <c r="H24" s="138"/>
      <c r="I24" s="67">
        <f t="shared" si="2"/>
        <v>0</v>
      </c>
    </row>
    <row r="25" spans="1:9" ht="15.75" thickBot="1" x14ac:dyDescent="0.3">
      <c r="A25" s="45" t="s">
        <v>31</v>
      </c>
      <c r="B25" s="139"/>
      <c r="C25" s="139"/>
      <c r="D25" s="139"/>
      <c r="E25" s="139"/>
      <c r="F25" s="139"/>
      <c r="G25" s="139"/>
      <c r="H25" s="139"/>
      <c r="I25" s="67">
        <f t="shared" si="2"/>
        <v>0</v>
      </c>
    </row>
    <row r="26" spans="1:9" ht="15.75" thickBot="1" x14ac:dyDescent="0.3">
      <c r="A26" s="46" t="s">
        <v>45</v>
      </c>
      <c r="B26" s="138"/>
      <c r="C26" s="138"/>
      <c r="D26" s="138"/>
      <c r="E26" s="138"/>
      <c r="F26" s="138"/>
      <c r="G26" s="138"/>
      <c r="H26" s="138"/>
      <c r="I26" s="67">
        <f t="shared" si="2"/>
        <v>0</v>
      </c>
    </row>
    <row r="27" spans="1:9" ht="15.75" thickBot="1" x14ac:dyDescent="0.3">
      <c r="A27" s="45" t="s">
        <v>33</v>
      </c>
      <c r="B27" s="139"/>
      <c r="C27" s="139"/>
      <c r="D27" s="139"/>
      <c r="E27" s="139"/>
      <c r="F27" s="139"/>
      <c r="G27" s="139"/>
      <c r="H27" s="139"/>
      <c r="I27" s="67">
        <f t="shared" si="2"/>
        <v>0</v>
      </c>
    </row>
    <row r="28" spans="1:9" ht="15.75" thickBot="1" x14ac:dyDescent="0.3">
      <c r="A28" s="51" t="s">
        <v>32</v>
      </c>
      <c r="B28" s="141"/>
      <c r="C28" s="141"/>
      <c r="D28" s="141"/>
      <c r="E28" s="141"/>
      <c r="F28" s="141"/>
      <c r="G28" s="141"/>
      <c r="H28" s="141"/>
      <c r="I28" s="67">
        <f t="shared" si="2"/>
        <v>0</v>
      </c>
    </row>
    <row r="29" spans="1:9" x14ac:dyDescent="0.25">
      <c r="A29" s="5"/>
      <c r="B29" s="5"/>
      <c r="C29" s="5"/>
      <c r="D29" s="5"/>
      <c r="E29" s="5"/>
      <c r="F29" s="5"/>
      <c r="G29" s="5"/>
      <c r="H29" s="5"/>
      <c r="I29" s="22"/>
    </row>
    <row r="31" spans="1:9" ht="15.75" thickBot="1" x14ac:dyDescent="0.3">
      <c r="A31" s="70" t="s">
        <v>52</v>
      </c>
      <c r="B31" s="66">
        <f t="shared" ref="B31:H31" si="3">B28+B27+B26+B25+B24+B23+B22+B21+B20+B19+B18+B17+B16+B15+B14+B13</f>
        <v>0</v>
      </c>
      <c r="C31" s="66">
        <f t="shared" si="3"/>
        <v>0</v>
      </c>
      <c r="D31" s="66">
        <f t="shared" si="3"/>
        <v>0</v>
      </c>
      <c r="E31" s="66">
        <f t="shared" si="3"/>
        <v>0</v>
      </c>
      <c r="F31" s="66">
        <f t="shared" si="3"/>
        <v>0</v>
      </c>
      <c r="G31" s="66">
        <f t="shared" si="3"/>
        <v>0</v>
      </c>
      <c r="H31" s="66">
        <f t="shared" si="3"/>
        <v>0</v>
      </c>
      <c r="I31" s="65">
        <f>SUM(B31:H31)</f>
        <v>0</v>
      </c>
    </row>
  </sheetData>
  <sheetProtection algorithmName="SHA-512" hashValue="EoNmcs9kp2LeemwODffskg0aoulUur3mzFzQk+6gO6BTSPNdVkWRd1A2Ro85bLHfBAAyTa/FCGs4/kv8e9jrXg==" saltValue="//e/9nydALJBvEg/bt20HA==" spinCount="100000" sheet="1" objects="1" scenarios="1"/>
  <mergeCells count="2">
    <mergeCell ref="A1:I1"/>
    <mergeCell ref="G8:H8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DFB4B-AB80-422C-B988-BBF4AD2311C1}">
  <sheetPr>
    <tabColor rgb="FFFFC000"/>
  </sheetPr>
  <dimension ref="A1:J31"/>
  <sheetViews>
    <sheetView workbookViewId="0">
      <selection activeCell="L7" sqref="L7"/>
    </sheetView>
  </sheetViews>
  <sheetFormatPr baseColWidth="10" defaultRowHeight="15" x14ac:dyDescent="0.25"/>
  <cols>
    <col min="9" max="9" width="13.28515625" customWidth="1"/>
  </cols>
  <sheetData>
    <row r="1" spans="1:10" ht="15.75" thickBot="1" x14ac:dyDescent="0.3">
      <c r="A1" s="173" t="s">
        <v>35</v>
      </c>
      <c r="B1" s="174"/>
      <c r="C1" s="174"/>
      <c r="D1" s="174"/>
      <c r="E1" s="174"/>
      <c r="F1" s="174"/>
      <c r="G1" s="174"/>
      <c r="H1" s="174"/>
      <c r="I1" s="175"/>
    </row>
    <row r="2" spans="1:10" ht="16.5" thickBot="1" x14ac:dyDescent="0.3">
      <c r="A2" s="17"/>
      <c r="B2" s="142">
        <v>43997</v>
      </c>
      <c r="C2" s="50">
        <f>B2+1</f>
        <v>43998</v>
      </c>
      <c r="D2" s="50">
        <f>B2+2</f>
        <v>43999</v>
      </c>
      <c r="E2" s="50">
        <f>B2+3</f>
        <v>44000</v>
      </c>
      <c r="F2" s="50">
        <f>B2+4</f>
        <v>44001</v>
      </c>
      <c r="G2" s="50">
        <f>B2+5</f>
        <v>44002</v>
      </c>
      <c r="H2" s="50">
        <f>B2+6</f>
        <v>44003</v>
      </c>
      <c r="I2" s="61" t="s">
        <v>36</v>
      </c>
      <c r="J2" s="69">
        <f>WEEKNUM(B2,2)</f>
        <v>25</v>
      </c>
    </row>
    <row r="3" spans="1:10" ht="16.5" thickBot="1" x14ac:dyDescent="0.3">
      <c r="A3" s="18"/>
      <c r="B3" s="18"/>
      <c r="C3" s="18"/>
      <c r="D3" s="18"/>
      <c r="E3" s="18"/>
      <c r="F3" s="18"/>
      <c r="G3" s="18"/>
      <c r="H3" s="18"/>
      <c r="I3" s="62"/>
    </row>
    <row r="4" spans="1:10" ht="16.5" thickBot="1" x14ac:dyDescent="0.3">
      <c r="A4" s="21" t="s">
        <v>50</v>
      </c>
      <c r="B4" s="48">
        <f>'15'!D6</f>
        <v>0</v>
      </c>
      <c r="C4" s="48">
        <f>'16'!D6</f>
        <v>0</v>
      </c>
      <c r="D4" s="48">
        <f>'17'!D6</f>
        <v>0</v>
      </c>
      <c r="E4" s="48">
        <f>'18'!D6</f>
        <v>0</v>
      </c>
      <c r="F4" s="48">
        <f>'19'!D6</f>
        <v>0</v>
      </c>
      <c r="G4" s="48">
        <f>'20'!D6</f>
        <v>0</v>
      </c>
      <c r="H4" s="48">
        <f>'21'!D6</f>
        <v>0</v>
      </c>
      <c r="I4" s="63">
        <f>B4+C4+D4+E4+F4+G4+H4</f>
        <v>0</v>
      </c>
    </row>
    <row r="5" spans="1:10" ht="16.5" thickBot="1" x14ac:dyDescent="0.3">
      <c r="A5" s="21" t="s">
        <v>49</v>
      </c>
      <c r="B5" s="49">
        <f t="shared" ref="B5:H5" si="0">B31</f>
        <v>0</v>
      </c>
      <c r="C5" s="49">
        <f t="shared" si="0"/>
        <v>0</v>
      </c>
      <c r="D5" s="49">
        <f t="shared" si="0"/>
        <v>0</v>
      </c>
      <c r="E5" s="49">
        <f t="shared" si="0"/>
        <v>0</v>
      </c>
      <c r="F5" s="48">
        <f t="shared" si="0"/>
        <v>0</v>
      </c>
      <c r="G5" s="48">
        <f t="shared" si="0"/>
        <v>0</v>
      </c>
      <c r="H5" s="48">
        <f t="shared" si="0"/>
        <v>0</v>
      </c>
      <c r="I5" s="63">
        <f>SUM(B5+C5+D5+E5+F5+G5+H5)</f>
        <v>0</v>
      </c>
    </row>
    <row r="6" spans="1:10" ht="16.5" thickBot="1" x14ac:dyDescent="0.3">
      <c r="A6" s="16" t="s">
        <v>51</v>
      </c>
      <c r="B6" s="18" t="e">
        <f t="shared" ref="B6:I6" si="1">B5/B4</f>
        <v>#DIV/0!</v>
      </c>
      <c r="C6" s="18" t="e">
        <f t="shared" si="1"/>
        <v>#DIV/0!</v>
      </c>
      <c r="D6" s="18" t="e">
        <f t="shared" si="1"/>
        <v>#DIV/0!</v>
      </c>
      <c r="E6" s="18" t="e">
        <f t="shared" si="1"/>
        <v>#DIV/0!</v>
      </c>
      <c r="F6" s="15" t="e">
        <f t="shared" si="1"/>
        <v>#DIV/0!</v>
      </c>
      <c r="G6" s="15" t="e">
        <f t="shared" si="1"/>
        <v>#DIV/0!</v>
      </c>
      <c r="H6" s="15" t="e">
        <f t="shared" si="1"/>
        <v>#DIV/0!</v>
      </c>
      <c r="I6" s="64" t="e">
        <f t="shared" si="1"/>
        <v>#DIV/0!</v>
      </c>
    </row>
    <row r="7" spans="1:10" ht="15.75" thickBot="1" x14ac:dyDescent="0.3">
      <c r="A7" s="11"/>
      <c r="B7" s="22"/>
      <c r="C7" s="22"/>
      <c r="D7" s="22"/>
      <c r="E7" s="22"/>
      <c r="F7" s="22"/>
      <c r="G7" s="56"/>
      <c r="H7" s="39"/>
      <c r="I7" s="39"/>
    </row>
    <row r="8" spans="1:10" ht="15.75" thickBot="1" x14ac:dyDescent="0.3">
      <c r="A8" s="5"/>
      <c r="B8" s="5"/>
      <c r="C8" s="5"/>
      <c r="D8" s="5"/>
      <c r="E8" s="5"/>
      <c r="F8" s="8"/>
      <c r="G8" s="176" t="s">
        <v>39</v>
      </c>
      <c r="H8" s="177"/>
      <c r="I8" s="40">
        <f>I5</f>
        <v>0</v>
      </c>
    </row>
    <row r="9" spans="1:10" x14ac:dyDescent="0.25">
      <c r="A9" s="5"/>
      <c r="B9" s="5"/>
      <c r="C9" s="5"/>
      <c r="D9" s="5"/>
      <c r="E9" s="5"/>
      <c r="F9" s="5"/>
      <c r="G9" s="5"/>
      <c r="H9" s="22"/>
      <c r="I9" s="5"/>
      <c r="J9" s="5"/>
    </row>
    <row r="10" spans="1:10" x14ac:dyDescent="0.25">
      <c r="A10" s="5"/>
      <c r="B10" s="5"/>
      <c r="C10" s="5"/>
      <c r="D10" s="5"/>
      <c r="E10" s="5"/>
      <c r="F10" s="5"/>
      <c r="G10" s="5"/>
      <c r="H10" s="5"/>
      <c r="I10" s="5"/>
    </row>
    <row r="11" spans="1:10" ht="15.75" thickBot="1" x14ac:dyDescent="0.3"/>
    <row r="12" spans="1:10" ht="16.5" thickBot="1" x14ac:dyDescent="0.3">
      <c r="A12" s="53" t="s">
        <v>47</v>
      </c>
      <c r="B12" s="54">
        <f>B2</f>
        <v>43997</v>
      </c>
      <c r="C12" s="50">
        <f>B12+1</f>
        <v>43998</v>
      </c>
      <c r="D12" s="55">
        <f>B12+2</f>
        <v>43999</v>
      </c>
      <c r="E12" s="54">
        <f>B12+3</f>
        <v>44000</v>
      </c>
      <c r="F12" s="54">
        <f>B12+4</f>
        <v>44001</v>
      </c>
      <c r="G12" s="54">
        <f>B12+5</f>
        <v>44002</v>
      </c>
      <c r="H12" s="50">
        <f>B12+6</f>
        <v>44003</v>
      </c>
      <c r="I12" s="68" t="s">
        <v>48</v>
      </c>
    </row>
    <row r="13" spans="1:10" ht="15.75" thickBot="1" x14ac:dyDescent="0.3">
      <c r="A13" s="52" t="s">
        <v>11</v>
      </c>
      <c r="B13" s="137"/>
      <c r="C13" s="137"/>
      <c r="D13" s="125"/>
      <c r="E13" s="133"/>
      <c r="F13" s="137"/>
      <c r="G13" s="137"/>
      <c r="H13" s="137"/>
      <c r="I13" s="67">
        <f t="shared" ref="I13:I28" si="2">B13+C13+D13+E13+F13+G13+H13</f>
        <v>0</v>
      </c>
    </row>
    <row r="14" spans="1:10" ht="15.75" thickBot="1" x14ac:dyDescent="0.3">
      <c r="A14" s="46" t="s">
        <v>12</v>
      </c>
      <c r="B14" s="138"/>
      <c r="C14" s="138"/>
      <c r="D14" s="138"/>
      <c r="E14" s="138"/>
      <c r="F14" s="138"/>
      <c r="G14" s="138"/>
      <c r="H14" s="138"/>
      <c r="I14" s="67">
        <f t="shared" si="2"/>
        <v>0</v>
      </c>
      <c r="J14" s="5"/>
    </row>
    <row r="15" spans="1:10" ht="15.75" thickBot="1" x14ac:dyDescent="0.3">
      <c r="A15" s="45" t="s">
        <v>13</v>
      </c>
      <c r="B15" s="139"/>
      <c r="C15" s="139"/>
      <c r="D15" s="139"/>
      <c r="E15" s="140"/>
      <c r="F15" s="139"/>
      <c r="G15" s="139"/>
      <c r="H15" s="139"/>
      <c r="I15" s="67">
        <f t="shared" si="2"/>
        <v>0</v>
      </c>
      <c r="J15" s="5"/>
    </row>
    <row r="16" spans="1:10" ht="15.75" thickBot="1" x14ac:dyDescent="0.3">
      <c r="A16" s="46" t="s">
        <v>14</v>
      </c>
      <c r="B16" s="138"/>
      <c r="C16" s="138"/>
      <c r="D16" s="138"/>
      <c r="E16" s="138"/>
      <c r="F16" s="138"/>
      <c r="G16" s="138"/>
      <c r="H16" s="138"/>
      <c r="I16" s="67">
        <f t="shared" si="2"/>
        <v>0</v>
      </c>
      <c r="J16" s="5"/>
    </row>
    <row r="17" spans="1:9" ht="15.75" thickBot="1" x14ac:dyDescent="0.3">
      <c r="A17" s="45" t="s">
        <v>15</v>
      </c>
      <c r="B17" s="139"/>
      <c r="C17" s="139"/>
      <c r="D17" s="139"/>
      <c r="E17" s="139"/>
      <c r="F17" s="139"/>
      <c r="G17" s="139"/>
      <c r="H17" s="139"/>
      <c r="I17" s="67">
        <f t="shared" si="2"/>
        <v>0</v>
      </c>
    </row>
    <row r="18" spans="1:9" ht="15.75" thickBot="1" x14ac:dyDescent="0.3">
      <c r="A18" s="46" t="s">
        <v>40</v>
      </c>
      <c r="B18" s="138"/>
      <c r="C18" s="138"/>
      <c r="D18" s="138"/>
      <c r="E18" s="138"/>
      <c r="F18" s="138"/>
      <c r="G18" s="138"/>
      <c r="H18" s="138"/>
      <c r="I18" s="67">
        <f t="shared" si="2"/>
        <v>0</v>
      </c>
    </row>
    <row r="19" spans="1:9" ht="15.75" thickBot="1" x14ac:dyDescent="0.3">
      <c r="A19" s="45" t="s">
        <v>41</v>
      </c>
      <c r="B19" s="139"/>
      <c r="C19" s="139"/>
      <c r="D19" s="139"/>
      <c r="E19" s="139"/>
      <c r="F19" s="139"/>
      <c r="G19" s="139"/>
      <c r="H19" s="139"/>
      <c r="I19" s="67">
        <f t="shared" si="2"/>
        <v>0</v>
      </c>
    </row>
    <row r="20" spans="1:9" ht="15.75" thickBot="1" x14ac:dyDescent="0.3">
      <c r="A20" s="46" t="s">
        <v>42</v>
      </c>
      <c r="B20" s="138"/>
      <c r="C20" s="138"/>
      <c r="D20" s="138"/>
      <c r="E20" s="138"/>
      <c r="F20" s="138"/>
      <c r="G20" s="138"/>
      <c r="H20" s="138"/>
      <c r="I20" s="67">
        <f t="shared" si="2"/>
        <v>0</v>
      </c>
    </row>
    <row r="21" spans="1:9" ht="15.75" thickBot="1" x14ac:dyDescent="0.3">
      <c r="A21" s="45" t="s">
        <v>43</v>
      </c>
      <c r="B21" s="139"/>
      <c r="C21" s="139"/>
      <c r="D21" s="139"/>
      <c r="E21" s="139"/>
      <c r="F21" s="139"/>
      <c r="G21" s="139"/>
      <c r="H21" s="139"/>
      <c r="I21" s="67">
        <f t="shared" si="2"/>
        <v>0</v>
      </c>
    </row>
    <row r="22" spans="1:9" ht="15.75" thickBot="1" x14ac:dyDescent="0.3">
      <c r="A22" s="46" t="s">
        <v>34</v>
      </c>
      <c r="B22" s="138"/>
      <c r="C22" s="138"/>
      <c r="D22" s="138"/>
      <c r="E22" s="138"/>
      <c r="F22" s="138"/>
      <c r="G22" s="138"/>
      <c r="H22" s="138"/>
      <c r="I22" s="67">
        <f t="shared" si="2"/>
        <v>0</v>
      </c>
    </row>
    <row r="23" spans="1:9" ht="15.75" thickBot="1" x14ac:dyDescent="0.3">
      <c r="A23" s="45" t="s">
        <v>16</v>
      </c>
      <c r="B23" s="139"/>
      <c r="C23" s="139"/>
      <c r="D23" s="139"/>
      <c r="E23" s="139"/>
      <c r="F23" s="139"/>
      <c r="G23" s="139"/>
      <c r="H23" s="139"/>
      <c r="I23" s="67">
        <f t="shared" si="2"/>
        <v>0</v>
      </c>
    </row>
    <row r="24" spans="1:9" ht="15.75" thickBot="1" x14ac:dyDescent="0.3">
      <c r="A24" s="46" t="s">
        <v>44</v>
      </c>
      <c r="B24" s="138"/>
      <c r="C24" s="138"/>
      <c r="D24" s="138"/>
      <c r="E24" s="138"/>
      <c r="F24" s="138"/>
      <c r="G24" s="138"/>
      <c r="H24" s="138"/>
      <c r="I24" s="67">
        <f t="shared" si="2"/>
        <v>0</v>
      </c>
    </row>
    <row r="25" spans="1:9" ht="15.75" thickBot="1" x14ac:dyDescent="0.3">
      <c r="A25" s="45" t="s">
        <v>31</v>
      </c>
      <c r="B25" s="139"/>
      <c r="C25" s="139"/>
      <c r="D25" s="139"/>
      <c r="E25" s="139"/>
      <c r="F25" s="139"/>
      <c r="G25" s="139"/>
      <c r="H25" s="139"/>
      <c r="I25" s="67">
        <f t="shared" si="2"/>
        <v>0</v>
      </c>
    </row>
    <row r="26" spans="1:9" ht="15.75" thickBot="1" x14ac:dyDescent="0.3">
      <c r="A26" s="46" t="s">
        <v>45</v>
      </c>
      <c r="B26" s="138"/>
      <c r="C26" s="138"/>
      <c r="D26" s="138"/>
      <c r="E26" s="138"/>
      <c r="F26" s="138"/>
      <c r="G26" s="138"/>
      <c r="H26" s="138"/>
      <c r="I26" s="67">
        <f t="shared" si="2"/>
        <v>0</v>
      </c>
    </row>
    <row r="27" spans="1:9" ht="15.75" thickBot="1" x14ac:dyDescent="0.3">
      <c r="A27" s="45" t="s">
        <v>33</v>
      </c>
      <c r="B27" s="139"/>
      <c r="C27" s="139"/>
      <c r="D27" s="139"/>
      <c r="E27" s="139"/>
      <c r="F27" s="139"/>
      <c r="G27" s="139"/>
      <c r="H27" s="139"/>
      <c r="I27" s="67">
        <f t="shared" si="2"/>
        <v>0</v>
      </c>
    </row>
    <row r="28" spans="1:9" ht="15.75" thickBot="1" x14ac:dyDescent="0.3">
      <c r="A28" s="51" t="s">
        <v>32</v>
      </c>
      <c r="B28" s="141"/>
      <c r="C28" s="141"/>
      <c r="D28" s="141"/>
      <c r="E28" s="141"/>
      <c r="F28" s="141"/>
      <c r="G28" s="141"/>
      <c r="H28" s="141"/>
      <c r="I28" s="67">
        <f t="shared" si="2"/>
        <v>0</v>
      </c>
    </row>
    <row r="29" spans="1:9" x14ac:dyDescent="0.25">
      <c r="A29" s="5"/>
      <c r="B29" s="5"/>
      <c r="C29" s="5"/>
      <c r="D29" s="5"/>
      <c r="E29" s="5"/>
      <c r="F29" s="5"/>
      <c r="G29" s="5"/>
      <c r="H29" s="5"/>
      <c r="I29" s="22"/>
    </row>
    <row r="31" spans="1:9" ht="15.75" thickBot="1" x14ac:dyDescent="0.3">
      <c r="A31" s="70" t="s">
        <v>52</v>
      </c>
      <c r="B31" s="66">
        <f t="shared" ref="B31:H31" si="3">B28+B27+B26+B25+B24+B23+B22+B21+B20+B19+B18+B17+B16+B15+B14+B13</f>
        <v>0</v>
      </c>
      <c r="C31" s="66">
        <f t="shared" si="3"/>
        <v>0</v>
      </c>
      <c r="D31" s="66">
        <f t="shared" si="3"/>
        <v>0</v>
      </c>
      <c r="E31" s="66">
        <f t="shared" si="3"/>
        <v>0</v>
      </c>
      <c r="F31" s="66">
        <f t="shared" si="3"/>
        <v>0</v>
      </c>
      <c r="G31" s="66">
        <f t="shared" si="3"/>
        <v>0</v>
      </c>
      <c r="H31" s="66">
        <f t="shared" si="3"/>
        <v>0</v>
      </c>
      <c r="I31" s="65">
        <f>SUM(B31:H31)</f>
        <v>0</v>
      </c>
    </row>
  </sheetData>
  <sheetProtection algorithmName="SHA-512" hashValue="mde4yqWTnWWRm1IT0NmmS0m2OeUMxSDcSHyw0XnSkRBl2Vy7hmt5KlJNXJw6Kzib0ahTlfKi8Y6BRuR4yclKsA==" saltValue="+9x4BNj9iges4OBWDmBhmg==" spinCount="100000" sheet="1" objects="1" scenarios="1"/>
  <mergeCells count="2">
    <mergeCell ref="A1:I1"/>
    <mergeCell ref="G8:H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D7081B-2E60-4D83-BD20-1174E9941F72}">
  <sheetPr>
    <tabColor rgb="FF7030A0"/>
  </sheetPr>
  <dimension ref="A1:J31"/>
  <sheetViews>
    <sheetView workbookViewId="0">
      <selection activeCell="L4" sqref="L4"/>
    </sheetView>
  </sheetViews>
  <sheetFormatPr baseColWidth="10" defaultRowHeight="15" x14ac:dyDescent="0.25"/>
  <cols>
    <col min="9" max="9" width="13.28515625" customWidth="1"/>
  </cols>
  <sheetData>
    <row r="1" spans="1:10" ht="15.75" thickBot="1" x14ac:dyDescent="0.3">
      <c r="A1" s="173" t="s">
        <v>35</v>
      </c>
      <c r="B1" s="174"/>
      <c r="C1" s="174"/>
      <c r="D1" s="174"/>
      <c r="E1" s="174"/>
      <c r="F1" s="174"/>
      <c r="G1" s="174"/>
      <c r="H1" s="174"/>
      <c r="I1" s="175"/>
    </row>
    <row r="2" spans="1:10" ht="16.5" thickBot="1" x14ac:dyDescent="0.3">
      <c r="A2" s="17"/>
      <c r="B2" s="142">
        <v>44004</v>
      </c>
      <c r="C2" s="50">
        <f>B2+1</f>
        <v>44005</v>
      </c>
      <c r="D2" s="50">
        <f>B2+2</f>
        <v>44006</v>
      </c>
      <c r="E2" s="50">
        <f>B2+3</f>
        <v>44007</v>
      </c>
      <c r="F2" s="50">
        <f>B2+4</f>
        <v>44008</v>
      </c>
      <c r="G2" s="50">
        <f>B2+5</f>
        <v>44009</v>
      </c>
      <c r="H2" s="50">
        <f>B2+6</f>
        <v>44010</v>
      </c>
      <c r="I2" s="61" t="s">
        <v>36</v>
      </c>
      <c r="J2" s="69">
        <f>WEEKNUM(B2,2)</f>
        <v>26</v>
      </c>
    </row>
    <row r="3" spans="1:10" ht="16.5" thickBot="1" x14ac:dyDescent="0.3">
      <c r="A3" s="18"/>
      <c r="B3" s="18"/>
      <c r="C3" s="18"/>
      <c r="D3" s="18"/>
      <c r="E3" s="18"/>
      <c r="F3" s="18"/>
      <c r="G3" s="18"/>
      <c r="H3" s="18"/>
      <c r="I3" s="62"/>
    </row>
    <row r="4" spans="1:10" ht="16.5" thickBot="1" x14ac:dyDescent="0.3">
      <c r="A4" s="21" t="s">
        <v>50</v>
      </c>
      <c r="B4" s="48">
        <f>'22'!D6</f>
        <v>0</v>
      </c>
      <c r="C4" s="48">
        <f>'23'!D6</f>
        <v>0</v>
      </c>
      <c r="D4" s="48">
        <f>'24'!D6</f>
        <v>0</v>
      </c>
      <c r="E4" s="48">
        <f>'25'!D6</f>
        <v>0</v>
      </c>
      <c r="F4" s="48">
        <f>'26'!D6</f>
        <v>0</v>
      </c>
      <c r="G4" s="48">
        <f>'27'!D6</f>
        <v>0</v>
      </c>
      <c r="H4" s="48">
        <f>'28'!D6</f>
        <v>0</v>
      </c>
      <c r="I4" s="63">
        <f>B4+C4+D4+E4+F4+G4+H4</f>
        <v>0</v>
      </c>
    </row>
    <row r="5" spans="1:10" ht="16.5" thickBot="1" x14ac:dyDescent="0.3">
      <c r="A5" s="21" t="s">
        <v>49</v>
      </c>
      <c r="B5" s="49">
        <f t="shared" ref="B5:H5" si="0">B31</f>
        <v>0</v>
      </c>
      <c r="C5" s="49">
        <f t="shared" si="0"/>
        <v>0</v>
      </c>
      <c r="D5" s="49">
        <f t="shared" si="0"/>
        <v>0</v>
      </c>
      <c r="E5" s="49">
        <f t="shared" si="0"/>
        <v>0</v>
      </c>
      <c r="F5" s="48">
        <f t="shared" si="0"/>
        <v>0</v>
      </c>
      <c r="G5" s="48">
        <f t="shared" si="0"/>
        <v>0</v>
      </c>
      <c r="H5" s="48">
        <f t="shared" si="0"/>
        <v>0</v>
      </c>
      <c r="I5" s="63">
        <f>SUM(B5+C5+D5+E5+F5+G5+H5)</f>
        <v>0</v>
      </c>
    </row>
    <row r="6" spans="1:10" ht="16.5" thickBot="1" x14ac:dyDescent="0.3">
      <c r="A6" s="16" t="s">
        <v>51</v>
      </c>
      <c r="B6" s="18" t="e">
        <f t="shared" ref="B6:I6" si="1">B5/B4</f>
        <v>#DIV/0!</v>
      </c>
      <c r="C6" s="18" t="e">
        <f t="shared" si="1"/>
        <v>#DIV/0!</v>
      </c>
      <c r="D6" s="18" t="e">
        <f t="shared" si="1"/>
        <v>#DIV/0!</v>
      </c>
      <c r="E6" s="18" t="e">
        <f t="shared" si="1"/>
        <v>#DIV/0!</v>
      </c>
      <c r="F6" s="15" t="e">
        <f t="shared" si="1"/>
        <v>#DIV/0!</v>
      </c>
      <c r="G6" s="15" t="e">
        <f t="shared" si="1"/>
        <v>#DIV/0!</v>
      </c>
      <c r="H6" s="15" t="e">
        <f t="shared" si="1"/>
        <v>#DIV/0!</v>
      </c>
      <c r="I6" s="64" t="e">
        <f t="shared" si="1"/>
        <v>#DIV/0!</v>
      </c>
    </row>
    <row r="7" spans="1:10" ht="15.75" thickBot="1" x14ac:dyDescent="0.3">
      <c r="A7" s="11"/>
      <c r="B7" s="22"/>
      <c r="C7" s="22"/>
      <c r="D7" s="22"/>
      <c r="E7" s="22"/>
      <c r="F7" s="22"/>
      <c r="G7" s="56"/>
      <c r="H7" s="39"/>
      <c r="I7" s="39"/>
    </row>
    <row r="8" spans="1:10" ht="15.75" thickBot="1" x14ac:dyDescent="0.3">
      <c r="A8" s="5"/>
      <c r="B8" s="5"/>
      <c r="C8" s="5"/>
      <c r="D8" s="5"/>
      <c r="E8" s="5"/>
      <c r="F8" s="8"/>
      <c r="G8" s="176" t="s">
        <v>39</v>
      </c>
      <c r="H8" s="177"/>
      <c r="I8" s="40">
        <f>I5</f>
        <v>0</v>
      </c>
    </row>
    <row r="9" spans="1:10" x14ac:dyDescent="0.25">
      <c r="A9" s="5"/>
      <c r="B9" s="5"/>
      <c r="C9" s="5"/>
      <c r="D9" s="5"/>
      <c r="E9" s="5"/>
      <c r="F9" s="5"/>
      <c r="G9" s="5"/>
      <c r="H9" s="22"/>
      <c r="I9" s="5"/>
      <c r="J9" s="5"/>
    </row>
    <row r="10" spans="1:10" x14ac:dyDescent="0.25">
      <c r="A10" s="5"/>
      <c r="B10" s="5"/>
      <c r="C10" s="5"/>
      <c r="D10" s="5"/>
      <c r="E10" s="5"/>
      <c r="F10" s="5"/>
      <c r="G10" s="5"/>
      <c r="H10" s="5"/>
      <c r="I10" s="5"/>
    </row>
    <row r="11" spans="1:10" ht="15.75" thickBot="1" x14ac:dyDescent="0.3"/>
    <row r="12" spans="1:10" ht="16.5" thickBot="1" x14ac:dyDescent="0.3">
      <c r="A12" s="53" t="s">
        <v>47</v>
      </c>
      <c r="B12" s="54">
        <f>B2</f>
        <v>44004</v>
      </c>
      <c r="C12" s="50">
        <f>B12+1</f>
        <v>44005</v>
      </c>
      <c r="D12" s="55">
        <f>B12+2</f>
        <v>44006</v>
      </c>
      <c r="E12" s="54">
        <f>B12+3</f>
        <v>44007</v>
      </c>
      <c r="F12" s="54">
        <f>B12+4</f>
        <v>44008</v>
      </c>
      <c r="G12" s="54">
        <f>B12+5</f>
        <v>44009</v>
      </c>
      <c r="H12" s="50">
        <f>B12+6</f>
        <v>44010</v>
      </c>
      <c r="I12" s="68" t="s">
        <v>48</v>
      </c>
    </row>
    <row r="13" spans="1:10" ht="15.75" thickBot="1" x14ac:dyDescent="0.3">
      <c r="A13" s="52" t="s">
        <v>11</v>
      </c>
      <c r="B13" s="137"/>
      <c r="C13" s="137"/>
      <c r="D13" s="125"/>
      <c r="E13" s="133"/>
      <c r="F13" s="137"/>
      <c r="G13" s="137"/>
      <c r="H13" s="137"/>
      <c r="I13" s="67">
        <f t="shared" ref="I13:I28" si="2">B13+C13+D13+E13+F13+G13+H13</f>
        <v>0</v>
      </c>
    </row>
    <row r="14" spans="1:10" ht="15.75" thickBot="1" x14ac:dyDescent="0.3">
      <c r="A14" s="46" t="s">
        <v>12</v>
      </c>
      <c r="B14" s="138"/>
      <c r="C14" s="138"/>
      <c r="D14" s="138"/>
      <c r="E14" s="138"/>
      <c r="F14" s="138"/>
      <c r="G14" s="138"/>
      <c r="H14" s="138"/>
      <c r="I14" s="67">
        <f t="shared" si="2"/>
        <v>0</v>
      </c>
      <c r="J14" s="5"/>
    </row>
    <row r="15" spans="1:10" ht="15.75" thickBot="1" x14ac:dyDescent="0.3">
      <c r="A15" s="45" t="s">
        <v>13</v>
      </c>
      <c r="B15" s="139"/>
      <c r="C15" s="139"/>
      <c r="D15" s="139"/>
      <c r="E15" s="140"/>
      <c r="F15" s="139"/>
      <c r="G15" s="139"/>
      <c r="H15" s="139"/>
      <c r="I15" s="67">
        <f t="shared" si="2"/>
        <v>0</v>
      </c>
      <c r="J15" s="5"/>
    </row>
    <row r="16" spans="1:10" ht="15.75" thickBot="1" x14ac:dyDescent="0.3">
      <c r="A16" s="46" t="s">
        <v>14</v>
      </c>
      <c r="B16" s="138"/>
      <c r="C16" s="138"/>
      <c r="D16" s="138"/>
      <c r="E16" s="138"/>
      <c r="F16" s="138"/>
      <c r="G16" s="138"/>
      <c r="H16" s="138"/>
      <c r="I16" s="67">
        <f t="shared" si="2"/>
        <v>0</v>
      </c>
      <c r="J16" s="5"/>
    </row>
    <row r="17" spans="1:9" ht="15.75" thickBot="1" x14ac:dyDescent="0.3">
      <c r="A17" s="45" t="s">
        <v>15</v>
      </c>
      <c r="B17" s="139"/>
      <c r="C17" s="139"/>
      <c r="D17" s="139"/>
      <c r="E17" s="139"/>
      <c r="F17" s="139"/>
      <c r="G17" s="139"/>
      <c r="H17" s="139"/>
      <c r="I17" s="67">
        <f t="shared" si="2"/>
        <v>0</v>
      </c>
    </row>
    <row r="18" spans="1:9" ht="15.75" thickBot="1" x14ac:dyDescent="0.3">
      <c r="A18" s="46" t="s">
        <v>40</v>
      </c>
      <c r="B18" s="138"/>
      <c r="C18" s="138"/>
      <c r="D18" s="138"/>
      <c r="E18" s="138"/>
      <c r="F18" s="138"/>
      <c r="G18" s="138"/>
      <c r="H18" s="138"/>
      <c r="I18" s="67">
        <f t="shared" si="2"/>
        <v>0</v>
      </c>
    </row>
    <row r="19" spans="1:9" ht="15.75" thickBot="1" x14ac:dyDescent="0.3">
      <c r="A19" s="45" t="s">
        <v>41</v>
      </c>
      <c r="B19" s="139"/>
      <c r="C19" s="139"/>
      <c r="D19" s="139"/>
      <c r="E19" s="139"/>
      <c r="F19" s="139"/>
      <c r="G19" s="139"/>
      <c r="H19" s="139"/>
      <c r="I19" s="67">
        <f t="shared" si="2"/>
        <v>0</v>
      </c>
    </row>
    <row r="20" spans="1:9" ht="15.75" thickBot="1" x14ac:dyDescent="0.3">
      <c r="A20" s="46" t="s">
        <v>42</v>
      </c>
      <c r="B20" s="138"/>
      <c r="C20" s="138"/>
      <c r="D20" s="138"/>
      <c r="E20" s="138"/>
      <c r="F20" s="138"/>
      <c r="G20" s="138"/>
      <c r="H20" s="138"/>
      <c r="I20" s="67">
        <f t="shared" si="2"/>
        <v>0</v>
      </c>
    </row>
    <row r="21" spans="1:9" ht="15.75" thickBot="1" x14ac:dyDescent="0.3">
      <c r="A21" s="45" t="s">
        <v>43</v>
      </c>
      <c r="B21" s="139"/>
      <c r="C21" s="139"/>
      <c r="D21" s="139"/>
      <c r="E21" s="139"/>
      <c r="F21" s="139"/>
      <c r="G21" s="139"/>
      <c r="H21" s="139"/>
      <c r="I21" s="67">
        <f t="shared" si="2"/>
        <v>0</v>
      </c>
    </row>
    <row r="22" spans="1:9" ht="15.75" thickBot="1" x14ac:dyDescent="0.3">
      <c r="A22" s="46" t="s">
        <v>34</v>
      </c>
      <c r="B22" s="138"/>
      <c r="C22" s="138"/>
      <c r="D22" s="138"/>
      <c r="E22" s="138"/>
      <c r="F22" s="138"/>
      <c r="G22" s="138"/>
      <c r="H22" s="138"/>
      <c r="I22" s="67">
        <f t="shared" si="2"/>
        <v>0</v>
      </c>
    </row>
    <row r="23" spans="1:9" ht="15.75" thickBot="1" x14ac:dyDescent="0.3">
      <c r="A23" s="45" t="s">
        <v>16</v>
      </c>
      <c r="B23" s="139"/>
      <c r="C23" s="139"/>
      <c r="D23" s="139"/>
      <c r="E23" s="139"/>
      <c r="F23" s="139"/>
      <c r="G23" s="139"/>
      <c r="H23" s="139"/>
      <c r="I23" s="67">
        <f t="shared" si="2"/>
        <v>0</v>
      </c>
    </row>
    <row r="24" spans="1:9" ht="15.75" thickBot="1" x14ac:dyDescent="0.3">
      <c r="A24" s="46" t="s">
        <v>44</v>
      </c>
      <c r="B24" s="138"/>
      <c r="C24" s="138"/>
      <c r="D24" s="138"/>
      <c r="E24" s="138"/>
      <c r="F24" s="138"/>
      <c r="G24" s="138"/>
      <c r="H24" s="138"/>
      <c r="I24" s="67">
        <f t="shared" si="2"/>
        <v>0</v>
      </c>
    </row>
    <row r="25" spans="1:9" ht="15.75" thickBot="1" x14ac:dyDescent="0.3">
      <c r="A25" s="45" t="s">
        <v>31</v>
      </c>
      <c r="B25" s="139"/>
      <c r="C25" s="139"/>
      <c r="D25" s="139"/>
      <c r="E25" s="139"/>
      <c r="F25" s="139"/>
      <c r="G25" s="139"/>
      <c r="H25" s="139"/>
      <c r="I25" s="67">
        <f t="shared" si="2"/>
        <v>0</v>
      </c>
    </row>
    <row r="26" spans="1:9" ht="15.75" thickBot="1" x14ac:dyDescent="0.3">
      <c r="A26" s="46" t="s">
        <v>45</v>
      </c>
      <c r="B26" s="138"/>
      <c r="C26" s="138"/>
      <c r="D26" s="138"/>
      <c r="E26" s="138"/>
      <c r="F26" s="138"/>
      <c r="G26" s="138"/>
      <c r="H26" s="138"/>
      <c r="I26" s="67">
        <f t="shared" si="2"/>
        <v>0</v>
      </c>
    </row>
    <row r="27" spans="1:9" ht="15.75" thickBot="1" x14ac:dyDescent="0.3">
      <c r="A27" s="45" t="s">
        <v>33</v>
      </c>
      <c r="B27" s="139"/>
      <c r="C27" s="139"/>
      <c r="D27" s="139"/>
      <c r="E27" s="139"/>
      <c r="F27" s="139"/>
      <c r="G27" s="139"/>
      <c r="H27" s="139"/>
      <c r="I27" s="67">
        <f t="shared" si="2"/>
        <v>0</v>
      </c>
    </row>
    <row r="28" spans="1:9" ht="15.75" thickBot="1" x14ac:dyDescent="0.3">
      <c r="A28" s="51" t="s">
        <v>32</v>
      </c>
      <c r="B28" s="141"/>
      <c r="C28" s="141"/>
      <c r="D28" s="141"/>
      <c r="E28" s="141"/>
      <c r="F28" s="141"/>
      <c r="G28" s="141"/>
      <c r="H28" s="141"/>
      <c r="I28" s="67">
        <f t="shared" si="2"/>
        <v>0</v>
      </c>
    </row>
    <row r="29" spans="1:9" x14ac:dyDescent="0.25">
      <c r="A29" s="5"/>
      <c r="B29" s="5"/>
      <c r="C29" s="5"/>
      <c r="D29" s="5"/>
      <c r="E29" s="5"/>
      <c r="F29" s="5"/>
      <c r="G29" s="5"/>
      <c r="H29" s="5"/>
      <c r="I29" s="22"/>
    </row>
    <row r="31" spans="1:9" ht="15.75" thickBot="1" x14ac:dyDescent="0.3">
      <c r="A31" s="70" t="s">
        <v>52</v>
      </c>
      <c r="B31" s="66">
        <f t="shared" ref="B31:H31" si="3">B28+B27+B26+B25+B24+B23+B22+B21+B20+B19+B18+B17+B16+B15+B14+B13</f>
        <v>0</v>
      </c>
      <c r="C31" s="66">
        <f t="shared" si="3"/>
        <v>0</v>
      </c>
      <c r="D31" s="66">
        <f t="shared" si="3"/>
        <v>0</v>
      </c>
      <c r="E31" s="66">
        <f t="shared" si="3"/>
        <v>0</v>
      </c>
      <c r="F31" s="66">
        <f t="shared" si="3"/>
        <v>0</v>
      </c>
      <c r="G31" s="66">
        <f t="shared" si="3"/>
        <v>0</v>
      </c>
      <c r="H31" s="66">
        <f t="shared" si="3"/>
        <v>0</v>
      </c>
      <c r="I31" s="65">
        <f>SUM(B31:H31)</f>
        <v>0</v>
      </c>
    </row>
  </sheetData>
  <sheetProtection algorithmName="SHA-512" hashValue="8+Jn2igSKJGGT3HV0ZcvAbAtprTTpWCV2LbVr5tnRg78Thi+9fdFLdz+Fae8cMmLsN9q8kR69HSLG3ICW3GR+w==" saltValue="AysagQ9YJie7BY9WelhuaQ==" spinCount="100000" sheet="1" objects="1" scenarios="1"/>
  <mergeCells count="2">
    <mergeCell ref="A1:I1"/>
    <mergeCell ref="G8:H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0E51C-B64C-4D2B-B246-A36A2DB3B7CE}">
  <sheetPr>
    <tabColor rgb="FFFF3399"/>
  </sheetPr>
  <dimension ref="A1:J31"/>
  <sheetViews>
    <sheetView workbookViewId="0">
      <selection activeCell="L20" sqref="L20"/>
    </sheetView>
  </sheetViews>
  <sheetFormatPr baseColWidth="10" defaultRowHeight="15" x14ac:dyDescent="0.25"/>
  <cols>
    <col min="9" max="9" width="14.140625" customWidth="1"/>
  </cols>
  <sheetData>
    <row r="1" spans="1:10" ht="15.75" thickBot="1" x14ac:dyDescent="0.3">
      <c r="A1" s="173" t="s">
        <v>35</v>
      </c>
      <c r="B1" s="174"/>
      <c r="C1" s="174"/>
      <c r="D1" s="174"/>
      <c r="E1" s="174"/>
      <c r="F1" s="174"/>
      <c r="G1" s="174"/>
      <c r="H1" s="174"/>
      <c r="I1" s="175"/>
    </row>
    <row r="2" spans="1:10" ht="16.5" thickBot="1" x14ac:dyDescent="0.3">
      <c r="A2" s="17"/>
      <c r="B2" s="142">
        <v>44011</v>
      </c>
      <c r="C2" s="50">
        <f>B2+1</f>
        <v>44012</v>
      </c>
      <c r="D2" s="50">
        <f>B2+2</f>
        <v>44013</v>
      </c>
      <c r="E2" s="50">
        <f>B2+3</f>
        <v>44014</v>
      </c>
      <c r="F2" s="50">
        <f>B2+4</f>
        <v>44015</v>
      </c>
      <c r="G2" s="50">
        <f>B2+5</f>
        <v>44016</v>
      </c>
      <c r="H2" s="50">
        <f>B2+6</f>
        <v>44017</v>
      </c>
      <c r="I2" s="61" t="s">
        <v>36</v>
      </c>
      <c r="J2" s="69">
        <f>WEEKNUM(B2,2)</f>
        <v>27</v>
      </c>
    </row>
    <row r="3" spans="1:10" ht="16.5" thickBot="1" x14ac:dyDescent="0.3">
      <c r="A3" s="18"/>
      <c r="B3" s="18"/>
      <c r="C3" s="18"/>
      <c r="D3" s="18"/>
      <c r="E3" s="18"/>
      <c r="F3" s="18"/>
      <c r="G3" s="18"/>
      <c r="H3" s="18"/>
      <c r="I3" s="62"/>
    </row>
    <row r="4" spans="1:10" ht="16.5" thickBot="1" x14ac:dyDescent="0.3">
      <c r="A4" s="21" t="s">
        <v>50</v>
      </c>
      <c r="B4" s="48">
        <f>'22'!D6</f>
        <v>0</v>
      </c>
      <c r="C4" s="48">
        <f>'23'!D6</f>
        <v>0</v>
      </c>
      <c r="D4" s="48">
        <f>'24'!D6</f>
        <v>0</v>
      </c>
      <c r="E4" s="48">
        <f>'25'!D6</f>
        <v>0</v>
      </c>
      <c r="F4" s="48">
        <f>'26'!D6</f>
        <v>0</v>
      </c>
      <c r="G4" s="48">
        <f>'27'!D6</f>
        <v>0</v>
      </c>
      <c r="H4" s="48">
        <f>'28'!D6</f>
        <v>0</v>
      </c>
      <c r="I4" s="63">
        <f>B4+C4+D4+E4+F4+G4+H4</f>
        <v>0</v>
      </c>
    </row>
    <row r="5" spans="1:10" ht="16.5" thickBot="1" x14ac:dyDescent="0.3">
      <c r="A5" s="21" t="s">
        <v>49</v>
      </c>
      <c r="B5" s="49">
        <f t="shared" ref="B5:H5" si="0">B31</f>
        <v>0</v>
      </c>
      <c r="C5" s="49">
        <f t="shared" si="0"/>
        <v>0</v>
      </c>
      <c r="D5" s="49">
        <f t="shared" si="0"/>
        <v>0</v>
      </c>
      <c r="E5" s="49">
        <f t="shared" si="0"/>
        <v>0</v>
      </c>
      <c r="F5" s="48">
        <f t="shared" si="0"/>
        <v>0</v>
      </c>
      <c r="G5" s="48">
        <f t="shared" si="0"/>
        <v>0</v>
      </c>
      <c r="H5" s="48">
        <f t="shared" si="0"/>
        <v>0</v>
      </c>
      <c r="I5" s="63">
        <f>SUM(B5+C5+D5+E5+F5+G5+H5)</f>
        <v>0</v>
      </c>
    </row>
    <row r="6" spans="1:10" ht="16.5" thickBot="1" x14ac:dyDescent="0.3">
      <c r="A6" s="16" t="s">
        <v>51</v>
      </c>
      <c r="B6" s="18" t="e">
        <f t="shared" ref="B6:I6" si="1">B5/B4</f>
        <v>#DIV/0!</v>
      </c>
      <c r="C6" s="18" t="e">
        <f t="shared" si="1"/>
        <v>#DIV/0!</v>
      </c>
      <c r="D6" s="18" t="e">
        <f t="shared" si="1"/>
        <v>#DIV/0!</v>
      </c>
      <c r="E6" s="18" t="e">
        <f t="shared" si="1"/>
        <v>#DIV/0!</v>
      </c>
      <c r="F6" s="15" t="e">
        <f t="shared" si="1"/>
        <v>#DIV/0!</v>
      </c>
      <c r="G6" s="15" t="e">
        <f t="shared" si="1"/>
        <v>#DIV/0!</v>
      </c>
      <c r="H6" s="15" t="e">
        <f t="shared" si="1"/>
        <v>#DIV/0!</v>
      </c>
      <c r="I6" s="64" t="e">
        <f t="shared" si="1"/>
        <v>#DIV/0!</v>
      </c>
    </row>
    <row r="7" spans="1:10" ht="15.75" thickBot="1" x14ac:dyDescent="0.3">
      <c r="A7" s="11"/>
      <c r="B7" s="22"/>
      <c r="C7" s="22"/>
      <c r="D7" s="22"/>
      <c r="E7" s="22"/>
      <c r="F7" s="22"/>
      <c r="G7" s="56"/>
      <c r="H7" s="39"/>
      <c r="I7" s="39"/>
    </row>
    <row r="8" spans="1:10" ht="15.75" thickBot="1" x14ac:dyDescent="0.3">
      <c r="A8" s="5"/>
      <c r="B8" s="5"/>
      <c r="C8" s="5"/>
      <c r="D8" s="5"/>
      <c r="E8" s="5"/>
      <c r="F8" s="8"/>
      <c r="G8" s="176" t="s">
        <v>39</v>
      </c>
      <c r="H8" s="177"/>
      <c r="I8" s="40">
        <f>I5</f>
        <v>0</v>
      </c>
    </row>
    <row r="9" spans="1:10" x14ac:dyDescent="0.25">
      <c r="A9" s="5"/>
      <c r="B9" s="5"/>
      <c r="C9" s="5"/>
      <c r="D9" s="5"/>
      <c r="E9" s="5"/>
      <c r="F9" s="5"/>
      <c r="G9" s="5"/>
      <c r="H9" s="22"/>
      <c r="I9" s="5"/>
      <c r="J9" s="5"/>
    </row>
    <row r="10" spans="1:10" x14ac:dyDescent="0.25">
      <c r="A10" s="5"/>
      <c r="B10" s="5"/>
      <c r="C10" s="5"/>
      <c r="D10" s="5"/>
      <c r="E10" s="5"/>
      <c r="F10" s="5"/>
      <c r="G10" s="5"/>
      <c r="H10" s="5"/>
      <c r="I10" s="5"/>
    </row>
    <row r="11" spans="1:10" ht="15.75" thickBot="1" x14ac:dyDescent="0.3"/>
    <row r="12" spans="1:10" ht="16.5" thickBot="1" x14ac:dyDescent="0.3">
      <c r="A12" s="53" t="s">
        <v>47</v>
      </c>
      <c r="B12" s="54">
        <f>B2</f>
        <v>44011</v>
      </c>
      <c r="C12" s="50">
        <f>B12+1</f>
        <v>44012</v>
      </c>
      <c r="D12" s="55">
        <f>B12+2</f>
        <v>44013</v>
      </c>
      <c r="E12" s="54">
        <f>B12+3</f>
        <v>44014</v>
      </c>
      <c r="F12" s="54">
        <f>B12+4</f>
        <v>44015</v>
      </c>
      <c r="G12" s="54">
        <f>B12+5</f>
        <v>44016</v>
      </c>
      <c r="H12" s="50">
        <f>B12+6</f>
        <v>44017</v>
      </c>
      <c r="I12" s="68" t="s">
        <v>48</v>
      </c>
    </row>
    <row r="13" spans="1:10" ht="15.75" thickBot="1" x14ac:dyDescent="0.3">
      <c r="A13" s="52" t="s">
        <v>11</v>
      </c>
      <c r="B13" s="137"/>
      <c r="C13" s="137"/>
      <c r="D13" s="125"/>
      <c r="E13" s="133"/>
      <c r="F13" s="137"/>
      <c r="G13" s="137"/>
      <c r="H13" s="137"/>
      <c r="I13" s="67">
        <f t="shared" ref="I13:I28" si="2">B13+C13+D13+E13+F13+G13+H13</f>
        <v>0</v>
      </c>
    </row>
    <row r="14" spans="1:10" ht="15.75" thickBot="1" x14ac:dyDescent="0.3">
      <c r="A14" s="46" t="s">
        <v>12</v>
      </c>
      <c r="B14" s="138"/>
      <c r="C14" s="138"/>
      <c r="D14" s="138"/>
      <c r="E14" s="138"/>
      <c r="F14" s="138"/>
      <c r="G14" s="138"/>
      <c r="H14" s="138"/>
      <c r="I14" s="67">
        <f t="shared" si="2"/>
        <v>0</v>
      </c>
      <c r="J14" s="5"/>
    </row>
    <row r="15" spans="1:10" ht="15.75" thickBot="1" x14ac:dyDescent="0.3">
      <c r="A15" s="45" t="s">
        <v>13</v>
      </c>
      <c r="B15" s="139"/>
      <c r="C15" s="139"/>
      <c r="D15" s="139"/>
      <c r="E15" s="140"/>
      <c r="F15" s="139"/>
      <c r="G15" s="139"/>
      <c r="H15" s="139"/>
      <c r="I15" s="67">
        <f t="shared" si="2"/>
        <v>0</v>
      </c>
      <c r="J15" s="5"/>
    </row>
    <row r="16" spans="1:10" ht="15.75" thickBot="1" x14ac:dyDescent="0.3">
      <c r="A16" s="46" t="s">
        <v>14</v>
      </c>
      <c r="B16" s="138"/>
      <c r="C16" s="138"/>
      <c r="D16" s="138"/>
      <c r="E16" s="138"/>
      <c r="F16" s="138"/>
      <c r="G16" s="138"/>
      <c r="H16" s="138"/>
      <c r="I16" s="67">
        <f t="shared" si="2"/>
        <v>0</v>
      </c>
      <c r="J16" s="5"/>
    </row>
    <row r="17" spans="1:9" ht="15.75" thickBot="1" x14ac:dyDescent="0.3">
      <c r="A17" s="45" t="s">
        <v>15</v>
      </c>
      <c r="B17" s="139"/>
      <c r="C17" s="139"/>
      <c r="D17" s="139"/>
      <c r="E17" s="139"/>
      <c r="F17" s="139"/>
      <c r="G17" s="139"/>
      <c r="H17" s="139"/>
      <c r="I17" s="67">
        <f t="shared" si="2"/>
        <v>0</v>
      </c>
    </row>
    <row r="18" spans="1:9" ht="15.75" thickBot="1" x14ac:dyDescent="0.3">
      <c r="A18" s="46" t="s">
        <v>40</v>
      </c>
      <c r="B18" s="138"/>
      <c r="C18" s="138"/>
      <c r="D18" s="138"/>
      <c r="E18" s="138"/>
      <c r="F18" s="138"/>
      <c r="G18" s="138"/>
      <c r="H18" s="138"/>
      <c r="I18" s="67">
        <f t="shared" si="2"/>
        <v>0</v>
      </c>
    </row>
    <row r="19" spans="1:9" ht="15.75" thickBot="1" x14ac:dyDescent="0.3">
      <c r="A19" s="45" t="s">
        <v>41</v>
      </c>
      <c r="B19" s="139"/>
      <c r="C19" s="139"/>
      <c r="D19" s="139"/>
      <c r="E19" s="139"/>
      <c r="F19" s="139"/>
      <c r="G19" s="139"/>
      <c r="H19" s="139"/>
      <c r="I19" s="67">
        <f t="shared" si="2"/>
        <v>0</v>
      </c>
    </row>
    <row r="20" spans="1:9" ht="15.75" thickBot="1" x14ac:dyDescent="0.3">
      <c r="A20" s="46" t="s">
        <v>42</v>
      </c>
      <c r="B20" s="138"/>
      <c r="C20" s="138"/>
      <c r="D20" s="138"/>
      <c r="E20" s="138"/>
      <c r="F20" s="138"/>
      <c r="G20" s="138"/>
      <c r="H20" s="138"/>
      <c r="I20" s="67">
        <f t="shared" si="2"/>
        <v>0</v>
      </c>
    </row>
    <row r="21" spans="1:9" ht="15.75" thickBot="1" x14ac:dyDescent="0.3">
      <c r="A21" s="45" t="s">
        <v>43</v>
      </c>
      <c r="B21" s="139"/>
      <c r="C21" s="139"/>
      <c r="D21" s="139"/>
      <c r="E21" s="139"/>
      <c r="F21" s="139"/>
      <c r="G21" s="139"/>
      <c r="H21" s="139"/>
      <c r="I21" s="67">
        <f t="shared" si="2"/>
        <v>0</v>
      </c>
    </row>
    <row r="22" spans="1:9" ht="15.75" thickBot="1" x14ac:dyDescent="0.3">
      <c r="A22" s="46" t="s">
        <v>34</v>
      </c>
      <c r="B22" s="138"/>
      <c r="C22" s="138"/>
      <c r="D22" s="138"/>
      <c r="E22" s="138"/>
      <c r="F22" s="138"/>
      <c r="G22" s="138"/>
      <c r="H22" s="138"/>
      <c r="I22" s="67">
        <f t="shared" si="2"/>
        <v>0</v>
      </c>
    </row>
    <row r="23" spans="1:9" ht="15.75" thickBot="1" x14ac:dyDescent="0.3">
      <c r="A23" s="45" t="s">
        <v>16</v>
      </c>
      <c r="B23" s="139"/>
      <c r="C23" s="139"/>
      <c r="D23" s="139"/>
      <c r="E23" s="139"/>
      <c r="F23" s="139"/>
      <c r="G23" s="139"/>
      <c r="H23" s="139"/>
      <c r="I23" s="67">
        <f t="shared" si="2"/>
        <v>0</v>
      </c>
    </row>
    <row r="24" spans="1:9" ht="15.75" thickBot="1" x14ac:dyDescent="0.3">
      <c r="A24" s="46" t="s">
        <v>44</v>
      </c>
      <c r="B24" s="138"/>
      <c r="C24" s="138"/>
      <c r="D24" s="138"/>
      <c r="E24" s="138"/>
      <c r="F24" s="138"/>
      <c r="G24" s="138"/>
      <c r="H24" s="138"/>
      <c r="I24" s="67">
        <f t="shared" si="2"/>
        <v>0</v>
      </c>
    </row>
    <row r="25" spans="1:9" ht="15.75" thickBot="1" x14ac:dyDescent="0.3">
      <c r="A25" s="45" t="s">
        <v>31</v>
      </c>
      <c r="B25" s="139"/>
      <c r="C25" s="139"/>
      <c r="D25" s="139"/>
      <c r="E25" s="139"/>
      <c r="F25" s="139"/>
      <c r="G25" s="139"/>
      <c r="H25" s="139"/>
      <c r="I25" s="67">
        <f t="shared" si="2"/>
        <v>0</v>
      </c>
    </row>
    <row r="26" spans="1:9" ht="15.75" thickBot="1" x14ac:dyDescent="0.3">
      <c r="A26" s="46" t="s">
        <v>45</v>
      </c>
      <c r="B26" s="138"/>
      <c r="C26" s="138"/>
      <c r="D26" s="138"/>
      <c r="E26" s="138"/>
      <c r="F26" s="138"/>
      <c r="G26" s="138"/>
      <c r="H26" s="138"/>
      <c r="I26" s="67">
        <f t="shared" si="2"/>
        <v>0</v>
      </c>
    </row>
    <row r="27" spans="1:9" ht="15.75" thickBot="1" x14ac:dyDescent="0.3">
      <c r="A27" s="45" t="s">
        <v>33</v>
      </c>
      <c r="B27" s="139"/>
      <c r="C27" s="139"/>
      <c r="D27" s="139"/>
      <c r="E27" s="139"/>
      <c r="F27" s="139"/>
      <c r="G27" s="139"/>
      <c r="H27" s="139"/>
      <c r="I27" s="67">
        <f t="shared" si="2"/>
        <v>0</v>
      </c>
    </row>
    <row r="28" spans="1:9" ht="15.75" thickBot="1" x14ac:dyDescent="0.3">
      <c r="A28" s="51" t="s">
        <v>32</v>
      </c>
      <c r="B28" s="141"/>
      <c r="C28" s="141"/>
      <c r="D28" s="141"/>
      <c r="E28" s="141"/>
      <c r="F28" s="141"/>
      <c r="G28" s="141"/>
      <c r="H28" s="141"/>
      <c r="I28" s="67">
        <f t="shared" si="2"/>
        <v>0</v>
      </c>
    </row>
    <row r="29" spans="1:9" x14ac:dyDescent="0.25">
      <c r="A29" s="5"/>
      <c r="B29" s="5"/>
      <c r="C29" s="5"/>
      <c r="D29" s="5"/>
      <c r="E29" s="5"/>
      <c r="F29" s="5"/>
      <c r="G29" s="5"/>
      <c r="H29" s="5"/>
      <c r="I29" s="22"/>
    </row>
    <row r="31" spans="1:9" ht="15.75" thickBot="1" x14ac:dyDescent="0.3">
      <c r="A31" s="70" t="s">
        <v>52</v>
      </c>
      <c r="B31" s="66">
        <f t="shared" ref="B31:H31" si="3">B28+B27+B26+B25+B24+B23+B22+B21+B20+B19+B18+B17+B16+B15+B14+B13</f>
        <v>0</v>
      </c>
      <c r="C31" s="66">
        <f t="shared" si="3"/>
        <v>0</v>
      </c>
      <c r="D31" s="66">
        <f t="shared" si="3"/>
        <v>0</v>
      </c>
      <c r="E31" s="66">
        <f t="shared" si="3"/>
        <v>0</v>
      </c>
      <c r="F31" s="66">
        <f t="shared" si="3"/>
        <v>0</v>
      </c>
      <c r="G31" s="66">
        <f t="shared" si="3"/>
        <v>0</v>
      </c>
      <c r="H31" s="66">
        <f t="shared" si="3"/>
        <v>0</v>
      </c>
      <c r="I31" s="65">
        <f>SUM(B31:H31)</f>
        <v>0</v>
      </c>
    </row>
  </sheetData>
  <sheetProtection algorithmName="SHA-512" hashValue="NijlWL55k7ynyVOws42/IVQbDm201blayxou6sOhXUuw+LebnaDJpJdWdPyHEbAbOnlGn/C7T0AtRMw+1BhOag==" saltValue="lwUysNA/FlRE3IpuNDJKSw==" spinCount="100000" sheet="1" objects="1" scenarios="1"/>
  <mergeCells count="2">
    <mergeCell ref="A1:I1"/>
    <mergeCell ref="G8:H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  <pageSetUpPr fitToPage="1"/>
  </sheetPr>
  <dimension ref="A1:K54"/>
  <sheetViews>
    <sheetView workbookViewId="0">
      <selection activeCell="C4" sqref="C4"/>
    </sheetView>
  </sheetViews>
  <sheetFormatPr baseColWidth="10" defaultRowHeight="15" x14ac:dyDescent="0.25"/>
  <cols>
    <col min="1" max="1" width="17.85546875" customWidth="1"/>
    <col min="2" max="2" width="11.5703125" customWidth="1"/>
    <col min="3" max="3" width="14.140625" customWidth="1"/>
    <col min="4" max="5" width="12.42578125" bestFit="1" customWidth="1"/>
  </cols>
  <sheetData>
    <row r="1" spans="1:11" s="2" customFormat="1" ht="15.75" thickBot="1" x14ac:dyDescent="0.3">
      <c r="A1" s="35" t="s">
        <v>58</v>
      </c>
      <c r="B1" s="33"/>
      <c r="C1" s="123">
        <v>43983</v>
      </c>
      <c r="D1" s="41"/>
      <c r="E1" s="33"/>
      <c r="F1" s="33"/>
      <c r="G1" s="33"/>
      <c r="H1" s="34"/>
      <c r="I1" s="122"/>
      <c r="J1" s="121"/>
      <c r="K1" s="3"/>
    </row>
    <row r="2" spans="1:11" s="1" customFormat="1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</row>
    <row r="3" spans="1:11" ht="15.75" thickBot="1" x14ac:dyDescent="0.3">
      <c r="A3" s="11" t="s">
        <v>4</v>
      </c>
      <c r="B3" s="131"/>
      <c r="C3" s="124"/>
      <c r="D3" s="17">
        <f>C3+B3</f>
        <v>0</v>
      </c>
      <c r="E3" s="18"/>
      <c r="F3" s="5"/>
      <c r="G3" s="17"/>
      <c r="H3" s="17"/>
      <c r="I3" s="5"/>
      <c r="J3" s="5"/>
    </row>
    <row r="4" spans="1:11" ht="15.75" thickBot="1" x14ac:dyDescent="0.3">
      <c r="A4" s="18" t="s">
        <v>5</v>
      </c>
      <c r="B4" s="145"/>
      <c r="C4" s="127"/>
      <c r="D4" s="17">
        <f>C4+B4</f>
        <v>0</v>
      </c>
      <c r="E4" s="18"/>
      <c r="F4" s="5"/>
      <c r="G4" s="18"/>
      <c r="H4" s="18"/>
      <c r="I4" s="5"/>
      <c r="J4" s="5"/>
    </row>
    <row r="5" spans="1:11" ht="15.75" thickBot="1" x14ac:dyDescent="0.3">
      <c r="A5" s="19" t="s">
        <v>6</v>
      </c>
      <c r="B5" s="132"/>
      <c r="C5" s="129"/>
      <c r="D5" s="17">
        <f>C5+B5</f>
        <v>0</v>
      </c>
      <c r="E5" s="18"/>
      <c r="F5" s="5"/>
      <c r="G5" s="18"/>
      <c r="H5" s="18"/>
      <c r="I5" s="5"/>
      <c r="J5" s="5"/>
    </row>
    <row r="6" spans="1:11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</row>
    <row r="7" spans="1:11" ht="15.75" thickBot="1" x14ac:dyDescent="0.3">
      <c r="A7" s="16" t="s">
        <v>30</v>
      </c>
      <c r="B7" s="32"/>
      <c r="C7" s="32"/>
      <c r="D7" s="16" t="e">
        <f>AVERAGE(B30/D6)</f>
        <v>#DIV/0!</v>
      </c>
      <c r="E7" s="22"/>
      <c r="F7" s="5"/>
      <c r="G7" s="22"/>
      <c r="H7" s="38"/>
      <c r="I7" s="5"/>
      <c r="J7" s="5"/>
    </row>
    <row r="8" spans="1:11" x14ac:dyDescent="0.25">
      <c r="A8" s="42"/>
      <c r="B8" s="4"/>
      <c r="C8" s="4"/>
      <c r="D8" s="4"/>
      <c r="E8" s="5"/>
      <c r="F8" s="5"/>
      <c r="G8" s="5"/>
      <c r="H8" s="8"/>
      <c r="I8" s="5"/>
      <c r="J8" s="5"/>
    </row>
    <row r="9" spans="1:11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</row>
    <row r="10" spans="1:11" s="1" customFormat="1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</row>
    <row r="11" spans="1:11" ht="15.75" thickBot="1" x14ac:dyDescent="0.3">
      <c r="A11" s="15" t="s">
        <v>10</v>
      </c>
      <c r="B11" s="11"/>
      <c r="C11" s="5"/>
      <c r="D11" s="5"/>
      <c r="E11" s="5"/>
      <c r="F11" s="25"/>
      <c r="G11" s="25"/>
      <c r="H11" s="27"/>
      <c r="I11" s="5"/>
      <c r="J11" s="5"/>
    </row>
    <row r="12" spans="1:11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</row>
    <row r="13" spans="1:11" x14ac:dyDescent="0.25">
      <c r="A13" s="17" t="s">
        <v>11</v>
      </c>
      <c r="B13" s="11">
        <f>'Sem1'!B13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</row>
    <row r="14" spans="1:11" ht="15.75" thickBot="1" x14ac:dyDescent="0.3">
      <c r="A14" s="57" t="s">
        <v>12</v>
      </c>
      <c r="B14" s="57">
        <f>'Sem1'!B14</f>
        <v>0</v>
      </c>
      <c r="C14" s="5"/>
      <c r="D14" s="5"/>
      <c r="E14" s="23" t="s">
        <v>23</v>
      </c>
      <c r="F14" s="19"/>
      <c r="G14" s="18"/>
      <c r="H14" s="18"/>
      <c r="I14" s="5"/>
      <c r="J14" s="5"/>
    </row>
    <row r="15" spans="1:11" ht="15.75" thickBot="1" x14ac:dyDescent="0.3">
      <c r="A15" s="18" t="s">
        <v>13</v>
      </c>
      <c r="B15" s="18">
        <f>'Sem1'!B15</f>
        <v>0</v>
      </c>
      <c r="C15" s="5"/>
      <c r="D15" s="5"/>
      <c r="E15" s="16" t="s">
        <v>24</v>
      </c>
      <c r="F15" s="59">
        <f>SUM(F12:F14)</f>
        <v>0</v>
      </c>
      <c r="G15" s="16">
        <f>'Sem1'!I31</f>
        <v>0</v>
      </c>
      <c r="H15" s="16">
        <f>'Sem1'!I31+'Sem2'!I31+'Sem3'!I31+'Sem4'!L31+'Sem5'!I31</f>
        <v>0</v>
      </c>
      <c r="I15" s="4"/>
      <c r="J15" s="5"/>
    </row>
    <row r="16" spans="1:11" x14ac:dyDescent="0.25">
      <c r="A16" s="57" t="s">
        <v>14</v>
      </c>
      <c r="B16" s="57">
        <f>'Sem1'!B16</f>
        <v>0</v>
      </c>
      <c r="C16" s="5"/>
      <c r="D16" s="5"/>
      <c r="E16" s="21"/>
      <c r="F16" s="17"/>
      <c r="G16" s="18"/>
      <c r="H16" s="18"/>
      <c r="I16" s="5"/>
      <c r="J16" s="5"/>
    </row>
    <row r="17" spans="1:11" x14ac:dyDescent="0.25">
      <c r="A17" s="18" t="s">
        <v>15</v>
      </c>
      <c r="B17" s="18">
        <f>'Sem1'!B17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</row>
    <row r="18" spans="1:11" x14ac:dyDescent="0.25">
      <c r="A18" s="57" t="s">
        <v>40</v>
      </c>
      <c r="B18" s="57">
        <f>'Sem1'!B18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</row>
    <row r="19" spans="1:11" ht="15.75" thickBot="1" x14ac:dyDescent="0.3">
      <c r="A19" s="18" t="s">
        <v>41</v>
      </c>
      <c r="B19" s="18">
        <f>'Sem1'!B19</f>
        <v>0</v>
      </c>
      <c r="C19" s="5"/>
      <c r="D19" s="5"/>
      <c r="E19" s="24" t="s">
        <v>23</v>
      </c>
      <c r="F19" s="19"/>
      <c r="G19" s="18"/>
      <c r="H19" s="18"/>
      <c r="I19" s="5"/>
      <c r="J19" s="5"/>
    </row>
    <row r="20" spans="1:11" ht="15.75" thickBot="1" x14ac:dyDescent="0.3">
      <c r="A20" s="57" t="s">
        <v>42</v>
      </c>
      <c r="B20" s="57">
        <f>'Sem1'!B20</f>
        <v>0</v>
      </c>
      <c r="C20" s="5"/>
      <c r="D20" s="5"/>
      <c r="E20" s="44"/>
      <c r="F20" s="9"/>
      <c r="G20" s="7"/>
      <c r="H20" s="18"/>
      <c r="I20" s="5"/>
      <c r="J20" s="5"/>
      <c r="K20" s="5"/>
    </row>
    <row r="21" spans="1:11" ht="15.75" thickBot="1" x14ac:dyDescent="0.3">
      <c r="A21" s="18" t="s">
        <v>43</v>
      </c>
      <c r="B21" s="18">
        <f>'Sem1'!B21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</row>
    <row r="22" spans="1:11" x14ac:dyDescent="0.25">
      <c r="A22" s="57" t="s">
        <v>34</v>
      </c>
      <c r="B22" s="57">
        <f>'Sem1'!B22</f>
        <v>0</v>
      </c>
      <c r="C22" s="5"/>
      <c r="D22" s="5"/>
      <c r="E22" s="32"/>
      <c r="F22" s="32"/>
      <c r="G22" s="32"/>
      <c r="H22" s="119"/>
      <c r="I22" s="4"/>
      <c r="J22" s="5"/>
    </row>
    <row r="23" spans="1:11" ht="15.75" thickBot="1" x14ac:dyDescent="0.3">
      <c r="A23" s="18" t="s">
        <v>16</v>
      </c>
      <c r="B23" s="18">
        <f>'Sem1'!B23</f>
        <v>0</v>
      </c>
      <c r="C23" s="5"/>
      <c r="D23" s="5"/>
      <c r="E23" s="4"/>
      <c r="F23" s="4"/>
      <c r="G23" s="4"/>
      <c r="H23" s="6"/>
      <c r="I23" s="4"/>
      <c r="J23" s="5"/>
    </row>
    <row r="24" spans="1:11" ht="15.75" thickBot="1" x14ac:dyDescent="0.3">
      <c r="A24" s="57" t="s">
        <v>44</v>
      </c>
      <c r="B24" s="57">
        <f>'Sem1'!B24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</row>
    <row r="25" spans="1:11" ht="15.75" thickBot="1" x14ac:dyDescent="0.3">
      <c r="A25" s="18" t="s">
        <v>31</v>
      </c>
      <c r="B25" s="18">
        <f>'Sem1'!B25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</row>
    <row r="26" spans="1:11" ht="15.75" thickBot="1" x14ac:dyDescent="0.3">
      <c r="A26" s="57" t="s">
        <v>45</v>
      </c>
      <c r="B26" s="57">
        <f>'Sem1'!B26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</row>
    <row r="27" spans="1:11" x14ac:dyDescent="0.25">
      <c r="A27" s="18" t="s">
        <v>33</v>
      </c>
      <c r="B27" s="18">
        <f>'Sem1'!B27</f>
        <v>0</v>
      </c>
      <c r="C27" s="5"/>
      <c r="D27" s="5"/>
      <c r="E27" s="4"/>
      <c r="F27" s="5"/>
      <c r="G27" s="5"/>
      <c r="H27" s="8"/>
      <c r="I27" s="5"/>
      <c r="J27" s="5"/>
    </row>
    <row r="28" spans="1:11" ht="15.75" thickBot="1" x14ac:dyDescent="0.3">
      <c r="A28" s="58" t="s">
        <v>32</v>
      </c>
      <c r="B28" s="58">
        <f>'Sem1'!B28</f>
        <v>0</v>
      </c>
      <c r="C28" s="5"/>
      <c r="D28" s="5"/>
      <c r="E28" s="4"/>
      <c r="F28" s="4"/>
      <c r="G28" s="4"/>
      <c r="H28" s="6"/>
      <c r="I28" s="4"/>
      <c r="J28" s="5"/>
    </row>
    <row r="29" spans="1:11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</row>
    <row r="30" spans="1:11" s="1" customFormat="1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</row>
    <row r="31" spans="1:11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</row>
    <row r="32" spans="1:11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</row>
    <row r="33" spans="1:10" s="1" customFormat="1" x14ac:dyDescent="0.25">
      <c r="A33" s="4"/>
      <c r="B33" s="4"/>
      <c r="C33" s="4"/>
      <c r="D33" s="4"/>
      <c r="E33" s="4"/>
      <c r="F33" s="4"/>
      <c r="G33" s="4"/>
      <c r="H33" s="4"/>
      <c r="I33" s="4"/>
    </row>
    <row r="34" spans="1:10" x14ac:dyDescent="0.25">
      <c r="A34" s="5"/>
      <c r="B34" s="5"/>
      <c r="C34" s="5"/>
      <c r="D34" s="5"/>
      <c r="E34" s="5"/>
      <c r="F34" s="5"/>
      <c r="G34" s="5"/>
      <c r="H34" s="5"/>
      <c r="I34" s="5"/>
    </row>
    <row r="35" spans="1:10" x14ac:dyDescent="0.25">
      <c r="A35" s="5"/>
      <c r="B35" s="5"/>
      <c r="C35" s="5"/>
      <c r="D35" s="5"/>
      <c r="E35" s="5"/>
      <c r="F35" s="5"/>
      <c r="G35" s="5"/>
      <c r="H35" s="5"/>
      <c r="I35" s="5"/>
    </row>
    <row r="36" spans="1:10" x14ac:dyDescent="0.25">
      <c r="A36" s="5"/>
      <c r="B36" s="5"/>
      <c r="C36" s="5"/>
      <c r="D36" s="5"/>
      <c r="E36" s="5"/>
      <c r="F36" s="5"/>
      <c r="G36" s="5"/>
      <c r="H36" s="5"/>
      <c r="I36" s="5"/>
    </row>
    <row r="37" spans="1:10" x14ac:dyDescent="0.25">
      <c r="A37" s="5"/>
      <c r="B37" s="5"/>
      <c r="C37" s="5"/>
      <c r="D37" s="5"/>
      <c r="E37" s="5"/>
      <c r="F37" s="5"/>
      <c r="G37" s="5"/>
      <c r="H37" s="5"/>
      <c r="I37" s="5"/>
    </row>
    <row r="38" spans="1:10" x14ac:dyDescent="0.25">
      <c r="A38" s="5"/>
      <c r="B38" s="5"/>
      <c r="C38" s="5"/>
      <c r="D38" s="5"/>
      <c r="E38" s="5"/>
      <c r="F38" s="5"/>
      <c r="G38" s="5"/>
      <c r="H38" s="5"/>
      <c r="I38" s="5"/>
    </row>
    <row r="39" spans="1:10" s="1" customFormat="1" x14ac:dyDescent="0.25">
      <c r="A39" s="4"/>
      <c r="B39" s="4"/>
      <c r="C39" s="4"/>
      <c r="D39" s="4"/>
      <c r="E39" s="4"/>
      <c r="F39" s="4"/>
      <c r="G39" s="4"/>
      <c r="H39" s="4"/>
      <c r="I39" s="4"/>
    </row>
    <row r="40" spans="1:10" x14ac:dyDescent="0.25">
      <c r="A40" s="5"/>
      <c r="B40" s="5"/>
      <c r="C40" s="5"/>
      <c r="D40" s="5"/>
      <c r="E40" s="5"/>
      <c r="F40" s="5"/>
      <c r="G40" s="5"/>
      <c r="H40" s="5"/>
      <c r="I40" s="5"/>
    </row>
    <row r="41" spans="1:10" x14ac:dyDescent="0.25">
      <c r="A41" s="5"/>
      <c r="B41" s="5"/>
      <c r="C41" s="5"/>
      <c r="D41" s="5"/>
      <c r="E41" s="5"/>
      <c r="F41" s="5"/>
      <c r="G41" s="5"/>
      <c r="H41" s="5"/>
      <c r="I41" s="5"/>
    </row>
    <row r="42" spans="1:10" x14ac:dyDescent="0.25">
      <c r="A42" s="5"/>
      <c r="B42" s="5"/>
      <c r="C42" s="5"/>
      <c r="D42" s="5"/>
      <c r="E42" s="5"/>
      <c r="F42" s="5"/>
      <c r="G42" s="5"/>
      <c r="H42" s="5"/>
      <c r="I42" s="5"/>
    </row>
    <row r="43" spans="1:10" x14ac:dyDescent="0.25">
      <c r="A43" s="5"/>
      <c r="B43" s="5"/>
      <c r="C43" s="5"/>
      <c r="D43" s="5"/>
      <c r="E43" s="5"/>
      <c r="F43" s="5"/>
      <c r="G43" s="5"/>
      <c r="H43" s="5"/>
      <c r="I43" s="5"/>
    </row>
    <row r="44" spans="1:10" s="31" customFormat="1" x14ac:dyDescent="0.25">
      <c r="A44" s="36"/>
      <c r="B44" s="36"/>
      <c r="C44" s="36"/>
      <c r="D44" s="36"/>
      <c r="E44" s="36"/>
      <c r="F44" s="36"/>
      <c r="G44" s="36"/>
      <c r="H44" s="36"/>
      <c r="I44" s="36"/>
    </row>
    <row r="45" spans="1:10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</row>
    <row r="46" spans="1:10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</row>
    <row r="47" spans="1:10" x14ac:dyDescent="0.25">
      <c r="A47" s="4"/>
      <c r="B47" s="5"/>
      <c r="C47" s="5"/>
      <c r="D47" s="5"/>
      <c r="E47" s="5"/>
      <c r="F47" s="5"/>
      <c r="G47" s="5"/>
      <c r="H47" s="5"/>
      <c r="I47" s="5"/>
      <c r="J47" s="5"/>
    </row>
    <row r="48" spans="1:10" x14ac:dyDescent="0.25">
      <c r="A48" s="4"/>
      <c r="B48" s="5"/>
      <c r="C48" s="5"/>
      <c r="D48" s="5"/>
      <c r="E48" s="5"/>
      <c r="F48" s="5"/>
      <c r="G48" s="5"/>
      <c r="H48" s="5"/>
      <c r="I48" s="5"/>
      <c r="J48" s="5"/>
    </row>
    <row r="49" spans="1:10" x14ac:dyDescent="0.25">
      <c r="A49" s="4"/>
      <c r="B49" s="5"/>
      <c r="C49" s="5"/>
      <c r="D49" s="5"/>
      <c r="E49" s="5"/>
      <c r="F49" s="5"/>
      <c r="G49" s="5"/>
      <c r="H49" s="5"/>
      <c r="I49" s="5"/>
      <c r="J49" s="5"/>
    </row>
    <row r="50" spans="1:10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</row>
    <row r="51" spans="1:10" x14ac:dyDescent="0.25">
      <c r="A51" s="5"/>
      <c r="B51" s="5"/>
      <c r="C51" s="5"/>
      <c r="D51" s="5"/>
      <c r="E51" s="5"/>
      <c r="F51" s="5"/>
      <c r="G51" s="37"/>
      <c r="H51" s="37"/>
      <c r="I51" s="5"/>
      <c r="J51" s="5"/>
    </row>
    <row r="52" spans="1:10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</row>
    <row r="53" spans="1:10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</row>
    <row r="54" spans="1:10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</row>
  </sheetData>
  <sheetProtection algorithmName="SHA-512" hashValue="6ToRML3AJj1yhRWRe6nIILJgqQJyQOubL8/QtbZu0lSGrRLioL4RhTiQcTMu7mnZrmTo68RZp+Hy61zC/YSQZw==" saltValue="mLuN0vPdwgSq2dx8lv7CEg==" spinCount="100000" sheet="1" objects="1" scenarios="1"/>
  <pageMargins left="0.7" right="0.7" top="0.75" bottom="0.75" header="0.3" footer="0.3"/>
  <pageSetup paperSize="9" scale="8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771F02-0256-48A6-961D-A2E9B34E546E}">
  <sheetPr>
    <tabColor rgb="FF92D050"/>
  </sheetPr>
  <dimension ref="A1:K32"/>
  <sheetViews>
    <sheetView workbookViewId="0">
      <selection activeCell="K10" sqref="K10"/>
    </sheetView>
  </sheetViews>
  <sheetFormatPr baseColWidth="10" defaultRowHeight="15" x14ac:dyDescent="0.25"/>
  <cols>
    <col min="1" max="1" width="19.7109375" customWidth="1"/>
  </cols>
  <sheetData>
    <row r="1" spans="1:11" ht="15.75" thickBot="1" x14ac:dyDescent="0.3">
      <c r="A1" s="35" t="s">
        <v>58</v>
      </c>
      <c r="B1" s="43"/>
      <c r="C1" s="123">
        <v>43984</v>
      </c>
      <c r="D1" s="41"/>
      <c r="E1" s="43"/>
      <c r="F1" s="43"/>
      <c r="G1" s="43"/>
      <c r="H1" s="34"/>
      <c r="I1" s="122"/>
      <c r="J1" s="121"/>
      <c r="K1" s="5"/>
    </row>
    <row r="2" spans="1:11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  <c r="K2" s="5"/>
    </row>
    <row r="3" spans="1:11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  <c r="K3" s="5"/>
    </row>
    <row r="4" spans="1:11" ht="15.75" thickBot="1" x14ac:dyDescent="0.3">
      <c r="A4" s="18" t="s">
        <v>5</v>
      </c>
      <c r="B4" s="145"/>
      <c r="C4" s="127"/>
      <c r="D4" s="17">
        <f>C4+B4</f>
        <v>0</v>
      </c>
      <c r="E4" s="18"/>
      <c r="F4" s="5"/>
      <c r="G4" s="18"/>
      <c r="H4" s="18"/>
      <c r="I4" s="5"/>
      <c r="J4" s="5"/>
      <c r="K4" s="5"/>
    </row>
    <row r="5" spans="1:11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  <c r="K5" s="5"/>
    </row>
    <row r="6" spans="1:11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  <c r="K6" s="5"/>
    </row>
    <row r="7" spans="1:11" ht="15.75" thickBot="1" x14ac:dyDescent="0.3">
      <c r="A7" s="16" t="s">
        <v>30</v>
      </c>
      <c r="B7" s="32"/>
      <c r="C7" s="32"/>
      <c r="D7" s="16" t="e">
        <f>AVERAGE(B30/D6)</f>
        <v>#DIV/0!</v>
      </c>
      <c r="E7" s="22"/>
      <c r="F7" s="5"/>
      <c r="G7" s="22"/>
      <c r="H7" s="38"/>
      <c r="I7" s="5"/>
      <c r="J7" s="5"/>
      <c r="K7" s="5"/>
    </row>
    <row r="8" spans="1:11" x14ac:dyDescent="0.25">
      <c r="A8" s="42"/>
      <c r="B8" s="4"/>
      <c r="C8" s="4"/>
      <c r="D8" s="4"/>
      <c r="E8" s="5"/>
      <c r="F8" s="5"/>
      <c r="G8" s="5"/>
      <c r="H8" s="8"/>
      <c r="I8" s="5"/>
      <c r="J8" s="5"/>
      <c r="K8" s="5"/>
    </row>
    <row r="9" spans="1:11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  <c r="K9" s="5"/>
    </row>
    <row r="10" spans="1:11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  <c r="K10" s="5"/>
    </row>
    <row r="11" spans="1:11" ht="15.75" thickBot="1" x14ac:dyDescent="0.3">
      <c r="A11" s="15" t="s">
        <v>10</v>
      </c>
      <c r="B11" s="11"/>
      <c r="C11" s="5"/>
      <c r="D11" s="5"/>
      <c r="E11" s="5"/>
      <c r="F11" s="25"/>
      <c r="G11" s="25"/>
      <c r="H11" s="27"/>
      <c r="I11" s="5"/>
      <c r="J11" s="5"/>
      <c r="K11" s="5"/>
    </row>
    <row r="12" spans="1:11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  <c r="K12" s="5"/>
    </row>
    <row r="13" spans="1:11" x14ac:dyDescent="0.25">
      <c r="A13" s="17" t="s">
        <v>11</v>
      </c>
      <c r="B13" s="11">
        <f>'Sem1'!C13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  <c r="K13" s="5"/>
    </row>
    <row r="14" spans="1:11" ht="15.75" thickBot="1" x14ac:dyDescent="0.3">
      <c r="A14" s="57" t="s">
        <v>12</v>
      </c>
      <c r="B14" s="57">
        <f>'Sem1'!C14</f>
        <v>0</v>
      </c>
      <c r="C14" s="5"/>
      <c r="D14" s="5"/>
      <c r="E14" s="23" t="s">
        <v>23</v>
      </c>
      <c r="F14" s="19"/>
      <c r="G14" s="18"/>
      <c r="H14" s="18"/>
      <c r="I14" s="5"/>
      <c r="J14" s="5"/>
      <c r="K14" s="5"/>
    </row>
    <row r="15" spans="1:11" ht="15.75" thickBot="1" x14ac:dyDescent="0.3">
      <c r="A15" s="18" t="s">
        <v>13</v>
      </c>
      <c r="B15" s="18">
        <f>'Sem1'!C15</f>
        <v>0</v>
      </c>
      <c r="C15" s="5"/>
      <c r="D15" s="5"/>
      <c r="E15" s="16" t="s">
        <v>24</v>
      </c>
      <c r="F15" s="59">
        <f>SUM(F12:F14)</f>
        <v>0</v>
      </c>
      <c r="G15" s="16">
        <f>'Sem1'!I31</f>
        <v>0</v>
      </c>
      <c r="H15" s="16">
        <f>'Sem1'!I31+'Sem2'!I31+'Sem3'!I31+'Sem4'!L31+'Sem5'!I31</f>
        <v>0</v>
      </c>
      <c r="I15" s="4"/>
      <c r="J15" s="5"/>
      <c r="K15" s="5"/>
    </row>
    <row r="16" spans="1:11" x14ac:dyDescent="0.25">
      <c r="A16" s="57" t="s">
        <v>14</v>
      </c>
      <c r="B16" s="57">
        <f>'Sem1'!C16</f>
        <v>0</v>
      </c>
      <c r="C16" s="5"/>
      <c r="D16" s="5"/>
      <c r="E16" s="21"/>
      <c r="F16" s="17"/>
      <c r="G16" s="18"/>
      <c r="H16" s="18"/>
      <c r="I16" s="5"/>
      <c r="J16" s="5"/>
      <c r="K16" s="5"/>
    </row>
    <row r="17" spans="1:11" x14ac:dyDescent="0.25">
      <c r="A17" s="18" t="s">
        <v>15</v>
      </c>
      <c r="B17" s="18">
        <f>'Sem1'!C17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  <c r="K17" s="5"/>
    </row>
    <row r="18" spans="1:11" x14ac:dyDescent="0.25">
      <c r="A18" s="57" t="s">
        <v>40</v>
      </c>
      <c r="B18" s="57">
        <f>'Sem1'!C18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  <c r="K18" s="5"/>
    </row>
    <row r="19" spans="1:11" ht="15.75" thickBot="1" x14ac:dyDescent="0.3">
      <c r="A19" s="18" t="s">
        <v>41</v>
      </c>
      <c r="B19" s="18">
        <f>'Sem1'!C19</f>
        <v>0</v>
      </c>
      <c r="C19" s="5"/>
      <c r="D19" s="5"/>
      <c r="E19" s="24" t="s">
        <v>23</v>
      </c>
      <c r="F19" s="19"/>
      <c r="G19" s="18"/>
      <c r="H19" s="18"/>
      <c r="I19" s="5"/>
      <c r="J19" s="5"/>
      <c r="K19" s="5"/>
    </row>
    <row r="20" spans="1:11" ht="15.75" thickBot="1" x14ac:dyDescent="0.3">
      <c r="A20" s="57" t="s">
        <v>42</v>
      </c>
      <c r="B20" s="57">
        <f>'Sem1'!C20</f>
        <v>0</v>
      </c>
      <c r="C20" s="5"/>
      <c r="D20" s="5"/>
      <c r="E20" s="44"/>
      <c r="F20" s="9"/>
      <c r="G20" s="7"/>
      <c r="H20" s="18"/>
      <c r="I20" s="5"/>
      <c r="J20" s="5"/>
      <c r="K20" s="5"/>
    </row>
    <row r="21" spans="1:11" ht="15.75" thickBot="1" x14ac:dyDescent="0.3">
      <c r="A21" s="18" t="s">
        <v>43</v>
      </c>
      <c r="B21" s="18">
        <f>'Sem1'!C21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  <c r="K21" s="5"/>
    </row>
    <row r="22" spans="1:11" x14ac:dyDescent="0.25">
      <c r="A22" s="57" t="s">
        <v>34</v>
      </c>
      <c r="B22" s="57">
        <f>'Sem1'!C22</f>
        <v>0</v>
      </c>
      <c r="C22" s="5"/>
      <c r="D22" s="5"/>
      <c r="E22" s="32"/>
      <c r="F22" s="32"/>
      <c r="G22" s="32"/>
      <c r="H22" s="119"/>
      <c r="I22" s="4"/>
      <c r="J22" s="5"/>
      <c r="K22" s="5"/>
    </row>
    <row r="23" spans="1:11" ht="15.75" thickBot="1" x14ac:dyDescent="0.3">
      <c r="A23" s="18" t="s">
        <v>16</v>
      </c>
      <c r="B23" s="18">
        <f>'Sem1'!C23</f>
        <v>0</v>
      </c>
      <c r="C23" s="5"/>
      <c r="D23" s="5"/>
      <c r="E23" s="4"/>
      <c r="F23" s="4"/>
      <c r="G23" s="4"/>
      <c r="H23" s="6"/>
      <c r="I23" s="4"/>
      <c r="J23" s="5"/>
      <c r="K23" s="5"/>
    </row>
    <row r="24" spans="1:11" ht="15.75" thickBot="1" x14ac:dyDescent="0.3">
      <c r="A24" s="57" t="s">
        <v>44</v>
      </c>
      <c r="B24" s="57">
        <f>'Sem1'!C24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  <c r="K24" s="5"/>
    </row>
    <row r="25" spans="1:11" ht="15.75" thickBot="1" x14ac:dyDescent="0.3">
      <c r="A25" s="18" t="s">
        <v>31</v>
      </c>
      <c r="B25" s="18">
        <f>'Sem1'!C25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  <c r="K25" s="5"/>
    </row>
    <row r="26" spans="1:11" ht="15.75" thickBot="1" x14ac:dyDescent="0.3">
      <c r="A26" s="57" t="s">
        <v>45</v>
      </c>
      <c r="B26" s="57">
        <f>'Sem1'!C26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  <c r="K26" s="5"/>
    </row>
    <row r="27" spans="1:11" x14ac:dyDescent="0.25">
      <c r="A27" s="18" t="s">
        <v>33</v>
      </c>
      <c r="B27" s="18">
        <f>'Sem1'!C27</f>
        <v>0</v>
      </c>
      <c r="C27" s="5"/>
      <c r="D27" s="5"/>
      <c r="E27" s="4"/>
      <c r="F27" s="5"/>
      <c r="G27" s="5"/>
      <c r="H27" s="8"/>
      <c r="I27" s="5"/>
      <c r="J27" s="5"/>
      <c r="K27" s="5"/>
    </row>
    <row r="28" spans="1:11" ht="15.75" thickBot="1" x14ac:dyDescent="0.3">
      <c r="A28" s="58" t="s">
        <v>32</v>
      </c>
      <c r="B28" s="58">
        <f>'Sem1'!C28</f>
        <v>0</v>
      </c>
      <c r="C28" s="5"/>
      <c r="D28" s="5"/>
      <c r="E28" s="4"/>
      <c r="F28" s="4"/>
      <c r="G28" s="4"/>
      <c r="H28" s="6"/>
      <c r="I28" s="4"/>
      <c r="J28" s="5"/>
      <c r="K28" s="5"/>
    </row>
    <row r="29" spans="1:11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  <c r="K29" s="5"/>
    </row>
    <row r="30" spans="1:11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  <c r="K30" s="5"/>
    </row>
    <row r="31" spans="1:11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  <c r="K31" s="5"/>
    </row>
    <row r="32" spans="1:11" x14ac:dyDescent="0.25">
      <c r="I32" s="5"/>
      <c r="J32" s="5"/>
      <c r="K32" s="5"/>
    </row>
  </sheetData>
  <sheetProtection algorithmName="SHA-512" hashValue="8RO8fSNSP3SwHEt07m/WhqO6y7r3o7UftxMTpUO6SeEx9gIGlGFu1CaF2X5Nhu0MDfq57yOrwS4Ux/KsoSFrqA==" saltValue="eyFoDF++eGfBnxHFohPGM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5AB0A3-5713-4A9E-AFE6-ABBDFCB86149}">
  <sheetPr>
    <tabColor rgb="FF92D050"/>
  </sheetPr>
  <dimension ref="A1:K34"/>
  <sheetViews>
    <sheetView workbookViewId="0">
      <selection activeCell="C5" sqref="C5"/>
    </sheetView>
  </sheetViews>
  <sheetFormatPr baseColWidth="10" defaultRowHeight="15" x14ac:dyDescent="0.25"/>
  <cols>
    <col min="1" max="1" width="19.85546875" customWidth="1"/>
  </cols>
  <sheetData>
    <row r="1" spans="1:11" ht="15.75" thickBot="1" x14ac:dyDescent="0.3">
      <c r="A1" s="35" t="s">
        <v>58</v>
      </c>
      <c r="B1" s="43"/>
      <c r="C1" s="123">
        <v>43985</v>
      </c>
      <c r="D1" s="41"/>
      <c r="E1" s="43"/>
      <c r="F1" s="43"/>
      <c r="G1" s="43"/>
      <c r="H1" s="43"/>
      <c r="I1" s="122"/>
      <c r="J1" s="121"/>
      <c r="K1" s="5"/>
    </row>
    <row r="2" spans="1:11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  <c r="K2" s="5"/>
    </row>
    <row r="3" spans="1:11" ht="15.75" thickBot="1" x14ac:dyDescent="0.3">
      <c r="A3" s="11" t="s">
        <v>4</v>
      </c>
      <c r="B3" s="131"/>
      <c r="C3" s="124"/>
      <c r="D3" s="17">
        <f>C3+B3</f>
        <v>0</v>
      </c>
      <c r="E3" s="18"/>
      <c r="F3" s="5"/>
      <c r="G3" s="17"/>
      <c r="H3" s="17"/>
      <c r="I3" s="5"/>
      <c r="J3" s="5"/>
      <c r="K3" s="5"/>
    </row>
    <row r="4" spans="1:11" ht="15.75" thickBot="1" x14ac:dyDescent="0.3">
      <c r="A4" s="18" t="s">
        <v>5</v>
      </c>
      <c r="B4" s="145"/>
      <c r="C4" s="127"/>
      <c r="D4" s="17">
        <f>C4+B4</f>
        <v>0</v>
      </c>
      <c r="E4" s="18"/>
      <c r="F4" s="5"/>
      <c r="G4" s="18"/>
      <c r="H4" s="18"/>
      <c r="I4" s="5"/>
      <c r="J4" s="5"/>
      <c r="K4" s="5"/>
    </row>
    <row r="5" spans="1:11" ht="15.75" thickBot="1" x14ac:dyDescent="0.3">
      <c r="A5" s="19" t="s">
        <v>6</v>
      </c>
      <c r="B5" s="132"/>
      <c r="C5" s="129"/>
      <c r="D5" s="17">
        <f>C5+B5</f>
        <v>0</v>
      </c>
      <c r="E5" s="18"/>
      <c r="F5" s="5"/>
      <c r="G5" s="18"/>
      <c r="H5" s="18"/>
      <c r="I5" s="5"/>
      <c r="J5" s="5"/>
      <c r="K5" s="5"/>
    </row>
    <row r="6" spans="1:11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  <c r="K6" s="5"/>
    </row>
    <row r="7" spans="1:11" ht="15.75" thickBot="1" x14ac:dyDescent="0.3">
      <c r="A7" s="16" t="s">
        <v>30</v>
      </c>
      <c r="B7" s="32"/>
      <c r="C7" s="32"/>
      <c r="D7" s="16" t="e">
        <f>AVERAGE(B30/D6)</f>
        <v>#DIV/0!</v>
      </c>
      <c r="E7" s="22"/>
      <c r="F7" s="5"/>
      <c r="G7" s="22"/>
      <c r="H7" s="38"/>
      <c r="I7" s="5"/>
      <c r="J7" s="5"/>
      <c r="K7" s="5"/>
    </row>
    <row r="8" spans="1:11" x14ac:dyDescent="0.25">
      <c r="A8" s="42"/>
      <c r="B8" s="4"/>
      <c r="C8" s="4"/>
      <c r="D8" s="4"/>
      <c r="E8" s="5"/>
      <c r="F8" s="5"/>
      <c r="G8" s="5"/>
      <c r="H8" s="8"/>
      <c r="I8" s="5"/>
      <c r="J8" s="5"/>
      <c r="K8" s="5"/>
    </row>
    <row r="9" spans="1:11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  <c r="K9" s="5"/>
    </row>
    <row r="10" spans="1:11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  <c r="K10" s="5"/>
    </row>
    <row r="11" spans="1:11" ht="15.75" thickBot="1" x14ac:dyDescent="0.3">
      <c r="A11" s="15" t="s">
        <v>10</v>
      </c>
      <c r="B11" s="11"/>
      <c r="C11" s="5"/>
      <c r="D11" s="5"/>
      <c r="E11" s="5"/>
      <c r="F11" s="25"/>
      <c r="G11" s="25"/>
      <c r="H11" s="27"/>
      <c r="I11" s="5"/>
      <c r="J11" s="5"/>
      <c r="K11" s="5"/>
    </row>
    <row r="12" spans="1:11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  <c r="K12" s="5"/>
    </row>
    <row r="13" spans="1:11" x14ac:dyDescent="0.25">
      <c r="A13" s="17" t="s">
        <v>11</v>
      </c>
      <c r="B13" s="11">
        <f>'Sem1'!D13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  <c r="K13" s="5"/>
    </row>
    <row r="14" spans="1:11" ht="15.75" thickBot="1" x14ac:dyDescent="0.3">
      <c r="A14" s="57" t="s">
        <v>12</v>
      </c>
      <c r="B14" s="57">
        <f>'Sem1'!D14</f>
        <v>0</v>
      </c>
      <c r="C14" s="5"/>
      <c r="D14" s="5"/>
      <c r="E14" s="23" t="s">
        <v>23</v>
      </c>
      <c r="F14" s="19"/>
      <c r="G14" s="18"/>
      <c r="H14" s="18"/>
      <c r="I14" s="5"/>
      <c r="J14" s="5"/>
      <c r="K14" s="5"/>
    </row>
    <row r="15" spans="1:11" ht="15.75" thickBot="1" x14ac:dyDescent="0.3">
      <c r="A15" s="18" t="s">
        <v>13</v>
      </c>
      <c r="B15" s="18">
        <f>'Sem1'!D15</f>
        <v>0</v>
      </c>
      <c r="C15" s="5"/>
      <c r="D15" s="5"/>
      <c r="E15" s="16" t="s">
        <v>24</v>
      </c>
      <c r="F15" s="59">
        <f>SUM(F12:F14)</f>
        <v>0</v>
      </c>
      <c r="G15" s="16">
        <f>'Sem1'!I31</f>
        <v>0</v>
      </c>
      <c r="H15" s="16">
        <f>'Sem1'!I31+'Sem2'!I31+'Sem3'!I31+'Sem4'!L31+'Sem5'!I31</f>
        <v>0</v>
      </c>
      <c r="I15" s="4"/>
      <c r="J15" s="5"/>
      <c r="K15" s="5"/>
    </row>
    <row r="16" spans="1:11" x14ac:dyDescent="0.25">
      <c r="A16" s="57" t="s">
        <v>14</v>
      </c>
      <c r="B16" s="57">
        <f>'Sem1'!D16</f>
        <v>0</v>
      </c>
      <c r="C16" s="5"/>
      <c r="D16" s="5"/>
      <c r="E16" s="21"/>
      <c r="F16" s="17"/>
      <c r="G16" s="18"/>
      <c r="H16" s="18"/>
      <c r="I16" s="5"/>
      <c r="J16" s="5"/>
      <c r="K16" s="5"/>
    </row>
    <row r="17" spans="1:11" x14ac:dyDescent="0.25">
      <c r="A17" s="18" t="s">
        <v>15</v>
      </c>
      <c r="B17" s="18">
        <f>'Sem1'!D17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  <c r="K17" s="5"/>
    </row>
    <row r="18" spans="1:11" x14ac:dyDescent="0.25">
      <c r="A18" s="57" t="s">
        <v>40</v>
      </c>
      <c r="B18" s="57">
        <f>'Sem1'!D18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  <c r="K18" s="5"/>
    </row>
    <row r="19" spans="1:11" ht="15.75" thickBot="1" x14ac:dyDescent="0.3">
      <c r="A19" s="18" t="s">
        <v>41</v>
      </c>
      <c r="B19" s="18">
        <f>'Sem1'!D19</f>
        <v>0</v>
      </c>
      <c r="C19" s="5"/>
      <c r="D19" s="5"/>
      <c r="E19" s="24" t="s">
        <v>23</v>
      </c>
      <c r="F19" s="19"/>
      <c r="G19" s="18"/>
      <c r="H19" s="18"/>
      <c r="I19" s="5"/>
      <c r="J19" s="5"/>
      <c r="K19" s="5"/>
    </row>
    <row r="20" spans="1:11" ht="15.75" thickBot="1" x14ac:dyDescent="0.3">
      <c r="A20" s="57" t="s">
        <v>42</v>
      </c>
      <c r="B20" s="57">
        <f>'Sem1'!D20</f>
        <v>0</v>
      </c>
      <c r="C20" s="5"/>
      <c r="D20" s="5"/>
      <c r="E20" s="44"/>
      <c r="F20" s="9"/>
      <c r="G20" s="7"/>
      <c r="H20" s="18"/>
      <c r="I20" s="5"/>
      <c r="J20" s="5"/>
      <c r="K20" s="5"/>
    </row>
    <row r="21" spans="1:11" ht="15.75" thickBot="1" x14ac:dyDescent="0.3">
      <c r="A21" s="18" t="s">
        <v>43</v>
      </c>
      <c r="B21" s="18">
        <f>'Sem1'!D21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  <c r="K21" s="5"/>
    </row>
    <row r="22" spans="1:11" x14ac:dyDescent="0.25">
      <c r="A22" s="57" t="s">
        <v>34</v>
      </c>
      <c r="B22" s="57">
        <f>'Sem1'!D22</f>
        <v>0</v>
      </c>
      <c r="C22" s="5"/>
      <c r="D22" s="5"/>
      <c r="E22" s="32"/>
      <c r="F22" s="32"/>
      <c r="G22" s="32"/>
      <c r="H22" s="119"/>
      <c r="I22" s="4"/>
      <c r="J22" s="5"/>
      <c r="K22" s="5"/>
    </row>
    <row r="23" spans="1:11" ht="15.75" thickBot="1" x14ac:dyDescent="0.3">
      <c r="A23" s="18" t="s">
        <v>16</v>
      </c>
      <c r="B23" s="18">
        <f>'Sem1'!D23</f>
        <v>0</v>
      </c>
      <c r="C23" s="5"/>
      <c r="D23" s="5"/>
      <c r="E23" s="4"/>
      <c r="F23" s="4"/>
      <c r="G23" s="4"/>
      <c r="H23" s="6"/>
      <c r="I23" s="4"/>
      <c r="J23" s="5"/>
      <c r="K23" s="5"/>
    </row>
    <row r="24" spans="1:11" ht="15.75" thickBot="1" x14ac:dyDescent="0.3">
      <c r="A24" s="57" t="s">
        <v>44</v>
      </c>
      <c r="B24" s="57">
        <f>'Sem1'!D24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  <c r="K24" s="5"/>
    </row>
    <row r="25" spans="1:11" ht="15.75" thickBot="1" x14ac:dyDescent="0.3">
      <c r="A25" s="18" t="s">
        <v>31</v>
      </c>
      <c r="B25" s="18">
        <f>'Sem1'!D25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  <c r="K25" s="5"/>
    </row>
    <row r="26" spans="1:11" ht="15.75" thickBot="1" x14ac:dyDescent="0.3">
      <c r="A26" s="57" t="s">
        <v>45</v>
      </c>
      <c r="B26" s="57">
        <f>'Sem1'!D26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  <c r="K26" s="5"/>
    </row>
    <row r="27" spans="1:11" x14ac:dyDescent="0.25">
      <c r="A27" s="18" t="s">
        <v>33</v>
      </c>
      <c r="B27" s="18">
        <f>'Sem1'!D27</f>
        <v>0</v>
      </c>
      <c r="C27" s="5"/>
      <c r="D27" s="5"/>
      <c r="E27" s="4"/>
      <c r="F27" s="5"/>
      <c r="G27" s="5"/>
      <c r="H27" s="8"/>
      <c r="I27" s="5"/>
      <c r="J27" s="5"/>
      <c r="K27" s="5"/>
    </row>
    <row r="28" spans="1:11" ht="15.75" thickBot="1" x14ac:dyDescent="0.3">
      <c r="A28" s="58" t="s">
        <v>32</v>
      </c>
      <c r="B28" s="58">
        <f>'Sem1'!D28</f>
        <v>0</v>
      </c>
      <c r="C28" s="5"/>
      <c r="D28" s="5"/>
      <c r="E28" s="4"/>
      <c r="F28" s="4"/>
      <c r="G28" s="4"/>
      <c r="H28" s="6"/>
      <c r="I28" s="4"/>
      <c r="J28" s="5"/>
      <c r="K28" s="5"/>
    </row>
    <row r="29" spans="1:11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  <c r="K29" s="5"/>
    </row>
    <row r="30" spans="1:11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  <c r="K30" s="5"/>
    </row>
    <row r="31" spans="1:11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  <c r="K31" s="5"/>
    </row>
    <row r="32" spans="1:11" x14ac:dyDescent="0.25">
      <c r="I32" s="5"/>
      <c r="J32" s="5"/>
      <c r="K32" s="5"/>
    </row>
    <row r="33" spans="9:11" x14ac:dyDescent="0.25">
      <c r="I33" s="5"/>
      <c r="J33" s="5"/>
      <c r="K33" s="5"/>
    </row>
    <row r="34" spans="9:11" x14ac:dyDescent="0.25">
      <c r="I34" s="5"/>
      <c r="J34" s="5"/>
      <c r="K34" s="5"/>
    </row>
  </sheetData>
  <sheetProtection algorithmName="SHA-512" hashValue="tr9z2PdokYhRJQJ3J/Zvs962ZP2VwpASoPuTITcOSW48CwEAnrdjpX8cdMtB1TBiqJyZp7q7cartf7bLgK1rAw==" saltValue="nBKmolhubqLcFe/j0Cpw+w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E9934-ABF2-411E-8C6E-2B50BEC5A154}">
  <sheetPr>
    <tabColor rgb="FF92D050"/>
  </sheetPr>
  <dimension ref="A1:J34"/>
  <sheetViews>
    <sheetView workbookViewId="0">
      <selection activeCell="J8" sqref="J8"/>
    </sheetView>
  </sheetViews>
  <sheetFormatPr baseColWidth="10" defaultRowHeight="15" x14ac:dyDescent="0.25"/>
  <cols>
    <col min="1" max="1" width="20.42578125" customWidth="1"/>
  </cols>
  <sheetData>
    <row r="1" spans="1:10" ht="15.75" thickBot="1" x14ac:dyDescent="0.3">
      <c r="A1" s="35" t="s">
        <v>58</v>
      </c>
      <c r="B1" s="43"/>
      <c r="C1" s="123">
        <v>43986</v>
      </c>
      <c r="D1" s="41"/>
      <c r="E1" s="43"/>
      <c r="F1" s="43"/>
      <c r="G1" s="43"/>
      <c r="H1" s="43"/>
      <c r="I1" s="122"/>
      <c r="J1" s="121"/>
    </row>
    <row r="2" spans="1:10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</row>
    <row r="3" spans="1:10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</row>
    <row r="4" spans="1:10" ht="15.75" thickBot="1" x14ac:dyDescent="0.3">
      <c r="A4" s="18" t="s">
        <v>5</v>
      </c>
      <c r="B4" s="145"/>
      <c r="C4" s="127"/>
      <c r="D4" s="17">
        <f>C4+B4</f>
        <v>0</v>
      </c>
      <c r="E4" s="18"/>
      <c r="F4" s="5"/>
      <c r="G4" s="18"/>
      <c r="H4" s="18"/>
      <c r="I4" s="5"/>
      <c r="J4" s="5"/>
    </row>
    <row r="5" spans="1:10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</row>
    <row r="6" spans="1:10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</row>
    <row r="7" spans="1:10" ht="15.75" thickBot="1" x14ac:dyDescent="0.3">
      <c r="A7" s="16" t="s">
        <v>30</v>
      </c>
      <c r="B7" s="32"/>
      <c r="C7" s="32"/>
      <c r="D7" s="16" t="e">
        <f>AVERAGE(B30/D6)</f>
        <v>#DIV/0!</v>
      </c>
      <c r="E7" s="22"/>
      <c r="F7" s="5"/>
      <c r="G7" s="22"/>
      <c r="H7" s="38"/>
      <c r="I7" s="5"/>
      <c r="J7" s="5"/>
    </row>
    <row r="8" spans="1:10" x14ac:dyDescent="0.25">
      <c r="A8" s="42"/>
      <c r="B8" s="4"/>
      <c r="C8" s="4"/>
      <c r="D8" s="4"/>
      <c r="E8" s="5"/>
      <c r="F8" s="5"/>
      <c r="G8" s="5"/>
      <c r="H8" s="8"/>
      <c r="I8" s="5"/>
      <c r="J8" s="5"/>
    </row>
    <row r="9" spans="1:10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</row>
    <row r="10" spans="1:10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</row>
    <row r="11" spans="1:10" ht="15.75" thickBot="1" x14ac:dyDescent="0.3">
      <c r="A11" s="15" t="s">
        <v>10</v>
      </c>
      <c r="B11" s="11"/>
      <c r="C11" s="5"/>
      <c r="D11" s="5"/>
      <c r="E11" s="5"/>
      <c r="F11" s="25"/>
      <c r="G11" s="25"/>
      <c r="H11" s="27"/>
      <c r="I11" s="5"/>
      <c r="J11" s="5"/>
    </row>
    <row r="12" spans="1:10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</row>
    <row r="13" spans="1:10" x14ac:dyDescent="0.25">
      <c r="A13" s="17" t="s">
        <v>11</v>
      </c>
      <c r="B13" s="11">
        <f>'Sem1'!E13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</row>
    <row r="14" spans="1:10" ht="15.75" thickBot="1" x14ac:dyDescent="0.3">
      <c r="A14" s="57" t="s">
        <v>12</v>
      </c>
      <c r="B14" s="57">
        <f>'Sem1'!E14</f>
        <v>0</v>
      </c>
      <c r="C14" s="5"/>
      <c r="D14" s="5"/>
      <c r="E14" s="23" t="s">
        <v>23</v>
      </c>
      <c r="F14" s="19"/>
      <c r="G14" s="18"/>
      <c r="H14" s="18"/>
      <c r="I14" s="5"/>
      <c r="J14" s="5"/>
    </row>
    <row r="15" spans="1:10" ht="15.75" thickBot="1" x14ac:dyDescent="0.3">
      <c r="A15" s="18" t="s">
        <v>13</v>
      </c>
      <c r="B15" s="18">
        <f>'Sem1'!E15</f>
        <v>0</v>
      </c>
      <c r="C15" s="5"/>
      <c r="D15" s="5"/>
      <c r="E15" s="16" t="s">
        <v>24</v>
      </c>
      <c r="F15" s="59">
        <f>SUM(F12:F14)</f>
        <v>0</v>
      </c>
      <c r="G15" s="16">
        <f>'Sem1'!I31</f>
        <v>0</v>
      </c>
      <c r="H15" s="16">
        <f>'Sem1'!I31+'Sem2'!I31+'Sem3'!I31+'Sem4'!L31+'Sem5'!I31</f>
        <v>0</v>
      </c>
      <c r="I15" s="4"/>
      <c r="J15" s="5"/>
    </row>
    <row r="16" spans="1:10" x14ac:dyDescent="0.25">
      <c r="A16" s="57" t="s">
        <v>14</v>
      </c>
      <c r="B16" s="57">
        <f>'Sem1'!E16</f>
        <v>0</v>
      </c>
      <c r="C16" s="5"/>
      <c r="D16" s="5"/>
      <c r="E16" s="21"/>
      <c r="F16" s="17"/>
      <c r="G16" s="18"/>
      <c r="H16" s="18"/>
      <c r="I16" s="5"/>
      <c r="J16" s="5"/>
    </row>
    <row r="17" spans="1:10" x14ac:dyDescent="0.25">
      <c r="A17" s="18" t="s">
        <v>15</v>
      </c>
      <c r="B17" s="18">
        <f>'Sem1'!E17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</row>
    <row r="18" spans="1:10" x14ac:dyDescent="0.25">
      <c r="A18" s="57" t="s">
        <v>40</v>
      </c>
      <c r="B18" s="57">
        <f>'Sem1'!E18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</row>
    <row r="19" spans="1:10" ht="15.75" thickBot="1" x14ac:dyDescent="0.3">
      <c r="A19" s="18" t="s">
        <v>41</v>
      </c>
      <c r="B19" s="18">
        <f>'Sem1'!E19</f>
        <v>0</v>
      </c>
      <c r="C19" s="5"/>
      <c r="D19" s="5"/>
      <c r="E19" s="24" t="s">
        <v>23</v>
      </c>
      <c r="F19" s="19"/>
      <c r="G19" s="18"/>
      <c r="H19" s="18"/>
      <c r="I19" s="5"/>
      <c r="J19" s="5"/>
    </row>
    <row r="20" spans="1:10" ht="15.75" thickBot="1" x14ac:dyDescent="0.3">
      <c r="A20" s="57" t="s">
        <v>42</v>
      </c>
      <c r="B20" s="57">
        <f>'Sem1'!E20</f>
        <v>0</v>
      </c>
      <c r="C20" s="5"/>
      <c r="D20" s="5"/>
      <c r="E20" s="44"/>
      <c r="F20" s="9"/>
      <c r="G20" s="7"/>
      <c r="H20" s="18"/>
      <c r="I20" s="5"/>
      <c r="J20" s="5"/>
    </row>
    <row r="21" spans="1:10" ht="15.75" thickBot="1" x14ac:dyDescent="0.3">
      <c r="A21" s="18" t="s">
        <v>43</v>
      </c>
      <c r="B21" s="18">
        <f>'Sem1'!E21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</row>
    <row r="22" spans="1:10" x14ac:dyDescent="0.25">
      <c r="A22" s="57" t="s">
        <v>34</v>
      </c>
      <c r="B22" s="57">
        <f>'Sem1'!E22</f>
        <v>0</v>
      </c>
      <c r="C22" s="5"/>
      <c r="D22" s="5"/>
      <c r="E22" s="32"/>
      <c r="F22" s="32"/>
      <c r="G22" s="32"/>
      <c r="H22" s="119"/>
      <c r="I22" s="4"/>
      <c r="J22" s="5"/>
    </row>
    <row r="23" spans="1:10" ht="15.75" thickBot="1" x14ac:dyDescent="0.3">
      <c r="A23" s="18" t="s">
        <v>16</v>
      </c>
      <c r="B23" s="18">
        <f>'Sem1'!E23</f>
        <v>0</v>
      </c>
      <c r="C23" s="5"/>
      <c r="D23" s="5"/>
      <c r="E23" s="4"/>
      <c r="F23" s="4"/>
      <c r="G23" s="4"/>
      <c r="H23" s="6"/>
      <c r="I23" s="4"/>
      <c r="J23" s="5"/>
    </row>
    <row r="24" spans="1:10" ht="15.75" thickBot="1" x14ac:dyDescent="0.3">
      <c r="A24" s="57" t="s">
        <v>44</v>
      </c>
      <c r="B24" s="57">
        <f>'Sem1'!E24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</row>
    <row r="25" spans="1:10" ht="15.75" thickBot="1" x14ac:dyDescent="0.3">
      <c r="A25" s="18" t="s">
        <v>31</v>
      </c>
      <c r="B25" s="18">
        <f>'Sem1'!E25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</row>
    <row r="26" spans="1:10" ht="15.75" thickBot="1" x14ac:dyDescent="0.3">
      <c r="A26" s="57" t="s">
        <v>45</v>
      </c>
      <c r="B26" s="57">
        <f>'Sem1'!E26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</row>
    <row r="27" spans="1:10" x14ac:dyDescent="0.25">
      <c r="A27" s="18" t="s">
        <v>33</v>
      </c>
      <c r="B27" s="18">
        <f>'Sem1'!E27</f>
        <v>0</v>
      </c>
      <c r="C27" s="5"/>
      <c r="D27" s="5"/>
      <c r="E27" s="4"/>
      <c r="F27" s="5"/>
      <c r="G27" s="5"/>
      <c r="H27" s="8"/>
      <c r="I27" s="5"/>
      <c r="J27" s="5"/>
    </row>
    <row r="28" spans="1:10" ht="15.75" thickBot="1" x14ac:dyDescent="0.3">
      <c r="A28" s="58" t="s">
        <v>32</v>
      </c>
      <c r="B28" s="58">
        <f>'Sem1'!E28</f>
        <v>0</v>
      </c>
      <c r="C28" s="5"/>
      <c r="D28" s="5"/>
      <c r="E28" s="4"/>
      <c r="F28" s="4"/>
      <c r="G28" s="4"/>
      <c r="H28" s="6"/>
      <c r="I28" s="4"/>
      <c r="J28" s="5"/>
    </row>
    <row r="29" spans="1:10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</row>
    <row r="30" spans="1:10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</row>
    <row r="31" spans="1:10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I32" s="5"/>
      <c r="J32" s="5"/>
    </row>
    <row r="33" spans="9:10" x14ac:dyDescent="0.25">
      <c r="I33" s="5"/>
      <c r="J33" s="5"/>
    </row>
    <row r="34" spans="9:10" x14ac:dyDescent="0.25">
      <c r="I34" s="5"/>
      <c r="J34" s="5"/>
    </row>
  </sheetData>
  <sheetProtection algorithmName="SHA-512" hashValue="xZuy3X7ewgQtvXpmNY4bX0RL+T37tmPhLO+EtQ0BZcL7DopR7d5DzVnTlqAgQnR2YoEumAfQfI3m5rSkkLjd9Q==" saltValue="ozrwv4ucM5gi9qLx2bbytg==" spinCount="100000" sheet="1" objects="1" scenarios="1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5E13F6-FC9A-4C1E-8F13-867242108549}">
  <sheetPr>
    <tabColor rgb="FF92D050"/>
  </sheetPr>
  <dimension ref="A1:J34"/>
  <sheetViews>
    <sheetView workbookViewId="0">
      <selection activeCell="B3" sqref="B3:B5"/>
    </sheetView>
  </sheetViews>
  <sheetFormatPr baseColWidth="10" defaultRowHeight="15" x14ac:dyDescent="0.25"/>
  <cols>
    <col min="1" max="1" width="19.85546875" customWidth="1"/>
  </cols>
  <sheetData>
    <row r="1" spans="1:10" ht="15.75" thickBot="1" x14ac:dyDescent="0.3">
      <c r="A1" s="35" t="s">
        <v>58</v>
      </c>
      <c r="B1" s="43"/>
      <c r="C1" s="123">
        <v>43987</v>
      </c>
      <c r="D1" s="41"/>
      <c r="E1" s="43"/>
      <c r="F1" s="43"/>
      <c r="G1" s="43"/>
      <c r="H1" s="43"/>
      <c r="I1" s="122"/>
      <c r="J1" s="121"/>
    </row>
    <row r="2" spans="1:10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</row>
    <row r="3" spans="1:10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</row>
    <row r="4" spans="1:10" ht="15.75" thickBot="1" x14ac:dyDescent="0.3">
      <c r="A4" s="18" t="s">
        <v>5</v>
      </c>
      <c r="B4" s="145"/>
      <c r="C4" s="127"/>
      <c r="D4" s="17">
        <f>C4+B4</f>
        <v>0</v>
      </c>
      <c r="E4" s="18"/>
      <c r="F4" s="5"/>
      <c r="G4" s="18"/>
      <c r="H4" s="18"/>
      <c r="I4" s="5"/>
      <c r="J4" s="5"/>
    </row>
    <row r="5" spans="1:10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</row>
    <row r="6" spans="1:10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</row>
    <row r="7" spans="1:10" ht="15.75" thickBot="1" x14ac:dyDescent="0.3">
      <c r="A7" s="16" t="s">
        <v>30</v>
      </c>
      <c r="B7" s="32"/>
      <c r="C7" s="32"/>
      <c r="D7" s="16" t="e">
        <f>AVERAGE(B30/D6)</f>
        <v>#DIV/0!</v>
      </c>
      <c r="E7" s="22"/>
      <c r="F7" s="5"/>
      <c r="G7" s="22"/>
      <c r="H7" s="38"/>
      <c r="I7" s="5"/>
      <c r="J7" s="5"/>
    </row>
    <row r="8" spans="1:10" x14ac:dyDescent="0.25">
      <c r="A8" s="42"/>
      <c r="B8" s="4"/>
      <c r="C8" s="4"/>
      <c r="D8" s="4"/>
      <c r="E8" s="5"/>
      <c r="F8" s="5"/>
      <c r="G8" s="5"/>
      <c r="H8" s="8"/>
      <c r="I8" s="5"/>
      <c r="J8" s="5"/>
    </row>
    <row r="9" spans="1:10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</row>
    <row r="10" spans="1:10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</row>
    <row r="11" spans="1:10" ht="15.75" thickBot="1" x14ac:dyDescent="0.3">
      <c r="A11" s="15" t="s">
        <v>10</v>
      </c>
      <c r="B11" s="11"/>
      <c r="C11" s="5"/>
      <c r="D11" s="5"/>
      <c r="E11" s="5"/>
      <c r="F11" s="25"/>
      <c r="G11" s="25"/>
      <c r="H11" s="27"/>
      <c r="I11" s="5"/>
      <c r="J11" s="5"/>
    </row>
    <row r="12" spans="1:10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</row>
    <row r="13" spans="1:10" x14ac:dyDescent="0.25">
      <c r="A13" s="17" t="s">
        <v>11</v>
      </c>
      <c r="B13" s="11">
        <f>'Sem1'!F13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</row>
    <row r="14" spans="1:10" ht="15.75" thickBot="1" x14ac:dyDescent="0.3">
      <c r="A14" s="57" t="s">
        <v>12</v>
      </c>
      <c r="B14" s="57">
        <f>'Sem1'!F14</f>
        <v>0</v>
      </c>
      <c r="C14" s="5"/>
      <c r="D14" s="5"/>
      <c r="E14" s="23" t="s">
        <v>23</v>
      </c>
      <c r="F14" s="19"/>
      <c r="G14" s="18"/>
      <c r="H14" s="18"/>
      <c r="I14" s="5"/>
      <c r="J14" s="5"/>
    </row>
    <row r="15" spans="1:10" ht="15.75" thickBot="1" x14ac:dyDescent="0.3">
      <c r="A15" s="18" t="s">
        <v>13</v>
      </c>
      <c r="B15" s="18">
        <f>'Sem1'!F15</f>
        <v>0</v>
      </c>
      <c r="C15" s="5"/>
      <c r="D15" s="5"/>
      <c r="E15" s="16" t="s">
        <v>24</v>
      </c>
      <c r="F15" s="59">
        <f>SUM(F12:F14)</f>
        <v>0</v>
      </c>
      <c r="G15" s="16">
        <f>'Sem1'!I31</f>
        <v>0</v>
      </c>
      <c r="H15" s="16">
        <f>'Sem1'!I31+'Sem2'!I31+'Sem3'!I31+'Sem4'!L31+'Sem5'!I31</f>
        <v>0</v>
      </c>
      <c r="I15" s="4"/>
      <c r="J15" s="5"/>
    </row>
    <row r="16" spans="1:10" x14ac:dyDescent="0.25">
      <c r="A16" s="57" t="s">
        <v>14</v>
      </c>
      <c r="B16" s="57">
        <f>'Sem1'!F16</f>
        <v>0</v>
      </c>
      <c r="C16" s="5"/>
      <c r="D16" s="5"/>
      <c r="E16" s="21"/>
      <c r="F16" s="17"/>
      <c r="G16" s="18"/>
      <c r="H16" s="18"/>
      <c r="I16" s="5"/>
      <c r="J16" s="5"/>
    </row>
    <row r="17" spans="1:10" x14ac:dyDescent="0.25">
      <c r="A17" s="18" t="s">
        <v>15</v>
      </c>
      <c r="B17" s="18">
        <f>'Sem1'!F17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</row>
    <row r="18" spans="1:10" x14ac:dyDescent="0.25">
      <c r="A18" s="57" t="s">
        <v>40</v>
      </c>
      <c r="B18" s="57">
        <f>'Sem1'!F18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</row>
    <row r="19" spans="1:10" ht="15.75" thickBot="1" x14ac:dyDescent="0.3">
      <c r="A19" s="18" t="s">
        <v>41</v>
      </c>
      <c r="B19" s="18">
        <f>'Sem1'!F19</f>
        <v>0</v>
      </c>
      <c r="C19" s="5"/>
      <c r="D19" s="5"/>
      <c r="E19" s="24" t="s">
        <v>23</v>
      </c>
      <c r="F19" s="19"/>
      <c r="G19" s="18"/>
      <c r="H19" s="18"/>
      <c r="I19" s="5"/>
      <c r="J19" s="5"/>
    </row>
    <row r="20" spans="1:10" ht="15.75" thickBot="1" x14ac:dyDescent="0.3">
      <c r="A20" s="57" t="s">
        <v>42</v>
      </c>
      <c r="B20" s="57">
        <f>'Sem1'!F20</f>
        <v>0</v>
      </c>
      <c r="C20" s="5"/>
      <c r="D20" s="5"/>
      <c r="E20" s="44"/>
      <c r="F20" s="9"/>
      <c r="G20" s="7"/>
      <c r="H20" s="18"/>
      <c r="I20" s="5"/>
      <c r="J20" s="5"/>
    </row>
    <row r="21" spans="1:10" ht="15.75" thickBot="1" x14ac:dyDescent="0.3">
      <c r="A21" s="18" t="s">
        <v>43</v>
      </c>
      <c r="B21" s="18">
        <f>'Sem1'!F21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</row>
    <row r="22" spans="1:10" x14ac:dyDescent="0.25">
      <c r="A22" s="57" t="s">
        <v>34</v>
      </c>
      <c r="B22" s="57">
        <f>'Sem1'!F22</f>
        <v>0</v>
      </c>
      <c r="C22" s="5"/>
      <c r="D22" s="5"/>
      <c r="E22" s="32"/>
      <c r="F22" s="32"/>
      <c r="G22" s="32"/>
      <c r="H22" s="119"/>
      <c r="I22" s="4"/>
      <c r="J22" s="5"/>
    </row>
    <row r="23" spans="1:10" ht="15.75" thickBot="1" x14ac:dyDescent="0.3">
      <c r="A23" s="18" t="s">
        <v>16</v>
      </c>
      <c r="B23" s="18">
        <f>'Sem1'!F23</f>
        <v>0</v>
      </c>
      <c r="C23" s="5"/>
      <c r="D23" s="5"/>
      <c r="E23" s="4"/>
      <c r="F23" s="4"/>
      <c r="G23" s="4"/>
      <c r="H23" s="6"/>
      <c r="I23" s="4"/>
      <c r="J23" s="5"/>
    </row>
    <row r="24" spans="1:10" ht="15.75" thickBot="1" x14ac:dyDescent="0.3">
      <c r="A24" s="57" t="s">
        <v>44</v>
      </c>
      <c r="B24" s="57">
        <f>'Sem1'!F24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</row>
    <row r="25" spans="1:10" ht="15.75" thickBot="1" x14ac:dyDescent="0.3">
      <c r="A25" s="18" t="s">
        <v>31</v>
      </c>
      <c r="B25" s="18">
        <f>'Sem1'!F25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</row>
    <row r="26" spans="1:10" ht="15.75" thickBot="1" x14ac:dyDescent="0.3">
      <c r="A26" s="57" t="s">
        <v>45</v>
      </c>
      <c r="B26" s="57">
        <f>'Sem1'!F26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</row>
    <row r="27" spans="1:10" x14ac:dyDescent="0.25">
      <c r="A27" s="18" t="s">
        <v>33</v>
      </c>
      <c r="B27" s="18">
        <f>'Sem1'!F27</f>
        <v>0</v>
      </c>
      <c r="C27" s="5"/>
      <c r="D27" s="5"/>
      <c r="E27" s="4"/>
      <c r="F27" s="5"/>
      <c r="G27" s="5"/>
      <c r="H27" s="8"/>
      <c r="I27" s="5"/>
      <c r="J27" s="5"/>
    </row>
    <row r="28" spans="1:10" ht="15.75" thickBot="1" x14ac:dyDescent="0.3">
      <c r="A28" s="58" t="s">
        <v>32</v>
      </c>
      <c r="B28" s="58">
        <f>'Sem1'!F28</f>
        <v>0</v>
      </c>
      <c r="C28" s="5"/>
      <c r="D28" s="5"/>
      <c r="E28" s="4"/>
      <c r="F28" s="4"/>
      <c r="G28" s="4"/>
      <c r="H28" s="6"/>
      <c r="I28" s="4"/>
      <c r="J28" s="5"/>
    </row>
    <row r="29" spans="1:10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</row>
    <row r="30" spans="1:10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</row>
    <row r="31" spans="1:10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I32" s="5"/>
      <c r="J32" s="5"/>
    </row>
    <row r="33" spans="9:10" x14ac:dyDescent="0.25">
      <c r="I33" s="5"/>
      <c r="J33" s="5"/>
    </row>
    <row r="34" spans="9:10" x14ac:dyDescent="0.25">
      <c r="I34" s="5"/>
      <c r="J34" s="5"/>
    </row>
  </sheetData>
  <sheetProtection algorithmName="SHA-512" hashValue="XT078ZHb8Io2PTovlo4A3887pYDZbDfFt7uLfKtIvCAQc4EaeVA6D6ZT3pEwg0BwFuPXpMlap8oFgwOpkUbZ4A==" saltValue="b7elmmvykHZeZF0f3Cmlig==" spinCount="100000" sheet="1" objects="1" scenarios="1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2BA959-9F68-41D3-B9AD-4D373015157D}">
  <sheetPr>
    <tabColor rgb="FF92D050"/>
  </sheetPr>
  <dimension ref="A1:J34"/>
  <sheetViews>
    <sheetView workbookViewId="0">
      <selection activeCell="B3" sqref="B3:B5"/>
    </sheetView>
  </sheetViews>
  <sheetFormatPr baseColWidth="10" defaultRowHeight="15" x14ac:dyDescent="0.25"/>
  <cols>
    <col min="1" max="1" width="19.85546875" customWidth="1"/>
    <col min="2" max="2" width="11.42578125" customWidth="1"/>
  </cols>
  <sheetData>
    <row r="1" spans="1:10" ht="15.75" thickBot="1" x14ac:dyDescent="0.3">
      <c r="A1" s="35" t="s">
        <v>58</v>
      </c>
      <c r="B1" s="43"/>
      <c r="C1" s="123">
        <v>43988</v>
      </c>
      <c r="D1" s="41"/>
      <c r="E1" s="43"/>
      <c r="F1" s="43"/>
      <c r="G1" s="43"/>
      <c r="H1" s="43"/>
      <c r="I1" s="122"/>
      <c r="J1" s="121"/>
    </row>
    <row r="2" spans="1:10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</row>
    <row r="3" spans="1:10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</row>
    <row r="4" spans="1:10" ht="15.75" thickBot="1" x14ac:dyDescent="0.3">
      <c r="A4" s="18" t="s">
        <v>5</v>
      </c>
      <c r="B4" s="145"/>
      <c r="C4" s="127"/>
      <c r="D4" s="17">
        <f>C4+B4</f>
        <v>0</v>
      </c>
      <c r="E4" s="18"/>
      <c r="F4" s="5"/>
      <c r="G4" s="18"/>
      <c r="H4" s="18"/>
      <c r="I4" s="5"/>
      <c r="J4" s="5"/>
    </row>
    <row r="5" spans="1:10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</row>
    <row r="6" spans="1:10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</row>
    <row r="7" spans="1:10" ht="15.75" thickBot="1" x14ac:dyDescent="0.3">
      <c r="A7" s="16" t="s">
        <v>30</v>
      </c>
      <c r="B7" s="32"/>
      <c r="C7" s="32"/>
      <c r="D7" s="16" t="e">
        <f>AVERAGE(B30/D6)</f>
        <v>#DIV/0!</v>
      </c>
      <c r="E7" s="22"/>
      <c r="F7" s="5"/>
      <c r="G7" s="22"/>
      <c r="H7" s="38"/>
      <c r="I7" s="5"/>
      <c r="J7" s="5"/>
    </row>
    <row r="8" spans="1:10" x14ac:dyDescent="0.25">
      <c r="A8" s="42"/>
      <c r="B8" s="4"/>
      <c r="C8" s="4"/>
      <c r="D8" s="4"/>
      <c r="E8" s="5"/>
      <c r="F8" s="5"/>
      <c r="G8" s="5"/>
      <c r="H8" s="8"/>
      <c r="I8" s="5"/>
      <c r="J8" s="5"/>
    </row>
    <row r="9" spans="1:10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</row>
    <row r="10" spans="1:10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</row>
    <row r="11" spans="1:10" ht="15.75" thickBot="1" x14ac:dyDescent="0.3">
      <c r="A11" s="15" t="s">
        <v>10</v>
      </c>
      <c r="B11" s="11"/>
      <c r="C11" s="5"/>
      <c r="D11" s="5"/>
      <c r="E11" s="5"/>
      <c r="F11" s="25"/>
      <c r="G11" s="25"/>
      <c r="H11" s="27"/>
      <c r="I11" s="5"/>
      <c r="J11" s="5"/>
    </row>
    <row r="12" spans="1:10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</row>
    <row r="13" spans="1:10" x14ac:dyDescent="0.25">
      <c r="A13" s="17" t="s">
        <v>11</v>
      </c>
      <c r="B13" s="11">
        <f>'Sem1'!G13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</row>
    <row r="14" spans="1:10" ht="15.75" thickBot="1" x14ac:dyDescent="0.3">
      <c r="A14" s="57" t="s">
        <v>12</v>
      </c>
      <c r="B14" s="57">
        <f>'Sem1'!G14</f>
        <v>0</v>
      </c>
      <c r="C14" s="5"/>
      <c r="D14" s="5"/>
      <c r="E14" s="23" t="s">
        <v>23</v>
      </c>
      <c r="F14" s="19"/>
      <c r="G14" s="18"/>
      <c r="H14" s="18"/>
      <c r="I14" s="5"/>
      <c r="J14" s="5"/>
    </row>
    <row r="15" spans="1:10" ht="15.75" thickBot="1" x14ac:dyDescent="0.3">
      <c r="A15" s="18" t="s">
        <v>13</v>
      </c>
      <c r="B15" s="18">
        <f>'Sem1'!G15</f>
        <v>0</v>
      </c>
      <c r="C15" s="5"/>
      <c r="D15" s="5"/>
      <c r="E15" s="16" t="s">
        <v>24</v>
      </c>
      <c r="F15" s="59">
        <f>SUM(F12:F14)</f>
        <v>0</v>
      </c>
      <c r="G15" s="16">
        <f>'Sem1'!I31</f>
        <v>0</v>
      </c>
      <c r="H15" s="16">
        <f>'Sem1'!I31+'Sem2'!I31+'Sem3'!I31+'Sem4'!L31+'Sem5'!I31</f>
        <v>0</v>
      </c>
      <c r="I15" s="4"/>
      <c r="J15" s="5"/>
    </row>
    <row r="16" spans="1:10" x14ac:dyDescent="0.25">
      <c r="A16" s="57" t="s">
        <v>14</v>
      </c>
      <c r="B16" s="57">
        <f>'Sem1'!G16</f>
        <v>0</v>
      </c>
      <c r="C16" s="5"/>
      <c r="D16" s="5"/>
      <c r="E16" s="21"/>
      <c r="F16" s="17"/>
      <c r="G16" s="18"/>
      <c r="H16" s="18"/>
      <c r="I16" s="5"/>
      <c r="J16" s="5"/>
    </row>
    <row r="17" spans="1:10" x14ac:dyDescent="0.25">
      <c r="A17" s="18" t="s">
        <v>15</v>
      </c>
      <c r="B17" s="18">
        <f>'Sem1'!G17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</row>
    <row r="18" spans="1:10" x14ac:dyDescent="0.25">
      <c r="A18" s="57" t="s">
        <v>40</v>
      </c>
      <c r="B18" s="57">
        <f>'Sem1'!G18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</row>
    <row r="19" spans="1:10" ht="15.75" thickBot="1" x14ac:dyDescent="0.3">
      <c r="A19" s="18" t="s">
        <v>41</v>
      </c>
      <c r="B19" s="18">
        <f>'Sem1'!G19</f>
        <v>0</v>
      </c>
      <c r="C19" s="5"/>
      <c r="D19" s="5"/>
      <c r="E19" s="24" t="s">
        <v>23</v>
      </c>
      <c r="F19" s="19"/>
      <c r="G19" s="18"/>
      <c r="H19" s="18"/>
      <c r="I19" s="5"/>
      <c r="J19" s="5"/>
    </row>
    <row r="20" spans="1:10" ht="15.75" thickBot="1" x14ac:dyDescent="0.3">
      <c r="A20" s="57" t="s">
        <v>42</v>
      </c>
      <c r="B20" s="57">
        <f>'Sem1'!G20</f>
        <v>0</v>
      </c>
      <c r="C20" s="5"/>
      <c r="D20" s="5"/>
      <c r="E20" s="44"/>
      <c r="F20" s="9"/>
      <c r="G20" s="7"/>
      <c r="H20" s="18"/>
      <c r="I20" s="5"/>
      <c r="J20" s="5"/>
    </row>
    <row r="21" spans="1:10" ht="15.75" thickBot="1" x14ac:dyDescent="0.3">
      <c r="A21" s="18" t="s">
        <v>43</v>
      </c>
      <c r="B21" s="18">
        <f>'Sem1'!G21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</row>
    <row r="22" spans="1:10" x14ac:dyDescent="0.25">
      <c r="A22" s="57" t="s">
        <v>34</v>
      </c>
      <c r="B22" s="57">
        <f>'Sem1'!G22</f>
        <v>0</v>
      </c>
      <c r="C22" s="5"/>
      <c r="D22" s="5"/>
      <c r="E22" s="32"/>
      <c r="F22" s="32"/>
      <c r="G22" s="32"/>
      <c r="H22" s="119"/>
      <c r="I22" s="4"/>
      <c r="J22" s="5"/>
    </row>
    <row r="23" spans="1:10" ht="15.75" thickBot="1" x14ac:dyDescent="0.3">
      <c r="A23" s="18" t="s">
        <v>16</v>
      </c>
      <c r="B23" s="18">
        <f>'Sem1'!G23</f>
        <v>0</v>
      </c>
      <c r="C23" s="5"/>
      <c r="D23" s="5"/>
      <c r="E23" s="4"/>
      <c r="F23" s="4"/>
      <c r="G23" s="4"/>
      <c r="H23" s="6"/>
      <c r="I23" s="4"/>
      <c r="J23" s="5"/>
    </row>
    <row r="24" spans="1:10" ht="15.75" thickBot="1" x14ac:dyDescent="0.3">
      <c r="A24" s="57" t="s">
        <v>44</v>
      </c>
      <c r="B24" s="57">
        <f>'Sem1'!G24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</row>
    <row r="25" spans="1:10" ht="15.75" thickBot="1" x14ac:dyDescent="0.3">
      <c r="A25" s="18" t="s">
        <v>31</v>
      </c>
      <c r="B25" s="18">
        <f>'Sem1'!G25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</row>
    <row r="26" spans="1:10" ht="15.75" thickBot="1" x14ac:dyDescent="0.3">
      <c r="A26" s="57" t="s">
        <v>45</v>
      </c>
      <c r="B26" s="57">
        <f>'Sem1'!G26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</row>
    <row r="27" spans="1:10" x14ac:dyDescent="0.25">
      <c r="A27" s="18" t="s">
        <v>33</v>
      </c>
      <c r="B27" s="18">
        <f>'Sem1'!G27</f>
        <v>0</v>
      </c>
      <c r="C27" s="5"/>
      <c r="D27" s="5"/>
      <c r="E27" s="4"/>
      <c r="F27" s="5"/>
      <c r="G27" s="5"/>
      <c r="H27" s="8"/>
      <c r="I27" s="5"/>
      <c r="J27" s="5"/>
    </row>
    <row r="28" spans="1:10" ht="15.75" thickBot="1" x14ac:dyDescent="0.3">
      <c r="A28" s="58" t="s">
        <v>32</v>
      </c>
      <c r="B28" s="58">
        <f>'Sem1'!G28</f>
        <v>0</v>
      </c>
      <c r="C28" s="5"/>
      <c r="D28" s="5"/>
      <c r="E28" s="4"/>
      <c r="F28" s="4"/>
      <c r="G28" s="4"/>
      <c r="H28" s="6"/>
      <c r="I28" s="4"/>
      <c r="J28" s="5"/>
    </row>
    <row r="29" spans="1:10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</row>
    <row r="30" spans="1:10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</row>
    <row r="31" spans="1:10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I32" s="5"/>
      <c r="J32" s="5"/>
    </row>
    <row r="33" spans="9:10" x14ac:dyDescent="0.25">
      <c r="I33" s="5"/>
      <c r="J33" s="5"/>
    </row>
    <row r="34" spans="9:10" x14ac:dyDescent="0.25">
      <c r="I34" s="5"/>
      <c r="J34" s="5"/>
    </row>
  </sheetData>
  <sheetProtection algorithmName="SHA-512" hashValue="tqlMKWsb4gM8p3QJAmmFBErvjIR2QP5Z4v5IP2K3UwpHFHj6xrSBrMZv5HdBYczmtyUSpc9h0uUes/YrRRsVpQ==" saltValue="TJpvHOxmFl4B6vbbbbeQYg==" spinCount="100000" sheet="1" objects="1" scenarios="1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3B0A6-819A-473A-B265-5593FF52F6CA}">
  <sheetPr>
    <tabColor rgb="FF92D050"/>
    <pageSetUpPr fitToPage="1"/>
  </sheetPr>
  <dimension ref="A1:J33"/>
  <sheetViews>
    <sheetView workbookViewId="0">
      <selection activeCell="B3" sqref="B3:B5"/>
    </sheetView>
  </sheetViews>
  <sheetFormatPr baseColWidth="10" defaultRowHeight="15" x14ac:dyDescent="0.25"/>
  <cols>
    <col min="1" max="1" width="19.140625" customWidth="1"/>
    <col min="2" max="3" width="10.42578125" customWidth="1"/>
    <col min="4" max="4" width="10.7109375" customWidth="1"/>
    <col min="7" max="7" width="8.140625" customWidth="1"/>
    <col min="8" max="8" width="11" customWidth="1"/>
    <col min="9" max="9" width="11.42578125" customWidth="1"/>
  </cols>
  <sheetData>
    <row r="1" spans="1:10" ht="15.75" thickBot="1" x14ac:dyDescent="0.3">
      <c r="A1" s="114" t="s">
        <v>58</v>
      </c>
      <c r="B1" s="115"/>
      <c r="C1" s="123">
        <v>43989</v>
      </c>
      <c r="D1" s="116"/>
      <c r="E1" s="115"/>
      <c r="F1" s="115"/>
      <c r="G1" s="115"/>
      <c r="H1" s="115"/>
      <c r="I1" s="146"/>
      <c r="J1" s="121"/>
    </row>
    <row r="2" spans="1:10" ht="15.75" thickBot="1" x14ac:dyDescent="0.3">
      <c r="A2" s="118" t="s">
        <v>0</v>
      </c>
      <c r="B2" s="97" t="s">
        <v>1</v>
      </c>
      <c r="C2" s="83" t="s">
        <v>2</v>
      </c>
      <c r="D2" s="105" t="s">
        <v>3</v>
      </c>
      <c r="E2" s="83"/>
      <c r="F2" s="83" t="s">
        <v>28</v>
      </c>
      <c r="G2" s="105" t="s">
        <v>29</v>
      </c>
      <c r="H2" s="105" t="s">
        <v>7</v>
      </c>
      <c r="I2" s="78"/>
      <c r="J2" s="4"/>
    </row>
    <row r="3" spans="1:10" ht="15.75" thickBot="1" x14ac:dyDescent="0.3">
      <c r="A3" s="99" t="s">
        <v>4</v>
      </c>
      <c r="B3" s="131"/>
      <c r="C3" s="131"/>
      <c r="D3" s="103">
        <f>C3+B3</f>
        <v>0</v>
      </c>
      <c r="E3" s="76"/>
      <c r="F3" s="77"/>
      <c r="G3" s="103"/>
      <c r="H3" s="103"/>
      <c r="I3" s="77"/>
      <c r="J3" s="5"/>
    </row>
    <row r="4" spans="1:10" ht="15.75" thickBot="1" x14ac:dyDescent="0.3">
      <c r="A4" s="76" t="s">
        <v>5</v>
      </c>
      <c r="B4" s="145"/>
      <c r="C4" s="127"/>
      <c r="D4" s="103">
        <f>C4+B4</f>
        <v>0</v>
      </c>
      <c r="E4" s="76"/>
      <c r="F4" s="77"/>
      <c r="G4" s="76"/>
      <c r="H4" s="76"/>
      <c r="I4" s="77"/>
      <c r="J4" s="5"/>
    </row>
    <row r="5" spans="1:10" ht="15.75" thickBot="1" x14ac:dyDescent="0.3">
      <c r="A5" s="91" t="s">
        <v>6</v>
      </c>
      <c r="B5" s="132"/>
      <c r="C5" s="132"/>
      <c r="D5" s="103">
        <f>C5+B5</f>
        <v>0</v>
      </c>
      <c r="E5" s="76"/>
      <c r="F5" s="77"/>
      <c r="G5" s="76"/>
      <c r="H5" s="76"/>
      <c r="I5" s="77"/>
      <c r="J5" s="5"/>
    </row>
    <row r="6" spans="1:10" ht="15.75" thickBot="1" x14ac:dyDescent="0.3">
      <c r="A6" s="89" t="s">
        <v>8</v>
      </c>
      <c r="B6" s="82"/>
      <c r="C6" s="77"/>
      <c r="D6" s="90">
        <f>SUM(D3:D5)</f>
        <v>0</v>
      </c>
      <c r="E6" s="91"/>
      <c r="F6" s="92"/>
      <c r="G6" s="91"/>
      <c r="H6" s="91"/>
      <c r="I6" s="77"/>
      <c r="J6" s="5"/>
    </row>
    <row r="7" spans="1:10" ht="15.75" thickBot="1" x14ac:dyDescent="0.3">
      <c r="A7" s="83" t="s">
        <v>30</v>
      </c>
      <c r="B7" s="93"/>
      <c r="C7" s="93"/>
      <c r="D7" s="83" t="e">
        <f>AVERAGE(B30/D6)</f>
        <v>#DIV/0!</v>
      </c>
      <c r="E7" s="94"/>
      <c r="F7" s="77"/>
      <c r="G7" s="94"/>
      <c r="H7" s="134"/>
      <c r="I7" s="77"/>
      <c r="J7" s="5"/>
    </row>
    <row r="8" spans="1:10" x14ac:dyDescent="0.25">
      <c r="A8" s="95"/>
      <c r="B8" s="78"/>
      <c r="C8" s="78"/>
      <c r="D8" s="78"/>
      <c r="E8" s="77"/>
      <c r="F8" s="77"/>
      <c r="G8" s="77"/>
      <c r="H8" s="79"/>
      <c r="I8" s="77"/>
      <c r="J8" s="5"/>
    </row>
    <row r="9" spans="1:10" ht="15.75" thickBot="1" x14ac:dyDescent="0.3">
      <c r="A9" s="82"/>
      <c r="B9" s="77"/>
      <c r="C9" s="77"/>
      <c r="D9" s="77"/>
      <c r="E9" s="96"/>
      <c r="F9" s="77"/>
      <c r="G9" s="77"/>
      <c r="H9" s="79"/>
      <c r="I9" s="77"/>
      <c r="J9" s="5"/>
    </row>
    <row r="10" spans="1:10" ht="15.75" thickBot="1" x14ac:dyDescent="0.3">
      <c r="A10" s="83" t="s">
        <v>9</v>
      </c>
      <c r="B10" s="97"/>
      <c r="C10" s="98"/>
      <c r="D10" s="98"/>
      <c r="E10" s="98"/>
      <c r="F10" s="97" t="s">
        <v>18</v>
      </c>
      <c r="G10" s="97" t="s">
        <v>19</v>
      </c>
      <c r="H10" s="83" t="s">
        <v>20</v>
      </c>
      <c r="I10" s="78"/>
      <c r="J10" s="4"/>
    </row>
    <row r="11" spans="1:10" ht="15.75" thickBot="1" x14ac:dyDescent="0.3">
      <c r="A11" s="89" t="s">
        <v>10</v>
      </c>
      <c r="B11" s="99"/>
      <c r="C11" s="77"/>
      <c r="D11" s="77"/>
      <c r="E11" s="77"/>
      <c r="F11" s="100"/>
      <c r="G11" s="100"/>
      <c r="H11" s="101"/>
      <c r="I11" s="77"/>
      <c r="J11" s="5"/>
    </row>
    <row r="12" spans="1:10" ht="15.75" thickBot="1" x14ac:dyDescent="0.3">
      <c r="A12" s="82"/>
      <c r="B12" s="77"/>
      <c r="C12" s="77"/>
      <c r="D12" s="77"/>
      <c r="E12" s="102" t="s">
        <v>21</v>
      </c>
      <c r="F12" s="103">
        <f>G26</f>
        <v>0</v>
      </c>
      <c r="G12" s="103"/>
      <c r="H12" s="103"/>
      <c r="I12" s="77"/>
      <c r="J12" s="5"/>
    </row>
    <row r="13" spans="1:10" x14ac:dyDescent="0.25">
      <c r="A13" s="103" t="s">
        <v>11</v>
      </c>
      <c r="B13" s="99">
        <f>'Sem1'!H13</f>
        <v>0</v>
      </c>
      <c r="C13" s="82"/>
      <c r="D13" s="77"/>
      <c r="E13" s="104" t="s">
        <v>22</v>
      </c>
      <c r="F13" s="76">
        <f>G25</f>
        <v>0</v>
      </c>
      <c r="G13" s="76"/>
      <c r="H13" s="76"/>
      <c r="I13" s="77"/>
      <c r="J13" s="5"/>
    </row>
    <row r="14" spans="1:10" ht="15.75" thickBot="1" x14ac:dyDescent="0.3">
      <c r="A14" s="88" t="s">
        <v>12</v>
      </c>
      <c r="B14" s="88">
        <f>'Sem1'!H14</f>
        <v>0</v>
      </c>
      <c r="C14" s="77"/>
      <c r="D14" s="77"/>
      <c r="E14" s="104" t="s">
        <v>23</v>
      </c>
      <c r="F14" s="91"/>
      <c r="G14" s="76"/>
      <c r="H14" s="76"/>
      <c r="I14" s="77"/>
      <c r="J14" s="5"/>
    </row>
    <row r="15" spans="1:10" ht="15.75" thickBot="1" x14ac:dyDescent="0.3">
      <c r="A15" s="76" t="s">
        <v>13</v>
      </c>
      <c r="B15" s="76">
        <f>'Sem1'!H15</f>
        <v>0</v>
      </c>
      <c r="C15" s="77"/>
      <c r="D15" s="77"/>
      <c r="E15" s="83" t="s">
        <v>24</v>
      </c>
      <c r="F15" s="84">
        <f>SUM(F12:F14)</f>
        <v>0</v>
      </c>
      <c r="G15" s="83">
        <f>'Sem1'!I31</f>
        <v>0</v>
      </c>
      <c r="H15" s="16">
        <f>'Sem1'!I31+'Sem2'!I31+'Sem3'!I31+'Sem4'!L31+'Sem5'!I31</f>
        <v>0</v>
      </c>
      <c r="I15" s="78"/>
      <c r="J15" s="5"/>
    </row>
    <row r="16" spans="1:10" x14ac:dyDescent="0.25">
      <c r="A16" s="88" t="s">
        <v>14</v>
      </c>
      <c r="B16" s="88">
        <f>'Sem1'!H16</f>
        <v>0</v>
      </c>
      <c r="C16" s="77"/>
      <c r="D16" s="77"/>
      <c r="E16" s="102"/>
      <c r="F16" s="103"/>
      <c r="G16" s="76"/>
      <c r="H16" s="76"/>
      <c r="I16" s="77"/>
      <c r="J16" s="5"/>
    </row>
    <row r="17" spans="1:10" x14ac:dyDescent="0.25">
      <c r="A17" s="76" t="s">
        <v>15</v>
      </c>
      <c r="B17" s="76">
        <f>'Sem1'!H17</f>
        <v>0</v>
      </c>
      <c r="C17" s="77"/>
      <c r="D17" s="77"/>
      <c r="E17" s="104" t="s">
        <v>26</v>
      </c>
      <c r="F17" s="106">
        <f>F12-F12/120*20</f>
        <v>0</v>
      </c>
      <c r="G17" s="107"/>
      <c r="H17" s="107"/>
      <c r="I17" s="77"/>
      <c r="J17" s="5"/>
    </row>
    <row r="18" spans="1:10" x14ac:dyDescent="0.25">
      <c r="A18" s="88" t="s">
        <v>40</v>
      </c>
      <c r="B18" s="88">
        <f>'Sem1'!H18</f>
        <v>0</v>
      </c>
      <c r="C18" s="77"/>
      <c r="D18" s="77"/>
      <c r="E18" s="104" t="s">
        <v>27</v>
      </c>
      <c r="F18" s="106">
        <f>F13-F13/110*10</f>
        <v>0</v>
      </c>
      <c r="G18" s="76"/>
      <c r="H18" s="76"/>
      <c r="I18" s="77"/>
      <c r="J18" s="5"/>
    </row>
    <row r="19" spans="1:10" ht="15.75" thickBot="1" x14ac:dyDescent="0.3">
      <c r="A19" s="76" t="s">
        <v>41</v>
      </c>
      <c r="B19" s="76">
        <f>'Sem1'!H19</f>
        <v>0</v>
      </c>
      <c r="C19" s="77"/>
      <c r="D19" s="77"/>
      <c r="E19" s="108" t="s">
        <v>23</v>
      </c>
      <c r="F19" s="91"/>
      <c r="G19" s="76"/>
      <c r="H19" s="76"/>
      <c r="I19" s="77"/>
      <c r="J19" s="5"/>
    </row>
    <row r="20" spans="1:10" ht="15.75" thickBot="1" x14ac:dyDescent="0.3">
      <c r="A20" s="88" t="s">
        <v>42</v>
      </c>
      <c r="B20" s="88">
        <f>'Sem1'!H20</f>
        <v>0</v>
      </c>
      <c r="C20" s="77"/>
      <c r="D20" s="77"/>
      <c r="E20" s="109"/>
      <c r="F20" s="110"/>
      <c r="G20" s="82"/>
      <c r="H20" s="76"/>
      <c r="I20" s="77"/>
      <c r="J20" s="5"/>
    </row>
    <row r="21" spans="1:10" ht="15.75" thickBot="1" x14ac:dyDescent="0.3">
      <c r="A21" s="76" t="s">
        <v>43</v>
      </c>
      <c r="B21" s="76">
        <f>'Sem1'!H21</f>
        <v>0</v>
      </c>
      <c r="C21" s="77"/>
      <c r="D21" s="77"/>
      <c r="E21" s="97" t="s">
        <v>25</v>
      </c>
      <c r="F21" s="111">
        <f>SUM(F17:F19)</f>
        <v>0</v>
      </c>
      <c r="G21" s="97">
        <f t="shared" ref="G21:H21" si="0">SUM(G17:G19)</f>
        <v>0</v>
      </c>
      <c r="H21" s="83">
        <f t="shared" si="0"/>
        <v>0</v>
      </c>
      <c r="I21" s="78"/>
      <c r="J21" s="5"/>
    </row>
    <row r="22" spans="1:10" x14ac:dyDescent="0.25">
      <c r="A22" s="88" t="s">
        <v>34</v>
      </c>
      <c r="B22" s="88">
        <f>'Sem1'!H22</f>
        <v>0</v>
      </c>
      <c r="C22" s="77"/>
      <c r="D22" s="77"/>
      <c r="E22" s="93"/>
      <c r="F22" s="93"/>
      <c r="G22" s="93"/>
      <c r="H22" s="135"/>
      <c r="I22" s="78"/>
      <c r="J22" s="5"/>
    </row>
    <row r="23" spans="1:10" ht="15.75" thickBot="1" x14ac:dyDescent="0.3">
      <c r="A23" s="76" t="s">
        <v>16</v>
      </c>
      <c r="B23" s="76">
        <f>'Sem1'!H23</f>
        <v>0</v>
      </c>
      <c r="C23" s="77"/>
      <c r="D23" s="77"/>
      <c r="E23" s="78"/>
      <c r="F23" s="78"/>
      <c r="G23" s="78"/>
      <c r="H23" s="81"/>
      <c r="I23" s="78"/>
      <c r="J23" s="5"/>
    </row>
    <row r="24" spans="1:10" ht="15.75" thickBot="1" x14ac:dyDescent="0.3">
      <c r="A24" s="88" t="s">
        <v>44</v>
      </c>
      <c r="B24" s="88">
        <f>'Sem1'!H24</f>
        <v>0</v>
      </c>
      <c r="C24" s="77"/>
      <c r="D24" s="77"/>
      <c r="E24" s="78"/>
      <c r="F24" s="112" t="s">
        <v>55</v>
      </c>
      <c r="G24" s="112" t="s">
        <v>56</v>
      </c>
      <c r="H24" s="113" t="s">
        <v>57</v>
      </c>
      <c r="I24" s="78"/>
      <c r="J24" s="5"/>
    </row>
    <row r="25" spans="1:10" ht="15.75" thickBot="1" x14ac:dyDescent="0.3">
      <c r="A25" s="76" t="s">
        <v>31</v>
      </c>
      <c r="B25" s="76">
        <f>'Sem1'!H25</f>
        <v>0</v>
      </c>
      <c r="C25" s="77"/>
      <c r="D25" s="77"/>
      <c r="E25" s="83" t="s">
        <v>53</v>
      </c>
      <c r="F25" s="127"/>
      <c r="G25" s="127"/>
      <c r="H25" s="87">
        <f>G25-F25</f>
        <v>0</v>
      </c>
      <c r="I25" s="77"/>
      <c r="J25" s="5"/>
    </row>
    <row r="26" spans="1:10" ht="15.75" thickBot="1" x14ac:dyDescent="0.3">
      <c r="A26" s="88" t="s">
        <v>45</v>
      </c>
      <c r="B26" s="88">
        <f>'Sem1'!H26</f>
        <v>0</v>
      </c>
      <c r="C26" s="77"/>
      <c r="D26" s="77"/>
      <c r="E26" s="83" t="s">
        <v>54</v>
      </c>
      <c r="F26" s="127"/>
      <c r="G26" s="127"/>
      <c r="H26" s="87">
        <f>G26-F26</f>
        <v>0</v>
      </c>
      <c r="I26" s="77"/>
      <c r="J26" s="5"/>
    </row>
    <row r="27" spans="1:10" x14ac:dyDescent="0.25">
      <c r="A27" s="76" t="s">
        <v>33</v>
      </c>
      <c r="B27" s="76">
        <f>'Sem1'!H27</f>
        <v>0</v>
      </c>
      <c r="C27" s="77"/>
      <c r="D27" s="77"/>
      <c r="E27" s="78"/>
      <c r="F27" s="77"/>
      <c r="G27" s="77"/>
      <c r="H27" s="79"/>
      <c r="I27" s="77"/>
      <c r="J27" s="5"/>
    </row>
    <row r="28" spans="1:10" ht="15.75" thickBot="1" x14ac:dyDescent="0.3">
      <c r="A28" s="80" t="s">
        <v>32</v>
      </c>
      <c r="B28" s="80">
        <f>'Sem1'!H28</f>
        <v>0</v>
      </c>
      <c r="C28" s="77"/>
      <c r="D28" s="77"/>
      <c r="E28" s="78"/>
      <c r="F28" s="78"/>
      <c r="G28" s="78"/>
      <c r="H28" s="81"/>
      <c r="I28" s="78"/>
      <c r="J28" s="5"/>
    </row>
    <row r="29" spans="1:10" ht="15.75" thickBot="1" x14ac:dyDescent="0.3">
      <c r="A29" s="82"/>
      <c r="B29" s="77"/>
      <c r="C29" s="77"/>
      <c r="D29" s="77"/>
      <c r="E29" s="77"/>
      <c r="F29" s="77"/>
      <c r="G29" s="77"/>
      <c r="H29" s="79"/>
      <c r="I29" s="77"/>
      <c r="J29" s="5"/>
    </row>
    <row r="30" spans="1:10" ht="15.75" thickBot="1" x14ac:dyDescent="0.3">
      <c r="A30" s="83" t="s">
        <v>17</v>
      </c>
      <c r="B30" s="84">
        <f>SUM(B13:B28)</f>
        <v>0</v>
      </c>
      <c r="C30" s="85"/>
      <c r="D30" s="85"/>
      <c r="E30" s="85"/>
      <c r="F30" s="85"/>
      <c r="G30" s="85"/>
      <c r="H30" s="86"/>
      <c r="I30" s="78"/>
      <c r="J30" s="4"/>
    </row>
    <row r="31" spans="1:10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I32" s="5"/>
      <c r="J32" s="5"/>
    </row>
    <row r="33" spans="9:10" x14ac:dyDescent="0.25">
      <c r="I33" s="5"/>
      <c r="J33" s="5"/>
    </row>
  </sheetData>
  <sheetProtection algorithmName="SHA-512" hashValue="/XiQmEUkCxmHizy2nm71pi7HsXAaVKViqSC9oNNXJRMZR59OXIrF5cDn4RvYtEWK3tUtaBui/ApcwaUru5VAIA==" saltValue="UubLwvkrIVyRhipWy1FE9g==" spinCount="100000" sheet="1" objects="1" scenarios="1"/>
  <pageMargins left="0.25" right="0.25" top="0.75" bottom="0.75" header="0.3" footer="0.3"/>
  <pageSetup paperSize="9" scale="95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09035A-3256-42BB-A338-68EEE009B79E}">
  <sheetPr>
    <tabColor theme="4" tint="0.39997558519241921"/>
  </sheetPr>
  <dimension ref="A1:J34"/>
  <sheetViews>
    <sheetView workbookViewId="0">
      <selection activeCell="B3" sqref="B3:B5"/>
    </sheetView>
  </sheetViews>
  <sheetFormatPr baseColWidth="10" defaultRowHeight="15" x14ac:dyDescent="0.25"/>
  <sheetData>
    <row r="1" spans="1:10" ht="15.75" thickBot="1" x14ac:dyDescent="0.3">
      <c r="A1" s="35" t="s">
        <v>58</v>
      </c>
      <c r="B1" s="43"/>
      <c r="C1" s="123">
        <v>43990</v>
      </c>
      <c r="D1" s="41"/>
      <c r="E1" s="43"/>
      <c r="F1" s="43"/>
      <c r="G1" s="43"/>
      <c r="H1" s="43"/>
      <c r="I1" s="122"/>
      <c r="J1" s="121"/>
    </row>
    <row r="2" spans="1:10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</row>
    <row r="3" spans="1:10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</row>
    <row r="4" spans="1:10" ht="15.75" thickBot="1" x14ac:dyDescent="0.3">
      <c r="A4" s="18" t="s">
        <v>5</v>
      </c>
      <c r="B4" s="145"/>
      <c r="C4" s="127"/>
      <c r="D4" s="17">
        <f>C4+B4</f>
        <v>0</v>
      </c>
      <c r="E4" s="18"/>
      <c r="F4" s="5"/>
      <c r="G4" s="18"/>
      <c r="H4" s="18"/>
      <c r="I4" s="5"/>
      <c r="J4" s="5"/>
    </row>
    <row r="5" spans="1:10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</row>
    <row r="6" spans="1:10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</row>
    <row r="7" spans="1:10" ht="15.75" thickBot="1" x14ac:dyDescent="0.3">
      <c r="A7" s="16" t="s">
        <v>30</v>
      </c>
      <c r="B7" s="32"/>
      <c r="C7" s="32"/>
      <c r="D7" s="16" t="e">
        <f>AVERAGE(B30/D6)</f>
        <v>#DIV/0!</v>
      </c>
      <c r="E7" s="22"/>
      <c r="F7" s="5"/>
      <c r="G7" s="22"/>
      <c r="H7" s="38"/>
      <c r="I7" s="5"/>
      <c r="J7" s="5"/>
    </row>
    <row r="8" spans="1:10" x14ac:dyDescent="0.25">
      <c r="A8" s="42"/>
      <c r="B8" s="4"/>
      <c r="C8" s="4"/>
      <c r="D8" s="4"/>
      <c r="E8" s="5"/>
      <c r="F8" s="5"/>
      <c r="G8" s="5"/>
      <c r="H8" s="8"/>
      <c r="I8" s="5"/>
      <c r="J8" s="5"/>
    </row>
    <row r="9" spans="1:10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</row>
    <row r="10" spans="1:10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</row>
    <row r="11" spans="1:10" ht="15.75" thickBot="1" x14ac:dyDescent="0.3">
      <c r="A11" s="15" t="s">
        <v>10</v>
      </c>
      <c r="B11" s="11"/>
      <c r="C11" s="5"/>
      <c r="D11" s="5"/>
      <c r="E11" s="5"/>
      <c r="F11" s="25"/>
      <c r="G11" s="25"/>
      <c r="H11" s="27"/>
      <c r="I11" s="5"/>
      <c r="J11" s="5"/>
    </row>
    <row r="12" spans="1:10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</row>
    <row r="13" spans="1:10" x14ac:dyDescent="0.25">
      <c r="A13" s="17" t="s">
        <v>11</v>
      </c>
      <c r="B13" s="11">
        <f>'Sem2'!B13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</row>
    <row r="14" spans="1:10" ht="15.75" thickBot="1" x14ac:dyDescent="0.3">
      <c r="A14" s="57" t="s">
        <v>12</v>
      </c>
      <c r="B14" s="57">
        <f>'Sem2'!B14</f>
        <v>0</v>
      </c>
      <c r="C14" s="5"/>
      <c r="D14" s="5"/>
      <c r="E14" s="23" t="s">
        <v>23</v>
      </c>
      <c r="F14" s="19"/>
      <c r="G14" s="18"/>
      <c r="H14" s="18"/>
      <c r="I14" s="5"/>
      <c r="J14" s="5"/>
    </row>
    <row r="15" spans="1:10" ht="15.75" thickBot="1" x14ac:dyDescent="0.3">
      <c r="A15" s="18" t="s">
        <v>13</v>
      </c>
      <c r="B15" s="18">
        <f>'Sem2'!B15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  <c r="I15" s="4"/>
      <c r="J15" s="5"/>
    </row>
    <row r="16" spans="1:10" x14ac:dyDescent="0.25">
      <c r="A16" s="57" t="s">
        <v>14</v>
      </c>
      <c r="B16" s="57">
        <f>'Sem2'!B16</f>
        <v>0</v>
      </c>
      <c r="C16" s="5"/>
      <c r="D16" s="5"/>
      <c r="E16" s="21"/>
      <c r="F16" s="17"/>
      <c r="G16" s="18"/>
      <c r="H16" s="18"/>
      <c r="I16" s="5"/>
      <c r="J16" s="5"/>
    </row>
    <row r="17" spans="1:10" x14ac:dyDescent="0.25">
      <c r="A17" s="18" t="s">
        <v>15</v>
      </c>
      <c r="B17" s="18">
        <f>'Sem2'!B17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</row>
    <row r="18" spans="1:10" x14ac:dyDescent="0.25">
      <c r="A18" s="57" t="s">
        <v>40</v>
      </c>
      <c r="B18" s="57">
        <f>'Sem2'!B18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</row>
    <row r="19" spans="1:10" ht="15.75" thickBot="1" x14ac:dyDescent="0.3">
      <c r="A19" s="18" t="s">
        <v>41</v>
      </c>
      <c r="B19" s="18">
        <f>'Sem2'!B19</f>
        <v>0</v>
      </c>
      <c r="C19" s="5"/>
      <c r="D19" s="5"/>
      <c r="E19" s="24" t="s">
        <v>23</v>
      </c>
      <c r="F19" s="19"/>
      <c r="G19" s="18"/>
      <c r="H19" s="18"/>
      <c r="I19" s="5"/>
      <c r="J19" s="5"/>
    </row>
    <row r="20" spans="1:10" ht="15.75" thickBot="1" x14ac:dyDescent="0.3">
      <c r="A20" s="57" t="s">
        <v>42</v>
      </c>
      <c r="B20" s="57">
        <f>'Sem2'!B20</f>
        <v>0</v>
      </c>
      <c r="C20" s="5"/>
      <c r="D20" s="5"/>
      <c r="E20" s="44"/>
      <c r="F20" s="9"/>
      <c r="G20" s="7"/>
      <c r="H20" s="18"/>
      <c r="I20" s="5"/>
      <c r="J20" s="5"/>
    </row>
    <row r="21" spans="1:10" ht="15.75" thickBot="1" x14ac:dyDescent="0.3">
      <c r="A21" s="18" t="s">
        <v>43</v>
      </c>
      <c r="B21" s="18">
        <f>'Sem2'!B21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</row>
    <row r="22" spans="1:10" x14ac:dyDescent="0.25">
      <c r="A22" s="57" t="s">
        <v>34</v>
      </c>
      <c r="B22" s="57">
        <f>'Sem2'!B22</f>
        <v>0</v>
      </c>
      <c r="C22" s="5"/>
      <c r="D22" s="5"/>
      <c r="E22" s="32"/>
      <c r="F22" s="32"/>
      <c r="G22" s="32"/>
      <c r="H22" s="119"/>
      <c r="I22" s="4"/>
      <c r="J22" s="5"/>
    </row>
    <row r="23" spans="1:10" ht="15.75" thickBot="1" x14ac:dyDescent="0.3">
      <c r="A23" s="18" t="s">
        <v>16</v>
      </c>
      <c r="B23" s="18">
        <f>'Sem2'!B23</f>
        <v>0</v>
      </c>
      <c r="C23" s="5"/>
      <c r="D23" s="5"/>
      <c r="E23" s="4"/>
      <c r="F23" s="4"/>
      <c r="G23" s="4"/>
      <c r="H23" s="6"/>
      <c r="I23" s="4"/>
      <c r="J23" s="5"/>
    </row>
    <row r="24" spans="1:10" ht="15.75" thickBot="1" x14ac:dyDescent="0.3">
      <c r="A24" s="57" t="s">
        <v>44</v>
      </c>
      <c r="B24" s="57">
        <f>'Sem2'!B24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</row>
    <row r="25" spans="1:10" ht="15.75" thickBot="1" x14ac:dyDescent="0.3">
      <c r="A25" s="18" t="s">
        <v>31</v>
      </c>
      <c r="B25" s="18">
        <f>'Sem2'!B25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</row>
    <row r="26" spans="1:10" ht="15.75" thickBot="1" x14ac:dyDescent="0.3">
      <c r="A26" s="57" t="s">
        <v>45</v>
      </c>
      <c r="B26" s="57">
        <f>'Sem2'!B26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</row>
    <row r="27" spans="1:10" x14ac:dyDescent="0.25">
      <c r="A27" s="18" t="s">
        <v>33</v>
      </c>
      <c r="B27" s="18">
        <f>'Sem2'!B27</f>
        <v>0</v>
      </c>
      <c r="C27" s="5"/>
      <c r="D27" s="5"/>
      <c r="E27" s="4"/>
      <c r="F27" s="5"/>
      <c r="G27" s="5"/>
      <c r="H27" s="8"/>
      <c r="I27" s="5"/>
      <c r="J27" s="5"/>
    </row>
    <row r="28" spans="1:10" ht="15.75" thickBot="1" x14ac:dyDescent="0.3">
      <c r="A28" s="58" t="s">
        <v>32</v>
      </c>
      <c r="B28" s="58">
        <f>'Sem2'!B28</f>
        <v>0</v>
      </c>
      <c r="C28" s="5"/>
      <c r="D28" s="5"/>
      <c r="E28" s="4"/>
      <c r="F28" s="4"/>
      <c r="G28" s="4"/>
      <c r="H28" s="6"/>
      <c r="I28" s="4"/>
      <c r="J28" s="5"/>
    </row>
    <row r="29" spans="1:10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</row>
    <row r="30" spans="1:10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</row>
    <row r="31" spans="1:10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</row>
    <row r="33" spans="1:10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x14ac:dyDescent="0.25">
      <c r="I34" s="5"/>
      <c r="J34" s="5"/>
    </row>
  </sheetData>
  <sheetProtection algorithmName="SHA-512" hashValue="tDmJEmZfX8mEM0eq3KZOhSaqiTdpE/vzIfl0vKjyw6NLTHuqInGBuMvQKucgl/cYAToHl6k76es1Twau7EW/lA==" saltValue="mEyrI5ZGiryA9cfPrmEuxA==" spinCount="100000" sheet="1" objects="1" scenarios="1"/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AB86A-6885-498B-BB46-11B768C226A2}">
  <sheetPr>
    <tabColor theme="4" tint="0.39997558519241921"/>
  </sheetPr>
  <dimension ref="A1:K35"/>
  <sheetViews>
    <sheetView workbookViewId="0">
      <selection activeCell="F25" sqref="F25:G26"/>
    </sheetView>
  </sheetViews>
  <sheetFormatPr baseColWidth="10" defaultRowHeight="15" x14ac:dyDescent="0.25"/>
  <sheetData>
    <row r="1" spans="1:11" ht="15.75" thickBot="1" x14ac:dyDescent="0.3">
      <c r="A1" s="35" t="s">
        <v>58</v>
      </c>
      <c r="B1" s="43"/>
      <c r="C1" s="123">
        <v>43991</v>
      </c>
      <c r="D1" s="41"/>
      <c r="E1" s="43"/>
      <c r="F1" s="43"/>
      <c r="G1" s="43"/>
      <c r="H1" s="43"/>
      <c r="I1" s="122"/>
      <c r="J1" s="121"/>
      <c r="K1" s="5"/>
    </row>
    <row r="2" spans="1:11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  <c r="K2" s="5"/>
    </row>
    <row r="3" spans="1:11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  <c r="K3" s="5"/>
    </row>
    <row r="4" spans="1:11" ht="15.75" thickBot="1" x14ac:dyDescent="0.3">
      <c r="A4" s="18" t="s">
        <v>5</v>
      </c>
      <c r="B4" s="145"/>
      <c r="C4" s="127"/>
      <c r="D4" s="17">
        <f>C4+B4</f>
        <v>0</v>
      </c>
      <c r="E4" s="18"/>
      <c r="F4" s="5"/>
      <c r="G4" s="18"/>
      <c r="H4" s="18"/>
      <c r="I4" s="5"/>
      <c r="J4" s="5"/>
      <c r="K4" s="5"/>
    </row>
    <row r="5" spans="1:11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  <c r="K5" s="5"/>
    </row>
    <row r="6" spans="1:11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  <c r="K6" s="5"/>
    </row>
    <row r="7" spans="1:11" ht="15.75" thickBot="1" x14ac:dyDescent="0.3">
      <c r="A7" s="16" t="s">
        <v>30</v>
      </c>
      <c r="B7" s="32"/>
      <c r="C7" s="32"/>
      <c r="D7" s="16" t="e">
        <f>AVERAGE(B30/D6)</f>
        <v>#DIV/0!</v>
      </c>
      <c r="E7" s="22"/>
      <c r="F7" s="5"/>
      <c r="G7" s="22"/>
      <c r="H7" s="38"/>
      <c r="I7" s="5"/>
      <c r="J7" s="5"/>
      <c r="K7" s="5"/>
    </row>
    <row r="8" spans="1:11" x14ac:dyDescent="0.25">
      <c r="A8" s="42"/>
      <c r="B8" s="4"/>
      <c r="C8" s="4"/>
      <c r="D8" s="4"/>
      <c r="E8" s="5"/>
      <c r="F8" s="5"/>
      <c r="G8" s="5"/>
      <c r="H8" s="8"/>
      <c r="I8" s="5"/>
      <c r="J8" s="5"/>
      <c r="K8" s="5"/>
    </row>
    <row r="9" spans="1:11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  <c r="K9" s="5"/>
    </row>
    <row r="10" spans="1:11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  <c r="K10" s="5"/>
    </row>
    <row r="11" spans="1:11" ht="15.75" thickBot="1" x14ac:dyDescent="0.3">
      <c r="A11" s="15" t="s">
        <v>10</v>
      </c>
      <c r="B11" s="11"/>
      <c r="C11" s="5"/>
      <c r="D11" s="5"/>
      <c r="E11" s="5"/>
      <c r="F11" s="25"/>
      <c r="G11" s="25"/>
      <c r="H11" s="27"/>
      <c r="I11" s="5"/>
      <c r="J11" s="5"/>
      <c r="K11" s="5"/>
    </row>
    <row r="12" spans="1:11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  <c r="K12" s="5"/>
    </row>
    <row r="13" spans="1:11" x14ac:dyDescent="0.25">
      <c r="A13" s="17" t="s">
        <v>11</v>
      </c>
      <c r="B13" s="11">
        <f>'Sem2'!C13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  <c r="K13" s="5"/>
    </row>
    <row r="14" spans="1:11" ht="15.75" thickBot="1" x14ac:dyDescent="0.3">
      <c r="A14" s="57" t="s">
        <v>12</v>
      </c>
      <c r="B14" s="57">
        <f>'Sem2'!C14</f>
        <v>0</v>
      </c>
      <c r="C14" s="5"/>
      <c r="D14" s="5"/>
      <c r="E14" s="23" t="s">
        <v>23</v>
      </c>
      <c r="F14" s="19"/>
      <c r="G14" s="18"/>
      <c r="H14" s="18"/>
      <c r="I14" s="5"/>
      <c r="J14" s="5"/>
      <c r="K14" s="5"/>
    </row>
    <row r="15" spans="1:11" ht="15.75" thickBot="1" x14ac:dyDescent="0.3">
      <c r="A15" s="18" t="s">
        <v>13</v>
      </c>
      <c r="B15" s="18">
        <f>'Sem2'!C15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  <c r="I15" s="4"/>
      <c r="J15" s="5"/>
      <c r="K15" s="5"/>
    </row>
    <row r="16" spans="1:11" x14ac:dyDescent="0.25">
      <c r="A16" s="57" t="s">
        <v>14</v>
      </c>
      <c r="B16" s="57">
        <f>'Sem2'!C16</f>
        <v>0</v>
      </c>
      <c r="C16" s="5"/>
      <c r="D16" s="5"/>
      <c r="E16" s="21"/>
      <c r="F16" s="17"/>
      <c r="G16" s="18"/>
      <c r="H16" s="18"/>
      <c r="I16" s="5"/>
      <c r="J16" s="5"/>
      <c r="K16" s="5"/>
    </row>
    <row r="17" spans="1:11" x14ac:dyDescent="0.25">
      <c r="A17" s="18" t="s">
        <v>15</v>
      </c>
      <c r="B17" s="18">
        <f>'Sem2'!C17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  <c r="K17" s="5"/>
    </row>
    <row r="18" spans="1:11" x14ac:dyDescent="0.25">
      <c r="A18" s="57" t="s">
        <v>40</v>
      </c>
      <c r="B18" s="57">
        <f>'Sem2'!C18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  <c r="K18" s="5"/>
    </row>
    <row r="19" spans="1:11" ht="15.75" thickBot="1" x14ac:dyDescent="0.3">
      <c r="A19" s="18" t="s">
        <v>41</v>
      </c>
      <c r="B19" s="18">
        <f>'Sem2'!C19</f>
        <v>0</v>
      </c>
      <c r="C19" s="5"/>
      <c r="D19" s="5"/>
      <c r="E19" s="24" t="s">
        <v>23</v>
      </c>
      <c r="F19" s="19"/>
      <c r="G19" s="18"/>
      <c r="H19" s="18"/>
      <c r="I19" s="5"/>
      <c r="J19" s="5"/>
      <c r="K19" s="5"/>
    </row>
    <row r="20" spans="1:11" ht="15.75" thickBot="1" x14ac:dyDescent="0.3">
      <c r="A20" s="57" t="s">
        <v>42</v>
      </c>
      <c r="B20" s="57">
        <f>'Sem2'!C20</f>
        <v>0</v>
      </c>
      <c r="C20" s="5"/>
      <c r="D20" s="5"/>
      <c r="E20" s="44"/>
      <c r="F20" s="9"/>
      <c r="G20" s="7"/>
      <c r="H20" s="18"/>
      <c r="I20" s="5"/>
      <c r="J20" s="5"/>
      <c r="K20" s="5"/>
    </row>
    <row r="21" spans="1:11" ht="15.75" thickBot="1" x14ac:dyDescent="0.3">
      <c r="A21" s="18" t="s">
        <v>43</v>
      </c>
      <c r="B21" s="18">
        <f>'Sem2'!C21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  <c r="K21" s="5"/>
    </row>
    <row r="22" spans="1:11" x14ac:dyDescent="0.25">
      <c r="A22" s="57" t="s">
        <v>34</v>
      </c>
      <c r="B22" s="57">
        <f>'Sem2'!C22</f>
        <v>0</v>
      </c>
      <c r="C22" s="5"/>
      <c r="D22" s="5"/>
      <c r="E22" s="32"/>
      <c r="F22" s="32"/>
      <c r="G22" s="32"/>
      <c r="H22" s="119"/>
      <c r="I22" s="4"/>
      <c r="J22" s="5"/>
      <c r="K22" s="5"/>
    </row>
    <row r="23" spans="1:11" ht="15.75" thickBot="1" x14ac:dyDescent="0.3">
      <c r="A23" s="18" t="s">
        <v>16</v>
      </c>
      <c r="B23" s="18">
        <f>'Sem2'!C23</f>
        <v>0</v>
      </c>
      <c r="C23" s="5"/>
      <c r="D23" s="5"/>
      <c r="E23" s="4"/>
      <c r="F23" s="4"/>
      <c r="G23" s="4"/>
      <c r="H23" s="6"/>
      <c r="I23" s="4"/>
      <c r="J23" s="5"/>
      <c r="K23" s="5"/>
    </row>
    <row r="24" spans="1:11" ht="15.75" thickBot="1" x14ac:dyDescent="0.3">
      <c r="A24" s="57" t="s">
        <v>44</v>
      </c>
      <c r="B24" s="57">
        <f>'Sem2'!C24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  <c r="K24" s="5"/>
    </row>
    <row r="25" spans="1:11" ht="15.75" thickBot="1" x14ac:dyDescent="0.3">
      <c r="A25" s="18" t="s">
        <v>31</v>
      </c>
      <c r="B25" s="18">
        <f>'Sem2'!C25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  <c r="K25" s="5"/>
    </row>
    <row r="26" spans="1:11" ht="15.75" thickBot="1" x14ac:dyDescent="0.3">
      <c r="A26" s="57" t="s">
        <v>45</v>
      </c>
      <c r="B26" s="57">
        <f>'Sem2'!C26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  <c r="K26" s="5"/>
    </row>
    <row r="27" spans="1:11" x14ac:dyDescent="0.25">
      <c r="A27" s="18" t="s">
        <v>33</v>
      </c>
      <c r="B27" s="18">
        <f>'Sem2'!C27</f>
        <v>0</v>
      </c>
      <c r="C27" s="5"/>
      <c r="D27" s="5"/>
      <c r="E27" s="4"/>
      <c r="F27" s="5"/>
      <c r="G27" s="5"/>
      <c r="H27" s="8"/>
      <c r="I27" s="5"/>
      <c r="J27" s="5"/>
      <c r="K27" s="5"/>
    </row>
    <row r="28" spans="1:11" ht="15.75" thickBot="1" x14ac:dyDescent="0.3">
      <c r="A28" s="58" t="s">
        <v>32</v>
      </c>
      <c r="B28" s="58">
        <f>'Sem2'!C28</f>
        <v>0</v>
      </c>
      <c r="C28" s="5"/>
      <c r="D28" s="5"/>
      <c r="E28" s="4"/>
      <c r="F28" s="4"/>
      <c r="G28" s="4"/>
      <c r="H28" s="6"/>
      <c r="I28" s="4"/>
      <c r="J28" s="5"/>
      <c r="K28" s="5"/>
    </row>
    <row r="29" spans="1:11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  <c r="K29" s="5"/>
    </row>
    <row r="30" spans="1:11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  <c r="K30" s="5"/>
    </row>
    <row r="31" spans="1:11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  <c r="K31" s="5"/>
    </row>
    <row r="32" spans="1:11" x14ac:dyDescent="0.25">
      <c r="I32" s="5"/>
      <c r="J32" s="5"/>
      <c r="K32" s="5"/>
    </row>
    <row r="33" spans="9:11" x14ac:dyDescent="0.25">
      <c r="I33" s="5"/>
      <c r="J33" s="5"/>
      <c r="K33" s="5"/>
    </row>
    <row r="34" spans="9:11" x14ac:dyDescent="0.25">
      <c r="I34" s="5"/>
      <c r="J34" s="5"/>
      <c r="K34" s="5"/>
    </row>
    <row r="35" spans="9:11" x14ac:dyDescent="0.25">
      <c r="I35" s="5"/>
      <c r="J35" s="5"/>
      <c r="K35" s="5"/>
    </row>
  </sheetData>
  <sheetProtection algorithmName="SHA-512" hashValue="nXiO1TS1oDHtY8sVN4WSrioLF0WNeSGITglDRLqKt0fovYlXVHo1NhkQNtruBlvZT8AfHoKEfMZz3FLRa8dmRA==" saltValue="c4qxPuwDD/5O8RUncWn3jw==" spinCount="100000" sheet="1" objects="1" scenarios="1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2ABE6F-4810-4509-BBF4-B81B01F95F0E}">
  <sheetPr>
    <tabColor theme="4" tint="0.39997558519241921"/>
  </sheetPr>
  <dimension ref="A1:K33"/>
  <sheetViews>
    <sheetView workbookViewId="0">
      <selection activeCell="B3" sqref="B3:B5"/>
    </sheetView>
  </sheetViews>
  <sheetFormatPr baseColWidth="10" defaultRowHeight="15" x14ac:dyDescent="0.25"/>
  <cols>
    <col min="7" max="7" width="10.85546875" customWidth="1"/>
    <col min="8" max="8" width="10.140625" customWidth="1"/>
  </cols>
  <sheetData>
    <row r="1" spans="1:11" ht="15.75" thickBot="1" x14ac:dyDescent="0.3">
      <c r="A1" s="35" t="s">
        <v>58</v>
      </c>
      <c r="B1" s="43"/>
      <c r="C1" s="123">
        <v>43992</v>
      </c>
      <c r="D1" s="41"/>
      <c r="E1" s="43"/>
      <c r="F1" s="43"/>
      <c r="G1" s="43"/>
      <c r="H1" s="34"/>
      <c r="I1" s="120"/>
      <c r="J1" s="121"/>
    </row>
    <row r="2" spans="1:11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</row>
    <row r="3" spans="1:11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</row>
    <row r="4" spans="1:11" ht="15.75" thickBot="1" x14ac:dyDescent="0.3">
      <c r="A4" s="18" t="s">
        <v>5</v>
      </c>
      <c r="B4" s="145"/>
      <c r="C4" s="127"/>
      <c r="D4" s="17">
        <f>C4+B4</f>
        <v>0</v>
      </c>
      <c r="E4" s="18"/>
      <c r="F4" s="5"/>
      <c r="G4" s="18"/>
      <c r="H4" s="18"/>
      <c r="I4" s="5"/>
      <c r="J4" s="5"/>
    </row>
    <row r="5" spans="1:11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</row>
    <row r="6" spans="1:11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</row>
    <row r="7" spans="1:11" ht="15.75" thickBot="1" x14ac:dyDescent="0.3">
      <c r="A7" s="16" t="s">
        <v>30</v>
      </c>
      <c r="B7" s="32"/>
      <c r="C7" s="32"/>
      <c r="D7" s="16" t="e">
        <f>AVERAGE(B30/D6)</f>
        <v>#DIV/0!</v>
      </c>
      <c r="E7" s="22"/>
      <c r="F7" s="5"/>
      <c r="G7" s="22"/>
      <c r="H7" s="38"/>
      <c r="I7" s="5"/>
      <c r="J7" s="5"/>
    </row>
    <row r="8" spans="1:11" x14ac:dyDescent="0.25">
      <c r="A8" s="42"/>
      <c r="B8" s="4"/>
      <c r="C8" s="4"/>
      <c r="D8" s="4"/>
      <c r="E8" s="5"/>
      <c r="F8" s="5"/>
      <c r="G8" s="5"/>
      <c r="H8" s="8"/>
      <c r="I8" s="5"/>
      <c r="J8" s="5"/>
    </row>
    <row r="9" spans="1:11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</row>
    <row r="10" spans="1:11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</row>
    <row r="11" spans="1:11" ht="15.75" thickBot="1" x14ac:dyDescent="0.3">
      <c r="A11" s="15" t="s">
        <v>10</v>
      </c>
      <c r="B11" s="11"/>
      <c r="C11" s="5"/>
      <c r="D11" s="5"/>
      <c r="E11" s="5"/>
      <c r="F11" s="25"/>
      <c r="G11" s="25"/>
      <c r="H11" s="27"/>
      <c r="I11" s="5"/>
      <c r="J11" s="5"/>
    </row>
    <row r="12" spans="1:11" ht="15.75" thickBot="1" x14ac:dyDescent="0.3">
      <c r="A12" s="7"/>
      <c r="B12" s="5"/>
      <c r="C12" s="5"/>
      <c r="D12" s="5"/>
      <c r="E12" s="21" t="s">
        <v>21</v>
      </c>
      <c r="F12" s="17">
        <f>F26</f>
        <v>0</v>
      </c>
      <c r="G12" s="17"/>
      <c r="H12" s="17"/>
      <c r="I12" s="5"/>
      <c r="J12" s="5"/>
    </row>
    <row r="13" spans="1:11" x14ac:dyDescent="0.25">
      <c r="A13" s="17" t="s">
        <v>11</v>
      </c>
      <c r="B13" s="11">
        <f>'Sem2'!D13</f>
        <v>0</v>
      </c>
      <c r="C13" s="7"/>
      <c r="D13" s="5"/>
      <c r="E13" s="23" t="s">
        <v>22</v>
      </c>
      <c r="F13" s="18">
        <f>F25</f>
        <v>0</v>
      </c>
      <c r="G13" s="18"/>
      <c r="H13" s="18"/>
      <c r="I13" s="5"/>
      <c r="J13" s="5"/>
    </row>
    <row r="14" spans="1:11" ht="15.75" thickBot="1" x14ac:dyDescent="0.3">
      <c r="A14" s="57" t="s">
        <v>12</v>
      </c>
      <c r="B14" s="57">
        <f>'Sem2'!D14</f>
        <v>0</v>
      </c>
      <c r="C14" s="5"/>
      <c r="D14" s="5"/>
      <c r="E14" s="23" t="s">
        <v>23</v>
      </c>
      <c r="F14" s="19"/>
      <c r="G14" s="18"/>
      <c r="H14" s="18"/>
      <c r="I14" s="5"/>
      <c r="J14" s="5"/>
    </row>
    <row r="15" spans="1:11" ht="15.75" thickBot="1" x14ac:dyDescent="0.3">
      <c r="A15" s="18" t="s">
        <v>13</v>
      </c>
      <c r="B15" s="18">
        <f>'Sem2'!D15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  <c r="I15" s="4"/>
      <c r="J15" s="5"/>
    </row>
    <row r="16" spans="1:11" x14ac:dyDescent="0.25">
      <c r="A16" s="57" t="s">
        <v>14</v>
      </c>
      <c r="B16" s="57">
        <f>'Sem2'!D16</f>
        <v>0</v>
      </c>
      <c r="C16" s="5"/>
      <c r="D16" s="5"/>
      <c r="E16" s="21"/>
      <c r="F16" s="17"/>
      <c r="G16" s="18"/>
      <c r="H16" s="18"/>
      <c r="I16" s="5"/>
      <c r="J16" s="5"/>
      <c r="K16" s="5"/>
    </row>
    <row r="17" spans="1:10" x14ac:dyDescent="0.25">
      <c r="A17" s="18" t="s">
        <v>15</v>
      </c>
      <c r="B17" s="18">
        <f>'Sem2'!D17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</row>
    <row r="18" spans="1:10" x14ac:dyDescent="0.25">
      <c r="A18" s="57" t="s">
        <v>40</v>
      </c>
      <c r="B18" s="57">
        <f>'Sem2'!D18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</row>
    <row r="19" spans="1:10" ht="15.75" thickBot="1" x14ac:dyDescent="0.3">
      <c r="A19" s="18" t="s">
        <v>41</v>
      </c>
      <c r="B19" s="18">
        <f>'Sem2'!D19</f>
        <v>0</v>
      </c>
      <c r="C19" s="5"/>
      <c r="D19" s="5"/>
      <c r="E19" s="24" t="s">
        <v>23</v>
      </c>
      <c r="F19" s="19"/>
      <c r="G19" s="18"/>
      <c r="H19" s="18"/>
      <c r="I19" s="5"/>
      <c r="J19" s="5"/>
    </row>
    <row r="20" spans="1:10" ht="15.75" thickBot="1" x14ac:dyDescent="0.3">
      <c r="A20" s="57" t="s">
        <v>42</v>
      </c>
      <c r="B20" s="57">
        <f>'Sem2'!D20</f>
        <v>0</v>
      </c>
      <c r="C20" s="5"/>
      <c r="D20" s="5"/>
      <c r="E20" s="44"/>
      <c r="F20" s="9"/>
      <c r="G20" s="7"/>
      <c r="H20" s="18"/>
      <c r="I20" s="5"/>
      <c r="J20" s="5"/>
    </row>
    <row r="21" spans="1:10" ht="15.75" thickBot="1" x14ac:dyDescent="0.3">
      <c r="A21" s="18" t="s">
        <v>43</v>
      </c>
      <c r="B21" s="18">
        <f>'Sem2'!D21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</row>
    <row r="22" spans="1:10" x14ac:dyDescent="0.25">
      <c r="A22" s="57" t="s">
        <v>34</v>
      </c>
      <c r="B22" s="57">
        <f>'Sem2'!D22</f>
        <v>0</v>
      </c>
      <c r="C22" s="5"/>
      <c r="D22" s="5"/>
      <c r="E22" s="32"/>
      <c r="F22" s="32"/>
      <c r="G22" s="32"/>
      <c r="H22" s="119"/>
      <c r="I22" s="4"/>
      <c r="J22" s="5"/>
    </row>
    <row r="23" spans="1:10" ht="15.75" thickBot="1" x14ac:dyDescent="0.3">
      <c r="A23" s="18" t="s">
        <v>16</v>
      </c>
      <c r="B23" s="18">
        <f>'Sem2'!D23</f>
        <v>0</v>
      </c>
      <c r="C23" s="5"/>
      <c r="D23" s="5"/>
      <c r="E23" s="4"/>
      <c r="F23" s="4"/>
      <c r="G23" s="4"/>
      <c r="H23" s="6"/>
      <c r="I23" s="4"/>
      <c r="J23" s="5"/>
    </row>
    <row r="24" spans="1:10" ht="15.75" thickBot="1" x14ac:dyDescent="0.3">
      <c r="A24" s="57" t="s">
        <v>44</v>
      </c>
      <c r="B24" s="57">
        <f>'Sem2'!D24</f>
        <v>0</v>
      </c>
      <c r="C24" s="5"/>
      <c r="D24" s="4"/>
      <c r="E24" s="72" t="s">
        <v>55</v>
      </c>
      <c r="F24" s="72" t="s">
        <v>56</v>
      </c>
      <c r="G24" s="73" t="s">
        <v>57</v>
      </c>
      <c r="H24" s="8"/>
      <c r="I24" s="4"/>
      <c r="J24" s="5"/>
    </row>
    <row r="25" spans="1:10" ht="15.75" thickBot="1" x14ac:dyDescent="0.3">
      <c r="A25" s="18" t="s">
        <v>31</v>
      </c>
      <c r="B25" s="18">
        <f>'Sem2'!D25</f>
        <v>0</v>
      </c>
      <c r="C25" s="5"/>
      <c r="D25" s="16" t="s">
        <v>53</v>
      </c>
      <c r="E25" s="127"/>
      <c r="F25" s="127"/>
      <c r="G25" s="71">
        <f>F25-E25</f>
        <v>0</v>
      </c>
      <c r="H25" s="8"/>
      <c r="I25" s="5"/>
      <c r="J25" s="5"/>
    </row>
    <row r="26" spans="1:10" ht="15.75" thickBot="1" x14ac:dyDescent="0.3">
      <c r="A26" s="57" t="s">
        <v>45</v>
      </c>
      <c r="B26" s="57">
        <f>'Sem2'!D26</f>
        <v>0</v>
      </c>
      <c r="C26" s="5"/>
      <c r="D26" s="16" t="s">
        <v>54</v>
      </c>
      <c r="E26" s="127"/>
      <c r="F26" s="127"/>
      <c r="G26" s="71">
        <f>F26-E26</f>
        <v>0</v>
      </c>
      <c r="H26" s="8"/>
      <c r="I26" s="5"/>
      <c r="J26" s="5"/>
    </row>
    <row r="27" spans="1:10" x14ac:dyDescent="0.25">
      <c r="A27" s="18" t="s">
        <v>33</v>
      </c>
      <c r="B27" s="18">
        <f>'Sem2'!D27</f>
        <v>0</v>
      </c>
      <c r="C27" s="5"/>
      <c r="D27" s="4"/>
      <c r="E27" s="5"/>
      <c r="F27" s="5"/>
      <c r="G27" s="5"/>
      <c r="H27" s="8"/>
      <c r="I27" s="5"/>
      <c r="J27" s="5"/>
    </row>
    <row r="28" spans="1:10" ht="15.75" thickBot="1" x14ac:dyDescent="0.3">
      <c r="A28" s="58" t="s">
        <v>32</v>
      </c>
      <c r="B28" s="58">
        <f>'Sem2'!D28</f>
        <v>0</v>
      </c>
      <c r="C28" s="5"/>
      <c r="D28" s="5"/>
      <c r="E28" s="4"/>
      <c r="F28" s="4"/>
      <c r="G28" s="4"/>
      <c r="H28" s="6"/>
      <c r="I28" s="4"/>
      <c r="J28" s="5"/>
    </row>
    <row r="29" spans="1:10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</row>
    <row r="30" spans="1:10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</row>
    <row r="31" spans="1:10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A32" s="5"/>
      <c r="I32" s="5"/>
      <c r="J32" s="5"/>
    </row>
    <row r="33" spans="9:10" x14ac:dyDescent="0.25">
      <c r="I33" s="5"/>
      <c r="J33" s="5"/>
    </row>
  </sheetData>
  <sheetProtection algorithmName="SHA-512" hashValue="GJcP1oM60XWQnRD3mw77j48aqa9GnOSQQUZybr9VH5Dj2pNVE1UVYe11AH+Hd4ahy+E6b2ptwYks3/fODw4iRQ==" saltValue="su9ITeFHxPgIm0UCd7J3TQ==" spinCount="100000" sheet="1" objects="1" scenarios="1"/>
  <pageMargins left="0.25" right="0.25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3B2D43-D9AE-4CC1-BAA0-D7F0AE96B3C7}">
  <sheetPr>
    <tabColor theme="4" tint="0.39997558519241921"/>
  </sheetPr>
  <dimension ref="A1:J33"/>
  <sheetViews>
    <sheetView workbookViewId="0">
      <selection activeCell="B3" sqref="B3:B5"/>
    </sheetView>
  </sheetViews>
  <sheetFormatPr baseColWidth="10" defaultRowHeight="15" x14ac:dyDescent="0.25"/>
  <cols>
    <col min="2" max="2" width="9.42578125" customWidth="1"/>
    <col min="5" max="5" width="12.85546875" customWidth="1"/>
    <col min="8" max="8" width="10.5703125" customWidth="1"/>
  </cols>
  <sheetData>
    <row r="1" spans="1:10" ht="15.75" thickBot="1" x14ac:dyDescent="0.3">
      <c r="A1" s="35" t="s">
        <v>58</v>
      </c>
      <c r="B1" s="43"/>
      <c r="C1" s="123">
        <v>43993</v>
      </c>
      <c r="D1" s="41"/>
      <c r="E1" s="43"/>
      <c r="F1" s="43"/>
      <c r="G1" s="43"/>
      <c r="H1" s="34"/>
      <c r="I1" s="122"/>
      <c r="J1" s="121"/>
    </row>
    <row r="2" spans="1:10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</row>
    <row r="3" spans="1:10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</row>
    <row r="4" spans="1:10" ht="15.75" thickBot="1" x14ac:dyDescent="0.3">
      <c r="A4" s="18" t="s">
        <v>5</v>
      </c>
      <c r="B4" s="145"/>
      <c r="C4" s="127"/>
      <c r="D4" s="17">
        <f>C4+B4</f>
        <v>0</v>
      </c>
      <c r="E4" s="18"/>
      <c r="F4" s="5"/>
      <c r="G4" s="18"/>
      <c r="H4" s="18"/>
      <c r="I4" s="5"/>
      <c r="J4" s="5"/>
    </row>
    <row r="5" spans="1:10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</row>
    <row r="6" spans="1:10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</row>
    <row r="7" spans="1:10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  <c r="I7" s="5"/>
      <c r="J7" s="5"/>
    </row>
    <row r="8" spans="1:10" x14ac:dyDescent="0.25">
      <c r="A8" s="42"/>
      <c r="B8" s="4"/>
      <c r="C8" s="4"/>
      <c r="D8" s="4"/>
      <c r="E8" s="5"/>
      <c r="F8" s="5"/>
      <c r="G8" s="5"/>
      <c r="H8" s="8"/>
      <c r="I8" s="5"/>
      <c r="J8" s="5"/>
    </row>
    <row r="9" spans="1:10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</row>
    <row r="10" spans="1:10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</row>
    <row r="11" spans="1:10" ht="15.75" thickBot="1" x14ac:dyDescent="0.3">
      <c r="A11" s="15" t="s">
        <v>10</v>
      </c>
      <c r="B11" s="11"/>
      <c r="C11" s="5"/>
      <c r="D11" s="5"/>
      <c r="E11" s="5"/>
      <c r="F11" s="25"/>
      <c r="G11" s="25"/>
      <c r="H11" s="27"/>
      <c r="I11" s="5"/>
      <c r="J11" s="5"/>
    </row>
    <row r="12" spans="1:10" ht="15.75" thickBot="1" x14ac:dyDescent="0.3">
      <c r="A12" s="7"/>
      <c r="B12" s="5"/>
      <c r="C12" s="5"/>
      <c r="D12" s="5"/>
      <c r="E12" s="21" t="s">
        <v>21</v>
      </c>
      <c r="F12" s="17">
        <f>F26</f>
        <v>0</v>
      </c>
      <c r="G12" s="17"/>
      <c r="H12" s="17"/>
      <c r="I12" s="5"/>
      <c r="J12" s="5"/>
    </row>
    <row r="13" spans="1:10" x14ac:dyDescent="0.25">
      <c r="A13" s="17" t="s">
        <v>11</v>
      </c>
      <c r="B13" s="11">
        <f>'Sem2'!E13</f>
        <v>0</v>
      </c>
      <c r="C13" s="7"/>
      <c r="D13" s="5"/>
      <c r="E13" s="23" t="s">
        <v>22</v>
      </c>
      <c r="F13" s="18">
        <f>F25</f>
        <v>0</v>
      </c>
      <c r="G13" s="18"/>
      <c r="H13" s="18"/>
      <c r="I13" s="5"/>
      <c r="J13" s="5"/>
    </row>
    <row r="14" spans="1:10" ht="15.75" thickBot="1" x14ac:dyDescent="0.3">
      <c r="A14" s="57" t="s">
        <v>12</v>
      </c>
      <c r="B14" s="57">
        <f>'Sem2'!E14</f>
        <v>0</v>
      </c>
      <c r="C14" s="5"/>
      <c r="D14" s="5"/>
      <c r="E14" s="23" t="s">
        <v>23</v>
      </c>
      <c r="F14" s="19"/>
      <c r="G14" s="18"/>
      <c r="H14" s="18"/>
      <c r="I14" s="5"/>
      <c r="J14" s="5"/>
    </row>
    <row r="15" spans="1:10" ht="15.75" thickBot="1" x14ac:dyDescent="0.3">
      <c r="A15" s="18" t="s">
        <v>13</v>
      </c>
      <c r="B15" s="18">
        <f>'Sem2'!E15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  <c r="I15" s="4"/>
      <c r="J15" s="5"/>
    </row>
    <row r="16" spans="1:10" x14ac:dyDescent="0.25">
      <c r="A16" s="57" t="s">
        <v>14</v>
      </c>
      <c r="B16" s="57">
        <f>'Sem2'!E16</f>
        <v>0</v>
      </c>
      <c r="C16" s="5"/>
      <c r="D16" s="5"/>
      <c r="E16" s="21"/>
      <c r="F16" s="17"/>
      <c r="G16" s="18"/>
      <c r="H16" s="18"/>
      <c r="I16" s="5"/>
      <c r="J16" s="5"/>
    </row>
    <row r="17" spans="1:10" x14ac:dyDescent="0.25">
      <c r="A17" s="18" t="s">
        <v>15</v>
      </c>
      <c r="B17" s="18">
        <f>'Sem2'!E17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</row>
    <row r="18" spans="1:10" x14ac:dyDescent="0.25">
      <c r="A18" s="57" t="s">
        <v>40</v>
      </c>
      <c r="B18" s="57">
        <f>'Sem2'!E18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</row>
    <row r="19" spans="1:10" ht="15.75" thickBot="1" x14ac:dyDescent="0.3">
      <c r="A19" s="18" t="s">
        <v>41</v>
      </c>
      <c r="B19" s="18">
        <f>'Sem2'!E19</f>
        <v>0</v>
      </c>
      <c r="C19" s="5"/>
      <c r="D19" s="5"/>
      <c r="E19" s="24" t="s">
        <v>23</v>
      </c>
      <c r="F19" s="19"/>
      <c r="G19" s="18"/>
      <c r="H19" s="18"/>
      <c r="I19" s="5"/>
      <c r="J19" s="5"/>
    </row>
    <row r="20" spans="1:10" ht="15.75" thickBot="1" x14ac:dyDescent="0.3">
      <c r="A20" s="57" t="s">
        <v>42</v>
      </c>
      <c r="B20" s="57">
        <f>'Sem2'!E20</f>
        <v>0</v>
      </c>
      <c r="C20" s="5"/>
      <c r="D20" s="5"/>
      <c r="E20" s="44"/>
      <c r="F20" s="9"/>
      <c r="G20" s="7"/>
      <c r="H20" s="18"/>
      <c r="I20" s="5"/>
      <c r="J20" s="5"/>
    </row>
    <row r="21" spans="1:10" ht="15.75" thickBot="1" x14ac:dyDescent="0.3">
      <c r="A21" s="18" t="s">
        <v>43</v>
      </c>
      <c r="B21" s="18">
        <f>'Sem2'!E21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</row>
    <row r="22" spans="1:10" x14ac:dyDescent="0.25">
      <c r="A22" s="57" t="s">
        <v>34</v>
      </c>
      <c r="B22" s="57">
        <f>'Sem2'!E22</f>
        <v>0</v>
      </c>
      <c r="C22" s="5"/>
      <c r="D22" s="5"/>
      <c r="E22" s="32"/>
      <c r="F22" s="32"/>
      <c r="G22" s="32"/>
      <c r="H22" s="119"/>
      <c r="I22" s="4"/>
      <c r="J22" s="5"/>
    </row>
    <row r="23" spans="1:10" ht="15.75" thickBot="1" x14ac:dyDescent="0.3">
      <c r="A23" s="18" t="s">
        <v>16</v>
      </c>
      <c r="B23" s="18">
        <f>'Sem2'!E23</f>
        <v>0</v>
      </c>
      <c r="C23" s="5"/>
      <c r="D23" s="5"/>
      <c r="E23" s="4"/>
      <c r="F23" s="4"/>
      <c r="G23" s="4"/>
      <c r="H23" s="6"/>
      <c r="I23" s="4"/>
      <c r="J23" s="5"/>
    </row>
    <row r="24" spans="1:10" ht="15.75" thickBot="1" x14ac:dyDescent="0.3">
      <c r="A24" s="57" t="s">
        <v>44</v>
      </c>
      <c r="B24" s="57">
        <f>'Sem2'!E24</f>
        <v>0</v>
      </c>
      <c r="C24" s="5"/>
      <c r="D24" s="4"/>
      <c r="E24" s="72" t="s">
        <v>55</v>
      </c>
      <c r="F24" s="72" t="s">
        <v>56</v>
      </c>
      <c r="G24" s="73" t="s">
        <v>57</v>
      </c>
      <c r="H24" s="8"/>
      <c r="I24" s="4"/>
      <c r="J24" s="5"/>
    </row>
    <row r="25" spans="1:10" ht="15.75" thickBot="1" x14ac:dyDescent="0.3">
      <c r="A25" s="18" t="s">
        <v>31</v>
      </c>
      <c r="B25" s="18">
        <f>'Sem2'!E25</f>
        <v>0</v>
      </c>
      <c r="C25" s="5"/>
      <c r="D25" s="16" t="s">
        <v>53</v>
      </c>
      <c r="E25" s="127"/>
      <c r="F25" s="127"/>
      <c r="G25" s="71">
        <f>F25-E25</f>
        <v>0</v>
      </c>
      <c r="H25" s="8"/>
      <c r="I25" s="5"/>
      <c r="J25" s="5"/>
    </row>
    <row r="26" spans="1:10" ht="15.75" thickBot="1" x14ac:dyDescent="0.3">
      <c r="A26" s="57" t="s">
        <v>45</v>
      </c>
      <c r="B26" s="57">
        <f>'Sem2'!E26</f>
        <v>0</v>
      </c>
      <c r="C26" s="5"/>
      <c r="D26" s="16" t="s">
        <v>54</v>
      </c>
      <c r="E26" s="127"/>
      <c r="F26" s="127"/>
      <c r="G26" s="71">
        <f>F26-E26</f>
        <v>0</v>
      </c>
      <c r="H26" s="8"/>
      <c r="I26" s="5"/>
      <c r="J26" s="5"/>
    </row>
    <row r="27" spans="1:10" x14ac:dyDescent="0.25">
      <c r="A27" s="18" t="s">
        <v>33</v>
      </c>
      <c r="B27" s="18">
        <f>'Sem2'!E27</f>
        <v>0</v>
      </c>
      <c r="C27" s="5"/>
      <c r="D27" s="4"/>
      <c r="E27" s="5"/>
      <c r="F27" s="5"/>
      <c r="G27" s="22"/>
      <c r="H27" s="8"/>
      <c r="I27" s="5"/>
      <c r="J27" s="5"/>
    </row>
    <row r="28" spans="1:10" ht="15.75" thickBot="1" x14ac:dyDescent="0.3">
      <c r="A28" s="58" t="s">
        <v>32</v>
      </c>
      <c r="B28" s="58">
        <f>'Sem2'!E28</f>
        <v>0</v>
      </c>
      <c r="C28" s="5"/>
      <c r="D28" s="5"/>
      <c r="E28" s="4"/>
      <c r="F28" s="4"/>
      <c r="G28" s="4"/>
      <c r="H28" s="6"/>
      <c r="I28" s="4"/>
      <c r="J28" s="5"/>
    </row>
    <row r="29" spans="1:10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</row>
    <row r="30" spans="1:10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</row>
    <row r="31" spans="1:10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I32" s="5"/>
      <c r="J32" s="5"/>
    </row>
    <row r="33" spans="9:10" x14ac:dyDescent="0.25">
      <c r="I33" s="5"/>
      <c r="J33" s="5"/>
    </row>
  </sheetData>
  <sheetProtection algorithmName="SHA-512" hashValue="L19nzWcyeo1WquhUD0qgtecw+DAymTyMy0hrEK/LFCx2kTXd9XKmst+6rM1HTIp2pTYCsNEkXNGIXaPNzN6K1A==" saltValue="bThhAZJ92KCZCLWWDKh1wQ==" spinCount="100000" sheet="1" objects="1" scenarios="1"/>
  <printOptions gridLines="1"/>
  <pageMargins left="0.25" right="0.25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969E15-6AF8-4A95-AF26-BCC69C52BA9D}">
  <sheetPr>
    <tabColor theme="4" tint="0.39997558519241921"/>
  </sheetPr>
  <dimension ref="A1:K69"/>
  <sheetViews>
    <sheetView workbookViewId="0">
      <selection activeCell="F17" sqref="F17:F18"/>
    </sheetView>
  </sheetViews>
  <sheetFormatPr baseColWidth="10" defaultRowHeight="15" x14ac:dyDescent="0.25"/>
  <cols>
    <col min="5" max="5" width="13" customWidth="1"/>
  </cols>
  <sheetData>
    <row r="1" spans="1:11" ht="15.75" thickBot="1" x14ac:dyDescent="0.3">
      <c r="A1" s="35" t="s">
        <v>58</v>
      </c>
      <c r="B1" s="43"/>
      <c r="C1" s="123">
        <v>43994</v>
      </c>
      <c r="D1" s="41"/>
      <c r="E1" s="43"/>
      <c r="F1" s="43"/>
      <c r="G1" s="43"/>
      <c r="H1" s="43"/>
      <c r="I1" s="122"/>
      <c r="J1" s="121"/>
      <c r="K1" s="5"/>
    </row>
    <row r="2" spans="1:11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  <c r="K2" s="5"/>
    </row>
    <row r="3" spans="1:11" ht="15.75" thickBot="1" x14ac:dyDescent="0.3">
      <c r="A3" s="11" t="s">
        <v>4</v>
      </c>
      <c r="B3" s="131"/>
      <c r="C3" s="131"/>
      <c r="D3" s="17">
        <v>13</v>
      </c>
      <c r="E3" s="18"/>
      <c r="F3" s="5"/>
      <c r="G3" s="17"/>
      <c r="H3" s="17"/>
      <c r="I3" s="5"/>
      <c r="J3" s="5"/>
      <c r="K3" s="5"/>
    </row>
    <row r="4" spans="1:11" ht="15.75" thickBot="1" x14ac:dyDescent="0.3">
      <c r="A4" s="18" t="s">
        <v>5</v>
      </c>
      <c r="B4" s="145"/>
      <c r="C4" s="127"/>
      <c r="D4" s="17">
        <f>C4+B4</f>
        <v>0</v>
      </c>
      <c r="E4" s="18"/>
      <c r="F4" s="5"/>
      <c r="G4" s="18"/>
      <c r="H4" s="18"/>
      <c r="I4" s="5"/>
      <c r="J4" s="5"/>
      <c r="K4" s="5"/>
    </row>
    <row r="5" spans="1:11" ht="15.75" thickBot="1" x14ac:dyDescent="0.3">
      <c r="A5" s="19" t="s">
        <v>6</v>
      </c>
      <c r="B5" s="132"/>
      <c r="C5" s="132"/>
      <c r="D5" s="17">
        <v>15</v>
      </c>
      <c r="E5" s="18"/>
      <c r="F5" s="5"/>
      <c r="G5" s="18"/>
      <c r="H5" s="18"/>
      <c r="I5" s="5"/>
      <c r="J5" s="5"/>
      <c r="K5" s="5"/>
    </row>
    <row r="6" spans="1:11" ht="15.75" thickBot="1" x14ac:dyDescent="0.3">
      <c r="A6" s="15" t="s">
        <v>8</v>
      </c>
      <c r="B6" s="7"/>
      <c r="C6" s="5"/>
      <c r="D6" s="60">
        <f>SUM(D3:D5)</f>
        <v>28</v>
      </c>
      <c r="E6" s="19"/>
      <c r="F6" s="10"/>
      <c r="G6" s="19"/>
      <c r="H6" s="19"/>
      <c r="I6" s="5"/>
      <c r="J6" s="5"/>
      <c r="K6" s="5"/>
    </row>
    <row r="7" spans="1:11" ht="15.75" thickBot="1" x14ac:dyDescent="0.3">
      <c r="A7" s="16" t="s">
        <v>30</v>
      </c>
      <c r="B7" s="32"/>
      <c r="C7" s="32"/>
      <c r="D7" s="16">
        <f>AVERAGE(B30/D6)</f>
        <v>0</v>
      </c>
      <c r="E7" s="22"/>
      <c r="F7" s="5"/>
      <c r="G7" s="22"/>
      <c r="H7" s="38"/>
      <c r="I7" s="5"/>
      <c r="J7" s="5"/>
      <c r="K7" s="5"/>
    </row>
    <row r="8" spans="1:11" x14ac:dyDescent="0.25">
      <c r="A8" s="42"/>
      <c r="B8" s="4"/>
      <c r="C8" s="4"/>
      <c r="D8" s="4"/>
      <c r="E8" s="5"/>
      <c r="F8" s="5"/>
      <c r="G8" s="5"/>
      <c r="H8" s="8"/>
      <c r="I8" s="5"/>
      <c r="J8" s="5"/>
      <c r="K8" s="5"/>
    </row>
    <row r="9" spans="1:11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  <c r="K9" s="5"/>
    </row>
    <row r="10" spans="1:11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  <c r="K10" s="5"/>
    </row>
    <row r="11" spans="1:11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  <c r="I11" s="5"/>
      <c r="J11" s="5"/>
      <c r="K11" s="5"/>
    </row>
    <row r="12" spans="1:11" ht="15.75" thickBot="1" x14ac:dyDescent="0.3">
      <c r="A12" s="7"/>
      <c r="B12" s="5"/>
      <c r="C12" s="5"/>
      <c r="D12" s="5"/>
      <c r="E12" s="21" t="s">
        <v>21</v>
      </c>
      <c r="F12" s="17">
        <v>161.35</v>
      </c>
      <c r="G12" s="17"/>
      <c r="H12" s="17"/>
      <c r="I12" s="5"/>
      <c r="J12" s="5"/>
      <c r="K12" s="5"/>
    </row>
    <row r="13" spans="1:11" x14ac:dyDescent="0.25">
      <c r="A13" s="17" t="s">
        <v>11</v>
      </c>
      <c r="B13" s="11">
        <f>'Sem2'!F13</f>
        <v>0</v>
      </c>
      <c r="C13" s="7"/>
      <c r="D13" s="5"/>
      <c r="E13" s="23" t="s">
        <v>22</v>
      </c>
      <c r="F13" s="18">
        <v>580.54999999999995</v>
      </c>
      <c r="G13" s="18"/>
      <c r="H13" s="18"/>
      <c r="I13" s="5"/>
      <c r="J13" s="5"/>
      <c r="K13" s="5"/>
    </row>
    <row r="14" spans="1:11" ht="15.75" thickBot="1" x14ac:dyDescent="0.3">
      <c r="A14" s="57" t="s">
        <v>12</v>
      </c>
      <c r="B14" s="57">
        <f>'Sem2'!F14</f>
        <v>0</v>
      </c>
      <c r="C14" s="5"/>
      <c r="D14" s="5"/>
      <c r="E14" s="23" t="s">
        <v>23</v>
      </c>
      <c r="F14" s="19"/>
      <c r="G14" s="18"/>
      <c r="H14" s="18"/>
      <c r="I14" s="5"/>
      <c r="J14" s="5"/>
      <c r="K14" s="5"/>
    </row>
    <row r="15" spans="1:11" ht="15.75" thickBot="1" x14ac:dyDescent="0.3">
      <c r="A15" s="18" t="s">
        <v>13</v>
      </c>
      <c r="B15" s="18">
        <f>'Sem2'!F15</f>
        <v>0</v>
      </c>
      <c r="C15" s="5"/>
      <c r="D15" s="5"/>
      <c r="E15" s="16" t="s">
        <v>24</v>
      </c>
      <c r="F15" s="59">
        <f>SUM(F12:F14)</f>
        <v>741.9</v>
      </c>
      <c r="G15" s="16">
        <f>'Sem2'!I31</f>
        <v>0</v>
      </c>
      <c r="H15" s="16">
        <f>'Sem1'!I31+'Sem2'!I31+'Sem3'!I31+'Sem4'!L31+'Sem5'!I31</f>
        <v>0</v>
      </c>
      <c r="I15" s="4"/>
      <c r="J15" s="5"/>
      <c r="K15" s="5"/>
    </row>
    <row r="16" spans="1:11" x14ac:dyDescent="0.25">
      <c r="A16" s="57" t="s">
        <v>14</v>
      </c>
      <c r="B16" s="57">
        <f>'Sem2'!F16</f>
        <v>0</v>
      </c>
      <c r="C16" s="5"/>
      <c r="D16" s="5"/>
      <c r="E16" s="21"/>
      <c r="F16" s="17"/>
      <c r="G16" s="18"/>
      <c r="H16" s="18"/>
      <c r="I16" s="5"/>
      <c r="J16" s="5"/>
      <c r="K16" s="5"/>
    </row>
    <row r="17" spans="1:11" x14ac:dyDescent="0.25">
      <c r="A17" s="18" t="s">
        <v>15</v>
      </c>
      <c r="B17" s="18">
        <f>'Sem2'!F17</f>
        <v>0</v>
      </c>
      <c r="C17" s="5"/>
      <c r="D17" s="5"/>
      <c r="E17" s="23" t="s">
        <v>26</v>
      </c>
      <c r="F17" s="74">
        <v>134.46</v>
      </c>
      <c r="G17" s="26"/>
      <c r="H17" s="26"/>
      <c r="I17" s="5"/>
      <c r="J17" s="5"/>
      <c r="K17" s="5"/>
    </row>
    <row r="18" spans="1:11" x14ac:dyDescent="0.25">
      <c r="A18" s="57" t="s">
        <v>40</v>
      </c>
      <c r="B18" s="57">
        <f>'Sem2'!F18</f>
        <v>0</v>
      </c>
      <c r="C18" s="5"/>
      <c r="D18" s="5"/>
      <c r="E18" s="23" t="s">
        <v>27</v>
      </c>
      <c r="F18" s="74">
        <v>527.77</v>
      </c>
      <c r="G18" s="18"/>
      <c r="H18" s="18"/>
      <c r="I18" s="5"/>
      <c r="J18" s="5"/>
      <c r="K18" s="5"/>
    </row>
    <row r="19" spans="1:11" ht="15.75" thickBot="1" x14ac:dyDescent="0.3">
      <c r="A19" s="18" t="s">
        <v>41</v>
      </c>
      <c r="B19" s="18">
        <f>'Sem2'!F19</f>
        <v>0</v>
      </c>
      <c r="C19" s="5"/>
      <c r="D19" s="5"/>
      <c r="E19" s="24" t="s">
        <v>23</v>
      </c>
      <c r="F19" s="19"/>
      <c r="G19" s="18"/>
      <c r="H19" s="18"/>
      <c r="I19" s="5"/>
      <c r="J19" s="5"/>
      <c r="K19" s="5"/>
    </row>
    <row r="20" spans="1:11" ht="15.75" thickBot="1" x14ac:dyDescent="0.3">
      <c r="A20" s="57" t="s">
        <v>42</v>
      </c>
      <c r="B20" s="57">
        <f>'Sem2'!F20</f>
        <v>0</v>
      </c>
      <c r="C20" s="5"/>
      <c r="D20" s="5"/>
      <c r="E20" s="44"/>
      <c r="F20" s="9"/>
      <c r="G20" s="7"/>
      <c r="H20" s="18"/>
      <c r="I20" s="5"/>
      <c r="J20" s="5"/>
      <c r="K20" s="5"/>
    </row>
    <row r="21" spans="1:11" ht="15.75" thickBot="1" x14ac:dyDescent="0.3">
      <c r="A21" s="18" t="s">
        <v>43</v>
      </c>
      <c r="B21" s="18">
        <f>'Sem2'!F21</f>
        <v>0</v>
      </c>
      <c r="C21" s="5"/>
      <c r="D21" s="5"/>
      <c r="E21" s="12" t="s">
        <v>25</v>
      </c>
      <c r="F21" s="75">
        <f>SUM(F17:F19)</f>
        <v>662.23</v>
      </c>
      <c r="G21" s="12">
        <f t="shared" ref="G21:H21" si="0">SUM(G17:G19)</f>
        <v>0</v>
      </c>
      <c r="H21" s="16">
        <f t="shared" si="0"/>
        <v>0</v>
      </c>
      <c r="I21" s="4"/>
      <c r="J21" s="5"/>
      <c r="K21" s="5"/>
    </row>
    <row r="22" spans="1:11" x14ac:dyDescent="0.25">
      <c r="A22" s="57" t="s">
        <v>34</v>
      </c>
      <c r="B22" s="57">
        <f>'Sem2'!F22</f>
        <v>0</v>
      </c>
      <c r="C22" s="5"/>
      <c r="D22" s="5"/>
      <c r="E22" s="32"/>
      <c r="F22" s="32"/>
      <c r="G22" s="32"/>
      <c r="H22" s="119"/>
      <c r="I22" s="4"/>
      <c r="J22" s="5"/>
      <c r="K22" s="5"/>
    </row>
    <row r="23" spans="1:11" ht="15.75" thickBot="1" x14ac:dyDescent="0.3">
      <c r="A23" s="18" t="s">
        <v>16</v>
      </c>
      <c r="B23" s="18">
        <f>'Sem2'!F23</f>
        <v>0</v>
      </c>
      <c r="C23" s="5"/>
      <c r="D23" s="5"/>
      <c r="E23" s="4"/>
      <c r="F23" s="4"/>
      <c r="G23" s="4"/>
      <c r="H23" s="6"/>
      <c r="I23" s="4"/>
      <c r="J23" s="5"/>
      <c r="K23" s="5"/>
    </row>
    <row r="24" spans="1:11" ht="15.75" thickBot="1" x14ac:dyDescent="0.3">
      <c r="A24" s="57" t="s">
        <v>44</v>
      </c>
      <c r="B24" s="57">
        <f>'Sem2'!F24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  <c r="K24" s="5"/>
    </row>
    <row r="25" spans="1:11" ht="15.75" thickBot="1" x14ac:dyDescent="0.3">
      <c r="A25" s="18" t="s">
        <v>31</v>
      </c>
      <c r="B25" s="18">
        <f>'Sem2'!F25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  <c r="K25" s="5"/>
    </row>
    <row r="26" spans="1:11" ht="15.75" thickBot="1" x14ac:dyDescent="0.3">
      <c r="A26" s="57" t="s">
        <v>45</v>
      </c>
      <c r="B26" s="57">
        <f>'Sem2'!F26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  <c r="K26" s="5"/>
    </row>
    <row r="27" spans="1:11" x14ac:dyDescent="0.25">
      <c r="A27" s="18" t="s">
        <v>33</v>
      </c>
      <c r="B27" s="18">
        <f>'Sem2'!F27</f>
        <v>0</v>
      </c>
      <c r="C27" s="5"/>
      <c r="D27" s="5"/>
      <c r="E27" s="4"/>
      <c r="F27" s="5"/>
      <c r="G27" s="5"/>
      <c r="H27" s="8"/>
      <c r="I27" s="5"/>
      <c r="J27" s="5"/>
      <c r="K27" s="5"/>
    </row>
    <row r="28" spans="1:11" ht="15.75" thickBot="1" x14ac:dyDescent="0.3">
      <c r="A28" s="58" t="s">
        <v>32</v>
      </c>
      <c r="B28" s="58">
        <f>'Sem2'!F28</f>
        <v>0</v>
      </c>
      <c r="C28" s="5"/>
      <c r="D28" s="5"/>
      <c r="E28" s="4"/>
      <c r="F28" s="4"/>
      <c r="G28" s="4"/>
      <c r="H28" s="6"/>
      <c r="I28" s="4"/>
      <c r="J28" s="5"/>
      <c r="K28" s="5"/>
    </row>
    <row r="29" spans="1:11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  <c r="K29" s="5"/>
    </row>
    <row r="30" spans="1:11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  <c r="K30" s="5"/>
    </row>
    <row r="31" spans="1:11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  <c r="K31" s="5"/>
    </row>
    <row r="32" spans="1:11" x14ac:dyDescent="0.25">
      <c r="I32" s="5"/>
      <c r="J32" s="5"/>
      <c r="K32" s="5"/>
    </row>
    <row r="33" spans="9:11" x14ac:dyDescent="0.25">
      <c r="I33" s="5"/>
      <c r="J33" s="5"/>
      <c r="K33" s="5"/>
    </row>
    <row r="34" spans="9:11" x14ac:dyDescent="0.25">
      <c r="I34" s="5"/>
      <c r="J34" s="5"/>
      <c r="K34" s="5"/>
    </row>
    <row r="35" spans="9:11" x14ac:dyDescent="0.25">
      <c r="I35" s="5"/>
      <c r="J35" s="5"/>
      <c r="K35" s="5"/>
    </row>
    <row r="36" spans="9:11" x14ac:dyDescent="0.25">
      <c r="I36" s="5"/>
      <c r="J36" s="5"/>
      <c r="K36" s="5"/>
    </row>
    <row r="37" spans="9:11" x14ac:dyDescent="0.25">
      <c r="I37" s="5"/>
      <c r="J37" s="5"/>
      <c r="K37" s="5"/>
    </row>
    <row r="38" spans="9:11" x14ac:dyDescent="0.25">
      <c r="I38" s="5"/>
      <c r="J38" s="5"/>
      <c r="K38" s="5"/>
    </row>
    <row r="39" spans="9:11" x14ac:dyDescent="0.25">
      <c r="I39" s="5"/>
      <c r="J39" s="5"/>
      <c r="K39" s="5"/>
    </row>
    <row r="40" spans="9:11" x14ac:dyDescent="0.25">
      <c r="I40" s="5"/>
      <c r="J40" s="5"/>
      <c r="K40" s="5"/>
    </row>
    <row r="41" spans="9:11" x14ac:dyDescent="0.25">
      <c r="I41" s="5"/>
      <c r="J41" s="5"/>
      <c r="K41" s="5"/>
    </row>
    <row r="42" spans="9:11" x14ac:dyDescent="0.25">
      <c r="I42" s="5"/>
      <c r="J42" s="5"/>
      <c r="K42" s="5"/>
    </row>
    <row r="43" spans="9:11" x14ac:dyDescent="0.25">
      <c r="I43" s="5"/>
      <c r="J43" s="5"/>
      <c r="K43" s="5"/>
    </row>
    <row r="44" spans="9:11" x14ac:dyDescent="0.25">
      <c r="I44" s="5"/>
      <c r="J44" s="5"/>
      <c r="K44" s="5"/>
    </row>
    <row r="45" spans="9:11" x14ac:dyDescent="0.25">
      <c r="I45" s="5"/>
      <c r="J45" s="5"/>
      <c r="K45" s="5"/>
    </row>
    <row r="46" spans="9:11" x14ac:dyDescent="0.25">
      <c r="I46" s="5"/>
      <c r="J46" s="5"/>
      <c r="K46" s="5"/>
    </row>
    <row r="47" spans="9:11" x14ac:dyDescent="0.25">
      <c r="I47" s="5"/>
      <c r="J47" s="5"/>
      <c r="K47" s="5"/>
    </row>
    <row r="48" spans="9:11" x14ac:dyDescent="0.25">
      <c r="I48" s="5"/>
      <c r="J48" s="5"/>
      <c r="K48" s="5"/>
    </row>
    <row r="49" spans="9:11" x14ac:dyDescent="0.25">
      <c r="I49" s="5"/>
      <c r="J49" s="5"/>
      <c r="K49" s="5"/>
    </row>
    <row r="50" spans="9:11" x14ac:dyDescent="0.25">
      <c r="I50" s="5"/>
      <c r="J50" s="5"/>
      <c r="K50" s="5"/>
    </row>
    <row r="51" spans="9:11" x14ac:dyDescent="0.25">
      <c r="I51" s="5"/>
      <c r="J51" s="5"/>
      <c r="K51" s="5"/>
    </row>
    <row r="52" spans="9:11" x14ac:dyDescent="0.25">
      <c r="I52" s="5"/>
      <c r="J52" s="5"/>
      <c r="K52" s="5"/>
    </row>
    <row r="53" spans="9:11" x14ac:dyDescent="0.25">
      <c r="I53" s="5"/>
      <c r="J53" s="5"/>
      <c r="K53" s="5"/>
    </row>
    <row r="54" spans="9:11" x14ac:dyDescent="0.25">
      <c r="I54" s="5"/>
      <c r="J54" s="5"/>
      <c r="K54" s="5"/>
    </row>
    <row r="55" spans="9:11" x14ac:dyDescent="0.25">
      <c r="I55" s="5"/>
      <c r="J55" s="5"/>
      <c r="K55" s="5"/>
    </row>
    <row r="56" spans="9:11" x14ac:dyDescent="0.25">
      <c r="I56" s="5"/>
      <c r="J56" s="5"/>
      <c r="K56" s="5"/>
    </row>
    <row r="57" spans="9:11" x14ac:dyDescent="0.25">
      <c r="I57" s="5"/>
      <c r="J57" s="5"/>
      <c r="K57" s="5"/>
    </row>
    <row r="58" spans="9:11" x14ac:dyDescent="0.25">
      <c r="I58" s="5"/>
      <c r="J58" s="5"/>
      <c r="K58" s="5"/>
    </row>
    <row r="59" spans="9:11" x14ac:dyDescent="0.25">
      <c r="I59" s="5"/>
      <c r="J59" s="5"/>
      <c r="K59" s="5"/>
    </row>
    <row r="60" spans="9:11" x14ac:dyDescent="0.25">
      <c r="I60" s="5"/>
      <c r="J60" s="5"/>
      <c r="K60" s="5"/>
    </row>
    <row r="61" spans="9:11" x14ac:dyDescent="0.25">
      <c r="I61" s="5"/>
      <c r="J61" s="5"/>
      <c r="K61" s="5"/>
    </row>
    <row r="62" spans="9:11" x14ac:dyDescent="0.25">
      <c r="I62" s="5"/>
      <c r="J62" s="5"/>
      <c r="K62" s="5"/>
    </row>
    <row r="63" spans="9:11" x14ac:dyDescent="0.25">
      <c r="I63" s="5"/>
      <c r="J63" s="5"/>
      <c r="K63" s="5"/>
    </row>
    <row r="64" spans="9:11" x14ac:dyDescent="0.25">
      <c r="I64" s="5"/>
      <c r="J64" s="5"/>
      <c r="K64" s="5"/>
    </row>
    <row r="65" spans="9:11" x14ac:dyDescent="0.25">
      <c r="I65" s="5"/>
      <c r="J65" s="5"/>
      <c r="K65" s="5"/>
    </row>
    <row r="66" spans="9:11" x14ac:dyDescent="0.25">
      <c r="I66" s="5"/>
      <c r="J66" s="5"/>
      <c r="K66" s="5"/>
    </row>
    <row r="67" spans="9:11" x14ac:dyDescent="0.25">
      <c r="I67" s="5"/>
      <c r="J67" s="5"/>
      <c r="K67" s="5"/>
    </row>
    <row r="68" spans="9:11" x14ac:dyDescent="0.25">
      <c r="I68" s="5"/>
      <c r="J68" s="5"/>
      <c r="K68" s="5"/>
    </row>
    <row r="69" spans="9:11" x14ac:dyDescent="0.25">
      <c r="I69" s="5"/>
      <c r="J69" s="5"/>
      <c r="K69" s="5"/>
    </row>
  </sheetData>
  <sheetProtection algorithmName="SHA-512" hashValue="3Ayyp8ZdSOApmVW/cIAhcTMK86HE6oFFKfz8O1QV3A9JNHY48d+Dz4sXpzkfGV/k3itz9GoP8Ucj4P0GgkZbRw==" saltValue="LOQuSPxZfrKfUslmVkUP8A==" spinCount="100000" sheet="1" objects="1" scenarios="1"/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F9669-4FB9-48E9-8128-8202B51D0EF4}">
  <sheetPr>
    <tabColor theme="4" tint="0.39997558519241921"/>
    <pageSetUpPr fitToPage="1"/>
  </sheetPr>
  <dimension ref="A1:L35"/>
  <sheetViews>
    <sheetView workbookViewId="0">
      <selection activeCell="B3" sqref="B3:B5"/>
    </sheetView>
  </sheetViews>
  <sheetFormatPr baseColWidth="10" defaultRowHeight="15" x14ac:dyDescent="0.25"/>
  <sheetData>
    <row r="1" spans="1:12" ht="15.75" thickBot="1" x14ac:dyDescent="0.3">
      <c r="A1" s="35" t="s">
        <v>58</v>
      </c>
      <c r="B1" s="43"/>
      <c r="C1" s="123">
        <v>43995</v>
      </c>
      <c r="D1" s="41"/>
      <c r="E1" s="43"/>
      <c r="F1" s="43"/>
      <c r="G1" s="43"/>
      <c r="H1" s="43"/>
      <c r="I1" s="122"/>
      <c r="J1" s="121"/>
      <c r="K1" s="5"/>
      <c r="L1" s="5"/>
    </row>
    <row r="2" spans="1:12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6" t="s">
        <v>7</v>
      </c>
      <c r="I2" s="4"/>
      <c r="J2" s="4"/>
      <c r="K2" s="5"/>
      <c r="L2" s="5"/>
    </row>
    <row r="3" spans="1:12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  <c r="K3" s="5"/>
      <c r="L3" s="5"/>
    </row>
    <row r="4" spans="1:12" ht="15.75" thickBot="1" x14ac:dyDescent="0.3">
      <c r="A4" s="18" t="s">
        <v>5</v>
      </c>
      <c r="B4" s="143"/>
      <c r="C4" s="144"/>
      <c r="D4" s="17">
        <f>C4+B4</f>
        <v>0</v>
      </c>
      <c r="E4" s="18"/>
      <c r="F4" s="5"/>
      <c r="G4" s="18"/>
      <c r="H4" s="18"/>
      <c r="I4" s="5"/>
      <c r="J4" s="5"/>
      <c r="K4" s="5"/>
      <c r="L4" s="5"/>
    </row>
    <row r="5" spans="1:12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  <c r="K5" s="5"/>
      <c r="L5" s="5"/>
    </row>
    <row r="6" spans="1:12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  <c r="K6" s="5"/>
      <c r="L6" s="5"/>
    </row>
    <row r="7" spans="1:12" ht="15.75" thickBot="1" x14ac:dyDescent="0.3">
      <c r="A7" s="16" t="s">
        <v>30</v>
      </c>
      <c r="B7" s="32"/>
      <c r="C7" s="32"/>
      <c r="D7" s="16" t="e">
        <f>AVERAGE(B30/D6)</f>
        <v>#DIV/0!</v>
      </c>
      <c r="E7" s="22"/>
      <c r="F7" s="5"/>
      <c r="G7" s="22"/>
      <c r="H7" s="38"/>
      <c r="I7" s="5"/>
      <c r="J7" s="5"/>
      <c r="K7" s="5"/>
      <c r="L7" s="5"/>
    </row>
    <row r="8" spans="1:12" x14ac:dyDescent="0.25">
      <c r="A8" s="42"/>
      <c r="B8" s="4"/>
      <c r="C8" s="4"/>
      <c r="D8" s="4"/>
      <c r="E8" s="5"/>
      <c r="F8" s="5"/>
      <c r="G8" s="5"/>
      <c r="H8" s="8"/>
      <c r="I8" s="5"/>
      <c r="J8" s="5"/>
      <c r="K8" s="5"/>
      <c r="L8" s="5"/>
    </row>
    <row r="9" spans="1:12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  <c r="K9" s="5"/>
      <c r="L9" s="5"/>
    </row>
    <row r="10" spans="1:12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  <c r="K10" s="5"/>
      <c r="L10" s="5"/>
    </row>
    <row r="11" spans="1:12" ht="15.75" thickBot="1" x14ac:dyDescent="0.3">
      <c r="A11" s="15" t="s">
        <v>10</v>
      </c>
      <c r="B11" s="11"/>
      <c r="C11" s="5"/>
      <c r="D11" s="5"/>
      <c r="E11" s="5"/>
      <c r="F11" s="25"/>
      <c r="G11" s="25"/>
      <c r="H11" s="27"/>
      <c r="I11" s="5"/>
      <c r="J11" s="5"/>
      <c r="K11" s="5"/>
      <c r="L11" s="5"/>
    </row>
    <row r="12" spans="1:12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  <c r="K12" s="5"/>
      <c r="L12" s="5"/>
    </row>
    <row r="13" spans="1:12" x14ac:dyDescent="0.25">
      <c r="A13" s="17" t="s">
        <v>11</v>
      </c>
      <c r="B13" s="11">
        <f>'Sem2'!G13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  <c r="K13" s="5"/>
      <c r="L13" s="5"/>
    </row>
    <row r="14" spans="1:12" ht="15.75" thickBot="1" x14ac:dyDescent="0.3">
      <c r="A14" s="57" t="s">
        <v>12</v>
      </c>
      <c r="B14" s="57">
        <f>'Sem2'!G14</f>
        <v>0</v>
      </c>
      <c r="C14" s="5"/>
      <c r="D14" s="5"/>
      <c r="E14" s="23" t="s">
        <v>23</v>
      </c>
      <c r="F14" s="19"/>
      <c r="G14" s="18"/>
      <c r="H14" s="18"/>
      <c r="I14" s="5"/>
      <c r="J14" s="5"/>
      <c r="K14" s="5"/>
      <c r="L14" s="5"/>
    </row>
    <row r="15" spans="1:12" ht="15.75" thickBot="1" x14ac:dyDescent="0.3">
      <c r="A15" s="18" t="s">
        <v>13</v>
      </c>
      <c r="B15" s="18">
        <f>'Sem2'!G15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  <c r="I15" s="4"/>
      <c r="J15" s="5"/>
      <c r="K15" s="5"/>
      <c r="L15" s="5"/>
    </row>
    <row r="16" spans="1:12" x14ac:dyDescent="0.25">
      <c r="A16" s="57" t="s">
        <v>14</v>
      </c>
      <c r="B16" s="57">
        <f>'Sem2'!G16</f>
        <v>0</v>
      </c>
      <c r="C16" s="5"/>
      <c r="D16" s="5"/>
      <c r="E16" s="21"/>
      <c r="F16" s="17"/>
      <c r="G16" s="18"/>
      <c r="H16" s="18"/>
      <c r="I16" s="5"/>
      <c r="J16" s="5"/>
      <c r="K16" s="5"/>
      <c r="L16" s="5"/>
    </row>
    <row r="17" spans="1:12" x14ac:dyDescent="0.25">
      <c r="A17" s="18" t="s">
        <v>15</v>
      </c>
      <c r="B17" s="18">
        <f>'Sem2'!G17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  <c r="K17" s="5"/>
      <c r="L17" s="5"/>
    </row>
    <row r="18" spans="1:12" x14ac:dyDescent="0.25">
      <c r="A18" s="57" t="s">
        <v>40</v>
      </c>
      <c r="B18" s="57">
        <f>'Sem2'!G18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  <c r="K18" s="5"/>
      <c r="L18" s="5"/>
    </row>
    <row r="19" spans="1:12" ht="15.75" thickBot="1" x14ac:dyDescent="0.3">
      <c r="A19" s="18" t="s">
        <v>41</v>
      </c>
      <c r="B19" s="18">
        <f>'Sem2'!G19</f>
        <v>0</v>
      </c>
      <c r="C19" s="5"/>
      <c r="D19" s="5"/>
      <c r="E19" s="24" t="s">
        <v>23</v>
      </c>
      <c r="F19" s="19"/>
      <c r="G19" s="18"/>
      <c r="H19" s="18"/>
      <c r="I19" s="5"/>
      <c r="J19" s="5"/>
      <c r="K19" s="5"/>
      <c r="L19" s="5"/>
    </row>
    <row r="20" spans="1:12" ht="15.75" thickBot="1" x14ac:dyDescent="0.3">
      <c r="A20" s="57" t="s">
        <v>42</v>
      </c>
      <c r="B20" s="57">
        <f>'Sem2'!G20</f>
        <v>0</v>
      </c>
      <c r="C20" s="5"/>
      <c r="D20" s="5"/>
      <c r="E20" s="44"/>
      <c r="F20" s="9"/>
      <c r="G20" s="7"/>
      <c r="H20" s="18"/>
      <c r="I20" s="5"/>
      <c r="J20" s="5"/>
      <c r="K20" s="5"/>
      <c r="L20" s="5"/>
    </row>
    <row r="21" spans="1:12" ht="15.75" thickBot="1" x14ac:dyDescent="0.3">
      <c r="A21" s="18" t="s">
        <v>43</v>
      </c>
      <c r="B21" s="18">
        <f>'Sem2'!G21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  <c r="K21" s="5"/>
      <c r="L21" s="5"/>
    </row>
    <row r="22" spans="1:12" x14ac:dyDescent="0.25">
      <c r="A22" s="57" t="s">
        <v>34</v>
      </c>
      <c r="B22" s="57">
        <f>'Sem2'!G22</f>
        <v>0</v>
      </c>
      <c r="C22" s="5"/>
      <c r="D22" s="5"/>
      <c r="E22" s="32"/>
      <c r="F22" s="32"/>
      <c r="G22" s="32"/>
      <c r="H22" s="119"/>
      <c r="I22" s="4"/>
      <c r="J22" s="5"/>
      <c r="K22" s="5"/>
      <c r="L22" s="5"/>
    </row>
    <row r="23" spans="1:12" ht="15.75" thickBot="1" x14ac:dyDescent="0.3">
      <c r="A23" s="18" t="s">
        <v>16</v>
      </c>
      <c r="B23" s="18">
        <f>'Sem2'!G23</f>
        <v>0</v>
      </c>
      <c r="C23" s="5"/>
      <c r="D23" s="5"/>
      <c r="E23" s="4"/>
      <c r="F23" s="4"/>
      <c r="G23" s="4"/>
      <c r="H23" s="6"/>
      <c r="I23" s="4"/>
      <c r="J23" s="5"/>
      <c r="K23" s="5"/>
      <c r="L23" s="5"/>
    </row>
    <row r="24" spans="1:12" ht="15.75" thickBot="1" x14ac:dyDescent="0.3">
      <c r="A24" s="57" t="s">
        <v>44</v>
      </c>
      <c r="B24" s="57">
        <f>'Sem2'!G24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  <c r="K24" s="5"/>
      <c r="L24" s="5"/>
    </row>
    <row r="25" spans="1:12" ht="15.75" thickBot="1" x14ac:dyDescent="0.3">
      <c r="A25" s="18" t="s">
        <v>31</v>
      </c>
      <c r="B25" s="18">
        <f>'Sem2'!G25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  <c r="K25" s="5"/>
      <c r="L25" s="5"/>
    </row>
    <row r="26" spans="1:12" ht="15.75" thickBot="1" x14ac:dyDescent="0.3">
      <c r="A26" s="57" t="s">
        <v>45</v>
      </c>
      <c r="B26" s="57">
        <f>'Sem2'!G26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  <c r="K26" s="5"/>
      <c r="L26" s="5"/>
    </row>
    <row r="27" spans="1:12" x14ac:dyDescent="0.25">
      <c r="A27" s="18" t="s">
        <v>33</v>
      </c>
      <c r="B27" s="18">
        <f>'Sem2'!G27</f>
        <v>0</v>
      </c>
      <c r="C27" s="5"/>
      <c r="D27" s="5"/>
      <c r="E27" s="4"/>
      <c r="F27" s="5"/>
      <c r="G27" s="5"/>
      <c r="H27" s="8"/>
      <c r="I27" s="5"/>
      <c r="J27" s="5"/>
      <c r="K27" s="5"/>
      <c r="L27" s="5"/>
    </row>
    <row r="28" spans="1:12" ht="15.75" thickBot="1" x14ac:dyDescent="0.3">
      <c r="A28" s="58" t="s">
        <v>32</v>
      </c>
      <c r="B28" s="58">
        <f>'Sem2'!G28</f>
        <v>0</v>
      </c>
      <c r="C28" s="5"/>
      <c r="D28" s="5"/>
      <c r="E28" s="4"/>
      <c r="F28" s="4"/>
      <c r="G28" s="4"/>
      <c r="H28" s="6"/>
      <c r="I28" s="4"/>
      <c r="J28" s="5"/>
      <c r="K28" s="5"/>
      <c r="L28" s="5"/>
    </row>
    <row r="29" spans="1:12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  <c r="K29" s="5"/>
      <c r="L29" s="5"/>
    </row>
    <row r="30" spans="1:12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  <c r="K30" s="5"/>
      <c r="L30" s="5"/>
    </row>
    <row r="31" spans="1:12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</row>
    <row r="32" spans="1:12" x14ac:dyDescent="0.25">
      <c r="I32" s="5"/>
      <c r="J32" s="5"/>
      <c r="K32" s="5"/>
      <c r="L32" s="5"/>
    </row>
    <row r="33" spans="9:12" x14ac:dyDescent="0.25">
      <c r="I33" s="5"/>
      <c r="J33" s="5"/>
      <c r="K33" s="5"/>
      <c r="L33" s="5"/>
    </row>
    <row r="34" spans="9:12" x14ac:dyDescent="0.25">
      <c r="I34" s="5"/>
      <c r="J34" s="5"/>
      <c r="K34" s="5"/>
      <c r="L34" s="5"/>
    </row>
    <row r="35" spans="9:12" x14ac:dyDescent="0.25">
      <c r="I35" s="5"/>
      <c r="J35" s="5"/>
      <c r="K35" s="5"/>
      <c r="L35" s="5"/>
    </row>
  </sheetData>
  <sheetProtection algorithmName="SHA-512" hashValue="Wr5y8dQVI1qa+nOoGU0KCiDBm2wxaMRA9VbzXO/P7xoFLFsudGy2yBtbYQLwgqO5+3kwnWg8ZdLLC2F3LTpHvw==" saltValue="iQHyr3GJOBN/hk2VOmWJ6Q==" spinCount="100000" sheet="1" objects="1" scenarios="1"/>
  <pageMargins left="0.25" right="0.25" top="0.75" bottom="0.75" header="0.3" footer="0.3"/>
  <pageSetup paperSize="9" scale="96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F83D2-F6CD-4524-8BB1-26EB2607BB79}">
  <sheetPr>
    <tabColor theme="4" tint="0.39997558519241921"/>
    <pageSetUpPr fitToPage="1"/>
  </sheetPr>
  <dimension ref="A1:J32"/>
  <sheetViews>
    <sheetView workbookViewId="0">
      <selection activeCell="B3" sqref="B3:B5"/>
    </sheetView>
  </sheetViews>
  <sheetFormatPr baseColWidth="10" defaultRowHeight="15" x14ac:dyDescent="0.25"/>
  <sheetData>
    <row r="1" spans="1:10" ht="15.75" thickBot="1" x14ac:dyDescent="0.3">
      <c r="A1" s="114" t="s">
        <v>58</v>
      </c>
      <c r="B1" s="115"/>
      <c r="C1" s="123">
        <v>43996</v>
      </c>
      <c r="D1" s="116"/>
      <c r="E1" s="115"/>
      <c r="F1" s="115"/>
      <c r="G1" s="115"/>
      <c r="H1" s="115"/>
      <c r="I1" s="146"/>
      <c r="J1" s="121"/>
    </row>
    <row r="2" spans="1:10" ht="15.75" thickBot="1" x14ac:dyDescent="0.3">
      <c r="A2" s="118" t="s">
        <v>0</v>
      </c>
      <c r="B2" s="97" t="s">
        <v>1</v>
      </c>
      <c r="C2" s="83" t="s">
        <v>2</v>
      </c>
      <c r="D2" s="105" t="s">
        <v>3</v>
      </c>
      <c r="E2" s="83"/>
      <c r="F2" s="83" t="s">
        <v>28</v>
      </c>
      <c r="G2" s="105" t="s">
        <v>29</v>
      </c>
      <c r="H2" s="105" t="s">
        <v>7</v>
      </c>
      <c r="I2" s="78"/>
      <c r="J2" s="4"/>
    </row>
    <row r="3" spans="1:10" ht="15.75" thickBot="1" x14ac:dyDescent="0.3">
      <c r="A3" s="99" t="s">
        <v>4</v>
      </c>
      <c r="B3" s="131"/>
      <c r="C3" s="131"/>
      <c r="D3" s="103">
        <f>C3+B3</f>
        <v>0</v>
      </c>
      <c r="E3" s="76"/>
      <c r="F3" s="77"/>
      <c r="G3" s="103"/>
      <c r="H3" s="103"/>
      <c r="I3" s="77"/>
      <c r="J3" s="5"/>
    </row>
    <row r="4" spans="1:10" ht="15.75" thickBot="1" x14ac:dyDescent="0.3">
      <c r="A4" s="76" t="s">
        <v>5</v>
      </c>
      <c r="B4" s="145"/>
      <c r="C4" s="127"/>
      <c r="D4" s="103">
        <f>C4+B4</f>
        <v>0</v>
      </c>
      <c r="E4" s="76"/>
      <c r="F4" s="77"/>
      <c r="G4" s="76"/>
      <c r="H4" s="76"/>
      <c r="I4" s="77"/>
      <c r="J4" s="5"/>
    </row>
    <row r="5" spans="1:10" ht="15.75" thickBot="1" x14ac:dyDescent="0.3">
      <c r="A5" s="91" t="s">
        <v>6</v>
      </c>
      <c r="B5" s="132"/>
      <c r="C5" s="132"/>
      <c r="D5" s="103">
        <f>C5+B5</f>
        <v>0</v>
      </c>
      <c r="E5" s="76"/>
      <c r="F5" s="77"/>
      <c r="G5" s="76"/>
      <c r="H5" s="76"/>
      <c r="I5" s="77"/>
      <c r="J5" s="5"/>
    </row>
    <row r="6" spans="1:10" ht="15.75" thickBot="1" x14ac:dyDescent="0.3">
      <c r="A6" s="89" t="s">
        <v>8</v>
      </c>
      <c r="B6" s="82"/>
      <c r="C6" s="77"/>
      <c r="D6" s="90">
        <f>SUM(D3:D5)</f>
        <v>0</v>
      </c>
      <c r="E6" s="91"/>
      <c r="F6" s="92"/>
      <c r="G6" s="91"/>
      <c r="H6" s="91"/>
      <c r="I6" s="77"/>
      <c r="J6" s="5"/>
    </row>
    <row r="7" spans="1:10" ht="15.75" thickBot="1" x14ac:dyDescent="0.3">
      <c r="A7" s="83" t="s">
        <v>30</v>
      </c>
      <c r="B7" s="93"/>
      <c r="C7" s="93"/>
      <c r="D7" s="83" t="e">
        <f>AVERAGE(B30/D6)</f>
        <v>#DIV/0!</v>
      </c>
      <c r="E7" s="94"/>
      <c r="F7" s="77"/>
      <c r="G7" s="94"/>
      <c r="H7" s="134"/>
      <c r="I7" s="77"/>
      <c r="J7" s="5"/>
    </row>
    <row r="8" spans="1:10" x14ac:dyDescent="0.25">
      <c r="A8" s="95"/>
      <c r="B8" s="78"/>
      <c r="C8" s="78"/>
      <c r="D8" s="78"/>
      <c r="E8" s="77"/>
      <c r="F8" s="77"/>
      <c r="G8" s="77"/>
      <c r="H8" s="79"/>
      <c r="I8" s="77"/>
      <c r="J8" s="5"/>
    </row>
    <row r="9" spans="1:10" ht="15.75" thickBot="1" x14ac:dyDescent="0.3">
      <c r="A9" s="82"/>
      <c r="B9" s="77"/>
      <c r="C9" s="77"/>
      <c r="D9" s="77"/>
      <c r="E9" s="96"/>
      <c r="F9" s="77"/>
      <c r="G9" s="77"/>
      <c r="H9" s="79"/>
      <c r="I9" s="77"/>
      <c r="J9" s="5"/>
    </row>
    <row r="10" spans="1:10" ht="15.75" thickBot="1" x14ac:dyDescent="0.3">
      <c r="A10" s="83" t="s">
        <v>9</v>
      </c>
      <c r="B10" s="97"/>
      <c r="C10" s="98"/>
      <c r="D10" s="98"/>
      <c r="E10" s="98"/>
      <c r="F10" s="97" t="s">
        <v>18</v>
      </c>
      <c r="G10" s="97" t="s">
        <v>19</v>
      </c>
      <c r="H10" s="83" t="s">
        <v>20</v>
      </c>
      <c r="I10" s="78"/>
      <c r="J10" s="4"/>
    </row>
    <row r="11" spans="1:10" ht="15.75" thickBot="1" x14ac:dyDescent="0.3">
      <c r="A11" s="89" t="s">
        <v>10</v>
      </c>
      <c r="B11" s="99"/>
      <c r="C11" s="77"/>
      <c r="D11" s="77"/>
      <c r="E11" s="77"/>
      <c r="F11" s="100"/>
      <c r="G11" s="100"/>
      <c r="H11" s="101"/>
      <c r="I11" s="77"/>
      <c r="J11" s="5"/>
    </row>
    <row r="12" spans="1:10" ht="15.75" thickBot="1" x14ac:dyDescent="0.3">
      <c r="A12" s="82"/>
      <c r="B12" s="77"/>
      <c r="C12" s="77"/>
      <c r="D12" s="77"/>
      <c r="E12" s="102" t="s">
        <v>21</v>
      </c>
      <c r="F12" s="103">
        <f>G26</f>
        <v>0</v>
      </c>
      <c r="G12" s="103"/>
      <c r="H12" s="103"/>
      <c r="I12" s="77"/>
      <c r="J12" s="5"/>
    </row>
    <row r="13" spans="1:10" x14ac:dyDescent="0.25">
      <c r="A13" s="103" t="s">
        <v>11</v>
      </c>
      <c r="B13" s="99">
        <f>'Sem2'!H13</f>
        <v>0</v>
      </c>
      <c r="C13" s="82"/>
      <c r="D13" s="77"/>
      <c r="E13" s="104" t="s">
        <v>22</v>
      </c>
      <c r="F13" s="76">
        <f>G25</f>
        <v>0</v>
      </c>
      <c r="G13" s="76"/>
      <c r="H13" s="76"/>
      <c r="I13" s="77"/>
      <c r="J13" s="5"/>
    </row>
    <row r="14" spans="1:10" ht="15.75" thickBot="1" x14ac:dyDescent="0.3">
      <c r="A14" s="88" t="s">
        <v>12</v>
      </c>
      <c r="B14" s="88">
        <f>'Sem2'!H14</f>
        <v>0</v>
      </c>
      <c r="C14" s="77"/>
      <c r="D14" s="77"/>
      <c r="E14" s="104" t="s">
        <v>23</v>
      </c>
      <c r="F14" s="91"/>
      <c r="G14" s="76"/>
      <c r="H14" s="76"/>
      <c r="I14" s="77"/>
      <c r="J14" s="5"/>
    </row>
    <row r="15" spans="1:10" ht="15.75" thickBot="1" x14ac:dyDescent="0.3">
      <c r="A15" s="76" t="s">
        <v>13</v>
      </c>
      <c r="B15" s="76">
        <f>'Sem2'!H15</f>
        <v>0</v>
      </c>
      <c r="C15" s="77"/>
      <c r="D15" s="77"/>
      <c r="E15" s="83" t="s">
        <v>24</v>
      </c>
      <c r="F15" s="84">
        <f>SUM(F12:F14)</f>
        <v>0</v>
      </c>
      <c r="G15" s="83">
        <f>'Sem2'!I31</f>
        <v>0</v>
      </c>
      <c r="H15" s="16">
        <f>'Sem1'!I31+'Sem2'!I31+'Sem3'!I31+'Sem4'!L31+'Sem5'!I31</f>
        <v>0</v>
      </c>
      <c r="I15" s="78"/>
      <c r="J15" s="5"/>
    </row>
    <row r="16" spans="1:10" x14ac:dyDescent="0.25">
      <c r="A16" s="88" t="s">
        <v>14</v>
      </c>
      <c r="B16" s="88">
        <f>'Sem2'!H16</f>
        <v>0</v>
      </c>
      <c r="C16" s="77"/>
      <c r="D16" s="77"/>
      <c r="E16" s="102"/>
      <c r="F16" s="103"/>
      <c r="G16" s="76"/>
      <c r="H16" s="76"/>
      <c r="I16" s="77"/>
      <c r="J16" s="5"/>
    </row>
    <row r="17" spans="1:10" x14ac:dyDescent="0.25">
      <c r="A17" s="76" t="s">
        <v>15</v>
      </c>
      <c r="B17" s="76">
        <f>'Sem2'!H17</f>
        <v>0</v>
      </c>
      <c r="C17" s="77"/>
      <c r="D17" s="77"/>
      <c r="E17" s="104" t="s">
        <v>26</v>
      </c>
      <c r="F17" s="106">
        <f>F12-F12/120*20</f>
        <v>0</v>
      </c>
      <c r="G17" s="107"/>
      <c r="H17" s="107"/>
      <c r="I17" s="77"/>
      <c r="J17" s="5"/>
    </row>
    <row r="18" spans="1:10" x14ac:dyDescent="0.25">
      <c r="A18" s="88" t="s">
        <v>40</v>
      </c>
      <c r="B18" s="88">
        <f>'Sem2'!H18</f>
        <v>0</v>
      </c>
      <c r="C18" s="77"/>
      <c r="D18" s="77"/>
      <c r="E18" s="104" t="s">
        <v>27</v>
      </c>
      <c r="F18" s="106">
        <f>F13-F13/110*10</f>
        <v>0</v>
      </c>
      <c r="G18" s="76"/>
      <c r="H18" s="76"/>
      <c r="I18" s="77"/>
      <c r="J18" s="5"/>
    </row>
    <row r="19" spans="1:10" ht="15.75" thickBot="1" x14ac:dyDescent="0.3">
      <c r="A19" s="76" t="s">
        <v>41</v>
      </c>
      <c r="B19" s="76">
        <f>'Sem2'!H19</f>
        <v>0</v>
      </c>
      <c r="C19" s="77"/>
      <c r="D19" s="77"/>
      <c r="E19" s="108" t="s">
        <v>23</v>
      </c>
      <c r="F19" s="91"/>
      <c r="G19" s="76"/>
      <c r="H19" s="76"/>
      <c r="I19" s="77"/>
      <c r="J19" s="5"/>
    </row>
    <row r="20" spans="1:10" ht="15.75" thickBot="1" x14ac:dyDescent="0.3">
      <c r="A20" s="88" t="s">
        <v>42</v>
      </c>
      <c r="B20" s="88">
        <f>'Sem2'!H20</f>
        <v>0</v>
      </c>
      <c r="C20" s="77"/>
      <c r="D20" s="77"/>
      <c r="E20" s="109"/>
      <c r="F20" s="110"/>
      <c r="G20" s="82"/>
      <c r="H20" s="76"/>
      <c r="I20" s="77"/>
      <c r="J20" s="5"/>
    </row>
    <row r="21" spans="1:10" ht="15.75" thickBot="1" x14ac:dyDescent="0.3">
      <c r="A21" s="76" t="s">
        <v>43</v>
      </c>
      <c r="B21" s="76">
        <f>'Sem2'!H21</f>
        <v>0</v>
      </c>
      <c r="C21" s="77"/>
      <c r="D21" s="77"/>
      <c r="E21" s="97" t="s">
        <v>25</v>
      </c>
      <c r="F21" s="111">
        <f>SUM(F17:F19)</f>
        <v>0</v>
      </c>
      <c r="G21" s="97">
        <f t="shared" ref="G21:H21" si="0">SUM(G17:G19)</f>
        <v>0</v>
      </c>
      <c r="H21" s="83">
        <f t="shared" si="0"/>
        <v>0</v>
      </c>
      <c r="I21" s="78"/>
      <c r="J21" s="5"/>
    </row>
    <row r="22" spans="1:10" x14ac:dyDescent="0.25">
      <c r="A22" s="88" t="s">
        <v>34</v>
      </c>
      <c r="B22" s="88">
        <f>'Sem2'!H22</f>
        <v>0</v>
      </c>
      <c r="C22" s="77"/>
      <c r="D22" s="77"/>
      <c r="E22" s="93"/>
      <c r="F22" s="93"/>
      <c r="G22" s="93"/>
      <c r="H22" s="135"/>
      <c r="I22" s="78"/>
      <c r="J22" s="5"/>
    </row>
    <row r="23" spans="1:10" ht="15.75" thickBot="1" x14ac:dyDescent="0.3">
      <c r="A23" s="76" t="s">
        <v>16</v>
      </c>
      <c r="B23" s="76">
        <f>'Sem2'!H23</f>
        <v>0</v>
      </c>
      <c r="C23" s="77"/>
      <c r="D23" s="77"/>
      <c r="E23" s="78"/>
      <c r="F23" s="78"/>
      <c r="G23" s="78"/>
      <c r="H23" s="81"/>
      <c r="I23" s="78"/>
      <c r="J23" s="5"/>
    </row>
    <row r="24" spans="1:10" ht="15.75" thickBot="1" x14ac:dyDescent="0.3">
      <c r="A24" s="88" t="s">
        <v>44</v>
      </c>
      <c r="B24" s="88">
        <f>'Sem2'!H24</f>
        <v>0</v>
      </c>
      <c r="C24" s="77"/>
      <c r="D24" s="77"/>
      <c r="E24" s="78"/>
      <c r="F24" s="112" t="s">
        <v>55</v>
      </c>
      <c r="G24" s="112" t="s">
        <v>56</v>
      </c>
      <c r="H24" s="113" t="s">
        <v>57</v>
      </c>
      <c r="I24" s="78"/>
      <c r="J24" s="5"/>
    </row>
    <row r="25" spans="1:10" ht="15.75" thickBot="1" x14ac:dyDescent="0.3">
      <c r="A25" s="76" t="s">
        <v>31</v>
      </c>
      <c r="B25" s="76">
        <f>'Sem2'!H25</f>
        <v>0</v>
      </c>
      <c r="C25" s="77"/>
      <c r="D25" s="77"/>
      <c r="E25" s="83" t="s">
        <v>53</v>
      </c>
      <c r="F25" s="127"/>
      <c r="G25" s="127"/>
      <c r="H25" s="87">
        <f>G25-F25</f>
        <v>0</v>
      </c>
      <c r="I25" s="77"/>
      <c r="J25" s="5"/>
    </row>
    <row r="26" spans="1:10" ht="15.75" thickBot="1" x14ac:dyDescent="0.3">
      <c r="A26" s="88" t="s">
        <v>45</v>
      </c>
      <c r="B26" s="88">
        <f>'Sem2'!H26</f>
        <v>0</v>
      </c>
      <c r="C26" s="77"/>
      <c r="D26" s="77"/>
      <c r="E26" s="83" t="s">
        <v>54</v>
      </c>
      <c r="F26" s="127"/>
      <c r="G26" s="127"/>
      <c r="H26" s="87">
        <f>G26-F26</f>
        <v>0</v>
      </c>
      <c r="I26" s="77"/>
      <c r="J26" s="5"/>
    </row>
    <row r="27" spans="1:10" x14ac:dyDescent="0.25">
      <c r="A27" s="76" t="s">
        <v>33</v>
      </c>
      <c r="B27" s="76">
        <f>'Sem2'!H27</f>
        <v>0</v>
      </c>
      <c r="C27" s="77"/>
      <c r="D27" s="77"/>
      <c r="E27" s="78"/>
      <c r="F27" s="77"/>
      <c r="G27" s="77"/>
      <c r="H27" s="79"/>
      <c r="I27" s="77"/>
      <c r="J27" s="5"/>
    </row>
    <row r="28" spans="1:10" ht="15.75" thickBot="1" x14ac:dyDescent="0.3">
      <c r="A28" s="80" t="s">
        <v>32</v>
      </c>
      <c r="B28" s="80">
        <f>'Sem2'!H28</f>
        <v>0</v>
      </c>
      <c r="C28" s="77"/>
      <c r="D28" s="77"/>
      <c r="E28" s="78"/>
      <c r="F28" s="78"/>
      <c r="G28" s="78"/>
      <c r="H28" s="81"/>
      <c r="I28" s="78"/>
      <c r="J28" s="5"/>
    </row>
    <row r="29" spans="1:10" ht="15.75" thickBot="1" x14ac:dyDescent="0.3">
      <c r="A29" s="82"/>
      <c r="B29" s="77"/>
      <c r="C29" s="77"/>
      <c r="D29" s="77"/>
      <c r="E29" s="77"/>
      <c r="F29" s="77"/>
      <c r="G29" s="77"/>
      <c r="H29" s="79"/>
      <c r="I29" s="77"/>
      <c r="J29" s="5"/>
    </row>
    <row r="30" spans="1:10" ht="15.75" thickBot="1" x14ac:dyDescent="0.3">
      <c r="A30" s="83" t="s">
        <v>17</v>
      </c>
      <c r="B30" s="84">
        <f>SUM(B13:B28)</f>
        <v>0</v>
      </c>
      <c r="C30" s="85"/>
      <c r="D30" s="85"/>
      <c r="E30" s="85"/>
      <c r="F30" s="85"/>
      <c r="G30" s="85"/>
      <c r="H30" s="86"/>
      <c r="I30" s="78"/>
      <c r="J30" s="4"/>
    </row>
    <row r="31" spans="1:10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I32" s="5"/>
      <c r="J32" s="5"/>
    </row>
  </sheetData>
  <sheetProtection algorithmName="SHA-512" hashValue="C+s37ZNlEPJiKfca6aqHSl5xb2bulkxFZcz1g4bBsNt8R5lBI0/xs1tjWmRWbORu86xP6zK1v4533i9YAlQDtw==" saltValue="+IMtPi+OFQNxfrZ9KZTudg==" spinCount="100000" sheet="1" objects="1" scenarios="1"/>
  <pageMargins left="0.23622047244094491" right="0.23622047244094491" top="0.74803149606299213" bottom="0.74803149606299213" header="0.31496062992125984" footer="0.31496062992125984"/>
  <pageSetup paperSize="9" scale="96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9F0A0-D593-4B5B-B70E-D62D67F22217}">
  <sheetPr>
    <tabColor theme="7"/>
  </sheetPr>
  <dimension ref="A1:K34"/>
  <sheetViews>
    <sheetView workbookViewId="0">
      <selection activeCell="K31" sqref="K31"/>
    </sheetView>
  </sheetViews>
  <sheetFormatPr baseColWidth="10" defaultRowHeight="15" x14ac:dyDescent="0.25"/>
  <sheetData>
    <row r="1" spans="1:11" ht="15.75" thickBot="1" x14ac:dyDescent="0.3">
      <c r="A1" s="35" t="s">
        <v>58</v>
      </c>
      <c r="B1" s="43"/>
      <c r="C1" s="123">
        <v>43997</v>
      </c>
      <c r="D1" s="41"/>
      <c r="E1" s="43"/>
      <c r="F1" s="43"/>
      <c r="G1" s="43"/>
      <c r="H1" s="43"/>
      <c r="I1" s="122"/>
      <c r="J1" s="121"/>
      <c r="K1" s="5"/>
    </row>
    <row r="2" spans="1:11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  <c r="K2" s="5"/>
    </row>
    <row r="3" spans="1:11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  <c r="K3" s="5"/>
    </row>
    <row r="4" spans="1:11" ht="15.75" thickBot="1" x14ac:dyDescent="0.3">
      <c r="A4" s="18" t="s">
        <v>5</v>
      </c>
      <c r="B4" s="127"/>
      <c r="C4" s="127"/>
      <c r="D4" s="17">
        <f>C4+B4</f>
        <v>0</v>
      </c>
      <c r="E4" s="18"/>
      <c r="F4" s="5"/>
      <c r="G4" s="18"/>
      <c r="H4" s="18"/>
      <c r="I4" s="5"/>
      <c r="J4" s="5"/>
      <c r="K4" s="5"/>
    </row>
    <row r="5" spans="1:11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  <c r="K5" s="5"/>
    </row>
    <row r="6" spans="1:11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  <c r="K6" s="5"/>
    </row>
    <row r="7" spans="1:11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  <c r="I7" s="5"/>
      <c r="J7" s="5"/>
      <c r="K7" s="5"/>
    </row>
    <row r="8" spans="1:11" x14ac:dyDescent="0.25">
      <c r="A8" s="42"/>
      <c r="B8" s="4"/>
      <c r="C8" s="4"/>
      <c r="D8" s="4"/>
      <c r="E8" s="5"/>
      <c r="F8" s="5"/>
      <c r="G8" s="5"/>
      <c r="H8" s="8"/>
      <c r="I8" s="5"/>
      <c r="J8" s="5"/>
      <c r="K8" s="5"/>
    </row>
    <row r="9" spans="1:11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  <c r="K9" s="5"/>
    </row>
    <row r="10" spans="1:11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  <c r="K10" s="5"/>
    </row>
    <row r="11" spans="1:11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  <c r="I11" s="5"/>
      <c r="J11" s="5"/>
      <c r="K11" s="5"/>
    </row>
    <row r="12" spans="1:11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  <c r="K12" s="5"/>
    </row>
    <row r="13" spans="1:11" x14ac:dyDescent="0.25">
      <c r="A13" s="17" t="s">
        <v>11</v>
      </c>
      <c r="B13" s="11">
        <f>'Sem3'!B13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  <c r="K13" s="5"/>
    </row>
    <row r="14" spans="1:11" ht="15.75" thickBot="1" x14ac:dyDescent="0.3">
      <c r="A14" s="57" t="s">
        <v>12</v>
      </c>
      <c r="B14" s="57">
        <f>'Sem3'!B14</f>
        <v>0</v>
      </c>
      <c r="C14" s="5"/>
      <c r="D14" s="5"/>
      <c r="E14" s="23" t="s">
        <v>23</v>
      </c>
      <c r="F14" s="19"/>
      <c r="G14" s="18"/>
      <c r="H14" s="18"/>
      <c r="I14" s="5"/>
      <c r="J14" s="5"/>
      <c r="K14" s="5"/>
    </row>
    <row r="15" spans="1:11" ht="15.75" thickBot="1" x14ac:dyDescent="0.3">
      <c r="A15" s="18" t="s">
        <v>13</v>
      </c>
      <c r="B15" s="18">
        <f>'Sem3'!B15</f>
        <v>0</v>
      </c>
      <c r="C15" s="5"/>
      <c r="D15" s="5"/>
      <c r="E15" s="16" t="s">
        <v>24</v>
      </c>
      <c r="F15" s="59">
        <f>SUM(F12:F14)</f>
        <v>0</v>
      </c>
      <c r="G15" s="16">
        <f>'Sem3'!I31</f>
        <v>0</v>
      </c>
      <c r="H15" s="16">
        <f>'Sem1'!I31+'Sem2'!I31+'Sem3'!I31+'Sem4'!L31+'Sem5'!I31</f>
        <v>0</v>
      </c>
      <c r="I15" s="4"/>
      <c r="J15" s="5"/>
      <c r="K15" s="5"/>
    </row>
    <row r="16" spans="1:11" x14ac:dyDescent="0.25">
      <c r="A16" s="57" t="s">
        <v>14</v>
      </c>
      <c r="B16" s="57">
        <f>'Sem3'!B16</f>
        <v>0</v>
      </c>
      <c r="C16" s="5"/>
      <c r="D16" s="5"/>
      <c r="E16" s="21"/>
      <c r="F16" s="17"/>
      <c r="G16" s="18"/>
      <c r="H16" s="18"/>
      <c r="I16" s="5"/>
      <c r="J16" s="5"/>
      <c r="K16" s="5"/>
    </row>
    <row r="17" spans="1:11" x14ac:dyDescent="0.25">
      <c r="A17" s="18" t="s">
        <v>15</v>
      </c>
      <c r="B17" s="18">
        <f>'Sem3'!B17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  <c r="K17" s="5"/>
    </row>
    <row r="18" spans="1:11" x14ac:dyDescent="0.25">
      <c r="A18" s="57" t="s">
        <v>40</v>
      </c>
      <c r="B18" s="57">
        <f>'Sem3'!B18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  <c r="K18" s="5"/>
    </row>
    <row r="19" spans="1:11" ht="15.75" thickBot="1" x14ac:dyDescent="0.3">
      <c r="A19" s="18" t="s">
        <v>41</v>
      </c>
      <c r="B19" s="18">
        <f>'Sem3'!B19</f>
        <v>0</v>
      </c>
      <c r="C19" s="5"/>
      <c r="D19" s="5"/>
      <c r="E19" s="24" t="s">
        <v>23</v>
      </c>
      <c r="F19" s="19"/>
      <c r="G19" s="18"/>
      <c r="H19" s="18"/>
      <c r="I19" s="5"/>
      <c r="J19" s="5"/>
      <c r="K19" s="5"/>
    </row>
    <row r="20" spans="1:11" ht="15.75" thickBot="1" x14ac:dyDescent="0.3">
      <c r="A20" s="57" t="s">
        <v>42</v>
      </c>
      <c r="B20" s="57">
        <f>'Sem3'!B20</f>
        <v>0</v>
      </c>
      <c r="C20" s="5"/>
      <c r="D20" s="5"/>
      <c r="E20" s="44"/>
      <c r="F20" s="9"/>
      <c r="G20" s="7"/>
      <c r="H20" s="19"/>
      <c r="I20" s="5"/>
      <c r="J20" s="5"/>
      <c r="K20" s="5"/>
    </row>
    <row r="21" spans="1:11" ht="15.75" thickBot="1" x14ac:dyDescent="0.3">
      <c r="A21" s="18" t="s">
        <v>43</v>
      </c>
      <c r="B21" s="18">
        <f>'Sem3'!B21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  <c r="K21" s="5"/>
    </row>
    <row r="22" spans="1:11" x14ac:dyDescent="0.25">
      <c r="A22" s="57" t="s">
        <v>34</v>
      </c>
      <c r="B22" s="57">
        <f>'Sem3'!B22</f>
        <v>0</v>
      </c>
      <c r="C22" s="5"/>
      <c r="D22" s="5"/>
      <c r="E22" s="32"/>
      <c r="F22" s="32"/>
      <c r="G22" s="32"/>
      <c r="H22" s="119"/>
      <c r="I22" s="4"/>
      <c r="J22" s="5"/>
      <c r="K22" s="5"/>
    </row>
    <row r="23" spans="1:11" ht="15.75" thickBot="1" x14ac:dyDescent="0.3">
      <c r="A23" s="18" t="s">
        <v>16</v>
      </c>
      <c r="B23" s="18">
        <f>'Sem3'!B23</f>
        <v>0</v>
      </c>
      <c r="C23" s="5"/>
      <c r="D23" s="5"/>
      <c r="E23" s="4"/>
      <c r="F23" s="4"/>
      <c r="G23" s="4"/>
      <c r="H23" s="6"/>
      <c r="I23" s="4"/>
      <c r="J23" s="5"/>
      <c r="K23" s="5"/>
    </row>
    <row r="24" spans="1:11" ht="15.75" thickBot="1" x14ac:dyDescent="0.3">
      <c r="A24" s="57" t="s">
        <v>44</v>
      </c>
      <c r="B24" s="57">
        <f>'Sem3'!B24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  <c r="K24" s="5"/>
    </row>
    <row r="25" spans="1:11" ht="15.75" thickBot="1" x14ac:dyDescent="0.3">
      <c r="A25" s="18" t="s">
        <v>31</v>
      </c>
      <c r="B25" s="18">
        <f>'Sem3'!B25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  <c r="K25" s="5"/>
    </row>
    <row r="26" spans="1:11" ht="15.75" thickBot="1" x14ac:dyDescent="0.3">
      <c r="A26" s="57" t="s">
        <v>45</v>
      </c>
      <c r="B26" s="57">
        <f>'Sem3'!B26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  <c r="K26" s="5"/>
    </row>
    <row r="27" spans="1:11" x14ac:dyDescent="0.25">
      <c r="A27" s="18" t="s">
        <v>33</v>
      </c>
      <c r="B27" s="18">
        <f>'Sem3'!B27</f>
        <v>0</v>
      </c>
      <c r="C27" s="5"/>
      <c r="D27" s="5"/>
      <c r="E27" s="4"/>
      <c r="F27" s="5"/>
      <c r="G27" s="5"/>
      <c r="H27" s="8"/>
      <c r="I27" s="5"/>
      <c r="J27" s="5"/>
      <c r="K27" s="5"/>
    </row>
    <row r="28" spans="1:11" ht="15.75" thickBot="1" x14ac:dyDescent="0.3">
      <c r="A28" s="58" t="s">
        <v>32</v>
      </c>
      <c r="B28" s="58">
        <f>'Sem3'!B28</f>
        <v>0</v>
      </c>
      <c r="C28" s="5"/>
      <c r="D28" s="5"/>
      <c r="E28" s="4"/>
      <c r="F28" s="4"/>
      <c r="G28" s="4"/>
      <c r="H28" s="6"/>
      <c r="I28" s="4"/>
      <c r="J28" s="5"/>
      <c r="K28" s="5"/>
    </row>
    <row r="29" spans="1:11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  <c r="K29" s="5"/>
    </row>
    <row r="30" spans="1:11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  <c r="K30" s="5"/>
    </row>
    <row r="31" spans="1:11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  <c r="K31" s="5"/>
    </row>
    <row r="32" spans="1:11" x14ac:dyDescent="0.25">
      <c r="I32" s="5"/>
      <c r="J32" s="5"/>
      <c r="K32" s="5"/>
    </row>
    <row r="33" spans="9:11" x14ac:dyDescent="0.25">
      <c r="I33" s="5"/>
      <c r="J33" s="5"/>
      <c r="K33" s="5"/>
    </row>
    <row r="34" spans="9:11" x14ac:dyDescent="0.25">
      <c r="I34" s="5"/>
      <c r="J34" s="5"/>
      <c r="K34" s="5"/>
    </row>
  </sheetData>
  <sheetProtection algorithmName="SHA-512" hashValue="wjm1iSDMvotlZhIvCdmWBuiBgaloGLyxN3DlH7gQG0BX8pBcLouRuUTLpRz8ebmOdgf6aI2e4FmspORd9vRHrA==" saltValue="ZDOSq3TrY1QpP0GFfkvAOA==" spinCount="100000" sheet="1" objects="1" scenarios="1"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D9423-9BF6-4272-8E46-5631CA2A0180}">
  <sheetPr>
    <tabColor theme="7"/>
  </sheetPr>
  <dimension ref="A1:K34"/>
  <sheetViews>
    <sheetView tabSelected="1" workbookViewId="0">
      <selection activeCell="M7" sqref="M7"/>
    </sheetView>
  </sheetViews>
  <sheetFormatPr baseColWidth="10" defaultRowHeight="15" x14ac:dyDescent="0.25"/>
  <sheetData>
    <row r="1" spans="1:11" ht="15.75" thickBot="1" x14ac:dyDescent="0.3">
      <c r="A1" s="114" t="s">
        <v>58</v>
      </c>
      <c r="B1" s="115"/>
      <c r="C1" s="123">
        <v>43998</v>
      </c>
      <c r="D1" s="116"/>
      <c r="E1" s="115"/>
      <c r="F1" s="115"/>
      <c r="G1" s="115"/>
      <c r="H1" s="115"/>
      <c r="I1" s="146"/>
      <c r="J1" s="147"/>
      <c r="K1" s="5"/>
    </row>
    <row r="2" spans="1:11" ht="15.75" thickBot="1" x14ac:dyDescent="0.3">
      <c r="A2" s="118" t="s">
        <v>0</v>
      </c>
      <c r="B2" s="97" t="s">
        <v>1</v>
      </c>
      <c r="C2" s="83" t="s">
        <v>2</v>
      </c>
      <c r="D2" s="105" t="s">
        <v>3</v>
      </c>
      <c r="E2" s="83"/>
      <c r="F2" s="83" t="s">
        <v>28</v>
      </c>
      <c r="G2" s="105" t="s">
        <v>29</v>
      </c>
      <c r="H2" s="105" t="s">
        <v>7</v>
      </c>
      <c r="I2" s="78"/>
      <c r="J2" s="130"/>
      <c r="K2" s="5"/>
    </row>
    <row r="3" spans="1:11" ht="15.75" thickBot="1" x14ac:dyDescent="0.3">
      <c r="A3" s="99" t="s">
        <v>4</v>
      </c>
      <c r="B3" s="124"/>
      <c r="C3" s="131"/>
      <c r="D3" s="103">
        <f>C3+B3</f>
        <v>0</v>
      </c>
      <c r="E3" s="76"/>
      <c r="F3" s="77"/>
      <c r="G3" s="103"/>
      <c r="H3" s="103"/>
      <c r="I3" s="77"/>
      <c r="J3" s="126"/>
      <c r="K3" s="5"/>
    </row>
    <row r="4" spans="1:11" ht="15.75" thickBot="1" x14ac:dyDescent="0.3">
      <c r="A4" s="76" t="s">
        <v>5</v>
      </c>
      <c r="B4" s="127"/>
      <c r="C4" s="127"/>
      <c r="D4" s="103">
        <f>C4+B4</f>
        <v>0</v>
      </c>
      <c r="E4" s="76"/>
      <c r="F4" s="77"/>
      <c r="G4" s="76"/>
      <c r="H4" s="76"/>
      <c r="I4" s="77"/>
      <c r="J4" s="126"/>
      <c r="K4" s="5"/>
    </row>
    <row r="5" spans="1:11" ht="15.75" thickBot="1" x14ac:dyDescent="0.3">
      <c r="A5" s="91" t="s">
        <v>6</v>
      </c>
      <c r="B5" s="129"/>
      <c r="C5" s="132"/>
      <c r="D5" s="103">
        <f>C5+B5</f>
        <v>0</v>
      </c>
      <c r="E5" s="76"/>
      <c r="F5" s="77"/>
      <c r="G5" s="76"/>
      <c r="H5" s="76"/>
      <c r="I5" s="77"/>
      <c r="J5" s="126"/>
      <c r="K5" s="5"/>
    </row>
    <row r="6" spans="1:11" ht="15.75" thickBot="1" x14ac:dyDescent="0.3">
      <c r="A6" s="89" t="s">
        <v>8</v>
      </c>
      <c r="B6" s="82"/>
      <c r="C6" s="77"/>
      <c r="D6" s="90">
        <f>SUM(D3:D5)</f>
        <v>0</v>
      </c>
      <c r="E6" s="91"/>
      <c r="F6" s="92"/>
      <c r="G6" s="91"/>
      <c r="H6" s="91"/>
      <c r="I6" s="77"/>
      <c r="J6" s="126"/>
      <c r="K6" s="5"/>
    </row>
    <row r="7" spans="1:11" ht="15.75" thickBot="1" x14ac:dyDescent="0.3">
      <c r="A7" s="83" t="s">
        <v>30</v>
      </c>
      <c r="B7" s="83"/>
      <c r="C7" s="93"/>
      <c r="D7" s="83" t="e">
        <f>AVERAGE(B30/D6)</f>
        <v>#DIV/0!</v>
      </c>
      <c r="E7" s="94"/>
      <c r="F7" s="77"/>
      <c r="G7" s="94"/>
      <c r="H7" s="134"/>
      <c r="I7" s="77"/>
      <c r="J7" s="126"/>
      <c r="K7" s="5"/>
    </row>
    <row r="8" spans="1:11" x14ac:dyDescent="0.25">
      <c r="A8" s="95"/>
      <c r="B8" s="78"/>
      <c r="C8" s="78"/>
      <c r="D8" s="78"/>
      <c r="E8" s="77"/>
      <c r="F8" s="77"/>
      <c r="G8" s="77"/>
      <c r="H8" s="79"/>
      <c r="I8" s="77"/>
      <c r="J8" s="126"/>
      <c r="K8" s="5"/>
    </row>
    <row r="9" spans="1:11" ht="15.75" thickBot="1" x14ac:dyDescent="0.3">
      <c r="A9" s="82"/>
      <c r="B9" s="77"/>
      <c r="C9" s="77"/>
      <c r="D9" s="77"/>
      <c r="E9" s="96"/>
      <c r="F9" s="77"/>
      <c r="G9" s="77"/>
      <c r="H9" s="79"/>
      <c r="I9" s="77"/>
      <c r="J9" s="126"/>
      <c r="K9" s="5"/>
    </row>
    <row r="10" spans="1:11" ht="15.75" thickBot="1" x14ac:dyDescent="0.3">
      <c r="A10" s="83" t="s">
        <v>9</v>
      </c>
      <c r="B10" s="97"/>
      <c r="C10" s="98"/>
      <c r="D10" s="98"/>
      <c r="E10" s="98"/>
      <c r="F10" s="97" t="s">
        <v>18</v>
      </c>
      <c r="G10" s="97" t="s">
        <v>19</v>
      </c>
      <c r="H10" s="83" t="s">
        <v>20</v>
      </c>
      <c r="I10" s="78"/>
      <c r="J10" s="130"/>
      <c r="K10" s="148"/>
    </row>
    <row r="11" spans="1:11" ht="15.75" thickBot="1" x14ac:dyDescent="0.3">
      <c r="A11" s="89" t="s">
        <v>10</v>
      </c>
      <c r="B11" s="89"/>
      <c r="C11" s="77"/>
      <c r="D11" s="77"/>
      <c r="E11" s="77"/>
      <c r="F11" s="100"/>
      <c r="G11" s="100"/>
      <c r="H11" s="101"/>
      <c r="I11" s="77"/>
      <c r="J11" s="126"/>
      <c r="K11" s="5"/>
    </row>
    <row r="12" spans="1:11" ht="15.75" thickBot="1" x14ac:dyDescent="0.3">
      <c r="A12" s="82"/>
      <c r="B12" s="77"/>
      <c r="C12" s="77"/>
      <c r="D12" s="77"/>
      <c r="E12" s="102" t="s">
        <v>21</v>
      </c>
      <c r="F12" s="103">
        <f>G26</f>
        <v>0</v>
      </c>
      <c r="G12" s="103"/>
      <c r="H12" s="103"/>
      <c r="I12" s="77"/>
      <c r="J12" s="126"/>
      <c r="K12" s="5"/>
    </row>
    <row r="13" spans="1:11" x14ac:dyDescent="0.25">
      <c r="A13" s="103" t="s">
        <v>11</v>
      </c>
      <c r="B13" s="99">
        <f>'Sem3'!C13</f>
        <v>0</v>
      </c>
      <c r="C13" s="82"/>
      <c r="D13" s="77"/>
      <c r="E13" s="104" t="s">
        <v>22</v>
      </c>
      <c r="F13" s="76">
        <f>G25</f>
        <v>0</v>
      </c>
      <c r="G13" s="76"/>
      <c r="H13" s="76"/>
      <c r="I13" s="77"/>
      <c r="J13" s="126"/>
      <c r="K13" s="5"/>
    </row>
    <row r="14" spans="1:11" ht="15.75" thickBot="1" x14ac:dyDescent="0.3">
      <c r="A14" s="88" t="s">
        <v>12</v>
      </c>
      <c r="B14" s="88">
        <f>'Sem3'!C14</f>
        <v>0</v>
      </c>
      <c r="C14" s="77"/>
      <c r="D14" s="77"/>
      <c r="E14" s="104" t="s">
        <v>23</v>
      </c>
      <c r="F14" s="91"/>
      <c r="G14" s="76"/>
      <c r="H14" s="76"/>
      <c r="I14" s="77"/>
      <c r="J14" s="126"/>
      <c r="K14" s="5"/>
    </row>
    <row r="15" spans="1:11" ht="15.75" thickBot="1" x14ac:dyDescent="0.3">
      <c r="A15" s="76" t="s">
        <v>13</v>
      </c>
      <c r="B15" s="76">
        <f>'Sem3'!C15</f>
        <v>0</v>
      </c>
      <c r="C15" s="77"/>
      <c r="D15" s="77"/>
      <c r="E15" s="83" t="s">
        <v>24</v>
      </c>
      <c r="F15" s="84">
        <f>SUM(F12:F14)</f>
        <v>0</v>
      </c>
      <c r="G15" s="83">
        <f>'Sem2'!I31</f>
        <v>0</v>
      </c>
      <c r="H15" s="16">
        <f>'Sem1'!I31+'Sem2'!I31+'Sem3'!I31+'Sem4'!L31+'Sem5'!I31</f>
        <v>0</v>
      </c>
      <c r="I15" s="78"/>
      <c r="J15" s="126"/>
      <c r="K15" s="5"/>
    </row>
    <row r="16" spans="1:11" x14ac:dyDescent="0.25">
      <c r="A16" s="88" t="s">
        <v>14</v>
      </c>
      <c r="B16" s="88">
        <f>'Sem3'!C16</f>
        <v>0</v>
      </c>
      <c r="C16" s="77"/>
      <c r="D16" s="77"/>
      <c r="E16" s="102"/>
      <c r="F16" s="103"/>
      <c r="G16" s="76"/>
      <c r="H16" s="76"/>
      <c r="I16" s="77"/>
      <c r="J16" s="126"/>
      <c r="K16" s="5"/>
    </row>
    <row r="17" spans="1:11" x14ac:dyDescent="0.25">
      <c r="A17" s="76" t="s">
        <v>15</v>
      </c>
      <c r="B17" s="76">
        <f>'Sem3'!C17</f>
        <v>0</v>
      </c>
      <c r="C17" s="77"/>
      <c r="D17" s="77"/>
      <c r="E17" s="104" t="s">
        <v>26</v>
      </c>
      <c r="F17" s="106">
        <f>F12-F12/120*20</f>
        <v>0</v>
      </c>
      <c r="G17" s="107"/>
      <c r="H17" s="107"/>
      <c r="I17" s="77"/>
      <c r="J17" s="126"/>
      <c r="K17" s="5"/>
    </row>
    <row r="18" spans="1:11" x14ac:dyDescent="0.25">
      <c r="A18" s="88" t="s">
        <v>40</v>
      </c>
      <c r="B18" s="88">
        <f>'Sem3'!C18</f>
        <v>0</v>
      </c>
      <c r="C18" s="77"/>
      <c r="D18" s="77"/>
      <c r="E18" s="104" t="s">
        <v>27</v>
      </c>
      <c r="F18" s="106">
        <f>F13-F13/110*10</f>
        <v>0</v>
      </c>
      <c r="G18" s="76"/>
      <c r="H18" s="76"/>
      <c r="I18" s="77"/>
      <c r="J18" s="126"/>
      <c r="K18" s="5"/>
    </row>
    <row r="19" spans="1:11" ht="15.75" thickBot="1" x14ac:dyDescent="0.3">
      <c r="A19" s="76" t="s">
        <v>41</v>
      </c>
      <c r="B19" s="76">
        <f>'Sem3'!C19</f>
        <v>0</v>
      </c>
      <c r="C19" s="77"/>
      <c r="D19" s="77"/>
      <c r="E19" s="108" t="s">
        <v>23</v>
      </c>
      <c r="F19" s="91"/>
      <c r="G19" s="76"/>
      <c r="H19" s="76"/>
      <c r="I19" s="77"/>
      <c r="J19" s="126"/>
      <c r="K19" s="5"/>
    </row>
    <row r="20" spans="1:11" ht="15.75" thickBot="1" x14ac:dyDescent="0.3">
      <c r="A20" s="88" t="s">
        <v>42</v>
      </c>
      <c r="B20" s="88">
        <f>'Sem3'!C20</f>
        <v>0</v>
      </c>
      <c r="C20" s="77"/>
      <c r="D20" s="77"/>
      <c r="E20" s="109"/>
      <c r="F20" s="110"/>
      <c r="G20" s="82"/>
      <c r="H20" s="91"/>
      <c r="I20" s="77"/>
      <c r="J20" s="126"/>
      <c r="K20" s="5"/>
    </row>
    <row r="21" spans="1:11" ht="15.75" thickBot="1" x14ac:dyDescent="0.3">
      <c r="A21" s="76" t="s">
        <v>43</v>
      </c>
      <c r="B21" s="76">
        <f>'Sem3'!C21</f>
        <v>0</v>
      </c>
      <c r="C21" s="77"/>
      <c r="D21" s="77"/>
      <c r="E21" s="97" t="s">
        <v>25</v>
      </c>
      <c r="F21" s="111">
        <f>SUM(F17:F19)</f>
        <v>0</v>
      </c>
      <c r="G21" s="97">
        <f t="shared" ref="G21:H21" si="0">SUM(G17:G19)</f>
        <v>0</v>
      </c>
      <c r="H21" s="83">
        <f t="shared" si="0"/>
        <v>0</v>
      </c>
      <c r="I21" s="78"/>
      <c r="J21" s="126"/>
      <c r="K21" s="5"/>
    </row>
    <row r="22" spans="1:11" x14ac:dyDescent="0.25">
      <c r="A22" s="88" t="s">
        <v>34</v>
      </c>
      <c r="B22" s="88">
        <f>'Sem3'!C22</f>
        <v>0</v>
      </c>
      <c r="C22" s="77"/>
      <c r="D22" s="77"/>
      <c r="E22" s="93"/>
      <c r="F22" s="93"/>
      <c r="G22" s="93"/>
      <c r="H22" s="135"/>
      <c r="I22" s="78"/>
      <c r="J22" s="126"/>
      <c r="K22" s="5"/>
    </row>
    <row r="23" spans="1:11" ht="15.75" thickBot="1" x14ac:dyDescent="0.3">
      <c r="A23" s="76" t="s">
        <v>16</v>
      </c>
      <c r="B23" s="76">
        <f>'Sem3'!C23</f>
        <v>0</v>
      </c>
      <c r="C23" s="77"/>
      <c r="D23" s="77"/>
      <c r="E23" s="78"/>
      <c r="F23" s="78"/>
      <c r="G23" s="78"/>
      <c r="H23" s="81"/>
      <c r="I23" s="78"/>
      <c r="J23" s="126"/>
      <c r="K23" s="5"/>
    </row>
    <row r="24" spans="1:11" ht="15.75" thickBot="1" x14ac:dyDescent="0.3">
      <c r="A24" s="88" t="s">
        <v>44</v>
      </c>
      <c r="B24" s="88">
        <f>'Sem3'!C24</f>
        <v>0</v>
      </c>
      <c r="C24" s="77"/>
      <c r="D24" s="77"/>
      <c r="E24" s="78"/>
      <c r="F24" s="112" t="s">
        <v>55</v>
      </c>
      <c r="G24" s="112" t="s">
        <v>56</v>
      </c>
      <c r="H24" s="113" t="s">
        <v>57</v>
      </c>
      <c r="I24" s="78"/>
      <c r="J24" s="126"/>
      <c r="K24" s="5"/>
    </row>
    <row r="25" spans="1:11" ht="15.75" thickBot="1" x14ac:dyDescent="0.3">
      <c r="A25" s="76" t="s">
        <v>31</v>
      </c>
      <c r="B25" s="76">
        <f>'Sem3'!C25</f>
        <v>0</v>
      </c>
      <c r="C25" s="77"/>
      <c r="D25" s="77"/>
      <c r="E25" s="83" t="s">
        <v>53</v>
      </c>
      <c r="F25" s="127"/>
      <c r="G25" s="127"/>
      <c r="H25" s="87">
        <f>G25-F25</f>
        <v>0</v>
      </c>
      <c r="I25" s="77"/>
      <c r="J25" s="126"/>
      <c r="K25" s="5"/>
    </row>
    <row r="26" spans="1:11" ht="15.75" thickBot="1" x14ac:dyDescent="0.3">
      <c r="A26" s="88" t="s">
        <v>45</v>
      </c>
      <c r="B26" s="88">
        <f>'Sem3'!C26</f>
        <v>0</v>
      </c>
      <c r="C26" s="77"/>
      <c r="D26" s="77"/>
      <c r="E26" s="83" t="s">
        <v>54</v>
      </c>
      <c r="F26" s="127"/>
      <c r="G26" s="127"/>
      <c r="H26" s="87">
        <f>G26-F26</f>
        <v>0</v>
      </c>
      <c r="I26" s="77"/>
      <c r="J26" s="126"/>
      <c r="K26" s="5"/>
    </row>
    <row r="27" spans="1:11" x14ac:dyDescent="0.25">
      <c r="A27" s="76" t="s">
        <v>33</v>
      </c>
      <c r="B27" s="76">
        <f>'Sem3'!C27</f>
        <v>0</v>
      </c>
      <c r="C27" s="77"/>
      <c r="D27" s="77"/>
      <c r="E27" s="78"/>
      <c r="F27" s="77"/>
      <c r="G27" s="77"/>
      <c r="H27" s="79"/>
      <c r="I27" s="77"/>
      <c r="J27" s="126"/>
      <c r="K27" s="5"/>
    </row>
    <row r="28" spans="1:11" ht="15.75" thickBot="1" x14ac:dyDescent="0.3">
      <c r="A28" s="80" t="s">
        <v>32</v>
      </c>
      <c r="B28" s="80">
        <f>'Sem3'!C28</f>
        <v>0</v>
      </c>
      <c r="C28" s="77"/>
      <c r="D28" s="77"/>
      <c r="E28" s="78"/>
      <c r="F28" s="78"/>
      <c r="G28" s="78"/>
      <c r="H28" s="81"/>
      <c r="I28" s="78"/>
      <c r="J28" s="126"/>
      <c r="K28" s="5"/>
    </row>
    <row r="29" spans="1:11" ht="15.75" thickBot="1" x14ac:dyDescent="0.3">
      <c r="A29" s="82"/>
      <c r="B29" s="77"/>
      <c r="C29" s="77"/>
      <c r="D29" s="77"/>
      <c r="E29" s="77"/>
      <c r="F29" s="77"/>
      <c r="G29" s="77"/>
      <c r="H29" s="79"/>
      <c r="I29" s="77"/>
      <c r="J29" s="126"/>
      <c r="K29" s="5"/>
    </row>
    <row r="30" spans="1:11" ht="15.75" thickBot="1" x14ac:dyDescent="0.3">
      <c r="A30" s="83" t="s">
        <v>17</v>
      </c>
      <c r="B30" s="84">
        <f>SUM(B13:B28)</f>
        <v>0</v>
      </c>
      <c r="C30" s="85"/>
      <c r="D30" s="85"/>
      <c r="E30" s="85"/>
      <c r="F30" s="85"/>
      <c r="G30" s="85"/>
      <c r="H30" s="86"/>
      <c r="I30" s="78"/>
      <c r="J30" s="130"/>
      <c r="K30" s="5"/>
    </row>
    <row r="31" spans="1:11" x14ac:dyDescent="0.25">
      <c r="A31" s="128"/>
      <c r="B31" s="126"/>
      <c r="C31" s="126"/>
      <c r="D31" s="126"/>
      <c r="E31" s="126"/>
      <c r="F31" s="126"/>
      <c r="G31" s="126"/>
      <c r="H31" s="126"/>
      <c r="I31" s="126"/>
      <c r="J31" s="126"/>
      <c r="K31" s="5"/>
    </row>
    <row r="32" spans="1:11" x14ac:dyDescent="0.25">
      <c r="I32" s="5"/>
      <c r="J32" s="5"/>
      <c r="K32" s="5"/>
    </row>
    <row r="33" spans="9:11" x14ac:dyDescent="0.25">
      <c r="I33" s="5"/>
      <c r="J33" s="5"/>
      <c r="K33" s="5"/>
    </row>
    <row r="34" spans="9:11" x14ac:dyDescent="0.25">
      <c r="I34" s="5"/>
      <c r="J34" s="5"/>
      <c r="K34" s="5"/>
    </row>
  </sheetData>
  <sheetProtection algorithmName="SHA-512" hashValue="YgOQpP17P/JYgLyffykoSE6eYJyifL+93GUziLfmldz39XoKIZtOUHVBMkrKpr12bSsU80c9w7yzH/JbXCoFhw==" saltValue="ZXvGAYGNuDUMwUjzLYvoGQ==" spinCount="100000" sheet="1" objects="1" scenarios="1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B2F91-E942-4037-A374-89D4B697FA87}">
  <sheetPr>
    <tabColor theme="7"/>
  </sheetPr>
  <dimension ref="A1:I31"/>
  <sheetViews>
    <sheetView workbookViewId="0">
      <selection activeCell="L5" sqref="L5"/>
    </sheetView>
  </sheetViews>
  <sheetFormatPr baseColWidth="10" defaultRowHeight="15" x14ac:dyDescent="0.25"/>
  <cols>
    <col min="5" max="5" width="12.28515625" customWidth="1"/>
  </cols>
  <sheetData>
    <row r="1" spans="1:9" ht="15.75" thickBot="1" x14ac:dyDescent="0.3">
      <c r="A1" s="114" t="s">
        <v>58</v>
      </c>
      <c r="B1" s="115"/>
      <c r="C1" s="123">
        <v>43999</v>
      </c>
      <c r="D1" s="116"/>
      <c r="E1" s="115"/>
      <c r="F1" s="115"/>
      <c r="G1" s="115"/>
      <c r="H1" s="117"/>
      <c r="I1" s="136"/>
    </row>
    <row r="2" spans="1:9" ht="15.75" thickBot="1" x14ac:dyDescent="0.3">
      <c r="A2" s="118" t="s">
        <v>0</v>
      </c>
      <c r="B2" s="97" t="s">
        <v>1</v>
      </c>
      <c r="C2" s="83" t="s">
        <v>2</v>
      </c>
      <c r="D2" s="105" t="s">
        <v>3</v>
      </c>
      <c r="E2" s="83"/>
      <c r="F2" s="83" t="s">
        <v>28</v>
      </c>
      <c r="G2" s="105" t="s">
        <v>29</v>
      </c>
      <c r="H2" s="105" t="s">
        <v>7</v>
      </c>
      <c r="I2" s="78"/>
    </row>
    <row r="3" spans="1:9" ht="15.75" thickBot="1" x14ac:dyDescent="0.3">
      <c r="A3" s="99" t="s">
        <v>4</v>
      </c>
      <c r="B3" s="131"/>
      <c r="C3" s="131"/>
      <c r="D3" s="103">
        <f>C3+B3</f>
        <v>0</v>
      </c>
      <c r="E3" s="76"/>
      <c r="F3" s="77"/>
      <c r="G3" s="103"/>
      <c r="H3" s="103"/>
      <c r="I3" s="77"/>
    </row>
    <row r="4" spans="1:9" ht="15.75" thickBot="1" x14ac:dyDescent="0.3">
      <c r="A4" s="76" t="s">
        <v>5</v>
      </c>
      <c r="B4" s="127"/>
      <c r="C4" s="127"/>
      <c r="D4" s="103">
        <f>C4+B4</f>
        <v>0</v>
      </c>
      <c r="E4" s="76"/>
      <c r="F4" s="77"/>
      <c r="G4" s="76"/>
      <c r="H4" s="76"/>
      <c r="I4" s="77"/>
    </row>
    <row r="5" spans="1:9" ht="15.75" thickBot="1" x14ac:dyDescent="0.3">
      <c r="A5" s="91" t="s">
        <v>6</v>
      </c>
      <c r="B5" s="132"/>
      <c r="C5" s="132"/>
      <c r="D5" s="103">
        <f>C5+B5</f>
        <v>0</v>
      </c>
      <c r="E5" s="76"/>
      <c r="F5" s="77"/>
      <c r="G5" s="76"/>
      <c r="H5" s="76"/>
      <c r="I5" s="77"/>
    </row>
    <row r="6" spans="1:9" ht="15.75" thickBot="1" x14ac:dyDescent="0.3">
      <c r="A6" s="89" t="s">
        <v>8</v>
      </c>
      <c r="B6" s="82"/>
      <c r="C6" s="77"/>
      <c r="D6" s="90">
        <f>SUM(D3:D5)</f>
        <v>0</v>
      </c>
      <c r="E6" s="91"/>
      <c r="F6" s="92"/>
      <c r="G6" s="91"/>
      <c r="H6" s="91"/>
      <c r="I6" s="77"/>
    </row>
    <row r="7" spans="1:9" ht="15.75" thickBot="1" x14ac:dyDescent="0.3">
      <c r="A7" s="83" t="s">
        <v>30</v>
      </c>
      <c r="B7" s="83"/>
      <c r="C7" s="93"/>
      <c r="D7" s="83" t="e">
        <f>AVERAGE(B30/D6)</f>
        <v>#DIV/0!</v>
      </c>
      <c r="E7" s="94"/>
      <c r="F7" s="77"/>
      <c r="G7" s="94"/>
      <c r="H7" s="134"/>
      <c r="I7" s="77"/>
    </row>
    <row r="8" spans="1:9" x14ac:dyDescent="0.25">
      <c r="A8" s="95"/>
      <c r="B8" s="78"/>
      <c r="C8" s="78"/>
      <c r="D8" s="78"/>
      <c r="E8" s="77"/>
      <c r="F8" s="77"/>
      <c r="G8" s="77"/>
      <c r="H8" s="79"/>
      <c r="I8" s="77"/>
    </row>
    <row r="9" spans="1:9" ht="15.75" thickBot="1" x14ac:dyDescent="0.3">
      <c r="A9" s="82"/>
      <c r="B9" s="77"/>
      <c r="C9" s="77"/>
      <c r="D9" s="77"/>
      <c r="E9" s="96"/>
      <c r="F9" s="77"/>
      <c r="G9" s="77"/>
      <c r="H9" s="79"/>
      <c r="I9" s="77"/>
    </row>
    <row r="10" spans="1:9" ht="15.75" thickBot="1" x14ac:dyDescent="0.3">
      <c r="A10" s="83" t="s">
        <v>9</v>
      </c>
      <c r="B10" s="97"/>
      <c r="C10" s="98"/>
      <c r="D10" s="98"/>
      <c r="E10" s="98"/>
      <c r="F10" s="97" t="s">
        <v>18</v>
      </c>
      <c r="G10" s="97" t="s">
        <v>19</v>
      </c>
      <c r="H10" s="83" t="s">
        <v>20</v>
      </c>
      <c r="I10" s="78"/>
    </row>
    <row r="11" spans="1:9" ht="15.75" thickBot="1" x14ac:dyDescent="0.3">
      <c r="A11" s="89" t="s">
        <v>10</v>
      </c>
      <c r="B11" s="89"/>
      <c r="C11" s="77"/>
      <c r="D11" s="77"/>
      <c r="E11" s="77"/>
      <c r="F11" s="100"/>
      <c r="G11" s="100"/>
      <c r="H11" s="101"/>
      <c r="I11" s="77"/>
    </row>
    <row r="12" spans="1:9" ht="15.75" thickBot="1" x14ac:dyDescent="0.3">
      <c r="A12" s="82"/>
      <c r="B12" s="77"/>
      <c r="C12" s="77"/>
      <c r="D12" s="77"/>
      <c r="E12" s="102" t="s">
        <v>21</v>
      </c>
      <c r="F12" s="103">
        <f>F26</f>
        <v>0</v>
      </c>
      <c r="G12" s="103"/>
      <c r="H12" s="103"/>
      <c r="I12" s="77"/>
    </row>
    <row r="13" spans="1:9" x14ac:dyDescent="0.25">
      <c r="A13" s="103" t="s">
        <v>11</v>
      </c>
      <c r="B13" s="99">
        <f>'Sem3'!D13</f>
        <v>0</v>
      </c>
      <c r="C13" s="82"/>
      <c r="D13" s="77"/>
      <c r="E13" s="104" t="s">
        <v>22</v>
      </c>
      <c r="F13" s="76">
        <f>F25</f>
        <v>0</v>
      </c>
      <c r="G13" s="76"/>
      <c r="H13" s="76"/>
      <c r="I13" s="77"/>
    </row>
    <row r="14" spans="1:9" ht="15.75" thickBot="1" x14ac:dyDescent="0.3">
      <c r="A14" s="88" t="s">
        <v>12</v>
      </c>
      <c r="B14" s="88">
        <f>'Sem3'!D14</f>
        <v>0</v>
      </c>
      <c r="C14" s="77"/>
      <c r="D14" s="77"/>
      <c r="E14" s="104" t="s">
        <v>23</v>
      </c>
      <c r="F14" s="91"/>
      <c r="G14" s="76"/>
      <c r="H14" s="76"/>
      <c r="I14" s="77"/>
    </row>
    <row r="15" spans="1:9" ht="15.75" thickBot="1" x14ac:dyDescent="0.3">
      <c r="A15" s="76" t="s">
        <v>13</v>
      </c>
      <c r="B15" s="76">
        <f>'Sem3'!D15</f>
        <v>0</v>
      </c>
      <c r="C15" s="77"/>
      <c r="D15" s="77"/>
      <c r="E15" s="83" t="s">
        <v>24</v>
      </c>
      <c r="F15" s="84">
        <f>SUM(F12:F14)</f>
        <v>0</v>
      </c>
      <c r="G15" s="83">
        <f>'Sem2'!I31</f>
        <v>0</v>
      </c>
      <c r="H15" s="16">
        <f>'Sem1'!I31+'Sem2'!I31+'Sem3'!I31+'Sem4'!L31+'Sem5'!I31</f>
        <v>0</v>
      </c>
      <c r="I15" s="78"/>
    </row>
    <row r="16" spans="1:9" x14ac:dyDescent="0.25">
      <c r="A16" s="88" t="s">
        <v>14</v>
      </c>
      <c r="B16" s="88">
        <f>'Sem3'!D16</f>
        <v>0</v>
      </c>
      <c r="C16" s="77"/>
      <c r="D16" s="77"/>
      <c r="E16" s="102"/>
      <c r="F16" s="103"/>
      <c r="G16" s="76"/>
      <c r="H16" s="76"/>
      <c r="I16" s="77"/>
    </row>
    <row r="17" spans="1:9" x14ac:dyDescent="0.25">
      <c r="A17" s="76" t="s">
        <v>15</v>
      </c>
      <c r="B17" s="76">
        <f>'Sem3'!D17</f>
        <v>0</v>
      </c>
      <c r="C17" s="77"/>
      <c r="D17" s="77"/>
      <c r="E17" s="104" t="s">
        <v>26</v>
      </c>
      <c r="F17" s="106">
        <f>F12-F12/120*20</f>
        <v>0</v>
      </c>
      <c r="G17" s="107"/>
      <c r="H17" s="107"/>
      <c r="I17" s="77"/>
    </row>
    <row r="18" spans="1:9" x14ac:dyDescent="0.25">
      <c r="A18" s="88" t="s">
        <v>40</v>
      </c>
      <c r="B18" s="88">
        <f>'Sem3'!D18</f>
        <v>0</v>
      </c>
      <c r="C18" s="77"/>
      <c r="D18" s="77"/>
      <c r="E18" s="104" t="s">
        <v>27</v>
      </c>
      <c r="F18" s="106">
        <f>F13-F13/110*10</f>
        <v>0</v>
      </c>
      <c r="G18" s="76"/>
      <c r="H18" s="76"/>
      <c r="I18" s="77"/>
    </row>
    <row r="19" spans="1:9" ht="15.75" thickBot="1" x14ac:dyDescent="0.3">
      <c r="A19" s="76" t="s">
        <v>41</v>
      </c>
      <c r="B19" s="76">
        <f>'Sem3'!D19</f>
        <v>0</v>
      </c>
      <c r="C19" s="77"/>
      <c r="D19" s="77"/>
      <c r="E19" s="108" t="s">
        <v>23</v>
      </c>
      <c r="F19" s="91"/>
      <c r="G19" s="91"/>
      <c r="H19" s="91"/>
      <c r="I19" s="77"/>
    </row>
    <row r="20" spans="1:9" ht="15.75" thickBot="1" x14ac:dyDescent="0.3">
      <c r="A20" s="88" t="s">
        <v>42</v>
      </c>
      <c r="B20" s="88">
        <f>'Sem3'!D20</f>
        <v>0</v>
      </c>
      <c r="C20" s="77"/>
      <c r="D20" s="77"/>
      <c r="E20" s="109"/>
      <c r="F20" s="110"/>
      <c r="G20" s="82"/>
      <c r="H20" s="76"/>
      <c r="I20" s="77"/>
    </row>
    <row r="21" spans="1:9" ht="15.75" thickBot="1" x14ac:dyDescent="0.3">
      <c r="A21" s="76" t="s">
        <v>43</v>
      </c>
      <c r="B21" s="76">
        <f>'Sem3'!D21</f>
        <v>0</v>
      </c>
      <c r="C21" s="77"/>
      <c r="D21" s="77"/>
      <c r="E21" s="97" t="s">
        <v>25</v>
      </c>
      <c r="F21" s="111">
        <f>SUM(F17:F19)</f>
        <v>0</v>
      </c>
      <c r="G21" s="97">
        <f t="shared" ref="G21:H21" si="0">SUM(G17:G19)</f>
        <v>0</v>
      </c>
      <c r="H21" s="83">
        <f t="shared" si="0"/>
        <v>0</v>
      </c>
      <c r="I21" s="78"/>
    </row>
    <row r="22" spans="1:9" x14ac:dyDescent="0.25">
      <c r="A22" s="88" t="s">
        <v>34</v>
      </c>
      <c r="B22" s="88">
        <f>'Sem3'!D22</f>
        <v>0</v>
      </c>
      <c r="C22" s="77"/>
      <c r="D22" s="77"/>
      <c r="E22" s="93"/>
      <c r="F22" s="93"/>
      <c r="G22" s="93"/>
      <c r="H22" s="135"/>
      <c r="I22" s="78"/>
    </row>
    <row r="23" spans="1:9" ht="15.75" thickBot="1" x14ac:dyDescent="0.3">
      <c r="A23" s="76" t="s">
        <v>16</v>
      </c>
      <c r="B23" s="76">
        <f>'Sem3'!D23</f>
        <v>0</v>
      </c>
      <c r="C23" s="77"/>
      <c r="D23" s="77"/>
      <c r="E23" s="78"/>
      <c r="F23" s="78"/>
      <c r="G23" s="78"/>
      <c r="H23" s="81"/>
      <c r="I23" s="78"/>
    </row>
    <row r="24" spans="1:9" ht="15.75" thickBot="1" x14ac:dyDescent="0.3">
      <c r="A24" s="88" t="s">
        <v>44</v>
      </c>
      <c r="B24" s="88">
        <f>'Sem3'!D24</f>
        <v>0</v>
      </c>
      <c r="C24" s="77"/>
      <c r="D24" s="78"/>
      <c r="E24" s="112" t="s">
        <v>55</v>
      </c>
      <c r="F24" s="112" t="s">
        <v>56</v>
      </c>
      <c r="G24" s="113" t="s">
        <v>57</v>
      </c>
      <c r="H24" s="79"/>
      <c r="I24" s="78"/>
    </row>
    <row r="25" spans="1:9" ht="15.75" thickBot="1" x14ac:dyDescent="0.3">
      <c r="A25" s="76" t="s">
        <v>31</v>
      </c>
      <c r="B25" s="76">
        <f>'Sem3'!D25</f>
        <v>0</v>
      </c>
      <c r="C25" s="77"/>
      <c r="D25" s="83" t="s">
        <v>53</v>
      </c>
      <c r="E25" s="127"/>
      <c r="F25" s="127"/>
      <c r="G25" s="87">
        <f>F25-E25</f>
        <v>0</v>
      </c>
      <c r="H25" s="79"/>
      <c r="I25" s="77"/>
    </row>
    <row r="26" spans="1:9" ht="15.75" thickBot="1" x14ac:dyDescent="0.3">
      <c r="A26" s="88" t="s">
        <v>45</v>
      </c>
      <c r="B26" s="88">
        <f>'Sem3'!D26</f>
        <v>0</v>
      </c>
      <c r="C26" s="77"/>
      <c r="D26" s="83" t="s">
        <v>54</v>
      </c>
      <c r="E26" s="127"/>
      <c r="F26" s="127"/>
      <c r="G26" s="87">
        <f>F26-E26</f>
        <v>0</v>
      </c>
      <c r="H26" s="79"/>
      <c r="I26" s="77"/>
    </row>
    <row r="27" spans="1:9" x14ac:dyDescent="0.25">
      <c r="A27" s="76" t="s">
        <v>33</v>
      </c>
      <c r="B27" s="76">
        <f>'Sem3'!D27</f>
        <v>0</v>
      </c>
      <c r="C27" s="77"/>
      <c r="D27" s="78"/>
      <c r="E27" s="77"/>
      <c r="F27" s="77"/>
      <c r="G27" s="77"/>
      <c r="H27" s="79"/>
      <c r="I27" s="77"/>
    </row>
    <row r="28" spans="1:9" ht="15.75" thickBot="1" x14ac:dyDescent="0.3">
      <c r="A28" s="80" t="s">
        <v>32</v>
      </c>
      <c r="B28" s="80">
        <f>'Sem3'!D28</f>
        <v>0</v>
      </c>
      <c r="C28" s="77"/>
      <c r="D28" s="77"/>
      <c r="E28" s="78"/>
      <c r="F28" s="78"/>
      <c r="G28" s="78"/>
      <c r="H28" s="81"/>
      <c r="I28" s="78"/>
    </row>
    <row r="29" spans="1:9" ht="15.75" thickBot="1" x14ac:dyDescent="0.3">
      <c r="A29" s="82"/>
      <c r="B29" s="77"/>
      <c r="C29" s="77"/>
      <c r="D29" s="77"/>
      <c r="E29" s="77"/>
      <c r="F29" s="77"/>
      <c r="G29" s="77"/>
      <c r="H29" s="79"/>
      <c r="I29" s="77"/>
    </row>
    <row r="30" spans="1:9" ht="15.75" thickBot="1" x14ac:dyDescent="0.3">
      <c r="A30" s="83" t="s">
        <v>17</v>
      </c>
      <c r="B30" s="84">
        <f>SUM(B13:B28)</f>
        <v>0</v>
      </c>
      <c r="C30" s="85"/>
      <c r="D30" s="85"/>
      <c r="E30" s="85"/>
      <c r="F30" s="85"/>
      <c r="G30" s="85"/>
      <c r="H30" s="86"/>
      <c r="I30" s="78"/>
    </row>
    <row r="31" spans="1:9" x14ac:dyDescent="0.25">
      <c r="A31" s="82"/>
      <c r="B31" s="77"/>
      <c r="C31" s="77"/>
      <c r="D31" s="77"/>
      <c r="E31" s="77"/>
      <c r="F31" s="77"/>
      <c r="G31" s="77"/>
      <c r="H31" s="77"/>
      <c r="I31" s="77"/>
    </row>
  </sheetData>
  <sheetProtection algorithmName="SHA-512" hashValue="ee7vI2z78RyXgTJw7gImNc4GSEV8gs8QB8vhNFgMFSbJV/YUDZ7CmKe25apHtLpfZirXQOO5jdTU+zWCBA26uw==" saltValue="WdxS7Gg7mjI3mRY3MbOr3w==" spinCount="100000" sheet="1" objects="1" scenarios="1"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2A5257-0C26-41DA-A5CF-2AF030AF3F8D}">
  <sheetPr>
    <tabColor theme="7"/>
  </sheetPr>
  <dimension ref="A1:I33"/>
  <sheetViews>
    <sheetView workbookViewId="0">
      <selection activeCell="H15" sqref="H15"/>
    </sheetView>
  </sheetViews>
  <sheetFormatPr baseColWidth="10" defaultRowHeight="15" x14ac:dyDescent="0.25"/>
  <cols>
    <col min="5" max="5" width="12.140625" customWidth="1"/>
  </cols>
  <sheetData>
    <row r="1" spans="1:9" ht="15.75" thickBot="1" x14ac:dyDescent="0.3">
      <c r="A1" s="35" t="s">
        <v>58</v>
      </c>
      <c r="B1" s="43"/>
      <c r="C1" s="123">
        <v>44000</v>
      </c>
      <c r="D1" s="41"/>
      <c r="E1" s="43"/>
      <c r="F1" s="43"/>
      <c r="G1" s="43"/>
      <c r="H1" s="34"/>
      <c r="I1" s="122"/>
    </row>
    <row r="2" spans="1:9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</row>
    <row r="3" spans="1:9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</row>
    <row r="4" spans="1:9" ht="15.75" thickBot="1" x14ac:dyDescent="0.3">
      <c r="A4" s="18" t="s">
        <v>5</v>
      </c>
      <c r="B4" s="127"/>
      <c r="C4" s="127"/>
      <c r="D4" s="17">
        <f>C4+B4</f>
        <v>0</v>
      </c>
      <c r="E4" s="18"/>
      <c r="F4" s="5"/>
      <c r="G4" s="18"/>
      <c r="H4" s="18"/>
      <c r="I4" s="5"/>
    </row>
    <row r="5" spans="1:9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</row>
    <row r="6" spans="1:9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</row>
    <row r="7" spans="1:9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  <c r="I7" s="5"/>
    </row>
    <row r="8" spans="1:9" x14ac:dyDescent="0.25">
      <c r="A8" s="42"/>
      <c r="B8" s="4"/>
      <c r="C8" s="4"/>
      <c r="D8" s="4"/>
      <c r="E8" s="5"/>
      <c r="F8" s="5"/>
      <c r="G8" s="5"/>
      <c r="H8" s="8"/>
      <c r="I8" s="5"/>
    </row>
    <row r="9" spans="1:9" ht="15.75" thickBot="1" x14ac:dyDescent="0.3">
      <c r="A9" s="7"/>
      <c r="B9" s="5"/>
      <c r="C9" s="5"/>
      <c r="D9" s="5"/>
      <c r="E9" s="28"/>
      <c r="F9" s="5"/>
      <c r="G9" s="5"/>
      <c r="H9" s="8"/>
      <c r="I9" s="5"/>
    </row>
    <row r="10" spans="1:9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</row>
    <row r="11" spans="1:9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  <c r="I11" s="5"/>
    </row>
    <row r="12" spans="1:9" ht="15.75" thickBot="1" x14ac:dyDescent="0.3">
      <c r="A12" s="7"/>
      <c r="B12" s="5"/>
      <c r="C12" s="5"/>
      <c r="D12" s="5"/>
      <c r="E12" s="21" t="s">
        <v>21</v>
      </c>
      <c r="F12" s="17">
        <f>F26</f>
        <v>0</v>
      </c>
      <c r="G12" s="17"/>
      <c r="H12" s="17"/>
      <c r="I12" s="5"/>
    </row>
    <row r="13" spans="1:9" x14ac:dyDescent="0.25">
      <c r="A13" s="17" t="s">
        <v>11</v>
      </c>
      <c r="B13" s="11">
        <f>'Sem3'!E13</f>
        <v>0</v>
      </c>
      <c r="C13" s="7"/>
      <c r="D13" s="5"/>
      <c r="E13" s="23" t="s">
        <v>22</v>
      </c>
      <c r="F13" s="18">
        <f>F25</f>
        <v>0</v>
      </c>
      <c r="G13" s="18"/>
      <c r="H13" s="18"/>
      <c r="I13" s="5"/>
    </row>
    <row r="14" spans="1:9" ht="15.75" thickBot="1" x14ac:dyDescent="0.3">
      <c r="A14" s="57" t="s">
        <v>12</v>
      </c>
      <c r="B14" s="57">
        <f>'Sem3'!E14</f>
        <v>0</v>
      </c>
      <c r="C14" s="5"/>
      <c r="D14" s="5"/>
      <c r="E14" s="23" t="s">
        <v>23</v>
      </c>
      <c r="F14" s="19"/>
      <c r="G14" s="18"/>
      <c r="H14" s="18"/>
      <c r="I14" s="5"/>
    </row>
    <row r="15" spans="1:9" ht="15.75" thickBot="1" x14ac:dyDescent="0.3">
      <c r="A15" s="18" t="s">
        <v>13</v>
      </c>
      <c r="B15" s="18">
        <f>'Sem3'!E15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  <c r="I15" s="4"/>
    </row>
    <row r="16" spans="1:9" x14ac:dyDescent="0.25">
      <c r="A16" s="57" t="s">
        <v>14</v>
      </c>
      <c r="B16" s="57">
        <f>'Sem3'!E16</f>
        <v>0</v>
      </c>
      <c r="C16" s="5"/>
      <c r="D16" s="5"/>
      <c r="E16" s="21"/>
      <c r="F16" s="17"/>
      <c r="G16" s="18"/>
      <c r="H16" s="18"/>
      <c r="I16" s="5"/>
    </row>
    <row r="17" spans="1:9" x14ac:dyDescent="0.25">
      <c r="A17" s="18" t="s">
        <v>15</v>
      </c>
      <c r="B17" s="18">
        <f>'Sem3'!E17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</row>
    <row r="18" spans="1:9" x14ac:dyDescent="0.25">
      <c r="A18" s="57" t="s">
        <v>40</v>
      </c>
      <c r="B18" s="57">
        <f>'Sem3'!E18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</row>
    <row r="19" spans="1:9" ht="15.75" thickBot="1" x14ac:dyDescent="0.3">
      <c r="A19" s="18" t="s">
        <v>41</v>
      </c>
      <c r="B19" s="18">
        <f>'Sem3'!E19</f>
        <v>0</v>
      </c>
      <c r="C19" s="5"/>
      <c r="D19" s="5"/>
      <c r="E19" s="24" t="s">
        <v>23</v>
      </c>
      <c r="F19" s="19"/>
      <c r="G19" s="18"/>
      <c r="H19" s="18"/>
      <c r="I19" s="5"/>
    </row>
    <row r="20" spans="1:9" ht="15.75" thickBot="1" x14ac:dyDescent="0.3">
      <c r="A20" s="57" t="s">
        <v>42</v>
      </c>
      <c r="B20" s="57">
        <f>'Sem3'!E20</f>
        <v>0</v>
      </c>
      <c r="C20" s="5"/>
      <c r="D20" s="5"/>
      <c r="E20" s="44"/>
      <c r="F20" s="9"/>
      <c r="G20" s="7"/>
      <c r="H20" s="18"/>
      <c r="I20" s="5"/>
    </row>
    <row r="21" spans="1:9" ht="15.75" thickBot="1" x14ac:dyDescent="0.3">
      <c r="A21" s="18" t="s">
        <v>43</v>
      </c>
      <c r="B21" s="18">
        <f>'Sem3'!E21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</row>
    <row r="22" spans="1:9" x14ac:dyDescent="0.25">
      <c r="A22" s="57" t="s">
        <v>34</v>
      </c>
      <c r="B22" s="57">
        <f>'Sem3'!E22</f>
        <v>0</v>
      </c>
      <c r="C22" s="5"/>
      <c r="D22" s="5"/>
      <c r="E22" s="32"/>
      <c r="F22" s="32"/>
      <c r="G22" s="32"/>
      <c r="H22" s="119"/>
      <c r="I22" s="4"/>
    </row>
    <row r="23" spans="1:9" ht="15.75" thickBot="1" x14ac:dyDescent="0.3">
      <c r="A23" s="18" t="s">
        <v>16</v>
      </c>
      <c r="B23" s="18">
        <f>'Sem3'!E23</f>
        <v>0</v>
      </c>
      <c r="C23" s="5"/>
      <c r="D23" s="5"/>
      <c r="E23" s="4"/>
      <c r="F23" s="4"/>
      <c r="G23" s="4"/>
      <c r="H23" s="6"/>
      <c r="I23" s="4"/>
    </row>
    <row r="24" spans="1:9" ht="15.75" thickBot="1" x14ac:dyDescent="0.3">
      <c r="A24" s="57" t="s">
        <v>44</v>
      </c>
      <c r="B24" s="57">
        <f>'Sem3'!E24</f>
        <v>0</v>
      </c>
      <c r="C24" s="5"/>
      <c r="D24" s="4"/>
      <c r="E24" s="72" t="s">
        <v>55</v>
      </c>
      <c r="F24" s="72" t="s">
        <v>56</v>
      </c>
      <c r="G24" s="73" t="s">
        <v>57</v>
      </c>
      <c r="H24" s="8"/>
      <c r="I24" s="4"/>
    </row>
    <row r="25" spans="1:9" ht="15.75" thickBot="1" x14ac:dyDescent="0.3">
      <c r="A25" s="18" t="s">
        <v>31</v>
      </c>
      <c r="B25" s="18">
        <f>'Sem3'!E25</f>
        <v>0</v>
      </c>
      <c r="C25" s="5"/>
      <c r="D25" s="16" t="s">
        <v>53</v>
      </c>
      <c r="E25" s="127"/>
      <c r="F25" s="127"/>
      <c r="G25" s="71">
        <f>F25-E25</f>
        <v>0</v>
      </c>
      <c r="H25" s="8"/>
      <c r="I25" s="5"/>
    </row>
    <row r="26" spans="1:9" ht="15.75" thickBot="1" x14ac:dyDescent="0.3">
      <c r="A26" s="57" t="s">
        <v>45</v>
      </c>
      <c r="B26" s="57">
        <f>'Sem3'!E26</f>
        <v>0</v>
      </c>
      <c r="C26" s="5"/>
      <c r="D26" s="16" t="s">
        <v>54</v>
      </c>
      <c r="E26" s="127"/>
      <c r="F26" s="127"/>
      <c r="G26" s="71">
        <f>F26-E26</f>
        <v>0</v>
      </c>
      <c r="H26" s="8"/>
      <c r="I26" s="5"/>
    </row>
    <row r="27" spans="1:9" x14ac:dyDescent="0.25">
      <c r="A27" s="18" t="s">
        <v>33</v>
      </c>
      <c r="B27" s="18">
        <f>'Sem3'!E27</f>
        <v>0</v>
      </c>
      <c r="C27" s="5"/>
      <c r="D27" s="4"/>
      <c r="E27" s="5"/>
      <c r="F27" s="5"/>
      <c r="G27" s="22"/>
      <c r="H27" s="8"/>
      <c r="I27" s="5"/>
    </row>
    <row r="28" spans="1:9" ht="15.75" thickBot="1" x14ac:dyDescent="0.3">
      <c r="A28" s="58" t="s">
        <v>32</v>
      </c>
      <c r="B28" s="58">
        <f>'Sem3'!E28</f>
        <v>0</v>
      </c>
      <c r="C28" s="5"/>
      <c r="D28" s="5"/>
      <c r="E28" s="4"/>
      <c r="F28" s="4"/>
      <c r="G28" s="4"/>
      <c r="H28" s="6"/>
      <c r="I28" s="4"/>
    </row>
    <row r="29" spans="1:9" ht="15.75" thickBot="1" x14ac:dyDescent="0.3">
      <c r="A29" s="7"/>
      <c r="B29" s="5"/>
      <c r="C29" s="5"/>
      <c r="D29" s="5"/>
      <c r="E29" s="5"/>
      <c r="F29" s="5"/>
      <c r="G29" s="5"/>
      <c r="H29" s="8"/>
      <c r="I29" s="5"/>
    </row>
    <row r="30" spans="1:9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</row>
    <row r="31" spans="1:9" x14ac:dyDescent="0.25">
      <c r="A31" s="7"/>
      <c r="B31" s="5"/>
      <c r="C31" s="5"/>
      <c r="D31" s="5"/>
      <c r="E31" s="5"/>
      <c r="F31" s="5"/>
      <c r="G31" s="5"/>
      <c r="H31" s="5"/>
      <c r="I31" s="5"/>
    </row>
    <row r="32" spans="1:9" x14ac:dyDescent="0.25">
      <c r="I32" s="5"/>
    </row>
    <row r="33" spans="9:9" x14ac:dyDescent="0.25">
      <c r="I33" s="5"/>
    </row>
  </sheetData>
  <sheetProtection algorithmName="SHA-512" hashValue="NrdknH/d1ae6ldLmV4aUWd80BYNIbaccJuBir44Za/V0VPv7eHGRZAPiNuNfLFPa5s0CNbNQcsp/r/+E/8U+dg==" saltValue="nPg+RNI++sCLKq9LAS8t6Q==" spinCount="100000" sheet="1" objects="1" scenarios="1"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D4D9C3-77CD-4C17-9EE6-18E798D9F8AF}">
  <sheetPr>
    <tabColor theme="7"/>
    <pageSetUpPr fitToPage="1"/>
  </sheetPr>
  <dimension ref="A1:J35"/>
  <sheetViews>
    <sheetView workbookViewId="0">
      <selection activeCell="L34" sqref="L34"/>
    </sheetView>
  </sheetViews>
  <sheetFormatPr baseColWidth="10" defaultRowHeight="15" x14ac:dyDescent="0.25"/>
  <cols>
    <col min="5" max="5" width="12.28515625" customWidth="1"/>
  </cols>
  <sheetData>
    <row r="1" spans="1:10" ht="15.75" thickBot="1" x14ac:dyDescent="0.3">
      <c r="A1" s="35" t="s">
        <v>58</v>
      </c>
      <c r="B1" s="43"/>
      <c r="C1" s="123">
        <v>44001</v>
      </c>
      <c r="D1" s="41"/>
      <c r="E1" s="43"/>
      <c r="F1" s="43"/>
      <c r="G1" s="43"/>
      <c r="H1" s="34"/>
      <c r="I1" s="122"/>
      <c r="J1" s="121"/>
    </row>
    <row r="2" spans="1:10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</row>
    <row r="3" spans="1:10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</row>
    <row r="4" spans="1:10" ht="15.75" thickBot="1" x14ac:dyDescent="0.3">
      <c r="A4" s="18" t="s">
        <v>5</v>
      </c>
      <c r="B4" s="127"/>
      <c r="C4" s="127"/>
      <c r="D4" s="17">
        <f>C4+B4</f>
        <v>0</v>
      </c>
      <c r="E4" s="18"/>
      <c r="F4" s="5"/>
      <c r="G4" s="18"/>
      <c r="H4" s="18"/>
      <c r="I4" s="5"/>
      <c r="J4" s="5"/>
    </row>
    <row r="5" spans="1:10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</row>
    <row r="6" spans="1:10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</row>
    <row r="7" spans="1:10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  <c r="I7" s="5"/>
      <c r="J7" s="5"/>
    </row>
    <row r="8" spans="1:10" x14ac:dyDescent="0.25">
      <c r="A8" s="42"/>
      <c r="B8" s="4"/>
      <c r="C8" s="4"/>
      <c r="D8" s="4"/>
      <c r="E8" s="5"/>
      <c r="F8" s="5"/>
      <c r="G8" s="5"/>
      <c r="H8" s="8"/>
      <c r="I8" s="5"/>
      <c r="J8" s="5"/>
    </row>
    <row r="9" spans="1:10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</row>
    <row r="10" spans="1:10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</row>
    <row r="11" spans="1:10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  <c r="I11" s="5"/>
      <c r="J11" s="5"/>
    </row>
    <row r="12" spans="1:10" ht="15.75" thickBot="1" x14ac:dyDescent="0.3">
      <c r="A12" s="7"/>
      <c r="B12" s="5"/>
      <c r="C12" s="5"/>
      <c r="D12" s="5"/>
      <c r="E12" s="21" t="s">
        <v>21</v>
      </c>
      <c r="F12" s="17">
        <f>F26</f>
        <v>0</v>
      </c>
      <c r="G12" s="17"/>
      <c r="H12" s="17"/>
      <c r="I12" s="5"/>
      <c r="J12" s="5"/>
    </row>
    <row r="13" spans="1:10" x14ac:dyDescent="0.25">
      <c r="A13" s="17" t="s">
        <v>11</v>
      </c>
      <c r="B13" s="11">
        <f>'Sem3'!F13</f>
        <v>0</v>
      </c>
      <c r="C13" s="7"/>
      <c r="D13" s="5"/>
      <c r="E13" s="23" t="s">
        <v>22</v>
      </c>
      <c r="F13" s="18">
        <f>F25</f>
        <v>0</v>
      </c>
      <c r="G13" s="18"/>
      <c r="H13" s="18"/>
      <c r="I13" s="5"/>
      <c r="J13" s="5"/>
    </row>
    <row r="14" spans="1:10" ht="15.75" thickBot="1" x14ac:dyDescent="0.3">
      <c r="A14" s="57" t="s">
        <v>12</v>
      </c>
      <c r="B14" s="57">
        <f>'Sem3'!F14</f>
        <v>0</v>
      </c>
      <c r="C14" s="5"/>
      <c r="D14" s="5"/>
      <c r="E14" s="23" t="s">
        <v>23</v>
      </c>
      <c r="F14" s="19"/>
      <c r="G14" s="18"/>
      <c r="H14" s="18"/>
      <c r="I14" s="5"/>
      <c r="J14" s="5"/>
    </row>
    <row r="15" spans="1:10" ht="15.75" thickBot="1" x14ac:dyDescent="0.3">
      <c r="A15" s="18" t="s">
        <v>13</v>
      </c>
      <c r="B15" s="18">
        <f>'Sem3'!F15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  <c r="I15" s="4"/>
      <c r="J15" s="5"/>
    </row>
    <row r="16" spans="1:10" x14ac:dyDescent="0.25">
      <c r="A16" s="57" t="s">
        <v>14</v>
      </c>
      <c r="B16" s="57">
        <f>'Sem3'!F16</f>
        <v>0</v>
      </c>
      <c r="C16" s="5"/>
      <c r="D16" s="5"/>
      <c r="E16" s="21"/>
      <c r="F16" s="17"/>
      <c r="G16" s="18"/>
      <c r="H16" s="18"/>
      <c r="I16" s="5"/>
      <c r="J16" s="5"/>
    </row>
    <row r="17" spans="1:10" x14ac:dyDescent="0.25">
      <c r="A17" s="18" t="s">
        <v>15</v>
      </c>
      <c r="B17" s="18">
        <f>'Sem3'!F17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</row>
    <row r="18" spans="1:10" x14ac:dyDescent="0.25">
      <c r="A18" s="57" t="s">
        <v>40</v>
      </c>
      <c r="B18" s="57">
        <f>'Sem3'!F18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</row>
    <row r="19" spans="1:10" ht="15.75" thickBot="1" x14ac:dyDescent="0.3">
      <c r="A19" s="18" t="s">
        <v>41</v>
      </c>
      <c r="B19" s="18">
        <f>'Sem3'!F19</f>
        <v>0</v>
      </c>
      <c r="C19" s="5"/>
      <c r="D19" s="5"/>
      <c r="E19" s="24" t="s">
        <v>23</v>
      </c>
      <c r="F19" s="19"/>
      <c r="G19" s="19"/>
      <c r="H19" s="19"/>
      <c r="I19" s="5"/>
      <c r="J19" s="5"/>
    </row>
    <row r="20" spans="1:10" ht="15.75" thickBot="1" x14ac:dyDescent="0.3">
      <c r="A20" s="57" t="s">
        <v>42</v>
      </c>
      <c r="B20" s="57">
        <f>'Sem3'!F20</f>
        <v>0</v>
      </c>
      <c r="C20" s="5"/>
      <c r="D20" s="5"/>
      <c r="E20" s="44"/>
      <c r="F20" s="9"/>
      <c r="G20" s="7"/>
      <c r="H20" s="19"/>
      <c r="I20" s="5"/>
      <c r="J20" s="5"/>
    </row>
    <row r="21" spans="1:10" ht="15.75" thickBot="1" x14ac:dyDescent="0.3">
      <c r="A21" s="18" t="s">
        <v>43</v>
      </c>
      <c r="B21" s="18">
        <f>'Sem3'!F21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</row>
    <row r="22" spans="1:10" x14ac:dyDescent="0.25">
      <c r="A22" s="57" t="s">
        <v>34</v>
      </c>
      <c r="B22" s="57">
        <f>'Sem3'!F22</f>
        <v>0</v>
      </c>
      <c r="C22" s="5"/>
      <c r="D22" s="5"/>
      <c r="E22" s="32"/>
      <c r="F22" s="32"/>
      <c r="G22" s="32"/>
      <c r="H22" s="119"/>
      <c r="I22" s="4"/>
      <c r="J22" s="5"/>
    </row>
    <row r="23" spans="1:10" ht="15.75" thickBot="1" x14ac:dyDescent="0.3">
      <c r="A23" s="18" t="s">
        <v>16</v>
      </c>
      <c r="B23" s="18">
        <f>'Sem3'!F23</f>
        <v>0</v>
      </c>
      <c r="C23" s="5"/>
      <c r="D23" s="5"/>
      <c r="E23" s="4"/>
      <c r="F23" s="4"/>
      <c r="G23" s="4"/>
      <c r="H23" s="6"/>
      <c r="I23" s="4"/>
      <c r="J23" s="5"/>
    </row>
    <row r="24" spans="1:10" ht="15.75" thickBot="1" x14ac:dyDescent="0.3">
      <c r="A24" s="57" t="s">
        <v>44</v>
      </c>
      <c r="B24" s="57">
        <f>'Sem3'!F24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</row>
    <row r="25" spans="1:10" ht="15.75" thickBot="1" x14ac:dyDescent="0.3">
      <c r="A25" s="18" t="s">
        <v>31</v>
      </c>
      <c r="B25" s="18">
        <f>'Sem3'!F25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</row>
    <row r="26" spans="1:10" ht="15.75" thickBot="1" x14ac:dyDescent="0.3">
      <c r="A26" s="57" t="s">
        <v>45</v>
      </c>
      <c r="B26" s="57">
        <f>'Sem3'!F26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</row>
    <row r="27" spans="1:10" x14ac:dyDescent="0.25">
      <c r="A27" s="18" t="s">
        <v>33</v>
      </c>
      <c r="B27" s="18">
        <f>'Sem3'!F27</f>
        <v>0</v>
      </c>
      <c r="C27" s="5"/>
      <c r="D27" s="5"/>
      <c r="E27" s="4"/>
      <c r="F27" s="5"/>
      <c r="G27" s="5"/>
      <c r="H27" s="8"/>
      <c r="I27" s="5"/>
      <c r="J27" s="5"/>
    </row>
    <row r="28" spans="1:10" ht="15.75" thickBot="1" x14ac:dyDescent="0.3">
      <c r="A28" s="58" t="s">
        <v>32</v>
      </c>
      <c r="B28" s="58">
        <f>'Sem3'!F28</f>
        <v>0</v>
      </c>
      <c r="C28" s="5"/>
      <c r="D28" s="5"/>
      <c r="E28" s="4"/>
      <c r="F28" s="4"/>
      <c r="G28" s="4"/>
      <c r="H28" s="6"/>
      <c r="I28" s="4"/>
      <c r="J28" s="5"/>
    </row>
    <row r="29" spans="1:10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</row>
    <row r="30" spans="1:10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</row>
    <row r="31" spans="1:10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I32" s="5"/>
      <c r="J32" s="5"/>
    </row>
    <row r="33" spans="9:10" x14ac:dyDescent="0.25">
      <c r="I33" s="5"/>
      <c r="J33" s="5"/>
    </row>
    <row r="34" spans="9:10" x14ac:dyDescent="0.25">
      <c r="I34" s="5"/>
      <c r="J34" s="5"/>
    </row>
    <row r="35" spans="9:10" x14ac:dyDescent="0.25">
      <c r="I35" s="5"/>
      <c r="J35" s="5"/>
    </row>
  </sheetData>
  <sheetProtection algorithmName="SHA-512" hashValue="0oQDgI3BSFdgCOfvGvB4gZqL91Ji6iLqIqmySuu0xoxzTw1w38y4MiamZLHltCzHwLWegy9gSIumPF98dSkNsw==" saltValue="QWpsjtjdWxQ4Ib1+8UKQQQ==" spinCount="100000" sheet="1" objects="1" scenarios="1"/>
  <pageMargins left="0.7" right="0.7" top="0.75" bottom="0.75" header="0.3" footer="0.3"/>
  <pageSetup paperSize="9" scale="84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005E0-32F7-483A-825F-3A5EEE5103B9}">
  <sheetPr>
    <tabColor theme="7"/>
  </sheetPr>
  <dimension ref="A1:K36"/>
  <sheetViews>
    <sheetView workbookViewId="0">
      <selection activeCell="H30" sqref="A1:H30"/>
    </sheetView>
  </sheetViews>
  <sheetFormatPr baseColWidth="10" defaultRowHeight="15" x14ac:dyDescent="0.25"/>
  <cols>
    <col min="2" max="2" width="10.85546875" customWidth="1"/>
    <col min="5" max="5" width="12.5703125" customWidth="1"/>
  </cols>
  <sheetData>
    <row r="1" spans="1:11" ht="15.75" thickBot="1" x14ac:dyDescent="0.3">
      <c r="A1" s="35" t="s">
        <v>58</v>
      </c>
      <c r="B1" s="43"/>
      <c r="C1" s="123">
        <v>44002</v>
      </c>
      <c r="D1" s="41"/>
      <c r="E1" s="43"/>
      <c r="F1" s="43"/>
      <c r="G1" s="43"/>
      <c r="H1" s="34"/>
      <c r="I1" s="122"/>
      <c r="J1" s="121"/>
      <c r="K1" s="5"/>
    </row>
    <row r="2" spans="1:11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4"/>
      <c r="K2" s="5"/>
    </row>
    <row r="3" spans="1:11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  <c r="K3" s="5"/>
    </row>
    <row r="4" spans="1:11" ht="15.75" thickBot="1" x14ac:dyDescent="0.3">
      <c r="A4" s="18" t="s">
        <v>5</v>
      </c>
      <c r="B4" s="127"/>
      <c r="C4" s="127"/>
      <c r="D4" s="17">
        <f>C4+B4</f>
        <v>0</v>
      </c>
      <c r="E4" s="18"/>
      <c r="F4" s="5"/>
      <c r="G4" s="18"/>
      <c r="H4" s="18"/>
      <c r="I4" s="5"/>
      <c r="J4" s="5"/>
      <c r="K4" s="5"/>
    </row>
    <row r="5" spans="1:11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  <c r="K5" s="5"/>
    </row>
    <row r="6" spans="1:11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  <c r="K6" s="5"/>
    </row>
    <row r="7" spans="1:11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  <c r="I7" s="5"/>
      <c r="J7" s="5"/>
      <c r="K7" s="5"/>
    </row>
    <row r="8" spans="1:11" x14ac:dyDescent="0.25">
      <c r="A8" s="42"/>
      <c r="B8" s="4"/>
      <c r="C8" s="4"/>
      <c r="D8" s="4"/>
      <c r="E8" s="5"/>
      <c r="F8" s="5"/>
      <c r="G8" s="5"/>
      <c r="H8" s="8"/>
      <c r="I8" s="5"/>
      <c r="J8" s="5"/>
      <c r="K8" s="5"/>
    </row>
    <row r="9" spans="1:11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  <c r="K9" s="5"/>
    </row>
    <row r="10" spans="1:11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4"/>
      <c r="K10" s="5"/>
    </row>
    <row r="11" spans="1:11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  <c r="I11" s="5"/>
      <c r="J11" s="5"/>
      <c r="K11" s="5"/>
    </row>
    <row r="12" spans="1:11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  <c r="K12" s="5"/>
    </row>
    <row r="13" spans="1:11" x14ac:dyDescent="0.25">
      <c r="A13" s="17" t="s">
        <v>11</v>
      </c>
      <c r="B13" s="11">
        <f>'Sem3'!G13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  <c r="K13" s="5"/>
    </row>
    <row r="14" spans="1:11" ht="15.75" thickBot="1" x14ac:dyDescent="0.3">
      <c r="A14" s="57" t="s">
        <v>12</v>
      </c>
      <c r="B14" s="57">
        <f>'Sem3'!G14</f>
        <v>0</v>
      </c>
      <c r="C14" s="5"/>
      <c r="D14" s="5"/>
      <c r="E14" s="23" t="s">
        <v>23</v>
      </c>
      <c r="F14" s="19"/>
      <c r="G14" s="18"/>
      <c r="H14" s="18"/>
      <c r="I14" s="5"/>
      <c r="J14" s="5"/>
      <c r="K14" s="5"/>
    </row>
    <row r="15" spans="1:11" ht="15.75" thickBot="1" x14ac:dyDescent="0.3">
      <c r="A15" s="18" t="s">
        <v>13</v>
      </c>
      <c r="B15" s="18">
        <f>'Sem3'!G15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  <c r="I15" s="4"/>
      <c r="J15" s="5"/>
      <c r="K15" s="5"/>
    </row>
    <row r="16" spans="1:11" x14ac:dyDescent="0.25">
      <c r="A16" s="57" t="s">
        <v>14</v>
      </c>
      <c r="B16" s="57">
        <f>'Sem3'!G16</f>
        <v>0</v>
      </c>
      <c r="C16" s="5"/>
      <c r="D16" s="5"/>
      <c r="E16" s="21"/>
      <c r="F16" s="17"/>
      <c r="G16" s="18"/>
      <c r="H16" s="18"/>
      <c r="I16" s="5"/>
      <c r="J16" s="5"/>
      <c r="K16" s="5"/>
    </row>
    <row r="17" spans="1:11" x14ac:dyDescent="0.25">
      <c r="A17" s="18" t="s">
        <v>15</v>
      </c>
      <c r="B17" s="18">
        <f>'Sem3'!G17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  <c r="K17" s="5"/>
    </row>
    <row r="18" spans="1:11" x14ac:dyDescent="0.25">
      <c r="A18" s="57" t="s">
        <v>40</v>
      </c>
      <c r="B18" s="57">
        <f>'Sem3'!G18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  <c r="K18" s="5"/>
    </row>
    <row r="19" spans="1:11" ht="15.75" thickBot="1" x14ac:dyDescent="0.3">
      <c r="A19" s="18" t="s">
        <v>41</v>
      </c>
      <c r="B19" s="18">
        <f>'Sem3'!G19</f>
        <v>0</v>
      </c>
      <c r="C19" s="5"/>
      <c r="D19" s="5"/>
      <c r="E19" s="24" t="s">
        <v>23</v>
      </c>
      <c r="F19" s="19"/>
      <c r="G19" s="19"/>
      <c r="H19" s="19"/>
      <c r="I19" s="5"/>
      <c r="J19" s="5"/>
      <c r="K19" s="5"/>
    </row>
    <row r="20" spans="1:11" ht="15.75" thickBot="1" x14ac:dyDescent="0.3">
      <c r="A20" s="57" t="s">
        <v>42</v>
      </c>
      <c r="B20" s="57">
        <f>'Sem3'!G20</f>
        <v>0</v>
      </c>
      <c r="C20" s="5"/>
      <c r="D20" s="5"/>
      <c r="E20" s="44"/>
      <c r="F20" s="9"/>
      <c r="G20" s="7"/>
      <c r="H20" s="19"/>
      <c r="I20" s="5"/>
      <c r="J20" s="5"/>
      <c r="K20" s="5"/>
    </row>
    <row r="21" spans="1:11" ht="15.75" thickBot="1" x14ac:dyDescent="0.3">
      <c r="A21" s="18" t="s">
        <v>43</v>
      </c>
      <c r="B21" s="18">
        <f>'Sem3'!G21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  <c r="K21" s="5"/>
    </row>
    <row r="22" spans="1:11" x14ac:dyDescent="0.25">
      <c r="A22" s="57" t="s">
        <v>34</v>
      </c>
      <c r="B22" s="57">
        <f>'Sem3'!G22</f>
        <v>0</v>
      </c>
      <c r="C22" s="5"/>
      <c r="D22" s="5"/>
      <c r="E22" s="32"/>
      <c r="F22" s="32"/>
      <c r="G22" s="32"/>
      <c r="H22" s="119"/>
      <c r="I22" s="4"/>
      <c r="J22" s="5"/>
      <c r="K22" s="5"/>
    </row>
    <row r="23" spans="1:11" ht="15.75" thickBot="1" x14ac:dyDescent="0.3">
      <c r="A23" s="18" t="s">
        <v>16</v>
      </c>
      <c r="B23" s="18">
        <f>'Sem3'!G23</f>
        <v>0</v>
      </c>
      <c r="C23" s="5"/>
      <c r="D23" s="5"/>
      <c r="E23" s="4"/>
      <c r="F23" s="4"/>
      <c r="G23" s="4"/>
      <c r="H23" s="6"/>
      <c r="I23" s="4"/>
      <c r="J23" s="5"/>
      <c r="K23" s="5"/>
    </row>
    <row r="24" spans="1:11" ht="15.75" thickBot="1" x14ac:dyDescent="0.3">
      <c r="A24" s="57" t="s">
        <v>44</v>
      </c>
      <c r="B24" s="57">
        <f>'Sem3'!G24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  <c r="K24" s="5"/>
    </row>
    <row r="25" spans="1:11" ht="15.75" thickBot="1" x14ac:dyDescent="0.3">
      <c r="A25" s="18" t="s">
        <v>31</v>
      </c>
      <c r="B25" s="18">
        <f>'Sem3'!G25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  <c r="K25" s="5"/>
    </row>
    <row r="26" spans="1:11" ht="15.75" thickBot="1" x14ac:dyDescent="0.3">
      <c r="A26" s="57" t="s">
        <v>45</v>
      </c>
      <c r="B26" s="57">
        <f>'Sem3'!G26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  <c r="K26" s="5"/>
    </row>
    <row r="27" spans="1:11" x14ac:dyDescent="0.25">
      <c r="A27" s="18" t="s">
        <v>33</v>
      </c>
      <c r="B27" s="18">
        <f>'Sem3'!G27</f>
        <v>0</v>
      </c>
      <c r="C27" s="5"/>
      <c r="D27" s="5"/>
      <c r="E27" s="4"/>
      <c r="F27" s="5"/>
      <c r="G27" s="5"/>
      <c r="H27" s="8"/>
      <c r="I27" s="5"/>
      <c r="J27" s="5"/>
      <c r="K27" s="5"/>
    </row>
    <row r="28" spans="1:11" ht="15.75" thickBot="1" x14ac:dyDescent="0.3">
      <c r="A28" s="58" t="s">
        <v>32</v>
      </c>
      <c r="B28" s="58">
        <f>'Sem3'!G28</f>
        <v>0</v>
      </c>
      <c r="C28" s="5"/>
      <c r="D28" s="5"/>
      <c r="E28" s="4"/>
      <c r="F28" s="4"/>
      <c r="G28" s="4"/>
      <c r="H28" s="6"/>
      <c r="I28" s="4"/>
      <c r="J28" s="5"/>
      <c r="K28" s="5"/>
    </row>
    <row r="29" spans="1:11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  <c r="K29" s="5"/>
    </row>
    <row r="30" spans="1:11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4"/>
      <c r="K30" s="5"/>
    </row>
    <row r="31" spans="1:11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  <c r="K31" s="5"/>
    </row>
    <row r="32" spans="1:11" x14ac:dyDescent="0.25">
      <c r="I32" s="5"/>
      <c r="J32" s="5"/>
      <c r="K32" s="5"/>
    </row>
    <row r="33" spans="9:11" x14ac:dyDescent="0.25">
      <c r="I33" s="5"/>
      <c r="J33" s="5"/>
      <c r="K33" s="5"/>
    </row>
    <row r="34" spans="9:11" x14ac:dyDescent="0.25">
      <c r="I34" s="5"/>
      <c r="J34" s="5"/>
      <c r="K34" s="5"/>
    </row>
    <row r="35" spans="9:11" x14ac:dyDescent="0.25">
      <c r="I35" s="5"/>
      <c r="J35" s="5"/>
      <c r="K35" s="5"/>
    </row>
    <row r="36" spans="9:11" x14ac:dyDescent="0.25">
      <c r="I36" s="5"/>
      <c r="J36" s="5"/>
      <c r="K36" s="5"/>
    </row>
  </sheetData>
  <sheetProtection algorithmName="SHA-512" hashValue="EuVVlCDyADps5YJfrDKo3dUFEnY2qlecXD7fb/oG2vEjVorm8Qn4Cev7CfirjWdr2hTj9e69nAZWcLk2lhYxiA==" saltValue="AE3UTRz+uAB+/0hL3IPfOg==" spinCount="100000" sheet="1" objects="1" scenarios="1"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C4327-6ADE-43C0-A62A-0B0615A562C2}">
  <sheetPr>
    <tabColor theme="7"/>
  </sheetPr>
  <dimension ref="A1:J33"/>
  <sheetViews>
    <sheetView workbookViewId="0">
      <selection activeCell="L22" sqref="L22"/>
    </sheetView>
  </sheetViews>
  <sheetFormatPr baseColWidth="10" defaultRowHeight="15" x14ac:dyDescent="0.25"/>
  <cols>
    <col min="5" max="5" width="12.28515625" customWidth="1"/>
  </cols>
  <sheetData>
    <row r="1" spans="1:10" ht="15.75" thickBot="1" x14ac:dyDescent="0.3">
      <c r="A1" s="114" t="s">
        <v>58</v>
      </c>
      <c r="B1" s="115"/>
      <c r="C1" s="123">
        <v>44003</v>
      </c>
      <c r="D1" s="116"/>
      <c r="E1" s="115"/>
      <c r="F1" s="115"/>
      <c r="G1" s="115"/>
      <c r="H1" s="115"/>
      <c r="I1" s="146"/>
      <c r="J1" s="121"/>
    </row>
    <row r="2" spans="1:10" ht="15.75" thickBot="1" x14ac:dyDescent="0.3">
      <c r="A2" s="118" t="s">
        <v>0</v>
      </c>
      <c r="B2" s="97" t="s">
        <v>1</v>
      </c>
      <c r="C2" s="83" t="s">
        <v>2</v>
      </c>
      <c r="D2" s="105" t="s">
        <v>3</v>
      </c>
      <c r="E2" s="83"/>
      <c r="F2" s="83" t="s">
        <v>28</v>
      </c>
      <c r="G2" s="105" t="s">
        <v>29</v>
      </c>
      <c r="H2" s="105" t="s">
        <v>7</v>
      </c>
      <c r="I2" s="78"/>
      <c r="J2" s="4"/>
    </row>
    <row r="3" spans="1:10" ht="15.75" thickBot="1" x14ac:dyDescent="0.3">
      <c r="A3" s="99" t="s">
        <v>4</v>
      </c>
      <c r="B3" s="131"/>
      <c r="C3" s="131"/>
      <c r="D3" s="103">
        <f>C3+B3</f>
        <v>0</v>
      </c>
      <c r="E3" s="76"/>
      <c r="F3" s="77"/>
      <c r="G3" s="103"/>
      <c r="H3" s="103"/>
      <c r="I3" s="77"/>
      <c r="J3" s="5"/>
    </row>
    <row r="4" spans="1:10" ht="15.75" thickBot="1" x14ac:dyDescent="0.3">
      <c r="A4" s="76" t="s">
        <v>5</v>
      </c>
      <c r="B4" s="127"/>
      <c r="C4" s="127"/>
      <c r="D4" s="103">
        <f>C4+B4</f>
        <v>0</v>
      </c>
      <c r="E4" s="76"/>
      <c r="F4" s="77"/>
      <c r="G4" s="76"/>
      <c r="H4" s="76"/>
      <c r="I4" s="77"/>
      <c r="J4" s="5"/>
    </row>
    <row r="5" spans="1:10" ht="15.75" thickBot="1" x14ac:dyDescent="0.3">
      <c r="A5" s="91" t="s">
        <v>6</v>
      </c>
      <c r="B5" s="132"/>
      <c r="C5" s="132"/>
      <c r="D5" s="103">
        <f>C5+B5</f>
        <v>0</v>
      </c>
      <c r="E5" s="76"/>
      <c r="F5" s="77"/>
      <c r="G5" s="76"/>
      <c r="H5" s="76"/>
      <c r="I5" s="77"/>
      <c r="J5" s="5"/>
    </row>
    <row r="6" spans="1:10" ht="15.75" thickBot="1" x14ac:dyDescent="0.3">
      <c r="A6" s="89" t="s">
        <v>8</v>
      </c>
      <c r="B6" s="82"/>
      <c r="C6" s="77"/>
      <c r="D6" s="90">
        <f>SUM(D3:D5)</f>
        <v>0</v>
      </c>
      <c r="E6" s="91"/>
      <c r="F6" s="92"/>
      <c r="G6" s="91"/>
      <c r="H6" s="91"/>
      <c r="I6" s="77"/>
      <c r="J6" s="5"/>
    </row>
    <row r="7" spans="1:10" ht="15.75" thickBot="1" x14ac:dyDescent="0.3">
      <c r="A7" s="83" t="s">
        <v>30</v>
      </c>
      <c r="B7" s="83"/>
      <c r="C7" s="93"/>
      <c r="D7" s="83" t="e">
        <f>AVERAGE(B30/D6)</f>
        <v>#DIV/0!</v>
      </c>
      <c r="E7" s="94"/>
      <c r="F7" s="77"/>
      <c r="G7" s="94"/>
      <c r="H7" s="134"/>
      <c r="I7" s="77"/>
      <c r="J7" s="5"/>
    </row>
    <row r="8" spans="1:10" x14ac:dyDescent="0.25">
      <c r="A8" s="95"/>
      <c r="B8" s="78"/>
      <c r="C8" s="78"/>
      <c r="D8" s="78"/>
      <c r="E8" s="77"/>
      <c r="F8" s="77"/>
      <c r="G8" s="77"/>
      <c r="H8" s="79"/>
      <c r="I8" s="77"/>
      <c r="J8" s="5"/>
    </row>
    <row r="9" spans="1:10" ht="15.75" thickBot="1" x14ac:dyDescent="0.3">
      <c r="A9" s="82"/>
      <c r="B9" s="77"/>
      <c r="C9" s="77"/>
      <c r="D9" s="77"/>
      <c r="E9" s="96"/>
      <c r="F9" s="77"/>
      <c r="G9" s="77"/>
      <c r="H9" s="79"/>
      <c r="I9" s="77"/>
      <c r="J9" s="5"/>
    </row>
    <row r="10" spans="1:10" ht="15.75" thickBot="1" x14ac:dyDescent="0.3">
      <c r="A10" s="83" t="s">
        <v>9</v>
      </c>
      <c r="B10" s="97"/>
      <c r="C10" s="98"/>
      <c r="D10" s="98"/>
      <c r="E10" s="98"/>
      <c r="F10" s="97" t="s">
        <v>18</v>
      </c>
      <c r="G10" s="97" t="s">
        <v>19</v>
      </c>
      <c r="H10" s="83" t="s">
        <v>20</v>
      </c>
      <c r="I10" s="78"/>
      <c r="J10" s="4"/>
    </row>
    <row r="11" spans="1:10" ht="15.75" thickBot="1" x14ac:dyDescent="0.3">
      <c r="A11" s="89" t="s">
        <v>10</v>
      </c>
      <c r="B11" s="89"/>
      <c r="C11" s="77"/>
      <c r="D11" s="77"/>
      <c r="E11" s="77"/>
      <c r="F11" s="100"/>
      <c r="G11" s="100"/>
      <c r="H11" s="101"/>
      <c r="I11" s="77"/>
      <c r="J11" s="5"/>
    </row>
    <row r="12" spans="1:10" ht="15.75" thickBot="1" x14ac:dyDescent="0.3">
      <c r="A12" s="82"/>
      <c r="B12" s="77"/>
      <c r="C12" s="77"/>
      <c r="D12" s="77"/>
      <c r="E12" s="102" t="s">
        <v>21</v>
      </c>
      <c r="F12" s="103">
        <f>G26</f>
        <v>0</v>
      </c>
      <c r="G12" s="103"/>
      <c r="H12" s="103"/>
      <c r="I12" s="77"/>
      <c r="J12" s="5"/>
    </row>
    <row r="13" spans="1:10" x14ac:dyDescent="0.25">
      <c r="A13" s="103" t="s">
        <v>11</v>
      </c>
      <c r="B13" s="99">
        <f>'Sem3'!H13</f>
        <v>0</v>
      </c>
      <c r="C13" s="82"/>
      <c r="D13" s="77"/>
      <c r="E13" s="104" t="s">
        <v>22</v>
      </c>
      <c r="F13" s="76">
        <f>G25</f>
        <v>0</v>
      </c>
      <c r="G13" s="76"/>
      <c r="H13" s="76"/>
      <c r="I13" s="77"/>
      <c r="J13" s="5"/>
    </row>
    <row r="14" spans="1:10" ht="15.75" thickBot="1" x14ac:dyDescent="0.3">
      <c r="A14" s="88" t="s">
        <v>12</v>
      </c>
      <c r="B14" s="88">
        <f>'Sem3'!H14</f>
        <v>0</v>
      </c>
      <c r="C14" s="77"/>
      <c r="D14" s="77"/>
      <c r="E14" s="104" t="s">
        <v>23</v>
      </c>
      <c r="F14" s="91"/>
      <c r="G14" s="76"/>
      <c r="H14" s="76"/>
      <c r="I14" s="77"/>
      <c r="J14" s="5"/>
    </row>
    <row r="15" spans="1:10" ht="15.75" thickBot="1" x14ac:dyDescent="0.3">
      <c r="A15" s="76" t="s">
        <v>13</v>
      </c>
      <c r="B15" s="76">
        <f>'Sem3'!H15</f>
        <v>0</v>
      </c>
      <c r="C15" s="77"/>
      <c r="D15" s="77"/>
      <c r="E15" s="83" t="s">
        <v>24</v>
      </c>
      <c r="F15" s="84">
        <f>SUM(F12:F14)</f>
        <v>0</v>
      </c>
      <c r="G15" s="83">
        <f>'Sem2'!I31</f>
        <v>0</v>
      </c>
      <c r="H15" s="16">
        <f>'Sem1'!I31+'Sem2'!I31+'Sem3'!I31+'Sem4'!L31+'Sem5'!I31</f>
        <v>0</v>
      </c>
      <c r="I15" s="78"/>
      <c r="J15" s="5"/>
    </row>
    <row r="16" spans="1:10" x14ac:dyDescent="0.25">
      <c r="A16" s="88" t="s">
        <v>14</v>
      </c>
      <c r="B16" s="88">
        <f>'Sem3'!H16</f>
        <v>0</v>
      </c>
      <c r="C16" s="77"/>
      <c r="D16" s="77"/>
      <c r="E16" s="102"/>
      <c r="F16" s="103"/>
      <c r="G16" s="76"/>
      <c r="H16" s="76"/>
      <c r="I16" s="77"/>
      <c r="J16" s="5"/>
    </row>
    <row r="17" spans="1:10" x14ac:dyDescent="0.25">
      <c r="A17" s="76" t="s">
        <v>15</v>
      </c>
      <c r="B17" s="76">
        <f>'Sem3'!H17</f>
        <v>0</v>
      </c>
      <c r="C17" s="77"/>
      <c r="D17" s="77"/>
      <c r="E17" s="104" t="s">
        <v>26</v>
      </c>
      <c r="F17" s="106">
        <f>F12-F12/120*20</f>
        <v>0</v>
      </c>
      <c r="G17" s="107"/>
      <c r="H17" s="107"/>
      <c r="I17" s="77"/>
      <c r="J17" s="5"/>
    </row>
    <row r="18" spans="1:10" x14ac:dyDescent="0.25">
      <c r="A18" s="88" t="s">
        <v>40</v>
      </c>
      <c r="B18" s="88">
        <f>'Sem3'!H18</f>
        <v>0</v>
      </c>
      <c r="C18" s="77"/>
      <c r="D18" s="77"/>
      <c r="E18" s="104" t="s">
        <v>27</v>
      </c>
      <c r="F18" s="106">
        <f>F13-F13/110*10</f>
        <v>0</v>
      </c>
      <c r="G18" s="76"/>
      <c r="H18" s="76"/>
      <c r="I18" s="77"/>
      <c r="J18" s="5"/>
    </row>
    <row r="19" spans="1:10" ht="15.75" thickBot="1" x14ac:dyDescent="0.3">
      <c r="A19" s="76" t="s">
        <v>41</v>
      </c>
      <c r="B19" s="76">
        <f>'Sem3'!H19</f>
        <v>0</v>
      </c>
      <c r="C19" s="77"/>
      <c r="D19" s="77"/>
      <c r="E19" s="108" t="s">
        <v>23</v>
      </c>
      <c r="F19" s="91"/>
      <c r="G19" s="91"/>
      <c r="H19" s="91"/>
      <c r="I19" s="77"/>
      <c r="J19" s="5"/>
    </row>
    <row r="20" spans="1:10" ht="15.75" thickBot="1" x14ac:dyDescent="0.3">
      <c r="A20" s="88" t="s">
        <v>42</v>
      </c>
      <c r="B20" s="88">
        <f>'Sem3'!H20</f>
        <v>0</v>
      </c>
      <c r="C20" s="77"/>
      <c r="D20" s="77"/>
      <c r="E20" s="109"/>
      <c r="F20" s="110"/>
      <c r="G20" s="82"/>
      <c r="H20" s="91"/>
      <c r="I20" s="77"/>
      <c r="J20" s="5"/>
    </row>
    <row r="21" spans="1:10" ht="15.75" thickBot="1" x14ac:dyDescent="0.3">
      <c r="A21" s="76" t="s">
        <v>43</v>
      </c>
      <c r="B21" s="76">
        <f>'Sem3'!H21</f>
        <v>0</v>
      </c>
      <c r="C21" s="77"/>
      <c r="D21" s="77"/>
      <c r="E21" s="97" t="s">
        <v>25</v>
      </c>
      <c r="F21" s="111">
        <f>SUM(F17:F19)</f>
        <v>0</v>
      </c>
      <c r="G21" s="97">
        <f t="shared" ref="G21:H21" si="0">SUM(G17:G19)</f>
        <v>0</v>
      </c>
      <c r="H21" s="83">
        <f t="shared" si="0"/>
        <v>0</v>
      </c>
      <c r="I21" s="78"/>
      <c r="J21" s="5"/>
    </row>
    <row r="22" spans="1:10" x14ac:dyDescent="0.25">
      <c r="A22" s="88" t="s">
        <v>34</v>
      </c>
      <c r="B22" s="88">
        <f>'Sem3'!H22</f>
        <v>0</v>
      </c>
      <c r="C22" s="77"/>
      <c r="D22" s="77"/>
      <c r="E22" s="93"/>
      <c r="F22" s="93"/>
      <c r="G22" s="93"/>
      <c r="H22" s="135"/>
      <c r="I22" s="78"/>
      <c r="J22" s="5"/>
    </row>
    <row r="23" spans="1:10" ht="15.75" thickBot="1" x14ac:dyDescent="0.3">
      <c r="A23" s="76" t="s">
        <v>16</v>
      </c>
      <c r="B23" s="76">
        <f>'Sem3'!H23</f>
        <v>0</v>
      </c>
      <c r="C23" s="77"/>
      <c r="D23" s="77"/>
      <c r="E23" s="78"/>
      <c r="F23" s="78"/>
      <c r="G23" s="78"/>
      <c r="H23" s="81"/>
      <c r="I23" s="78"/>
      <c r="J23" s="5"/>
    </row>
    <row r="24" spans="1:10" ht="15.75" thickBot="1" x14ac:dyDescent="0.3">
      <c r="A24" s="88" t="s">
        <v>44</v>
      </c>
      <c r="B24" s="88">
        <f>'Sem3'!H24</f>
        <v>0</v>
      </c>
      <c r="C24" s="77"/>
      <c r="D24" s="77"/>
      <c r="E24" s="78"/>
      <c r="F24" s="112" t="s">
        <v>55</v>
      </c>
      <c r="G24" s="112" t="s">
        <v>56</v>
      </c>
      <c r="H24" s="113" t="s">
        <v>57</v>
      </c>
      <c r="I24" s="78"/>
      <c r="J24" s="5"/>
    </row>
    <row r="25" spans="1:10" ht="15.75" thickBot="1" x14ac:dyDescent="0.3">
      <c r="A25" s="76" t="s">
        <v>31</v>
      </c>
      <c r="B25" s="76">
        <f>'Sem3'!H25</f>
        <v>0</v>
      </c>
      <c r="C25" s="77"/>
      <c r="D25" s="77"/>
      <c r="E25" s="83" t="s">
        <v>53</v>
      </c>
      <c r="F25" s="127"/>
      <c r="G25" s="127"/>
      <c r="H25" s="87">
        <f>G25-F25</f>
        <v>0</v>
      </c>
      <c r="I25" s="77"/>
      <c r="J25" s="5"/>
    </row>
    <row r="26" spans="1:10" ht="15.75" thickBot="1" x14ac:dyDescent="0.3">
      <c r="A26" s="88" t="s">
        <v>45</v>
      </c>
      <c r="B26" s="88">
        <f>'Sem3'!H26</f>
        <v>0</v>
      </c>
      <c r="C26" s="77"/>
      <c r="D26" s="77"/>
      <c r="E26" s="83" t="s">
        <v>54</v>
      </c>
      <c r="F26" s="127"/>
      <c r="G26" s="127"/>
      <c r="H26" s="87">
        <f>G26-F26</f>
        <v>0</v>
      </c>
      <c r="I26" s="77"/>
      <c r="J26" s="5"/>
    </row>
    <row r="27" spans="1:10" x14ac:dyDescent="0.25">
      <c r="A27" s="76" t="s">
        <v>33</v>
      </c>
      <c r="B27" s="76">
        <f>'Sem3'!H27</f>
        <v>0</v>
      </c>
      <c r="C27" s="77"/>
      <c r="D27" s="77"/>
      <c r="E27" s="78"/>
      <c r="F27" s="77"/>
      <c r="G27" s="77"/>
      <c r="H27" s="79"/>
      <c r="I27" s="77"/>
      <c r="J27" s="5"/>
    </row>
    <row r="28" spans="1:10" ht="15.75" thickBot="1" x14ac:dyDescent="0.3">
      <c r="A28" s="80" t="s">
        <v>32</v>
      </c>
      <c r="B28" s="80">
        <f>'Sem3'!H28</f>
        <v>0</v>
      </c>
      <c r="C28" s="77"/>
      <c r="D28" s="77"/>
      <c r="E28" s="78"/>
      <c r="F28" s="78"/>
      <c r="G28" s="78"/>
      <c r="H28" s="81"/>
      <c r="I28" s="78"/>
      <c r="J28" s="5"/>
    </row>
    <row r="29" spans="1:10" ht="15.75" thickBot="1" x14ac:dyDescent="0.3">
      <c r="A29" s="82"/>
      <c r="B29" s="77"/>
      <c r="C29" s="77"/>
      <c r="D29" s="77"/>
      <c r="E29" s="77"/>
      <c r="F29" s="77"/>
      <c r="G29" s="77"/>
      <c r="H29" s="79"/>
      <c r="I29" s="77"/>
      <c r="J29" s="5"/>
    </row>
    <row r="30" spans="1:10" ht="15.75" thickBot="1" x14ac:dyDescent="0.3">
      <c r="A30" s="83" t="s">
        <v>17</v>
      </c>
      <c r="B30" s="84">
        <f>SUM(B13:B28)</f>
        <v>0</v>
      </c>
      <c r="C30" s="85"/>
      <c r="D30" s="85"/>
      <c r="E30" s="85"/>
      <c r="F30" s="85"/>
      <c r="G30" s="85"/>
      <c r="H30" s="86"/>
      <c r="I30" s="78"/>
      <c r="J30" s="4"/>
    </row>
    <row r="31" spans="1:10" x14ac:dyDescent="0.25">
      <c r="A31" s="7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I32" s="5"/>
      <c r="J32" s="5"/>
    </row>
    <row r="33" spans="9:10" x14ac:dyDescent="0.25">
      <c r="I33" s="5"/>
      <c r="J33" s="5"/>
    </row>
  </sheetData>
  <sheetProtection algorithmName="SHA-512" hashValue="gH6CNaDWt8EYRYYxMiT26BMnak1delOdodPXaBWnV+yPiRCHj+yPUxn/m1LoECFDZUG1AO13zyZbCAAQhlseiw==" saltValue="8ZFXOFk8873OUKzHAhNijA==" spinCount="100000" sheet="1" objects="1" scenarios="1"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04DB0-163A-48A8-A69E-7926A6396459}">
  <sheetPr>
    <tabColor rgb="FF7030A0"/>
  </sheetPr>
  <dimension ref="A1:J32"/>
  <sheetViews>
    <sheetView workbookViewId="0">
      <selection activeCell="H30" sqref="A2:H30"/>
    </sheetView>
  </sheetViews>
  <sheetFormatPr baseColWidth="10" defaultRowHeight="15" x14ac:dyDescent="0.25"/>
  <sheetData>
    <row r="1" spans="1:10" ht="15.75" thickBot="1" x14ac:dyDescent="0.3">
      <c r="A1" s="35" t="s">
        <v>58</v>
      </c>
      <c r="B1" s="43"/>
      <c r="C1" s="123">
        <v>44004</v>
      </c>
      <c r="D1" s="41"/>
      <c r="E1" s="43"/>
      <c r="F1" s="43"/>
      <c r="G1" s="43"/>
      <c r="H1" s="43"/>
      <c r="I1" s="122"/>
      <c r="J1" s="5"/>
    </row>
    <row r="2" spans="1:10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5"/>
    </row>
    <row r="3" spans="1:10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</row>
    <row r="4" spans="1:10" ht="15.75" thickBot="1" x14ac:dyDescent="0.3">
      <c r="A4" s="18" t="s">
        <v>5</v>
      </c>
      <c r="B4" s="127"/>
      <c r="C4" s="127"/>
      <c r="D4" s="17">
        <f>C4+B4</f>
        <v>0</v>
      </c>
      <c r="E4" s="18"/>
      <c r="F4" s="5"/>
      <c r="G4" s="18"/>
      <c r="H4" s="18"/>
      <c r="I4" s="5"/>
      <c r="J4" s="5"/>
    </row>
    <row r="5" spans="1:10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</row>
    <row r="6" spans="1:10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</row>
    <row r="7" spans="1:10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  <c r="I7" s="5"/>
      <c r="J7" s="5"/>
    </row>
    <row r="8" spans="1:10" x14ac:dyDescent="0.25">
      <c r="A8" s="42"/>
      <c r="B8" s="4"/>
      <c r="C8" s="4"/>
      <c r="D8" s="4"/>
      <c r="E8" s="5"/>
      <c r="F8" s="5"/>
      <c r="G8" s="5"/>
      <c r="H8" s="8"/>
      <c r="I8" s="5"/>
      <c r="J8" s="5"/>
    </row>
    <row r="9" spans="1:10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</row>
    <row r="10" spans="1:10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5"/>
    </row>
    <row r="11" spans="1:10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  <c r="I11" s="5"/>
      <c r="J11" s="5"/>
    </row>
    <row r="12" spans="1:10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</row>
    <row r="13" spans="1:10" x14ac:dyDescent="0.25">
      <c r="A13" s="17" t="s">
        <v>11</v>
      </c>
      <c r="B13" s="11">
        <f>'Sem3'!B13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</row>
    <row r="14" spans="1:10" ht="15.75" thickBot="1" x14ac:dyDescent="0.3">
      <c r="A14" s="57" t="s">
        <v>12</v>
      </c>
      <c r="B14" s="57">
        <f>'Sem3'!B14</f>
        <v>0</v>
      </c>
      <c r="C14" s="5"/>
      <c r="D14" s="5"/>
      <c r="E14" s="23" t="s">
        <v>23</v>
      </c>
      <c r="F14" s="19"/>
      <c r="G14" s="18"/>
      <c r="H14" s="18"/>
      <c r="I14" s="5"/>
      <c r="J14" s="5"/>
    </row>
    <row r="15" spans="1:10" ht="15.75" thickBot="1" x14ac:dyDescent="0.3">
      <c r="A15" s="18" t="s">
        <v>13</v>
      </c>
      <c r="B15" s="18">
        <f>'Sem3'!B15</f>
        <v>0</v>
      </c>
      <c r="C15" s="5"/>
      <c r="D15" s="5"/>
      <c r="E15" s="16" t="s">
        <v>24</v>
      </c>
      <c r="F15" s="59">
        <f>SUM(F12:F14)</f>
        <v>0</v>
      </c>
      <c r="G15" s="16">
        <f>'Sem3'!I31</f>
        <v>0</v>
      </c>
      <c r="H15" s="16">
        <f>'Sem1'!I31+'Sem2'!I31+'Sem3'!I31+'Sem4'!L31+'Sem5'!I31</f>
        <v>0</v>
      </c>
      <c r="I15" s="4"/>
      <c r="J15" s="5"/>
    </row>
    <row r="16" spans="1:10" x14ac:dyDescent="0.25">
      <c r="A16" s="57" t="s">
        <v>14</v>
      </c>
      <c r="B16" s="57">
        <f>'Sem3'!B16</f>
        <v>0</v>
      </c>
      <c r="C16" s="5"/>
      <c r="D16" s="5"/>
      <c r="E16" s="21"/>
      <c r="F16" s="17"/>
      <c r="G16" s="18"/>
      <c r="H16" s="18"/>
      <c r="I16" s="5"/>
      <c r="J16" s="5"/>
    </row>
    <row r="17" spans="1:10" x14ac:dyDescent="0.25">
      <c r="A17" s="18" t="s">
        <v>15</v>
      </c>
      <c r="B17" s="18">
        <f>'Sem3'!B17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</row>
    <row r="18" spans="1:10" x14ac:dyDescent="0.25">
      <c r="A18" s="57" t="s">
        <v>40</v>
      </c>
      <c r="B18" s="57">
        <f>'Sem3'!B18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</row>
    <row r="19" spans="1:10" ht="15.75" thickBot="1" x14ac:dyDescent="0.3">
      <c r="A19" s="18" t="s">
        <v>41</v>
      </c>
      <c r="B19" s="18">
        <f>'Sem3'!B19</f>
        <v>0</v>
      </c>
      <c r="C19" s="5"/>
      <c r="D19" s="5"/>
      <c r="E19" s="24" t="s">
        <v>23</v>
      </c>
      <c r="F19" s="19"/>
      <c r="G19" s="18"/>
      <c r="H19" s="18"/>
      <c r="I19" s="5"/>
      <c r="J19" s="5"/>
    </row>
    <row r="20" spans="1:10" ht="15.75" thickBot="1" x14ac:dyDescent="0.3">
      <c r="A20" s="57" t="s">
        <v>42</v>
      </c>
      <c r="B20" s="57">
        <f>'Sem3'!B20</f>
        <v>0</v>
      </c>
      <c r="C20" s="5"/>
      <c r="D20" s="5"/>
      <c r="E20" s="44"/>
      <c r="F20" s="9"/>
      <c r="G20" s="7"/>
      <c r="H20" s="19"/>
      <c r="I20" s="5"/>
      <c r="J20" s="5"/>
    </row>
    <row r="21" spans="1:10" ht="15.75" thickBot="1" x14ac:dyDescent="0.3">
      <c r="A21" s="18" t="s">
        <v>43</v>
      </c>
      <c r="B21" s="18">
        <f>'Sem3'!B21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</row>
    <row r="22" spans="1:10" x14ac:dyDescent="0.25">
      <c r="A22" s="57" t="s">
        <v>34</v>
      </c>
      <c r="B22" s="57">
        <f>'Sem3'!B22</f>
        <v>0</v>
      </c>
      <c r="C22" s="5"/>
      <c r="D22" s="5"/>
      <c r="E22" s="32"/>
      <c r="F22" s="32"/>
      <c r="G22" s="32"/>
      <c r="H22" s="119"/>
      <c r="I22" s="4"/>
      <c r="J22" s="5"/>
    </row>
    <row r="23" spans="1:10" ht="15.75" thickBot="1" x14ac:dyDescent="0.3">
      <c r="A23" s="18" t="s">
        <v>16</v>
      </c>
      <c r="B23" s="18">
        <f>'Sem3'!B23</f>
        <v>0</v>
      </c>
      <c r="C23" s="5"/>
      <c r="D23" s="5"/>
      <c r="E23" s="4"/>
      <c r="F23" s="4"/>
      <c r="G23" s="4"/>
      <c r="H23" s="6"/>
      <c r="I23" s="4"/>
      <c r="J23" s="5"/>
    </row>
    <row r="24" spans="1:10" ht="15.75" thickBot="1" x14ac:dyDescent="0.3">
      <c r="A24" s="57" t="s">
        <v>44</v>
      </c>
      <c r="B24" s="57">
        <f>'Sem3'!B24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</row>
    <row r="25" spans="1:10" ht="15.75" thickBot="1" x14ac:dyDescent="0.3">
      <c r="A25" s="18" t="s">
        <v>31</v>
      </c>
      <c r="B25" s="18">
        <f>'Sem3'!B25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</row>
    <row r="26" spans="1:10" ht="15.75" thickBot="1" x14ac:dyDescent="0.3">
      <c r="A26" s="57" t="s">
        <v>45</v>
      </c>
      <c r="B26" s="57">
        <f>'Sem3'!B26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</row>
    <row r="27" spans="1:10" x14ac:dyDescent="0.25">
      <c r="A27" s="18" t="s">
        <v>33</v>
      </c>
      <c r="B27" s="18">
        <f>'Sem3'!B27</f>
        <v>0</v>
      </c>
      <c r="C27" s="5"/>
      <c r="D27" s="5"/>
      <c r="E27" s="4"/>
      <c r="F27" s="5"/>
      <c r="G27" s="5"/>
      <c r="H27" s="8"/>
      <c r="I27" s="5"/>
      <c r="J27" s="5"/>
    </row>
    <row r="28" spans="1:10" ht="15.75" thickBot="1" x14ac:dyDescent="0.3">
      <c r="A28" s="58" t="s">
        <v>32</v>
      </c>
      <c r="B28" s="58">
        <f>'Sem3'!B28</f>
        <v>0</v>
      </c>
      <c r="C28" s="5"/>
      <c r="D28" s="5"/>
      <c r="E28" s="4"/>
      <c r="F28" s="4"/>
      <c r="G28" s="4"/>
      <c r="H28" s="6"/>
      <c r="I28" s="4"/>
      <c r="J28" s="5"/>
    </row>
    <row r="29" spans="1:10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</row>
    <row r="30" spans="1:10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5"/>
    </row>
    <row r="31" spans="1:10" x14ac:dyDescent="0.25">
      <c r="I31" s="5"/>
      <c r="J31" s="5"/>
    </row>
    <row r="32" spans="1:10" x14ac:dyDescent="0.25">
      <c r="I32" s="5"/>
      <c r="J32" s="5"/>
    </row>
  </sheetData>
  <sheetProtection algorithmName="SHA-512" hashValue="LFRIUWCua7Xji7mvpI8CDro+3R4x+dZRpA0C8B6hRCbEmYrTe0NbNED8oiqw+zHrgTHS2Oyn7xzmXTEivm5Kqw==" saltValue="D00yLk4Qr3oQQKcyNNvTNg==" spinCount="100000" sheet="1" objects="1" scenarios="1"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4917F-9369-411A-9078-B1CA51CB7FB2}">
  <sheetPr>
    <tabColor rgb="FF7030A0"/>
  </sheetPr>
  <dimension ref="A1:K33"/>
  <sheetViews>
    <sheetView workbookViewId="0">
      <selection activeCell="H30" sqref="A2:H30"/>
    </sheetView>
  </sheetViews>
  <sheetFormatPr baseColWidth="10" defaultRowHeight="15" x14ac:dyDescent="0.25"/>
  <sheetData>
    <row r="1" spans="1:11" ht="15.75" thickBot="1" x14ac:dyDescent="0.3">
      <c r="A1" s="35" t="s">
        <v>58</v>
      </c>
      <c r="B1" s="43"/>
      <c r="C1" s="123">
        <v>44005</v>
      </c>
      <c r="D1" s="41"/>
      <c r="E1" s="43"/>
      <c r="F1" s="43"/>
      <c r="G1" s="43"/>
      <c r="H1" s="43"/>
      <c r="I1" s="122"/>
      <c r="J1" s="5"/>
      <c r="K1" s="5"/>
    </row>
    <row r="2" spans="1:11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5"/>
      <c r="K2" s="5"/>
    </row>
    <row r="3" spans="1:11" ht="15.75" thickBot="1" x14ac:dyDescent="0.3">
      <c r="A3" s="11" t="s">
        <v>4</v>
      </c>
      <c r="B3" s="124"/>
      <c r="C3" s="131"/>
      <c r="D3" s="17">
        <f>C3+B3</f>
        <v>0</v>
      </c>
      <c r="E3" s="18"/>
      <c r="F3" s="5"/>
      <c r="G3" s="17"/>
      <c r="H3" s="17"/>
      <c r="I3" s="5"/>
      <c r="J3" s="5"/>
      <c r="K3" s="5"/>
    </row>
    <row r="4" spans="1:11" ht="15.75" thickBot="1" x14ac:dyDescent="0.3">
      <c r="A4" s="18" t="s">
        <v>5</v>
      </c>
      <c r="B4" s="127"/>
      <c r="C4" s="127"/>
      <c r="D4" s="17">
        <f>C4+B4</f>
        <v>0</v>
      </c>
      <c r="E4" s="18"/>
      <c r="F4" s="5"/>
      <c r="G4" s="18"/>
      <c r="H4" s="18"/>
      <c r="I4" s="5"/>
      <c r="J4" s="5"/>
      <c r="K4" s="5"/>
    </row>
    <row r="5" spans="1:11" ht="15.75" thickBot="1" x14ac:dyDescent="0.3">
      <c r="A5" s="19" t="s">
        <v>6</v>
      </c>
      <c r="B5" s="129"/>
      <c r="C5" s="132"/>
      <c r="D5" s="17">
        <f>C5+B5</f>
        <v>0</v>
      </c>
      <c r="E5" s="18"/>
      <c r="F5" s="5"/>
      <c r="G5" s="18"/>
      <c r="H5" s="18"/>
      <c r="I5" s="5"/>
      <c r="J5" s="5"/>
      <c r="K5" s="5"/>
    </row>
    <row r="6" spans="1:11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  <c r="K6" s="5"/>
    </row>
    <row r="7" spans="1:11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  <c r="I7" s="5"/>
      <c r="J7" s="5"/>
      <c r="K7" s="5"/>
    </row>
    <row r="8" spans="1:11" x14ac:dyDescent="0.25">
      <c r="A8" s="42"/>
      <c r="B8" s="4"/>
      <c r="C8" s="4"/>
      <c r="D8" s="4"/>
      <c r="E8" s="5"/>
      <c r="F8" s="5"/>
      <c r="G8" s="5"/>
      <c r="H8" s="8"/>
      <c r="I8" s="5"/>
      <c r="J8" s="5"/>
      <c r="K8" s="5"/>
    </row>
    <row r="9" spans="1:11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  <c r="K9" s="5"/>
    </row>
    <row r="10" spans="1:11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5"/>
      <c r="K10" s="5"/>
    </row>
    <row r="11" spans="1:11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  <c r="I11" s="5"/>
      <c r="J11" s="5"/>
      <c r="K11" s="5"/>
    </row>
    <row r="12" spans="1:11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  <c r="K12" s="5"/>
    </row>
    <row r="13" spans="1:11" x14ac:dyDescent="0.25">
      <c r="A13" s="17" t="s">
        <v>11</v>
      </c>
      <c r="B13" s="11">
        <f>'Sem3'!C13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  <c r="K13" s="5"/>
    </row>
    <row r="14" spans="1:11" ht="15.75" thickBot="1" x14ac:dyDescent="0.3">
      <c r="A14" s="57" t="s">
        <v>12</v>
      </c>
      <c r="B14" s="57">
        <f>'Sem3'!C14</f>
        <v>0</v>
      </c>
      <c r="C14" s="5"/>
      <c r="D14" s="5"/>
      <c r="E14" s="23" t="s">
        <v>23</v>
      </c>
      <c r="F14" s="19"/>
      <c r="G14" s="18"/>
      <c r="H14" s="18"/>
      <c r="I14" s="5"/>
      <c r="J14" s="5"/>
      <c r="K14" s="5"/>
    </row>
    <row r="15" spans="1:11" ht="15.75" thickBot="1" x14ac:dyDescent="0.3">
      <c r="A15" s="18" t="s">
        <v>13</v>
      </c>
      <c r="B15" s="18">
        <f>'Sem3'!C15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  <c r="I15" s="4"/>
      <c r="J15" s="5"/>
      <c r="K15" s="5"/>
    </row>
    <row r="16" spans="1:11" x14ac:dyDescent="0.25">
      <c r="A16" s="57" t="s">
        <v>14</v>
      </c>
      <c r="B16" s="57">
        <f>'Sem3'!C16</f>
        <v>0</v>
      </c>
      <c r="C16" s="5"/>
      <c r="D16" s="5"/>
      <c r="E16" s="21"/>
      <c r="F16" s="17"/>
      <c r="G16" s="18"/>
      <c r="H16" s="18"/>
      <c r="I16" s="5"/>
      <c r="J16" s="5"/>
      <c r="K16" s="5"/>
    </row>
    <row r="17" spans="1:11" x14ac:dyDescent="0.25">
      <c r="A17" s="18" t="s">
        <v>15</v>
      </c>
      <c r="B17" s="18">
        <f>'Sem3'!C17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  <c r="K17" s="5"/>
    </row>
    <row r="18" spans="1:11" x14ac:dyDescent="0.25">
      <c r="A18" s="57" t="s">
        <v>40</v>
      </c>
      <c r="B18" s="57">
        <f>'Sem3'!C18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  <c r="K18" s="5"/>
    </row>
    <row r="19" spans="1:11" ht="15.75" thickBot="1" x14ac:dyDescent="0.3">
      <c r="A19" s="18" t="s">
        <v>41</v>
      </c>
      <c r="B19" s="18">
        <f>'Sem3'!C19</f>
        <v>0</v>
      </c>
      <c r="C19" s="5"/>
      <c r="D19" s="5"/>
      <c r="E19" s="24" t="s">
        <v>23</v>
      </c>
      <c r="F19" s="19"/>
      <c r="G19" s="18"/>
      <c r="H19" s="18"/>
      <c r="I19" s="5"/>
      <c r="J19" s="5"/>
      <c r="K19" s="5"/>
    </row>
    <row r="20" spans="1:11" ht="15.75" thickBot="1" x14ac:dyDescent="0.3">
      <c r="A20" s="57" t="s">
        <v>42</v>
      </c>
      <c r="B20" s="57">
        <f>'Sem3'!C20</f>
        <v>0</v>
      </c>
      <c r="C20" s="5"/>
      <c r="D20" s="5"/>
      <c r="E20" s="44"/>
      <c r="F20" s="9"/>
      <c r="G20" s="7"/>
      <c r="H20" s="19"/>
      <c r="I20" s="5"/>
      <c r="J20" s="5"/>
      <c r="K20" s="5"/>
    </row>
    <row r="21" spans="1:11" ht="15.75" thickBot="1" x14ac:dyDescent="0.3">
      <c r="A21" s="18" t="s">
        <v>43</v>
      </c>
      <c r="B21" s="18">
        <f>'Sem3'!C21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  <c r="K21" s="5"/>
    </row>
    <row r="22" spans="1:11" x14ac:dyDescent="0.25">
      <c r="A22" s="57" t="s">
        <v>34</v>
      </c>
      <c r="B22" s="57">
        <f>'Sem3'!C22</f>
        <v>0</v>
      </c>
      <c r="C22" s="5"/>
      <c r="D22" s="5"/>
      <c r="E22" s="32"/>
      <c r="F22" s="32"/>
      <c r="G22" s="32"/>
      <c r="H22" s="119"/>
      <c r="I22" s="4"/>
      <c r="J22" s="5"/>
      <c r="K22" s="5"/>
    </row>
    <row r="23" spans="1:11" ht="15.75" thickBot="1" x14ac:dyDescent="0.3">
      <c r="A23" s="18" t="s">
        <v>16</v>
      </c>
      <c r="B23" s="18">
        <f>'Sem3'!C23</f>
        <v>0</v>
      </c>
      <c r="C23" s="5"/>
      <c r="D23" s="5"/>
      <c r="E23" s="4"/>
      <c r="F23" s="4"/>
      <c r="G23" s="4"/>
      <c r="H23" s="6"/>
      <c r="I23" s="4"/>
      <c r="J23" s="5"/>
      <c r="K23" s="5"/>
    </row>
    <row r="24" spans="1:11" ht="15.75" thickBot="1" x14ac:dyDescent="0.3">
      <c r="A24" s="57" t="s">
        <v>44</v>
      </c>
      <c r="B24" s="57">
        <f>'Sem3'!C24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  <c r="K24" s="5"/>
    </row>
    <row r="25" spans="1:11" ht="15.75" thickBot="1" x14ac:dyDescent="0.3">
      <c r="A25" s="18" t="s">
        <v>31</v>
      </c>
      <c r="B25" s="18">
        <f>'Sem3'!C25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  <c r="K25" s="5"/>
    </row>
    <row r="26" spans="1:11" ht="15.75" thickBot="1" x14ac:dyDescent="0.3">
      <c r="A26" s="57" t="s">
        <v>45</v>
      </c>
      <c r="B26" s="57">
        <f>'Sem3'!C26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  <c r="K26" s="5"/>
    </row>
    <row r="27" spans="1:11" x14ac:dyDescent="0.25">
      <c r="A27" s="18" t="s">
        <v>33</v>
      </c>
      <c r="B27" s="18">
        <f>'Sem3'!C27</f>
        <v>0</v>
      </c>
      <c r="C27" s="5"/>
      <c r="D27" s="5"/>
      <c r="E27" s="4"/>
      <c r="F27" s="5"/>
      <c r="G27" s="5"/>
      <c r="H27" s="8"/>
      <c r="I27" s="5"/>
      <c r="J27" s="5"/>
      <c r="K27" s="5"/>
    </row>
    <row r="28" spans="1:11" ht="15.75" thickBot="1" x14ac:dyDescent="0.3">
      <c r="A28" s="58" t="s">
        <v>32</v>
      </c>
      <c r="B28" s="58">
        <f>'Sem3'!C28</f>
        <v>0</v>
      </c>
      <c r="C28" s="5"/>
      <c r="D28" s="5"/>
      <c r="E28" s="4"/>
      <c r="F28" s="4"/>
      <c r="G28" s="4"/>
      <c r="H28" s="6"/>
      <c r="I28" s="4"/>
      <c r="J28" s="5"/>
      <c r="K28" s="5"/>
    </row>
    <row r="29" spans="1:11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  <c r="K29" s="5"/>
    </row>
    <row r="30" spans="1:11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5"/>
      <c r="K30" s="5"/>
    </row>
    <row r="31" spans="1:11" x14ac:dyDescent="0.25">
      <c r="I31" s="5"/>
      <c r="J31" s="5"/>
      <c r="K31" s="5"/>
    </row>
    <row r="32" spans="1:11" x14ac:dyDescent="0.25">
      <c r="I32" s="5"/>
      <c r="J32" s="5"/>
      <c r="K32" s="5"/>
    </row>
    <row r="33" spans="9:11" x14ac:dyDescent="0.25">
      <c r="I33" s="5"/>
      <c r="J33" s="5"/>
      <c r="K33" s="5"/>
    </row>
  </sheetData>
  <sheetProtection algorithmName="SHA-512" hashValue="eP6DRMFaCE4w03cb0O9soK227s/bmAaFHY5I/7SLevDu4wlsasZm8Sghd2y6udt1pzHZqC6oM5gYrUbPQi183g==" saltValue="hwq0AUN3yF8W0pxbS11huQ==" spinCount="100000" sheet="1" objects="1" scenarios="1"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18D892-69A2-41E7-8612-1B0E072161F0}">
  <sheetPr>
    <tabColor rgb="FF7030A0"/>
  </sheetPr>
  <dimension ref="A1:H30"/>
  <sheetViews>
    <sheetView workbookViewId="0">
      <selection activeCell="L18" sqref="L18"/>
    </sheetView>
  </sheetViews>
  <sheetFormatPr baseColWidth="10" defaultRowHeight="15" x14ac:dyDescent="0.25"/>
  <sheetData>
    <row r="1" spans="1:8" ht="15.75" thickBot="1" x14ac:dyDescent="0.3">
      <c r="A1" s="35" t="s">
        <v>58</v>
      </c>
      <c r="B1" s="43"/>
      <c r="C1" s="123">
        <v>44006</v>
      </c>
      <c r="D1" s="41"/>
      <c r="E1" s="43"/>
      <c r="F1" s="43"/>
      <c r="G1" s="43"/>
      <c r="H1" s="34"/>
    </row>
    <row r="2" spans="1:8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</row>
    <row r="3" spans="1:8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</row>
    <row r="4" spans="1:8" ht="15.75" thickBot="1" x14ac:dyDescent="0.3">
      <c r="A4" s="18" t="s">
        <v>5</v>
      </c>
      <c r="B4" s="127"/>
      <c r="C4" s="144"/>
      <c r="D4" s="17">
        <f>C4+B4</f>
        <v>0</v>
      </c>
      <c r="E4" s="18"/>
      <c r="F4" s="5"/>
      <c r="G4" s="18"/>
      <c r="H4" s="18"/>
    </row>
    <row r="5" spans="1:8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</row>
    <row r="6" spans="1:8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</row>
    <row r="7" spans="1:8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</row>
    <row r="8" spans="1:8" x14ac:dyDescent="0.25">
      <c r="A8" s="42"/>
      <c r="B8" s="4"/>
      <c r="C8" s="4"/>
      <c r="D8" s="4"/>
      <c r="E8" s="5"/>
      <c r="F8" s="5"/>
      <c r="G8" s="5"/>
      <c r="H8" s="8"/>
    </row>
    <row r="9" spans="1:8" ht="15.75" thickBot="1" x14ac:dyDescent="0.3">
      <c r="A9" s="7"/>
      <c r="B9" s="5"/>
      <c r="C9" s="5"/>
      <c r="D9" s="5"/>
      <c r="E9" s="28"/>
      <c r="F9" s="5"/>
      <c r="G9" s="5"/>
      <c r="H9" s="8"/>
    </row>
    <row r="10" spans="1:8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</row>
    <row r="11" spans="1:8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</row>
    <row r="12" spans="1:8" ht="15.75" thickBot="1" x14ac:dyDescent="0.3">
      <c r="A12" s="7"/>
      <c r="B12" s="5"/>
      <c r="C12" s="5"/>
      <c r="D12" s="5"/>
      <c r="E12" s="21" t="s">
        <v>21</v>
      </c>
      <c r="F12" s="17">
        <f>F26</f>
        <v>0</v>
      </c>
      <c r="G12" s="17"/>
      <c r="H12" s="17"/>
    </row>
    <row r="13" spans="1:8" x14ac:dyDescent="0.25">
      <c r="A13" s="17" t="s">
        <v>11</v>
      </c>
      <c r="B13" s="11">
        <f>'Sem3'!D13</f>
        <v>0</v>
      </c>
      <c r="C13" s="7"/>
      <c r="D13" s="5"/>
      <c r="E13" s="23" t="s">
        <v>22</v>
      </c>
      <c r="F13" s="18">
        <f>F25</f>
        <v>0</v>
      </c>
      <c r="G13" s="18"/>
      <c r="H13" s="18"/>
    </row>
    <row r="14" spans="1:8" ht="15.75" thickBot="1" x14ac:dyDescent="0.3">
      <c r="A14" s="57" t="s">
        <v>12</v>
      </c>
      <c r="B14" s="57">
        <f>'Sem3'!D14</f>
        <v>0</v>
      </c>
      <c r="C14" s="5"/>
      <c r="D14" s="5"/>
      <c r="E14" s="23" t="s">
        <v>23</v>
      </c>
      <c r="F14" s="19"/>
      <c r="G14" s="18"/>
      <c r="H14" s="18"/>
    </row>
    <row r="15" spans="1:8" ht="15.75" thickBot="1" x14ac:dyDescent="0.3">
      <c r="A15" s="18" t="s">
        <v>13</v>
      </c>
      <c r="B15" s="18">
        <f>'Sem3'!D15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</row>
    <row r="16" spans="1:8" x14ac:dyDescent="0.25">
      <c r="A16" s="57" t="s">
        <v>14</v>
      </c>
      <c r="B16" s="57">
        <f>'Sem3'!D16</f>
        <v>0</v>
      </c>
      <c r="C16" s="5"/>
      <c r="D16" s="5"/>
      <c r="E16" s="21"/>
      <c r="F16" s="17"/>
      <c r="G16" s="18"/>
      <c r="H16" s="18"/>
    </row>
    <row r="17" spans="1:8" x14ac:dyDescent="0.25">
      <c r="A17" s="18" t="s">
        <v>15</v>
      </c>
      <c r="B17" s="18">
        <f>'Sem3'!D17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</row>
    <row r="18" spans="1:8" x14ac:dyDescent="0.25">
      <c r="A18" s="57" t="s">
        <v>40</v>
      </c>
      <c r="B18" s="57">
        <f>'Sem3'!D18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</row>
    <row r="19" spans="1:8" ht="15.75" thickBot="1" x14ac:dyDescent="0.3">
      <c r="A19" s="18" t="s">
        <v>41</v>
      </c>
      <c r="B19" s="18">
        <f>'Sem3'!D19</f>
        <v>0</v>
      </c>
      <c r="C19" s="5"/>
      <c r="D19" s="5"/>
      <c r="E19" s="24" t="s">
        <v>23</v>
      </c>
      <c r="F19" s="19"/>
      <c r="G19" s="19"/>
      <c r="H19" s="19"/>
    </row>
    <row r="20" spans="1:8" ht="15.75" thickBot="1" x14ac:dyDescent="0.3">
      <c r="A20" s="57" t="s">
        <v>42</v>
      </c>
      <c r="B20" s="57">
        <f>'Sem3'!D20</f>
        <v>0</v>
      </c>
      <c r="C20" s="5"/>
      <c r="D20" s="5"/>
      <c r="E20" s="44"/>
      <c r="F20" s="9"/>
      <c r="G20" s="7"/>
      <c r="H20" s="18"/>
    </row>
    <row r="21" spans="1:8" ht="15.75" thickBot="1" x14ac:dyDescent="0.3">
      <c r="A21" s="18" t="s">
        <v>43</v>
      </c>
      <c r="B21" s="18">
        <f>'Sem3'!D21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</row>
    <row r="22" spans="1:8" x14ac:dyDescent="0.25">
      <c r="A22" s="57" t="s">
        <v>34</v>
      </c>
      <c r="B22" s="57">
        <f>'Sem3'!D22</f>
        <v>0</v>
      </c>
      <c r="C22" s="5"/>
      <c r="D22" s="5"/>
      <c r="E22" s="32"/>
      <c r="F22" s="32"/>
      <c r="G22" s="32"/>
      <c r="H22" s="119"/>
    </row>
    <row r="23" spans="1:8" ht="15.75" thickBot="1" x14ac:dyDescent="0.3">
      <c r="A23" s="18" t="s">
        <v>16</v>
      </c>
      <c r="B23" s="18">
        <f>'Sem3'!D23</f>
        <v>0</v>
      </c>
      <c r="C23" s="5"/>
      <c r="D23" s="5"/>
      <c r="E23" s="4"/>
      <c r="F23" s="4"/>
      <c r="G23" s="4"/>
      <c r="H23" s="6"/>
    </row>
    <row r="24" spans="1:8" ht="15.75" thickBot="1" x14ac:dyDescent="0.3">
      <c r="A24" s="57" t="s">
        <v>44</v>
      </c>
      <c r="B24" s="57">
        <f>'Sem3'!D24</f>
        <v>0</v>
      </c>
      <c r="C24" s="5"/>
      <c r="D24" s="4"/>
      <c r="E24" s="72" t="s">
        <v>55</v>
      </c>
      <c r="F24" s="72" t="s">
        <v>56</v>
      </c>
      <c r="G24" s="73" t="s">
        <v>57</v>
      </c>
      <c r="H24" s="8"/>
    </row>
    <row r="25" spans="1:8" ht="15.75" thickBot="1" x14ac:dyDescent="0.3">
      <c r="A25" s="18" t="s">
        <v>31</v>
      </c>
      <c r="B25" s="18">
        <f>'Sem3'!D25</f>
        <v>0</v>
      </c>
      <c r="C25" s="5"/>
      <c r="D25" s="16" t="s">
        <v>53</v>
      </c>
      <c r="E25" s="127"/>
      <c r="F25" s="127"/>
      <c r="G25" s="71">
        <f>F25-E25</f>
        <v>0</v>
      </c>
      <c r="H25" s="8"/>
    </row>
    <row r="26" spans="1:8" ht="15.75" thickBot="1" x14ac:dyDescent="0.3">
      <c r="A26" s="57" t="s">
        <v>45</v>
      </c>
      <c r="B26" s="57">
        <f>'Sem3'!D26</f>
        <v>0</v>
      </c>
      <c r="C26" s="5"/>
      <c r="D26" s="16" t="s">
        <v>54</v>
      </c>
      <c r="E26" s="127"/>
      <c r="F26" s="127"/>
      <c r="G26" s="71">
        <f>F26-E26</f>
        <v>0</v>
      </c>
      <c r="H26" s="8"/>
    </row>
    <row r="27" spans="1:8" x14ac:dyDescent="0.25">
      <c r="A27" s="18" t="s">
        <v>33</v>
      </c>
      <c r="B27" s="18">
        <f>'Sem3'!D27</f>
        <v>0</v>
      </c>
      <c r="C27" s="5"/>
      <c r="D27" s="4"/>
      <c r="E27" s="5"/>
      <c r="F27" s="5"/>
      <c r="G27" s="5"/>
      <c r="H27" s="8"/>
    </row>
    <row r="28" spans="1:8" ht="15.75" thickBot="1" x14ac:dyDescent="0.3">
      <c r="A28" s="58" t="s">
        <v>32</v>
      </c>
      <c r="B28" s="58">
        <f>'Sem3'!D28</f>
        <v>0</v>
      </c>
      <c r="C28" s="5"/>
      <c r="D28" s="5"/>
      <c r="E28" s="4"/>
      <c r="F28" s="4"/>
      <c r="G28" s="4"/>
      <c r="H28" s="6"/>
    </row>
    <row r="29" spans="1:8" ht="15.75" thickBot="1" x14ac:dyDescent="0.3">
      <c r="A29" s="7"/>
      <c r="B29" s="5"/>
      <c r="C29" s="5"/>
      <c r="D29" s="5"/>
      <c r="E29" s="5"/>
      <c r="F29" s="5"/>
      <c r="G29" s="5"/>
      <c r="H29" s="8"/>
    </row>
    <row r="30" spans="1:8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</row>
  </sheetData>
  <sheetProtection algorithmName="SHA-512" hashValue="KZC8n3zgdd8ePLIiwjOmG8OcjpYl5gtahks0YOPv9kRP/sQrkqWV38ftZvX5z53j8g74fxKXuBv9OyBJF5f+Ug==" saltValue="zD0x6cxLipHnCDSI3Ymj+Q==" spinCount="100000" sheet="1" objects="1" scenarios="1"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836384-82D5-4102-AAA3-DF9573194BAF}">
  <sheetPr>
    <tabColor rgb="FF7030A0"/>
  </sheetPr>
  <dimension ref="A1:H30"/>
  <sheetViews>
    <sheetView workbookViewId="0">
      <selection activeCell="H15" sqref="H15"/>
    </sheetView>
  </sheetViews>
  <sheetFormatPr baseColWidth="10" defaultRowHeight="15" x14ac:dyDescent="0.25"/>
  <sheetData>
    <row r="1" spans="1:8" ht="15.75" thickBot="1" x14ac:dyDescent="0.3">
      <c r="A1" s="35" t="s">
        <v>58</v>
      </c>
      <c r="B1" s="43"/>
      <c r="C1" s="123">
        <v>44007</v>
      </c>
      <c r="D1" s="41"/>
      <c r="E1" s="43"/>
      <c r="F1" s="43"/>
      <c r="G1" s="43"/>
      <c r="H1" s="34"/>
    </row>
    <row r="2" spans="1:8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</row>
    <row r="3" spans="1:8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</row>
    <row r="4" spans="1:8" ht="15.75" thickBot="1" x14ac:dyDescent="0.3">
      <c r="A4" s="18" t="s">
        <v>5</v>
      </c>
      <c r="B4" s="127"/>
      <c r="C4" s="127"/>
      <c r="D4" s="17">
        <f>C4+B4</f>
        <v>0</v>
      </c>
      <c r="E4" s="18"/>
      <c r="F4" s="5"/>
      <c r="G4" s="18"/>
      <c r="H4" s="18"/>
    </row>
    <row r="5" spans="1:8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</row>
    <row r="6" spans="1:8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</row>
    <row r="7" spans="1:8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</row>
    <row r="8" spans="1:8" x14ac:dyDescent="0.25">
      <c r="A8" s="42"/>
      <c r="B8" s="4"/>
      <c r="C8" s="4"/>
      <c r="D8" s="4"/>
      <c r="E8" s="5"/>
      <c r="F8" s="5"/>
      <c r="G8" s="5"/>
      <c r="H8" s="8"/>
    </row>
    <row r="9" spans="1:8" ht="15.75" thickBot="1" x14ac:dyDescent="0.3">
      <c r="A9" s="7"/>
      <c r="B9" s="5"/>
      <c r="C9" s="5"/>
      <c r="D9" s="5"/>
      <c r="E9" s="28"/>
      <c r="F9" s="5"/>
      <c r="G9" s="5"/>
      <c r="H9" s="8"/>
    </row>
    <row r="10" spans="1:8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</row>
    <row r="11" spans="1:8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</row>
    <row r="12" spans="1:8" ht="15.75" thickBot="1" x14ac:dyDescent="0.3">
      <c r="A12" s="7"/>
      <c r="B12" s="5"/>
      <c r="C12" s="5"/>
      <c r="D12" s="5"/>
      <c r="E12" s="21" t="s">
        <v>21</v>
      </c>
      <c r="F12" s="17">
        <f>F26</f>
        <v>0</v>
      </c>
      <c r="G12" s="17"/>
      <c r="H12" s="17"/>
    </row>
    <row r="13" spans="1:8" x14ac:dyDescent="0.25">
      <c r="A13" s="17" t="s">
        <v>11</v>
      </c>
      <c r="B13" s="11">
        <f>'Sem3'!E13</f>
        <v>0</v>
      </c>
      <c r="C13" s="7"/>
      <c r="D13" s="5"/>
      <c r="E13" s="23" t="s">
        <v>22</v>
      </c>
      <c r="F13" s="18">
        <f>F25</f>
        <v>0</v>
      </c>
      <c r="G13" s="18"/>
      <c r="H13" s="18"/>
    </row>
    <row r="14" spans="1:8" ht="15.75" thickBot="1" x14ac:dyDescent="0.3">
      <c r="A14" s="57" t="s">
        <v>12</v>
      </c>
      <c r="B14" s="57">
        <f>'Sem3'!E14</f>
        <v>0</v>
      </c>
      <c r="C14" s="5"/>
      <c r="D14" s="5"/>
      <c r="E14" s="23" t="s">
        <v>23</v>
      </c>
      <c r="F14" s="19"/>
      <c r="G14" s="18"/>
      <c r="H14" s="18"/>
    </row>
    <row r="15" spans="1:8" ht="15.75" thickBot="1" x14ac:dyDescent="0.3">
      <c r="A15" s="18" t="s">
        <v>13</v>
      </c>
      <c r="B15" s="18">
        <f>'Sem3'!E15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</row>
    <row r="16" spans="1:8" x14ac:dyDescent="0.25">
      <c r="A16" s="57" t="s">
        <v>14</v>
      </c>
      <c r="B16" s="57">
        <f>'Sem3'!E16</f>
        <v>0</v>
      </c>
      <c r="C16" s="5"/>
      <c r="D16" s="5"/>
      <c r="E16" s="21"/>
      <c r="F16" s="17"/>
      <c r="G16" s="18"/>
      <c r="H16" s="18"/>
    </row>
    <row r="17" spans="1:8" x14ac:dyDescent="0.25">
      <c r="A17" s="18" t="s">
        <v>15</v>
      </c>
      <c r="B17" s="18">
        <f>'Sem3'!E17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</row>
    <row r="18" spans="1:8" x14ac:dyDescent="0.25">
      <c r="A18" s="57" t="s">
        <v>40</v>
      </c>
      <c r="B18" s="57">
        <f>'Sem3'!E18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</row>
    <row r="19" spans="1:8" ht="15.75" thickBot="1" x14ac:dyDescent="0.3">
      <c r="A19" s="18" t="s">
        <v>41</v>
      </c>
      <c r="B19" s="18">
        <f>'Sem3'!E19</f>
        <v>0</v>
      </c>
      <c r="C19" s="5"/>
      <c r="D19" s="5"/>
      <c r="E19" s="24" t="s">
        <v>23</v>
      </c>
      <c r="F19" s="19"/>
      <c r="G19" s="18"/>
      <c r="H19" s="18"/>
    </row>
    <row r="20" spans="1:8" ht="15.75" thickBot="1" x14ac:dyDescent="0.3">
      <c r="A20" s="57" t="s">
        <v>42</v>
      </c>
      <c r="B20" s="57">
        <f>'Sem3'!E20</f>
        <v>0</v>
      </c>
      <c r="C20" s="5"/>
      <c r="D20" s="5"/>
      <c r="E20" s="44"/>
      <c r="F20" s="9"/>
      <c r="G20" s="7"/>
      <c r="H20" s="18"/>
    </row>
    <row r="21" spans="1:8" ht="15.75" thickBot="1" x14ac:dyDescent="0.3">
      <c r="A21" s="18" t="s">
        <v>43</v>
      </c>
      <c r="B21" s="18">
        <f>'Sem3'!E21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</row>
    <row r="22" spans="1:8" x14ac:dyDescent="0.25">
      <c r="A22" s="57" t="s">
        <v>34</v>
      </c>
      <c r="B22" s="57">
        <f>'Sem3'!E22</f>
        <v>0</v>
      </c>
      <c r="C22" s="5"/>
      <c r="D22" s="5"/>
      <c r="E22" s="32"/>
      <c r="F22" s="32"/>
      <c r="G22" s="32"/>
      <c r="H22" s="119"/>
    </row>
    <row r="23" spans="1:8" ht="15.75" thickBot="1" x14ac:dyDescent="0.3">
      <c r="A23" s="18" t="s">
        <v>16</v>
      </c>
      <c r="B23" s="18">
        <f>'Sem3'!E23</f>
        <v>0</v>
      </c>
      <c r="C23" s="5"/>
      <c r="D23" s="5"/>
      <c r="E23" s="4"/>
      <c r="F23" s="4"/>
      <c r="G23" s="4"/>
      <c r="H23" s="6"/>
    </row>
    <row r="24" spans="1:8" ht="15.75" thickBot="1" x14ac:dyDescent="0.3">
      <c r="A24" s="57" t="s">
        <v>44</v>
      </c>
      <c r="B24" s="57">
        <f>'Sem3'!E24</f>
        <v>0</v>
      </c>
      <c r="C24" s="5"/>
      <c r="D24" s="4"/>
      <c r="E24" s="72" t="s">
        <v>55</v>
      </c>
      <c r="F24" s="72" t="s">
        <v>56</v>
      </c>
      <c r="G24" s="73" t="s">
        <v>57</v>
      </c>
      <c r="H24" s="8"/>
    </row>
    <row r="25" spans="1:8" ht="15.75" thickBot="1" x14ac:dyDescent="0.3">
      <c r="A25" s="18" t="s">
        <v>31</v>
      </c>
      <c r="B25" s="18">
        <f>'Sem3'!E25</f>
        <v>0</v>
      </c>
      <c r="C25" s="5"/>
      <c r="D25" s="16" t="s">
        <v>53</v>
      </c>
      <c r="E25" s="127"/>
      <c r="F25" s="127"/>
      <c r="G25" s="71">
        <f>F25-E25</f>
        <v>0</v>
      </c>
      <c r="H25" s="8"/>
    </row>
    <row r="26" spans="1:8" ht="15.75" thickBot="1" x14ac:dyDescent="0.3">
      <c r="A26" s="57" t="s">
        <v>45</v>
      </c>
      <c r="B26" s="57">
        <f>'Sem3'!E26</f>
        <v>0</v>
      </c>
      <c r="C26" s="5"/>
      <c r="D26" s="16" t="s">
        <v>54</v>
      </c>
      <c r="E26" s="127"/>
      <c r="F26" s="127"/>
      <c r="G26" s="71">
        <f>F26-E26</f>
        <v>0</v>
      </c>
      <c r="H26" s="8"/>
    </row>
    <row r="27" spans="1:8" x14ac:dyDescent="0.25">
      <c r="A27" s="18" t="s">
        <v>33</v>
      </c>
      <c r="B27" s="18">
        <f>'Sem3'!E27</f>
        <v>0</v>
      </c>
      <c r="C27" s="5"/>
      <c r="D27" s="4"/>
      <c r="E27" s="5"/>
      <c r="F27" s="5"/>
      <c r="G27" s="22"/>
      <c r="H27" s="8"/>
    </row>
    <row r="28" spans="1:8" ht="15.75" thickBot="1" x14ac:dyDescent="0.3">
      <c r="A28" s="58" t="s">
        <v>32</v>
      </c>
      <c r="B28" s="58">
        <f>'Sem3'!E28</f>
        <v>0</v>
      </c>
      <c r="C28" s="5"/>
      <c r="D28" s="5"/>
      <c r="E28" s="4"/>
      <c r="F28" s="4"/>
      <c r="G28" s="4"/>
      <c r="H28" s="6"/>
    </row>
    <row r="29" spans="1:8" ht="15.75" thickBot="1" x14ac:dyDescent="0.3">
      <c r="A29" s="7"/>
      <c r="B29" s="5"/>
      <c r="C29" s="5"/>
      <c r="D29" s="5"/>
      <c r="E29" s="5"/>
      <c r="F29" s="5"/>
      <c r="G29" s="5"/>
      <c r="H29" s="8"/>
    </row>
    <row r="30" spans="1:8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</row>
  </sheetData>
  <sheetProtection algorithmName="SHA-512" hashValue="MuNTD4SjStI3wyh03zx/tXr84k2EL5+VwsxQAcCceHu4dU05WqemKH91w/o6ZNOR3yh7/HkAD8gEOSDW44WNYQ==" saltValue="7tvEo8LHv+A5or6o+yIVtQ==" spinCount="100000" sheet="1" objects="1" scenarios="1"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FD2B9A-E51F-4D7B-BCA2-5C6017639237}">
  <sheetPr>
    <tabColor rgb="FF7030A0"/>
  </sheetPr>
  <dimension ref="A1:J36"/>
  <sheetViews>
    <sheetView workbookViewId="0">
      <selection activeCell="H30" sqref="A2:H30"/>
    </sheetView>
  </sheetViews>
  <sheetFormatPr baseColWidth="10" defaultRowHeight="15" x14ac:dyDescent="0.25"/>
  <sheetData>
    <row r="1" spans="1:10" ht="15.75" thickBot="1" x14ac:dyDescent="0.3">
      <c r="A1" s="35" t="s">
        <v>58</v>
      </c>
      <c r="B1" s="43"/>
      <c r="C1" s="123">
        <v>44008</v>
      </c>
      <c r="D1" s="41"/>
      <c r="E1" s="43"/>
      <c r="F1" s="43"/>
      <c r="G1" s="43"/>
      <c r="H1" s="43"/>
      <c r="I1" s="122"/>
      <c r="J1" s="5"/>
    </row>
    <row r="2" spans="1:10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5"/>
    </row>
    <row r="3" spans="1:10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</row>
    <row r="4" spans="1:10" ht="15.75" thickBot="1" x14ac:dyDescent="0.3">
      <c r="A4" s="18" t="s">
        <v>5</v>
      </c>
      <c r="B4" s="127"/>
      <c r="C4" s="127"/>
      <c r="D4" s="17">
        <f>C4+B4</f>
        <v>0</v>
      </c>
      <c r="E4" s="18"/>
      <c r="F4" s="5"/>
      <c r="G4" s="18"/>
      <c r="H4" s="18"/>
      <c r="I4" s="5"/>
      <c r="J4" s="5"/>
    </row>
    <row r="5" spans="1:10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</row>
    <row r="6" spans="1:10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</row>
    <row r="7" spans="1:10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  <c r="I7" s="5"/>
      <c r="J7" s="5"/>
    </row>
    <row r="8" spans="1:10" x14ac:dyDescent="0.25">
      <c r="A8" s="42"/>
      <c r="B8" s="4"/>
      <c r="C8" s="4"/>
      <c r="D8" s="4"/>
      <c r="E8" s="5"/>
      <c r="F8" s="5"/>
      <c r="G8" s="5"/>
      <c r="H8" s="8"/>
      <c r="I8" s="5"/>
      <c r="J8" s="5"/>
    </row>
    <row r="9" spans="1:10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</row>
    <row r="10" spans="1:10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5"/>
    </row>
    <row r="11" spans="1:10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  <c r="I11" s="5"/>
      <c r="J11" s="5"/>
    </row>
    <row r="12" spans="1:10" ht="15.75" thickBot="1" x14ac:dyDescent="0.3">
      <c r="A12" s="7"/>
      <c r="B12" s="5"/>
      <c r="C12" s="5"/>
      <c r="D12" s="5"/>
      <c r="E12" s="21" t="s">
        <v>21</v>
      </c>
      <c r="F12" s="17">
        <f>F26</f>
        <v>0</v>
      </c>
      <c r="G12" s="17"/>
      <c r="H12" s="17"/>
      <c r="I12" s="5"/>
      <c r="J12" s="5"/>
    </row>
    <row r="13" spans="1:10" x14ac:dyDescent="0.25">
      <c r="A13" s="17" t="s">
        <v>11</v>
      </c>
      <c r="B13" s="11">
        <f>'Sem3'!F13</f>
        <v>0</v>
      </c>
      <c r="C13" s="7"/>
      <c r="D13" s="5"/>
      <c r="E13" s="23" t="s">
        <v>22</v>
      </c>
      <c r="F13" s="18">
        <f>F25</f>
        <v>0</v>
      </c>
      <c r="G13" s="18"/>
      <c r="H13" s="18"/>
      <c r="I13" s="5"/>
      <c r="J13" s="5"/>
    </row>
    <row r="14" spans="1:10" ht="15.75" thickBot="1" x14ac:dyDescent="0.3">
      <c r="A14" s="57" t="s">
        <v>12</v>
      </c>
      <c r="B14" s="57">
        <f>'Sem3'!F14</f>
        <v>0</v>
      </c>
      <c r="C14" s="5"/>
      <c r="D14" s="5"/>
      <c r="E14" s="23" t="s">
        <v>23</v>
      </c>
      <c r="F14" s="19"/>
      <c r="G14" s="18"/>
      <c r="H14" s="18"/>
      <c r="I14" s="5"/>
      <c r="J14" s="5"/>
    </row>
    <row r="15" spans="1:10" ht="15.75" thickBot="1" x14ac:dyDescent="0.3">
      <c r="A15" s="18" t="s">
        <v>13</v>
      </c>
      <c r="B15" s="18">
        <f>'Sem3'!F15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  <c r="I15" s="4"/>
      <c r="J15" s="5"/>
    </row>
    <row r="16" spans="1:10" x14ac:dyDescent="0.25">
      <c r="A16" s="57" t="s">
        <v>14</v>
      </c>
      <c r="B16" s="57">
        <f>'Sem3'!F16</f>
        <v>0</v>
      </c>
      <c r="C16" s="5"/>
      <c r="D16" s="5"/>
      <c r="E16" s="21"/>
      <c r="F16" s="17"/>
      <c r="G16" s="18"/>
      <c r="H16" s="18"/>
      <c r="I16" s="5"/>
      <c r="J16" s="5"/>
    </row>
    <row r="17" spans="1:10" x14ac:dyDescent="0.25">
      <c r="A17" s="18" t="s">
        <v>15</v>
      </c>
      <c r="B17" s="18">
        <f>'Sem3'!F17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</row>
    <row r="18" spans="1:10" x14ac:dyDescent="0.25">
      <c r="A18" s="57" t="s">
        <v>40</v>
      </c>
      <c r="B18" s="57">
        <f>'Sem3'!F18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</row>
    <row r="19" spans="1:10" ht="15.75" thickBot="1" x14ac:dyDescent="0.3">
      <c r="A19" s="18" t="s">
        <v>41</v>
      </c>
      <c r="B19" s="18">
        <f>'Sem3'!F19</f>
        <v>0</v>
      </c>
      <c r="C19" s="5"/>
      <c r="D19" s="5"/>
      <c r="E19" s="24" t="s">
        <v>23</v>
      </c>
      <c r="F19" s="19"/>
      <c r="G19" s="19"/>
      <c r="H19" s="19"/>
      <c r="I19" s="5"/>
      <c r="J19" s="5"/>
    </row>
    <row r="20" spans="1:10" ht="15.75" thickBot="1" x14ac:dyDescent="0.3">
      <c r="A20" s="57" t="s">
        <v>42</v>
      </c>
      <c r="B20" s="57">
        <f>'Sem3'!F20</f>
        <v>0</v>
      </c>
      <c r="C20" s="5"/>
      <c r="D20" s="5"/>
      <c r="E20" s="44"/>
      <c r="F20" s="9"/>
      <c r="G20" s="7"/>
      <c r="H20" s="19"/>
      <c r="I20" s="5"/>
      <c r="J20" s="5"/>
    </row>
    <row r="21" spans="1:10" ht="15.75" thickBot="1" x14ac:dyDescent="0.3">
      <c r="A21" s="18" t="s">
        <v>43</v>
      </c>
      <c r="B21" s="18">
        <f>'Sem3'!F21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</row>
    <row r="22" spans="1:10" x14ac:dyDescent="0.25">
      <c r="A22" s="57" t="s">
        <v>34</v>
      </c>
      <c r="B22" s="57">
        <f>'Sem3'!F22</f>
        <v>0</v>
      </c>
      <c r="C22" s="5"/>
      <c r="D22" s="5"/>
      <c r="E22" s="32"/>
      <c r="F22" s="32"/>
      <c r="G22" s="32"/>
      <c r="H22" s="119"/>
      <c r="I22" s="4"/>
      <c r="J22" s="5"/>
    </row>
    <row r="23" spans="1:10" ht="15.75" thickBot="1" x14ac:dyDescent="0.3">
      <c r="A23" s="18" t="s">
        <v>16</v>
      </c>
      <c r="B23" s="18">
        <f>'Sem3'!F23</f>
        <v>0</v>
      </c>
      <c r="C23" s="5"/>
      <c r="D23" s="5"/>
      <c r="E23" s="4"/>
      <c r="F23" s="4"/>
      <c r="G23" s="4"/>
      <c r="H23" s="6"/>
      <c r="I23" s="4"/>
      <c r="J23" s="5"/>
    </row>
    <row r="24" spans="1:10" ht="15.75" thickBot="1" x14ac:dyDescent="0.3">
      <c r="A24" s="57" t="s">
        <v>44</v>
      </c>
      <c r="B24" s="57">
        <f>'Sem3'!F24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</row>
    <row r="25" spans="1:10" ht="15.75" thickBot="1" x14ac:dyDescent="0.3">
      <c r="A25" s="18" t="s">
        <v>31</v>
      </c>
      <c r="B25" s="18">
        <f>'Sem3'!F25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</row>
    <row r="26" spans="1:10" ht="15.75" thickBot="1" x14ac:dyDescent="0.3">
      <c r="A26" s="57" t="s">
        <v>45</v>
      </c>
      <c r="B26" s="57">
        <f>'Sem3'!F26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</row>
    <row r="27" spans="1:10" x14ac:dyDescent="0.25">
      <c r="A27" s="18" t="s">
        <v>33</v>
      </c>
      <c r="B27" s="18">
        <f>'Sem3'!F27</f>
        <v>0</v>
      </c>
      <c r="C27" s="5"/>
      <c r="D27" s="5"/>
      <c r="E27" s="4"/>
      <c r="F27" s="5"/>
      <c r="G27" s="5"/>
      <c r="H27" s="8"/>
      <c r="I27" s="5"/>
      <c r="J27" s="5"/>
    </row>
    <row r="28" spans="1:10" ht="15.75" thickBot="1" x14ac:dyDescent="0.3">
      <c r="A28" s="58" t="s">
        <v>32</v>
      </c>
      <c r="B28" s="58">
        <f>'Sem3'!F28</f>
        <v>0</v>
      </c>
      <c r="C28" s="5"/>
      <c r="D28" s="5"/>
      <c r="E28" s="4"/>
      <c r="F28" s="4"/>
      <c r="G28" s="4"/>
      <c r="H28" s="6"/>
      <c r="I28" s="4"/>
      <c r="J28" s="5"/>
    </row>
    <row r="29" spans="1:10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</row>
    <row r="30" spans="1:10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5"/>
    </row>
    <row r="31" spans="1:10" x14ac:dyDescent="0.25">
      <c r="I31" s="5"/>
      <c r="J31" s="5"/>
    </row>
    <row r="32" spans="1:10" x14ac:dyDescent="0.25">
      <c r="I32" s="5"/>
      <c r="J32" s="5"/>
    </row>
    <row r="33" spans="9:10" x14ac:dyDescent="0.25">
      <c r="I33" s="5"/>
      <c r="J33" s="5"/>
    </row>
    <row r="34" spans="9:10" x14ac:dyDescent="0.25">
      <c r="I34" s="5"/>
      <c r="J34" s="5"/>
    </row>
    <row r="35" spans="9:10" x14ac:dyDescent="0.25">
      <c r="I35" s="5"/>
      <c r="J35" s="5"/>
    </row>
    <row r="36" spans="9:10" x14ac:dyDescent="0.25">
      <c r="I36" s="5"/>
      <c r="J36" s="5"/>
    </row>
  </sheetData>
  <sheetProtection algorithmName="SHA-512" hashValue="s3G3FWFPFHLmnQEeuF84NnjjAkBbd8Zf+HJkO+I27UKl4++08sjbdrn4kwk7JeDEqqdOGPzWM+D9FCVV0VaZ5Q==" saltValue="vlk5puZaZuhxQF99lUwRgA==" spinCount="100000" sheet="1" objects="1" scenarios="1"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0227A-F025-4273-A919-1367C55752C2}">
  <sheetPr>
    <tabColor rgb="FF7030A0"/>
  </sheetPr>
  <dimension ref="A1:J33"/>
  <sheetViews>
    <sheetView workbookViewId="0">
      <selection activeCell="H30" sqref="A2:H30"/>
    </sheetView>
  </sheetViews>
  <sheetFormatPr baseColWidth="10" defaultRowHeight="15" x14ac:dyDescent="0.25"/>
  <sheetData>
    <row r="1" spans="1:10" ht="15.75" thickBot="1" x14ac:dyDescent="0.3">
      <c r="A1" s="35" t="s">
        <v>58</v>
      </c>
      <c r="B1" s="43"/>
      <c r="C1" s="123">
        <v>44009</v>
      </c>
      <c r="D1" s="41"/>
      <c r="E1" s="43"/>
      <c r="F1" s="43"/>
      <c r="G1" s="43"/>
      <c r="H1" s="43"/>
      <c r="I1" s="122"/>
      <c r="J1" s="5"/>
    </row>
    <row r="2" spans="1:10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5"/>
    </row>
    <row r="3" spans="1:10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</row>
    <row r="4" spans="1:10" ht="15.75" thickBot="1" x14ac:dyDescent="0.3">
      <c r="A4" s="18" t="s">
        <v>5</v>
      </c>
      <c r="B4" s="127"/>
      <c r="C4" s="127"/>
      <c r="D4" s="17">
        <f>C4+B4</f>
        <v>0</v>
      </c>
      <c r="E4" s="18"/>
      <c r="F4" s="5"/>
      <c r="G4" s="18"/>
      <c r="H4" s="18"/>
      <c r="I4" s="5"/>
      <c r="J4" s="5"/>
    </row>
    <row r="5" spans="1:10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</row>
    <row r="6" spans="1:10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</row>
    <row r="7" spans="1:10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  <c r="I7" s="5"/>
      <c r="J7" s="5"/>
    </row>
    <row r="8" spans="1:10" x14ac:dyDescent="0.25">
      <c r="A8" s="42"/>
      <c r="B8" s="4"/>
      <c r="C8" s="4"/>
      <c r="D8" s="4"/>
      <c r="E8" s="5"/>
      <c r="F8" s="5"/>
      <c r="G8" s="5"/>
      <c r="H8" s="8"/>
      <c r="I8" s="5"/>
      <c r="J8" s="5"/>
    </row>
    <row r="9" spans="1:10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</row>
    <row r="10" spans="1:10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5"/>
    </row>
    <row r="11" spans="1:10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  <c r="I11" s="5"/>
      <c r="J11" s="5"/>
    </row>
    <row r="12" spans="1:10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</row>
    <row r="13" spans="1:10" x14ac:dyDescent="0.25">
      <c r="A13" s="17" t="s">
        <v>11</v>
      </c>
      <c r="B13" s="11">
        <f>'Sem3'!G13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</row>
    <row r="14" spans="1:10" ht="15.75" thickBot="1" x14ac:dyDescent="0.3">
      <c r="A14" s="57" t="s">
        <v>12</v>
      </c>
      <c r="B14" s="57">
        <f>'Sem3'!G14</f>
        <v>0</v>
      </c>
      <c r="C14" s="5"/>
      <c r="D14" s="5"/>
      <c r="E14" s="23" t="s">
        <v>23</v>
      </c>
      <c r="F14" s="19"/>
      <c r="G14" s="18"/>
      <c r="H14" s="18"/>
      <c r="I14" s="5"/>
      <c r="J14" s="5"/>
    </row>
    <row r="15" spans="1:10" ht="15.75" thickBot="1" x14ac:dyDescent="0.3">
      <c r="A15" s="18" t="s">
        <v>13</v>
      </c>
      <c r="B15" s="18">
        <f>'Sem3'!G15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  <c r="I15" s="4"/>
      <c r="J15" s="5"/>
    </row>
    <row r="16" spans="1:10" x14ac:dyDescent="0.25">
      <c r="A16" s="57" t="s">
        <v>14</v>
      </c>
      <c r="B16" s="57">
        <f>'Sem3'!G16</f>
        <v>0</v>
      </c>
      <c r="C16" s="5"/>
      <c r="D16" s="5"/>
      <c r="E16" s="21"/>
      <c r="F16" s="17"/>
      <c r="G16" s="18"/>
      <c r="H16" s="18"/>
      <c r="I16" s="5"/>
      <c r="J16" s="5"/>
    </row>
    <row r="17" spans="1:10" x14ac:dyDescent="0.25">
      <c r="A17" s="18" t="s">
        <v>15</v>
      </c>
      <c r="B17" s="18">
        <f>'Sem3'!G17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</row>
    <row r="18" spans="1:10" x14ac:dyDescent="0.25">
      <c r="A18" s="57" t="s">
        <v>40</v>
      </c>
      <c r="B18" s="57">
        <f>'Sem3'!G18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</row>
    <row r="19" spans="1:10" ht="15.75" thickBot="1" x14ac:dyDescent="0.3">
      <c r="A19" s="18" t="s">
        <v>41</v>
      </c>
      <c r="B19" s="18">
        <f>'Sem3'!G19</f>
        <v>0</v>
      </c>
      <c r="C19" s="5"/>
      <c r="D19" s="5"/>
      <c r="E19" s="24" t="s">
        <v>23</v>
      </c>
      <c r="F19" s="19"/>
      <c r="G19" s="19"/>
      <c r="H19" s="19"/>
      <c r="I19" s="5"/>
      <c r="J19" s="5"/>
    </row>
    <row r="20" spans="1:10" ht="15.75" thickBot="1" x14ac:dyDescent="0.3">
      <c r="A20" s="57" t="s">
        <v>42</v>
      </c>
      <c r="B20" s="57">
        <f>'Sem3'!G20</f>
        <v>0</v>
      </c>
      <c r="C20" s="5"/>
      <c r="D20" s="5"/>
      <c r="E20" s="44"/>
      <c r="F20" s="9"/>
      <c r="G20" s="7"/>
      <c r="H20" s="19"/>
      <c r="I20" s="5"/>
      <c r="J20" s="5"/>
    </row>
    <row r="21" spans="1:10" ht="15.75" thickBot="1" x14ac:dyDescent="0.3">
      <c r="A21" s="18" t="s">
        <v>43</v>
      </c>
      <c r="B21" s="18">
        <f>'Sem3'!G21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</row>
    <row r="22" spans="1:10" x14ac:dyDescent="0.25">
      <c r="A22" s="57" t="s">
        <v>34</v>
      </c>
      <c r="B22" s="57">
        <f>'Sem3'!G22</f>
        <v>0</v>
      </c>
      <c r="C22" s="5"/>
      <c r="D22" s="5"/>
      <c r="E22" s="32"/>
      <c r="F22" s="32"/>
      <c r="G22" s="32"/>
      <c r="H22" s="119"/>
      <c r="I22" s="4"/>
      <c r="J22" s="5"/>
    </row>
    <row r="23" spans="1:10" ht="15.75" thickBot="1" x14ac:dyDescent="0.3">
      <c r="A23" s="18" t="s">
        <v>16</v>
      </c>
      <c r="B23" s="18">
        <f>'Sem3'!G23</f>
        <v>0</v>
      </c>
      <c r="C23" s="5"/>
      <c r="D23" s="5"/>
      <c r="E23" s="4"/>
      <c r="F23" s="4"/>
      <c r="G23" s="4"/>
      <c r="H23" s="6"/>
      <c r="I23" s="4"/>
      <c r="J23" s="5"/>
    </row>
    <row r="24" spans="1:10" ht="15.75" thickBot="1" x14ac:dyDescent="0.3">
      <c r="A24" s="57" t="s">
        <v>44</v>
      </c>
      <c r="B24" s="57">
        <f>'Sem3'!G24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</row>
    <row r="25" spans="1:10" ht="15.75" thickBot="1" x14ac:dyDescent="0.3">
      <c r="A25" s="18" t="s">
        <v>31</v>
      </c>
      <c r="B25" s="18">
        <f>'Sem3'!G25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</row>
    <row r="26" spans="1:10" ht="15.75" thickBot="1" x14ac:dyDescent="0.3">
      <c r="A26" s="57" t="s">
        <v>45</v>
      </c>
      <c r="B26" s="57">
        <f>'Sem3'!G26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</row>
    <row r="27" spans="1:10" x14ac:dyDescent="0.25">
      <c r="A27" s="18" t="s">
        <v>33</v>
      </c>
      <c r="B27" s="18">
        <f>'Sem3'!G27</f>
        <v>0</v>
      </c>
      <c r="C27" s="5"/>
      <c r="D27" s="5"/>
      <c r="E27" s="4"/>
      <c r="F27" s="5"/>
      <c r="G27" s="5"/>
      <c r="H27" s="8"/>
      <c r="I27" s="5"/>
      <c r="J27" s="5"/>
    </row>
    <row r="28" spans="1:10" ht="15.75" thickBot="1" x14ac:dyDescent="0.3">
      <c r="A28" s="58" t="s">
        <v>32</v>
      </c>
      <c r="B28" s="58">
        <f>'Sem3'!G28</f>
        <v>0</v>
      </c>
      <c r="C28" s="5"/>
      <c r="D28" s="5"/>
      <c r="E28" s="4"/>
      <c r="F28" s="4"/>
      <c r="G28" s="4"/>
      <c r="H28" s="6"/>
      <c r="I28" s="4"/>
      <c r="J28" s="5"/>
    </row>
    <row r="29" spans="1:10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</row>
    <row r="30" spans="1:10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5"/>
    </row>
    <row r="31" spans="1:10" x14ac:dyDescent="0.25">
      <c r="I31" s="5"/>
      <c r="J31" s="5"/>
    </row>
    <row r="32" spans="1:10" x14ac:dyDescent="0.25">
      <c r="I32" s="5"/>
      <c r="J32" s="5"/>
    </row>
    <row r="33" spans="9:10" x14ac:dyDescent="0.25">
      <c r="I33" s="5"/>
      <c r="J33" s="5"/>
    </row>
  </sheetData>
  <sheetProtection algorithmName="SHA-512" hashValue="qSXpXLTznkrDbrl2x5LhbWjFhV1VG+SokLunz5D2blsMz0ESv8K9hAsR+0XE0ZlyLIv0+Bd6Z7VBcY9orBccIg==" saltValue="ht33/NC0MHQUrAWqkKdCAg==" spinCount="100000" sheet="1" objects="1" scenarios="1"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C92965-0D14-48A0-9EBB-E953139B5AD1}">
  <sheetPr>
    <tabColor rgb="FF7030A0"/>
  </sheetPr>
  <dimension ref="A1:J34"/>
  <sheetViews>
    <sheetView workbookViewId="0">
      <selection activeCell="G25" sqref="G25"/>
    </sheetView>
  </sheetViews>
  <sheetFormatPr baseColWidth="10" defaultRowHeight="15" x14ac:dyDescent="0.25"/>
  <sheetData>
    <row r="1" spans="1:10" ht="15.75" thickBot="1" x14ac:dyDescent="0.3">
      <c r="A1" s="114" t="s">
        <v>58</v>
      </c>
      <c r="B1" s="115"/>
      <c r="C1" s="123">
        <v>44010</v>
      </c>
      <c r="D1" s="116"/>
      <c r="E1" s="115"/>
      <c r="F1" s="115"/>
      <c r="G1" s="115"/>
      <c r="H1" s="115"/>
      <c r="I1" s="146"/>
      <c r="J1" s="5"/>
    </row>
    <row r="2" spans="1:10" ht="15.75" thickBot="1" x14ac:dyDescent="0.3">
      <c r="A2" s="118" t="s">
        <v>0</v>
      </c>
      <c r="B2" s="97" t="s">
        <v>1</v>
      </c>
      <c r="C2" s="83" t="s">
        <v>2</v>
      </c>
      <c r="D2" s="105" t="s">
        <v>3</v>
      </c>
      <c r="E2" s="83"/>
      <c r="F2" s="83" t="s">
        <v>28</v>
      </c>
      <c r="G2" s="105" t="s">
        <v>29</v>
      </c>
      <c r="H2" s="105" t="s">
        <v>7</v>
      </c>
      <c r="I2" s="78"/>
      <c r="J2" s="5"/>
    </row>
    <row r="3" spans="1:10" ht="15.75" thickBot="1" x14ac:dyDescent="0.3">
      <c r="A3" s="99" t="s">
        <v>4</v>
      </c>
      <c r="B3" s="131"/>
      <c r="C3" s="131"/>
      <c r="D3" s="103">
        <f>C3+B3</f>
        <v>0</v>
      </c>
      <c r="E3" s="76"/>
      <c r="F3" s="77"/>
      <c r="G3" s="103"/>
      <c r="H3" s="103"/>
      <c r="I3" s="77"/>
      <c r="J3" s="5"/>
    </row>
    <row r="4" spans="1:10" ht="15.75" thickBot="1" x14ac:dyDescent="0.3">
      <c r="A4" s="76" t="s">
        <v>5</v>
      </c>
      <c r="B4" s="127"/>
      <c r="C4" s="127"/>
      <c r="D4" s="103">
        <f>C4+B4</f>
        <v>0</v>
      </c>
      <c r="E4" s="76"/>
      <c r="F4" s="77"/>
      <c r="G4" s="76"/>
      <c r="H4" s="76"/>
      <c r="I4" s="77"/>
      <c r="J4" s="5"/>
    </row>
    <row r="5" spans="1:10" ht="15.75" thickBot="1" x14ac:dyDescent="0.3">
      <c r="A5" s="91" t="s">
        <v>6</v>
      </c>
      <c r="B5" s="132"/>
      <c r="C5" s="132"/>
      <c r="D5" s="103">
        <f>C5+B5</f>
        <v>0</v>
      </c>
      <c r="E5" s="76"/>
      <c r="F5" s="77"/>
      <c r="G5" s="76"/>
      <c r="H5" s="76"/>
      <c r="I5" s="77"/>
      <c r="J5" s="5"/>
    </row>
    <row r="6" spans="1:10" ht="15.75" thickBot="1" x14ac:dyDescent="0.3">
      <c r="A6" s="89" t="s">
        <v>8</v>
      </c>
      <c r="B6" s="82"/>
      <c r="C6" s="77"/>
      <c r="D6" s="90">
        <f>SUM(D3:D5)</f>
        <v>0</v>
      </c>
      <c r="E6" s="91"/>
      <c r="F6" s="92"/>
      <c r="G6" s="91"/>
      <c r="H6" s="91"/>
      <c r="I6" s="77"/>
      <c r="J6" s="5"/>
    </row>
    <row r="7" spans="1:10" ht="15.75" thickBot="1" x14ac:dyDescent="0.3">
      <c r="A7" s="83" t="s">
        <v>30</v>
      </c>
      <c r="B7" s="83"/>
      <c r="C7" s="93"/>
      <c r="D7" s="83" t="e">
        <f>AVERAGE(B30/D6)</f>
        <v>#DIV/0!</v>
      </c>
      <c r="E7" s="94"/>
      <c r="F7" s="77"/>
      <c r="G7" s="94"/>
      <c r="H7" s="134"/>
      <c r="I7" s="77"/>
      <c r="J7" s="5"/>
    </row>
    <row r="8" spans="1:10" x14ac:dyDescent="0.25">
      <c r="A8" s="95"/>
      <c r="B8" s="78"/>
      <c r="C8" s="78"/>
      <c r="D8" s="78"/>
      <c r="E8" s="77"/>
      <c r="F8" s="77"/>
      <c r="G8" s="77"/>
      <c r="H8" s="79"/>
      <c r="I8" s="77"/>
      <c r="J8" s="5"/>
    </row>
    <row r="9" spans="1:10" ht="15.75" thickBot="1" x14ac:dyDescent="0.3">
      <c r="A9" s="82"/>
      <c r="B9" s="77"/>
      <c r="C9" s="77"/>
      <c r="D9" s="77"/>
      <c r="E9" s="96"/>
      <c r="F9" s="77"/>
      <c r="G9" s="77"/>
      <c r="H9" s="79"/>
      <c r="I9" s="77"/>
      <c r="J9" s="5"/>
    </row>
    <row r="10" spans="1:10" ht="15.75" thickBot="1" x14ac:dyDescent="0.3">
      <c r="A10" s="83" t="s">
        <v>9</v>
      </c>
      <c r="B10" s="97"/>
      <c r="C10" s="98"/>
      <c r="D10" s="98"/>
      <c r="E10" s="98"/>
      <c r="F10" s="97" t="s">
        <v>18</v>
      </c>
      <c r="G10" s="97" t="s">
        <v>19</v>
      </c>
      <c r="H10" s="83" t="s">
        <v>20</v>
      </c>
      <c r="I10" s="78"/>
      <c r="J10" s="5"/>
    </row>
    <row r="11" spans="1:10" ht="15.75" thickBot="1" x14ac:dyDescent="0.3">
      <c r="A11" s="89" t="s">
        <v>10</v>
      </c>
      <c r="B11" s="89"/>
      <c r="C11" s="77"/>
      <c r="D11" s="77"/>
      <c r="E11" s="77"/>
      <c r="F11" s="100"/>
      <c r="G11" s="100"/>
      <c r="H11" s="101"/>
      <c r="I11" s="77"/>
      <c r="J11" s="5"/>
    </row>
    <row r="12" spans="1:10" ht="15.75" thickBot="1" x14ac:dyDescent="0.3">
      <c r="A12" s="82"/>
      <c r="B12" s="77"/>
      <c r="C12" s="77"/>
      <c r="D12" s="77"/>
      <c r="E12" s="102" t="s">
        <v>21</v>
      </c>
      <c r="F12" s="103">
        <f>G26</f>
        <v>0</v>
      </c>
      <c r="G12" s="103"/>
      <c r="H12" s="103"/>
      <c r="I12" s="77"/>
      <c r="J12" s="5"/>
    </row>
    <row r="13" spans="1:10" x14ac:dyDescent="0.25">
      <c r="A13" s="103" t="s">
        <v>11</v>
      </c>
      <c r="B13" s="99">
        <f>'Sem3'!H13</f>
        <v>0</v>
      </c>
      <c r="C13" s="82"/>
      <c r="D13" s="77"/>
      <c r="E13" s="104" t="s">
        <v>22</v>
      </c>
      <c r="F13" s="76">
        <f>G25</f>
        <v>0</v>
      </c>
      <c r="G13" s="76"/>
      <c r="H13" s="76"/>
      <c r="I13" s="77"/>
      <c r="J13" s="5"/>
    </row>
    <row r="14" spans="1:10" ht="15.75" thickBot="1" x14ac:dyDescent="0.3">
      <c r="A14" s="88" t="s">
        <v>12</v>
      </c>
      <c r="B14" s="88">
        <f>'Sem3'!H14</f>
        <v>0</v>
      </c>
      <c r="C14" s="77"/>
      <c r="D14" s="77"/>
      <c r="E14" s="104" t="s">
        <v>23</v>
      </c>
      <c r="F14" s="91"/>
      <c r="G14" s="76"/>
      <c r="H14" s="76"/>
      <c r="I14" s="77"/>
      <c r="J14" s="5"/>
    </row>
    <row r="15" spans="1:10" ht="15.75" thickBot="1" x14ac:dyDescent="0.3">
      <c r="A15" s="76" t="s">
        <v>13</v>
      </c>
      <c r="B15" s="76">
        <f>'Sem3'!H15</f>
        <v>0</v>
      </c>
      <c r="C15" s="77"/>
      <c r="D15" s="77"/>
      <c r="E15" s="83" t="s">
        <v>24</v>
      </c>
      <c r="F15" s="84">
        <f>SUM(F12:F14)</f>
        <v>0</v>
      </c>
      <c r="G15" s="83">
        <f>'Sem2'!I31</f>
        <v>0</v>
      </c>
      <c r="H15" s="16">
        <f>'Sem1'!I31+'Sem2'!I31+'Sem3'!I31+'Sem4'!L31+'Sem5'!I31</f>
        <v>0</v>
      </c>
      <c r="I15" s="78"/>
      <c r="J15" s="5"/>
    </row>
    <row r="16" spans="1:10" x14ac:dyDescent="0.25">
      <c r="A16" s="88" t="s">
        <v>14</v>
      </c>
      <c r="B16" s="88">
        <f>'Sem3'!H16</f>
        <v>0</v>
      </c>
      <c r="C16" s="77"/>
      <c r="D16" s="77"/>
      <c r="E16" s="102"/>
      <c r="F16" s="103"/>
      <c r="G16" s="76"/>
      <c r="H16" s="76"/>
      <c r="I16" s="77"/>
      <c r="J16" s="5"/>
    </row>
    <row r="17" spans="1:10" x14ac:dyDescent="0.25">
      <c r="A17" s="76" t="s">
        <v>15</v>
      </c>
      <c r="B17" s="76">
        <f>'Sem3'!H17</f>
        <v>0</v>
      </c>
      <c r="C17" s="77"/>
      <c r="D17" s="77"/>
      <c r="E17" s="104" t="s">
        <v>26</v>
      </c>
      <c r="F17" s="106">
        <f>F12-F12/120*20</f>
        <v>0</v>
      </c>
      <c r="G17" s="107"/>
      <c r="H17" s="107"/>
      <c r="I17" s="77"/>
      <c r="J17" s="5"/>
    </row>
    <row r="18" spans="1:10" x14ac:dyDescent="0.25">
      <c r="A18" s="88" t="s">
        <v>40</v>
      </c>
      <c r="B18" s="88">
        <f>'Sem3'!H18</f>
        <v>0</v>
      </c>
      <c r="C18" s="77"/>
      <c r="D18" s="77"/>
      <c r="E18" s="104" t="s">
        <v>27</v>
      </c>
      <c r="F18" s="106">
        <f>F13-F13/110*10</f>
        <v>0</v>
      </c>
      <c r="G18" s="76"/>
      <c r="H18" s="76"/>
      <c r="I18" s="77"/>
      <c r="J18" s="5"/>
    </row>
    <row r="19" spans="1:10" ht="15.75" thickBot="1" x14ac:dyDescent="0.3">
      <c r="A19" s="76" t="s">
        <v>41</v>
      </c>
      <c r="B19" s="76">
        <f>'Sem3'!H19</f>
        <v>0</v>
      </c>
      <c r="C19" s="77"/>
      <c r="D19" s="77"/>
      <c r="E19" s="108" t="s">
        <v>23</v>
      </c>
      <c r="F19" s="91"/>
      <c r="G19" s="91"/>
      <c r="H19" s="91"/>
      <c r="I19" s="77"/>
      <c r="J19" s="5"/>
    </row>
    <row r="20" spans="1:10" ht="15.75" thickBot="1" x14ac:dyDescent="0.3">
      <c r="A20" s="88" t="s">
        <v>42</v>
      </c>
      <c r="B20" s="88">
        <f>'Sem3'!H20</f>
        <v>0</v>
      </c>
      <c r="C20" s="77"/>
      <c r="D20" s="77"/>
      <c r="E20" s="109"/>
      <c r="F20" s="110"/>
      <c r="G20" s="82"/>
      <c r="H20" s="91"/>
      <c r="I20" s="77"/>
      <c r="J20" s="5"/>
    </row>
    <row r="21" spans="1:10" ht="15.75" thickBot="1" x14ac:dyDescent="0.3">
      <c r="A21" s="76" t="s">
        <v>43</v>
      </c>
      <c r="B21" s="76">
        <f>'Sem3'!H21</f>
        <v>0</v>
      </c>
      <c r="C21" s="77"/>
      <c r="D21" s="77"/>
      <c r="E21" s="97" t="s">
        <v>25</v>
      </c>
      <c r="F21" s="111">
        <f>SUM(F17:F19)</f>
        <v>0</v>
      </c>
      <c r="G21" s="97">
        <f t="shared" ref="G21:H21" si="0">SUM(G17:G19)</f>
        <v>0</v>
      </c>
      <c r="H21" s="83">
        <f t="shared" si="0"/>
        <v>0</v>
      </c>
      <c r="I21" s="78"/>
      <c r="J21" s="5"/>
    </row>
    <row r="22" spans="1:10" x14ac:dyDescent="0.25">
      <c r="A22" s="88" t="s">
        <v>34</v>
      </c>
      <c r="B22" s="88">
        <f>'Sem3'!H22</f>
        <v>0</v>
      </c>
      <c r="C22" s="77"/>
      <c r="D22" s="77"/>
      <c r="E22" s="93"/>
      <c r="F22" s="93"/>
      <c r="G22" s="93"/>
      <c r="H22" s="135"/>
      <c r="I22" s="78"/>
      <c r="J22" s="5"/>
    </row>
    <row r="23" spans="1:10" ht="15.75" thickBot="1" x14ac:dyDescent="0.3">
      <c r="A23" s="76" t="s">
        <v>16</v>
      </c>
      <c r="B23" s="76">
        <f>'Sem3'!H23</f>
        <v>0</v>
      </c>
      <c r="C23" s="77"/>
      <c r="D23" s="77"/>
      <c r="E23" s="78"/>
      <c r="F23" s="78"/>
      <c r="G23" s="78"/>
      <c r="H23" s="81"/>
      <c r="I23" s="78"/>
      <c r="J23" s="5"/>
    </row>
    <row r="24" spans="1:10" ht="15.75" thickBot="1" x14ac:dyDescent="0.3">
      <c r="A24" s="88" t="s">
        <v>44</v>
      </c>
      <c r="B24" s="88">
        <f>'Sem3'!H24</f>
        <v>0</v>
      </c>
      <c r="C24" s="77"/>
      <c r="D24" s="77"/>
      <c r="E24" s="78"/>
      <c r="F24" s="112" t="s">
        <v>55</v>
      </c>
      <c r="G24" s="112" t="s">
        <v>56</v>
      </c>
      <c r="H24" s="113" t="s">
        <v>57</v>
      </c>
      <c r="I24" s="78"/>
      <c r="J24" s="5"/>
    </row>
    <row r="25" spans="1:10" ht="15.75" thickBot="1" x14ac:dyDescent="0.3">
      <c r="A25" s="76" t="s">
        <v>31</v>
      </c>
      <c r="B25" s="76">
        <f>'Sem3'!H25</f>
        <v>0</v>
      </c>
      <c r="C25" s="77"/>
      <c r="D25" s="77"/>
      <c r="E25" s="83" t="s">
        <v>53</v>
      </c>
      <c r="F25" s="127"/>
      <c r="G25" s="127"/>
      <c r="H25" s="87">
        <f>G25-F25</f>
        <v>0</v>
      </c>
      <c r="I25" s="77"/>
      <c r="J25" s="5"/>
    </row>
    <row r="26" spans="1:10" ht="15.75" thickBot="1" x14ac:dyDescent="0.3">
      <c r="A26" s="88" t="s">
        <v>45</v>
      </c>
      <c r="B26" s="88">
        <f>'Sem3'!H26</f>
        <v>0</v>
      </c>
      <c r="C26" s="77"/>
      <c r="D26" s="77"/>
      <c r="E26" s="83" t="s">
        <v>54</v>
      </c>
      <c r="F26" s="127"/>
      <c r="G26" s="127"/>
      <c r="H26" s="87">
        <f>G26-F26</f>
        <v>0</v>
      </c>
      <c r="I26" s="77"/>
      <c r="J26" s="5"/>
    </row>
    <row r="27" spans="1:10" x14ac:dyDescent="0.25">
      <c r="A27" s="76" t="s">
        <v>33</v>
      </c>
      <c r="B27" s="76">
        <f>'Sem3'!H27</f>
        <v>0</v>
      </c>
      <c r="C27" s="77"/>
      <c r="D27" s="77"/>
      <c r="E27" s="78"/>
      <c r="F27" s="77"/>
      <c r="G27" s="77"/>
      <c r="H27" s="79"/>
      <c r="I27" s="77"/>
      <c r="J27" s="5"/>
    </row>
    <row r="28" spans="1:10" ht="15.75" thickBot="1" x14ac:dyDescent="0.3">
      <c r="A28" s="80" t="s">
        <v>32</v>
      </c>
      <c r="B28" s="80">
        <f>'Sem3'!H28</f>
        <v>0</v>
      </c>
      <c r="C28" s="77"/>
      <c r="D28" s="77"/>
      <c r="E28" s="78"/>
      <c r="F28" s="78"/>
      <c r="G28" s="78"/>
      <c r="H28" s="81"/>
      <c r="I28" s="78"/>
      <c r="J28" s="5"/>
    </row>
    <row r="29" spans="1:10" ht="15.75" thickBot="1" x14ac:dyDescent="0.3">
      <c r="A29" s="82"/>
      <c r="B29" s="77"/>
      <c r="C29" s="77"/>
      <c r="D29" s="77"/>
      <c r="E29" s="77"/>
      <c r="F29" s="77"/>
      <c r="G29" s="77"/>
      <c r="H29" s="79"/>
      <c r="I29" s="77"/>
      <c r="J29" s="5"/>
    </row>
    <row r="30" spans="1:10" ht="15.75" thickBot="1" x14ac:dyDescent="0.3">
      <c r="A30" s="83" t="s">
        <v>17</v>
      </c>
      <c r="B30" s="84">
        <f>SUM(B13:B28)</f>
        <v>0</v>
      </c>
      <c r="C30" s="85"/>
      <c r="D30" s="85"/>
      <c r="E30" s="85"/>
      <c r="F30" s="85"/>
      <c r="G30" s="85"/>
      <c r="H30" s="86"/>
      <c r="I30" s="78"/>
      <c r="J30" s="5"/>
    </row>
    <row r="31" spans="1:10" x14ac:dyDescent="0.25">
      <c r="I31" s="5"/>
      <c r="J31" s="5"/>
    </row>
    <row r="32" spans="1:10" x14ac:dyDescent="0.25">
      <c r="I32" s="5"/>
      <c r="J32" s="5"/>
    </row>
    <row r="33" spans="9:10" x14ac:dyDescent="0.25">
      <c r="I33" s="5"/>
      <c r="J33" s="5"/>
    </row>
    <row r="34" spans="9:10" x14ac:dyDescent="0.25">
      <c r="I34" s="5"/>
      <c r="J34" s="5"/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98C677-FC36-46C5-86A6-5E9E99B277F3}">
  <sheetPr>
    <tabColor rgb="FFFF3399"/>
  </sheetPr>
  <dimension ref="A1:J66"/>
  <sheetViews>
    <sheetView workbookViewId="0">
      <selection activeCell="H30" sqref="A2:H30"/>
    </sheetView>
  </sheetViews>
  <sheetFormatPr baseColWidth="10" defaultRowHeight="15" x14ac:dyDescent="0.25"/>
  <cols>
    <col min="8" max="8" width="12.42578125" customWidth="1"/>
  </cols>
  <sheetData>
    <row r="1" spans="1:10" ht="15.75" thickBot="1" x14ac:dyDescent="0.3">
      <c r="A1" s="35" t="s">
        <v>58</v>
      </c>
      <c r="B1" s="43"/>
      <c r="C1" s="123">
        <v>44011</v>
      </c>
      <c r="D1" s="41"/>
      <c r="E1" s="43"/>
      <c r="F1" s="43"/>
      <c r="G1" s="43"/>
      <c r="H1" s="43"/>
      <c r="I1" s="122"/>
      <c r="J1" s="5"/>
    </row>
    <row r="2" spans="1:10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5"/>
    </row>
    <row r="3" spans="1:10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  <c r="I3" s="5"/>
      <c r="J3" s="5"/>
    </row>
    <row r="4" spans="1:10" ht="15.75" thickBot="1" x14ac:dyDescent="0.3">
      <c r="A4" s="18" t="s">
        <v>5</v>
      </c>
      <c r="B4" s="127"/>
      <c r="C4" s="127"/>
      <c r="D4" s="17">
        <f>C4+B4</f>
        <v>0</v>
      </c>
      <c r="E4" s="18"/>
      <c r="F4" s="5"/>
      <c r="G4" s="18"/>
      <c r="H4" s="18"/>
      <c r="I4" s="5"/>
      <c r="J4" s="5"/>
    </row>
    <row r="5" spans="1:10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  <c r="I5" s="5"/>
      <c r="J5" s="5"/>
    </row>
    <row r="6" spans="1:10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</row>
    <row r="7" spans="1:10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  <c r="I7" s="5"/>
      <c r="J7" s="5"/>
    </row>
    <row r="8" spans="1:10" x14ac:dyDescent="0.25">
      <c r="A8" s="42"/>
      <c r="B8" s="4"/>
      <c r="C8" s="4"/>
      <c r="D8" s="4"/>
      <c r="E8" s="5"/>
      <c r="F8" s="5"/>
      <c r="G8" s="5"/>
      <c r="H8" s="8"/>
      <c r="I8" s="5"/>
      <c r="J8" s="5"/>
    </row>
    <row r="9" spans="1:10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</row>
    <row r="10" spans="1:10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5"/>
    </row>
    <row r="11" spans="1:10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  <c r="I11" s="5"/>
      <c r="J11" s="5"/>
    </row>
    <row r="12" spans="1:10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</row>
    <row r="13" spans="1:10" x14ac:dyDescent="0.25">
      <c r="A13" s="17" t="s">
        <v>11</v>
      </c>
      <c r="B13" s="11">
        <f>'Sem5'!B13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</row>
    <row r="14" spans="1:10" ht="15.75" thickBot="1" x14ac:dyDescent="0.3">
      <c r="A14" s="57" t="s">
        <v>12</v>
      </c>
      <c r="B14" s="57">
        <f>'Sem5'!B14</f>
        <v>0</v>
      </c>
      <c r="C14" s="5"/>
      <c r="D14" s="5"/>
      <c r="E14" s="23" t="s">
        <v>23</v>
      </c>
      <c r="F14" s="19"/>
      <c r="G14" s="18"/>
      <c r="H14" s="18"/>
      <c r="I14" s="5"/>
      <c r="J14" s="5"/>
    </row>
    <row r="15" spans="1:10" ht="15.75" thickBot="1" x14ac:dyDescent="0.3">
      <c r="A15" s="18" t="s">
        <v>13</v>
      </c>
      <c r="B15" s="18">
        <f>'Sem5'!B15</f>
        <v>0</v>
      </c>
      <c r="C15" s="5"/>
      <c r="D15" s="5"/>
      <c r="E15" s="16" t="s">
        <v>24</v>
      </c>
      <c r="F15" s="59">
        <f>SUM(F12:F14)</f>
        <v>0</v>
      </c>
      <c r="G15" s="16">
        <f>'Sem5'!I31</f>
        <v>0</v>
      </c>
      <c r="H15" s="16">
        <f>'Sem1'!I31+'Sem2'!I31+'Sem3'!I31+'Sem4'!L31+'Sem5'!I31</f>
        <v>0</v>
      </c>
      <c r="I15" s="4"/>
      <c r="J15" s="5"/>
    </row>
    <row r="16" spans="1:10" x14ac:dyDescent="0.25">
      <c r="A16" s="57" t="s">
        <v>14</v>
      </c>
      <c r="B16" s="57">
        <f>'Sem5'!B16</f>
        <v>0</v>
      </c>
      <c r="C16" s="5"/>
      <c r="D16" s="5"/>
      <c r="E16" s="21"/>
      <c r="F16" s="17"/>
      <c r="G16" s="18"/>
      <c r="H16" s="18"/>
      <c r="I16" s="5"/>
      <c r="J16" s="5"/>
    </row>
    <row r="17" spans="1:10" x14ac:dyDescent="0.25">
      <c r="A17" s="18" t="s">
        <v>15</v>
      </c>
      <c r="B17" s="18">
        <f>'Sem5'!B17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</row>
    <row r="18" spans="1:10" x14ac:dyDescent="0.25">
      <c r="A18" s="57" t="s">
        <v>40</v>
      </c>
      <c r="B18" s="57">
        <f>'Sem5'!B18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</row>
    <row r="19" spans="1:10" ht="15.75" thickBot="1" x14ac:dyDescent="0.3">
      <c r="A19" s="18" t="s">
        <v>41</v>
      </c>
      <c r="B19" s="18">
        <f>'Sem5'!B19</f>
        <v>0</v>
      </c>
      <c r="C19" s="5"/>
      <c r="D19" s="5"/>
      <c r="E19" s="24" t="s">
        <v>23</v>
      </c>
      <c r="F19" s="19"/>
      <c r="G19" s="18"/>
      <c r="H19" s="18"/>
      <c r="I19" s="5"/>
      <c r="J19" s="5"/>
    </row>
    <row r="20" spans="1:10" ht="15.75" thickBot="1" x14ac:dyDescent="0.3">
      <c r="A20" s="57" t="s">
        <v>42</v>
      </c>
      <c r="B20" s="57">
        <f>'Sem5'!B20</f>
        <v>0</v>
      </c>
      <c r="C20" s="5"/>
      <c r="D20" s="5"/>
      <c r="E20" s="44"/>
      <c r="F20" s="9"/>
      <c r="G20" s="7"/>
      <c r="H20" s="19"/>
      <c r="I20" s="5"/>
      <c r="J20" s="5"/>
    </row>
    <row r="21" spans="1:10" ht="15.75" thickBot="1" x14ac:dyDescent="0.3">
      <c r="A21" s="18" t="s">
        <v>43</v>
      </c>
      <c r="B21" s="18">
        <f>'Sem5'!B21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</row>
    <row r="22" spans="1:10" x14ac:dyDescent="0.25">
      <c r="A22" s="57" t="s">
        <v>34</v>
      </c>
      <c r="B22" s="57">
        <f>'Sem5'!B22</f>
        <v>0</v>
      </c>
      <c r="C22" s="5"/>
      <c r="D22" s="5"/>
      <c r="E22" s="32"/>
      <c r="F22" s="32"/>
      <c r="G22" s="32"/>
      <c r="H22" s="119"/>
      <c r="I22" s="4"/>
      <c r="J22" s="5"/>
    </row>
    <row r="23" spans="1:10" ht="15.75" thickBot="1" x14ac:dyDescent="0.3">
      <c r="A23" s="18" t="s">
        <v>16</v>
      </c>
      <c r="B23" s="18">
        <f>'Sem5'!B23</f>
        <v>0</v>
      </c>
      <c r="C23" s="5"/>
      <c r="D23" s="5"/>
      <c r="E23" s="4"/>
      <c r="F23" s="4"/>
      <c r="G23" s="4"/>
      <c r="H23" s="6"/>
      <c r="I23" s="4"/>
      <c r="J23" s="5"/>
    </row>
    <row r="24" spans="1:10" ht="15.75" thickBot="1" x14ac:dyDescent="0.3">
      <c r="A24" s="57" t="s">
        <v>44</v>
      </c>
      <c r="B24" s="57">
        <f>'Sem5'!B24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</row>
    <row r="25" spans="1:10" ht="15.75" thickBot="1" x14ac:dyDescent="0.3">
      <c r="A25" s="18" t="s">
        <v>31</v>
      </c>
      <c r="B25" s="18">
        <f>'Sem5'!B25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</row>
    <row r="26" spans="1:10" ht="15.75" thickBot="1" x14ac:dyDescent="0.3">
      <c r="A26" s="57" t="s">
        <v>45</v>
      </c>
      <c r="B26" s="57">
        <f>'Sem5'!B26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</row>
    <row r="27" spans="1:10" x14ac:dyDescent="0.25">
      <c r="A27" s="18" t="s">
        <v>33</v>
      </c>
      <c r="B27" s="18">
        <f>'Sem5'!B27</f>
        <v>0</v>
      </c>
      <c r="C27" s="5"/>
      <c r="D27" s="5"/>
      <c r="E27" s="4"/>
      <c r="F27" s="5"/>
      <c r="G27" s="5"/>
      <c r="H27" s="8"/>
      <c r="I27" s="5"/>
      <c r="J27" s="5"/>
    </row>
    <row r="28" spans="1:10" ht="15.75" thickBot="1" x14ac:dyDescent="0.3">
      <c r="A28" s="58" t="s">
        <v>32</v>
      </c>
      <c r="B28" s="58">
        <f>'Sem5'!B28</f>
        <v>0</v>
      </c>
      <c r="C28" s="5"/>
      <c r="D28" s="5"/>
      <c r="E28" s="4"/>
      <c r="F28" s="4"/>
      <c r="G28" s="4"/>
      <c r="H28" s="6"/>
      <c r="I28" s="4"/>
      <c r="J28" s="5"/>
    </row>
    <row r="29" spans="1:10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</row>
    <row r="30" spans="1:10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5"/>
    </row>
    <row r="31" spans="1:10" x14ac:dyDescent="0.25">
      <c r="I31" s="5"/>
      <c r="J31" s="5"/>
    </row>
    <row r="32" spans="1:10" x14ac:dyDescent="0.25">
      <c r="I32" s="5"/>
      <c r="J32" s="5"/>
    </row>
    <row r="33" spans="9:10" x14ac:dyDescent="0.25">
      <c r="I33" s="5"/>
      <c r="J33" s="5"/>
    </row>
    <row r="34" spans="9:10" x14ac:dyDescent="0.25">
      <c r="I34" s="5"/>
      <c r="J34" s="5"/>
    </row>
    <row r="35" spans="9:10" x14ac:dyDescent="0.25">
      <c r="I35" s="5"/>
      <c r="J35" s="5"/>
    </row>
    <row r="36" spans="9:10" x14ac:dyDescent="0.25">
      <c r="I36" s="5"/>
      <c r="J36" s="5"/>
    </row>
    <row r="37" spans="9:10" x14ac:dyDescent="0.25">
      <c r="I37" s="5"/>
      <c r="J37" s="5"/>
    </row>
    <row r="38" spans="9:10" x14ac:dyDescent="0.25">
      <c r="I38" s="5"/>
      <c r="J38" s="5"/>
    </row>
    <row r="39" spans="9:10" x14ac:dyDescent="0.25">
      <c r="I39" s="5"/>
      <c r="J39" s="5"/>
    </row>
    <row r="40" spans="9:10" x14ac:dyDescent="0.25">
      <c r="I40" s="5"/>
      <c r="J40" s="5"/>
    </row>
    <row r="41" spans="9:10" x14ac:dyDescent="0.25">
      <c r="I41" s="5"/>
      <c r="J41" s="5"/>
    </row>
    <row r="42" spans="9:10" x14ac:dyDescent="0.25">
      <c r="I42" s="5"/>
      <c r="J42" s="5"/>
    </row>
    <row r="43" spans="9:10" x14ac:dyDescent="0.25">
      <c r="I43" s="5"/>
      <c r="J43" s="5"/>
    </row>
    <row r="44" spans="9:10" x14ac:dyDescent="0.25">
      <c r="I44" s="5"/>
      <c r="J44" s="5"/>
    </row>
    <row r="45" spans="9:10" x14ac:dyDescent="0.25">
      <c r="I45" s="5"/>
      <c r="J45" s="5"/>
    </row>
    <row r="46" spans="9:10" x14ac:dyDescent="0.25">
      <c r="I46" s="5"/>
      <c r="J46" s="5"/>
    </row>
    <row r="47" spans="9:10" x14ac:dyDescent="0.25">
      <c r="I47" s="5"/>
      <c r="J47" s="5"/>
    </row>
    <row r="48" spans="9:10" x14ac:dyDescent="0.25">
      <c r="I48" s="5"/>
      <c r="J48" s="5"/>
    </row>
    <row r="49" spans="9:10" x14ac:dyDescent="0.25">
      <c r="I49" s="5"/>
      <c r="J49" s="5"/>
    </row>
    <row r="50" spans="9:10" x14ac:dyDescent="0.25">
      <c r="I50" s="5"/>
      <c r="J50" s="5"/>
    </row>
    <row r="51" spans="9:10" x14ac:dyDescent="0.25">
      <c r="I51" s="5"/>
      <c r="J51" s="5"/>
    </row>
    <row r="52" spans="9:10" x14ac:dyDescent="0.25">
      <c r="I52" s="5"/>
      <c r="J52" s="5"/>
    </row>
    <row r="53" spans="9:10" x14ac:dyDescent="0.25">
      <c r="I53" s="5"/>
      <c r="J53" s="5"/>
    </row>
    <row r="54" spans="9:10" x14ac:dyDescent="0.25">
      <c r="I54" s="5"/>
      <c r="J54" s="5"/>
    </row>
    <row r="55" spans="9:10" x14ac:dyDescent="0.25">
      <c r="I55" s="5"/>
      <c r="J55" s="5"/>
    </row>
    <row r="56" spans="9:10" x14ac:dyDescent="0.25">
      <c r="I56" s="5"/>
      <c r="J56" s="5"/>
    </row>
    <row r="57" spans="9:10" x14ac:dyDescent="0.25">
      <c r="I57" s="5"/>
      <c r="J57" s="5"/>
    </row>
    <row r="58" spans="9:10" x14ac:dyDescent="0.25">
      <c r="I58" s="5"/>
      <c r="J58" s="5"/>
    </row>
    <row r="59" spans="9:10" x14ac:dyDescent="0.25">
      <c r="I59" s="5"/>
      <c r="J59" s="5"/>
    </row>
    <row r="60" spans="9:10" x14ac:dyDescent="0.25">
      <c r="I60" s="5"/>
      <c r="J60" s="5"/>
    </row>
    <row r="61" spans="9:10" x14ac:dyDescent="0.25">
      <c r="I61" s="5"/>
      <c r="J61" s="5"/>
    </row>
    <row r="62" spans="9:10" x14ac:dyDescent="0.25">
      <c r="I62" s="5"/>
      <c r="J62" s="5"/>
    </row>
    <row r="63" spans="9:10" x14ac:dyDescent="0.25">
      <c r="I63" s="5"/>
      <c r="J63" s="5"/>
    </row>
    <row r="64" spans="9:10" x14ac:dyDescent="0.25">
      <c r="I64" s="5"/>
      <c r="J64" s="5"/>
    </row>
    <row r="65" spans="9:10" x14ac:dyDescent="0.25">
      <c r="I65" s="5"/>
      <c r="J65" s="5"/>
    </row>
    <row r="66" spans="9:10" x14ac:dyDescent="0.25">
      <c r="I66" s="5"/>
      <c r="J66" s="5"/>
    </row>
  </sheetData>
  <sheetProtection sheet="1" formatCells="0" deleteColumns="0" deleteRows="0" pivotTables="0"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191055-185A-43DA-BDD9-99706B4BB1D6}">
  <sheetPr>
    <tabColor rgb="FFFF3399"/>
  </sheetPr>
  <dimension ref="A1:K32"/>
  <sheetViews>
    <sheetView workbookViewId="0">
      <selection activeCell="K10" sqref="K10"/>
    </sheetView>
  </sheetViews>
  <sheetFormatPr baseColWidth="10" defaultRowHeight="15" x14ac:dyDescent="0.25"/>
  <sheetData>
    <row r="1" spans="1:11" ht="15.75" thickBot="1" x14ac:dyDescent="0.3">
      <c r="A1" s="35" t="s">
        <v>58</v>
      </c>
      <c r="B1" s="43"/>
      <c r="C1" s="123">
        <v>44012</v>
      </c>
      <c r="D1" s="41"/>
      <c r="E1" s="43"/>
      <c r="F1" s="43"/>
      <c r="G1" s="43"/>
      <c r="H1" s="43"/>
      <c r="I1" s="122"/>
      <c r="J1" s="5"/>
      <c r="K1" s="5"/>
    </row>
    <row r="2" spans="1:11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  <c r="I2" s="4"/>
      <c r="J2" s="5"/>
      <c r="K2" s="5"/>
    </row>
    <row r="3" spans="1:11" ht="15.75" thickBot="1" x14ac:dyDescent="0.3">
      <c r="A3" s="11" t="s">
        <v>4</v>
      </c>
      <c r="B3" s="124"/>
      <c r="C3" s="131"/>
      <c r="D3" s="17">
        <f>C3+B3</f>
        <v>0</v>
      </c>
      <c r="E3" s="18"/>
      <c r="F3" s="5"/>
      <c r="G3" s="17"/>
      <c r="H3" s="17"/>
      <c r="I3" s="5"/>
      <c r="J3" s="5"/>
      <c r="K3" s="5"/>
    </row>
    <row r="4" spans="1:11" ht="15.75" thickBot="1" x14ac:dyDescent="0.3">
      <c r="A4" s="18" t="s">
        <v>5</v>
      </c>
      <c r="B4" s="127"/>
      <c r="C4" s="127"/>
      <c r="D4" s="17">
        <f>C4+B4</f>
        <v>0</v>
      </c>
      <c r="E4" s="18"/>
      <c r="F4" s="5"/>
      <c r="G4" s="18"/>
      <c r="H4" s="18"/>
      <c r="I4" s="5"/>
      <c r="J4" s="5"/>
      <c r="K4" s="5"/>
    </row>
    <row r="5" spans="1:11" ht="15.75" thickBot="1" x14ac:dyDescent="0.3">
      <c r="A5" s="19" t="s">
        <v>6</v>
      </c>
      <c r="B5" s="129"/>
      <c r="C5" s="132"/>
      <c r="D5" s="17">
        <f>C5+B5</f>
        <v>0</v>
      </c>
      <c r="E5" s="18"/>
      <c r="F5" s="5"/>
      <c r="G5" s="18"/>
      <c r="H5" s="18"/>
      <c r="I5" s="5"/>
      <c r="J5" s="5"/>
      <c r="K5" s="5"/>
    </row>
    <row r="6" spans="1:11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  <c r="I6" s="5"/>
      <c r="J6" s="5"/>
      <c r="K6" s="5"/>
    </row>
    <row r="7" spans="1:11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  <c r="I7" s="5"/>
      <c r="J7" s="5"/>
      <c r="K7" s="5"/>
    </row>
    <row r="8" spans="1:11" x14ac:dyDescent="0.25">
      <c r="A8" s="42"/>
      <c r="B8" s="4"/>
      <c r="C8" s="4"/>
      <c r="D8" s="4"/>
      <c r="E8" s="5"/>
      <c r="F8" s="5"/>
      <c r="G8" s="5"/>
      <c r="H8" s="8"/>
      <c r="I8" s="5"/>
      <c r="J8" s="5"/>
      <c r="K8" s="5"/>
    </row>
    <row r="9" spans="1:11" ht="15.75" thickBot="1" x14ac:dyDescent="0.3">
      <c r="A9" s="7"/>
      <c r="B9" s="5"/>
      <c r="C9" s="5"/>
      <c r="D9" s="5"/>
      <c r="E9" s="28"/>
      <c r="F9" s="5"/>
      <c r="G9" s="5"/>
      <c r="H9" s="8"/>
      <c r="I9" s="5"/>
      <c r="J9" s="5"/>
      <c r="K9" s="5"/>
    </row>
    <row r="10" spans="1:11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  <c r="I10" s="4"/>
      <c r="J10" s="5"/>
      <c r="K10" s="5"/>
    </row>
    <row r="11" spans="1:11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  <c r="I11" s="5"/>
      <c r="J11" s="5"/>
      <c r="K11" s="5"/>
    </row>
    <row r="12" spans="1:11" ht="15.75" thickBot="1" x14ac:dyDescent="0.3">
      <c r="A12" s="7"/>
      <c r="B12" s="5"/>
      <c r="C12" s="5"/>
      <c r="D12" s="5"/>
      <c r="E12" s="21" t="s">
        <v>21</v>
      </c>
      <c r="F12" s="17">
        <f>G26</f>
        <v>0</v>
      </c>
      <c r="G12" s="17"/>
      <c r="H12" s="17"/>
      <c r="I12" s="5"/>
      <c r="J12" s="5"/>
      <c r="K12" s="5"/>
    </row>
    <row r="13" spans="1:11" x14ac:dyDescent="0.25">
      <c r="A13" s="17" t="s">
        <v>11</v>
      </c>
      <c r="B13" s="11">
        <f>'Sem3'!C13</f>
        <v>0</v>
      </c>
      <c r="C13" s="7"/>
      <c r="D13" s="5"/>
      <c r="E13" s="23" t="s">
        <v>22</v>
      </c>
      <c r="F13" s="18">
        <f>G25</f>
        <v>0</v>
      </c>
      <c r="G13" s="18"/>
      <c r="H13" s="18"/>
      <c r="I13" s="5"/>
      <c r="J13" s="5"/>
      <c r="K13" s="5"/>
    </row>
    <row r="14" spans="1:11" ht="15.75" thickBot="1" x14ac:dyDescent="0.3">
      <c r="A14" s="57" t="s">
        <v>12</v>
      </c>
      <c r="B14" s="57">
        <f>'Sem3'!C14</f>
        <v>0</v>
      </c>
      <c r="C14" s="5"/>
      <c r="D14" s="5"/>
      <c r="E14" s="23" t="s">
        <v>23</v>
      </c>
      <c r="F14" s="19"/>
      <c r="G14" s="18"/>
      <c r="H14" s="18"/>
      <c r="I14" s="5"/>
      <c r="J14" s="5"/>
      <c r="K14" s="5"/>
    </row>
    <row r="15" spans="1:11" ht="15.75" thickBot="1" x14ac:dyDescent="0.3">
      <c r="A15" s="18" t="s">
        <v>13</v>
      </c>
      <c r="B15" s="18">
        <f>'Sem3'!C15</f>
        <v>0</v>
      </c>
      <c r="C15" s="5"/>
      <c r="D15" s="5"/>
      <c r="E15" s="16" t="s">
        <v>24</v>
      </c>
      <c r="F15" s="59">
        <f>SUM(F12:F14)</f>
        <v>0</v>
      </c>
      <c r="G15" s="16">
        <f>'Sem5'!I31</f>
        <v>0</v>
      </c>
      <c r="H15" s="16">
        <f>'Sem1'!I31+'Sem2'!I31+'Sem3'!I31+'Sem4'!L31+'Sem5'!I31</f>
        <v>0</v>
      </c>
      <c r="I15" s="4"/>
      <c r="J15" s="5"/>
      <c r="K15" s="5"/>
    </row>
    <row r="16" spans="1:11" x14ac:dyDescent="0.25">
      <c r="A16" s="57" t="s">
        <v>14</v>
      </c>
      <c r="B16" s="57">
        <f>'Sem3'!C16</f>
        <v>0</v>
      </c>
      <c r="C16" s="5"/>
      <c r="D16" s="5"/>
      <c r="E16" s="21"/>
      <c r="F16" s="17"/>
      <c r="G16" s="18"/>
      <c r="H16" s="18"/>
      <c r="I16" s="5"/>
      <c r="J16" s="5"/>
      <c r="K16" s="5"/>
    </row>
    <row r="17" spans="1:11" x14ac:dyDescent="0.25">
      <c r="A17" s="18" t="s">
        <v>15</v>
      </c>
      <c r="B17" s="18">
        <f>'Sem3'!C17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  <c r="I17" s="5"/>
      <c r="J17" s="5"/>
      <c r="K17" s="5"/>
    </row>
    <row r="18" spans="1:11" x14ac:dyDescent="0.25">
      <c r="A18" s="57" t="s">
        <v>40</v>
      </c>
      <c r="B18" s="57">
        <f>'Sem3'!C18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  <c r="I18" s="5"/>
      <c r="J18" s="5"/>
      <c r="K18" s="5"/>
    </row>
    <row r="19" spans="1:11" ht="15.75" thickBot="1" x14ac:dyDescent="0.3">
      <c r="A19" s="18" t="s">
        <v>41</v>
      </c>
      <c r="B19" s="18">
        <f>'Sem3'!C19</f>
        <v>0</v>
      </c>
      <c r="C19" s="5"/>
      <c r="D19" s="5"/>
      <c r="E19" s="24" t="s">
        <v>23</v>
      </c>
      <c r="F19" s="19"/>
      <c r="G19" s="18"/>
      <c r="H19" s="18"/>
      <c r="I19" s="5"/>
      <c r="J19" s="5"/>
      <c r="K19" s="5"/>
    </row>
    <row r="20" spans="1:11" ht="15.75" thickBot="1" x14ac:dyDescent="0.3">
      <c r="A20" s="57" t="s">
        <v>42</v>
      </c>
      <c r="B20" s="57">
        <f>'Sem3'!C20</f>
        <v>0</v>
      </c>
      <c r="C20" s="5"/>
      <c r="D20" s="5"/>
      <c r="E20" s="44"/>
      <c r="F20" s="9"/>
      <c r="G20" s="7"/>
      <c r="H20" s="19"/>
      <c r="I20" s="5"/>
      <c r="J20" s="5"/>
      <c r="K20" s="5"/>
    </row>
    <row r="21" spans="1:11" ht="15.75" thickBot="1" x14ac:dyDescent="0.3">
      <c r="A21" s="18" t="s">
        <v>43</v>
      </c>
      <c r="B21" s="18">
        <f>'Sem3'!C21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  <c r="I21" s="4"/>
      <c r="J21" s="5"/>
      <c r="K21" s="5"/>
    </row>
    <row r="22" spans="1:11" x14ac:dyDescent="0.25">
      <c r="A22" s="57" t="s">
        <v>34</v>
      </c>
      <c r="B22" s="57">
        <f>'Sem3'!C22</f>
        <v>0</v>
      </c>
      <c r="C22" s="5"/>
      <c r="D22" s="5"/>
      <c r="E22" s="32"/>
      <c r="F22" s="32"/>
      <c r="G22" s="32"/>
      <c r="H22" s="119"/>
      <c r="I22" s="4"/>
      <c r="J22" s="5"/>
      <c r="K22" s="5"/>
    </row>
    <row r="23" spans="1:11" ht="15.75" thickBot="1" x14ac:dyDescent="0.3">
      <c r="A23" s="18" t="s">
        <v>16</v>
      </c>
      <c r="B23" s="18">
        <f>'Sem3'!C23</f>
        <v>0</v>
      </c>
      <c r="C23" s="5"/>
      <c r="D23" s="5"/>
      <c r="E23" s="4"/>
      <c r="F23" s="4"/>
      <c r="G23" s="4"/>
      <c r="H23" s="6"/>
      <c r="I23" s="4"/>
      <c r="J23" s="5"/>
      <c r="K23" s="5"/>
    </row>
    <row r="24" spans="1:11" ht="15.75" thickBot="1" x14ac:dyDescent="0.3">
      <c r="A24" s="57" t="s">
        <v>44</v>
      </c>
      <c r="B24" s="57">
        <f>'Sem3'!C24</f>
        <v>0</v>
      </c>
      <c r="C24" s="5"/>
      <c r="D24" s="5"/>
      <c r="E24" s="4"/>
      <c r="F24" s="72" t="s">
        <v>55</v>
      </c>
      <c r="G24" s="72" t="s">
        <v>56</v>
      </c>
      <c r="H24" s="73" t="s">
        <v>57</v>
      </c>
      <c r="I24" s="4"/>
      <c r="J24" s="5"/>
      <c r="K24" s="5"/>
    </row>
    <row r="25" spans="1:11" ht="15.75" thickBot="1" x14ac:dyDescent="0.3">
      <c r="A25" s="18" t="s">
        <v>31</v>
      </c>
      <c r="B25" s="18">
        <f>'Sem3'!C25</f>
        <v>0</v>
      </c>
      <c r="C25" s="5"/>
      <c r="D25" s="5"/>
      <c r="E25" s="16" t="s">
        <v>53</v>
      </c>
      <c r="F25" s="127"/>
      <c r="G25" s="127"/>
      <c r="H25" s="71">
        <f>G25-F25</f>
        <v>0</v>
      </c>
      <c r="I25" s="5"/>
      <c r="J25" s="5"/>
      <c r="K25" s="5"/>
    </row>
    <row r="26" spans="1:11" ht="15.75" thickBot="1" x14ac:dyDescent="0.3">
      <c r="A26" s="57" t="s">
        <v>45</v>
      </c>
      <c r="B26" s="57">
        <f>'Sem3'!C26</f>
        <v>0</v>
      </c>
      <c r="C26" s="5"/>
      <c r="D26" s="5"/>
      <c r="E26" s="16" t="s">
        <v>54</v>
      </c>
      <c r="F26" s="127"/>
      <c r="G26" s="127"/>
      <c r="H26" s="71">
        <f>G26-F26</f>
        <v>0</v>
      </c>
      <c r="I26" s="5"/>
      <c r="J26" s="5"/>
      <c r="K26" s="5"/>
    </row>
    <row r="27" spans="1:11" x14ac:dyDescent="0.25">
      <c r="A27" s="18" t="s">
        <v>33</v>
      </c>
      <c r="B27" s="18">
        <f>'Sem3'!C27</f>
        <v>0</v>
      </c>
      <c r="C27" s="5"/>
      <c r="D27" s="5"/>
      <c r="E27" s="4"/>
      <c r="F27" s="5"/>
      <c r="G27" s="5"/>
      <c r="H27" s="8"/>
      <c r="I27" s="5"/>
      <c r="J27" s="5"/>
      <c r="K27" s="5"/>
    </row>
    <row r="28" spans="1:11" ht="15.75" thickBot="1" x14ac:dyDescent="0.3">
      <c r="A28" s="58" t="s">
        <v>32</v>
      </c>
      <c r="B28" s="58">
        <f>'Sem3'!C28</f>
        <v>0</v>
      </c>
      <c r="C28" s="5"/>
      <c r="D28" s="5"/>
      <c r="E28" s="4"/>
      <c r="F28" s="4"/>
      <c r="G28" s="4"/>
      <c r="H28" s="6"/>
      <c r="I28" s="4"/>
      <c r="J28" s="5"/>
      <c r="K28" s="5"/>
    </row>
    <row r="29" spans="1:11" ht="15.75" thickBot="1" x14ac:dyDescent="0.3">
      <c r="A29" s="7"/>
      <c r="B29" s="5"/>
      <c r="C29" s="5"/>
      <c r="D29" s="5"/>
      <c r="E29" s="5"/>
      <c r="F29" s="5"/>
      <c r="G29" s="5"/>
      <c r="H29" s="8"/>
      <c r="I29" s="5"/>
      <c r="J29" s="5"/>
      <c r="K29" s="5"/>
    </row>
    <row r="30" spans="1:11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  <c r="I30" s="4"/>
      <c r="J30" s="5"/>
      <c r="K30" s="5"/>
    </row>
    <row r="31" spans="1:11" x14ac:dyDescent="0.25">
      <c r="I31" s="5"/>
      <c r="J31" s="5"/>
      <c r="K31" s="5"/>
    </row>
    <row r="32" spans="1:11" x14ac:dyDescent="0.25">
      <c r="I32" s="5"/>
      <c r="J32" s="5"/>
      <c r="K32" s="5"/>
    </row>
  </sheetData>
  <sheetProtection algorithmName="SHA-512" hashValue="1GiAkZX/ocnd/8esLwFr5hbJKzk7dp0sk4o4wiz/ADzZHRuXwdzAN+lb27sS5pO6OgmSyDiIwcYJhdkxfXGz6g==" saltValue="QiqreDxRXQVtkUOYZEt1Yg==" spinCount="100000" sheet="1" formatCells="0" deleteColumns="0" deleteRows="0"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F4815-B150-443A-8EB1-B32DBB887B23}">
  <sheetPr>
    <tabColor rgb="FFFF3399"/>
  </sheetPr>
  <dimension ref="A1:H30"/>
  <sheetViews>
    <sheetView workbookViewId="0">
      <selection activeCell="K17" sqref="K17"/>
    </sheetView>
  </sheetViews>
  <sheetFormatPr baseColWidth="10" defaultRowHeight="15" x14ac:dyDescent="0.25"/>
  <sheetData>
    <row r="1" spans="1:8" ht="15.75" thickBot="1" x14ac:dyDescent="0.3">
      <c r="A1" s="35" t="s">
        <v>58</v>
      </c>
      <c r="B1" s="43"/>
      <c r="C1" s="123" t="s">
        <v>59</v>
      </c>
      <c r="D1" s="41"/>
      <c r="E1" s="43"/>
      <c r="F1" s="43"/>
      <c r="G1" s="43"/>
      <c r="H1" s="34"/>
    </row>
    <row r="2" spans="1:8" ht="15.75" thickBot="1" x14ac:dyDescent="0.3">
      <c r="A2" s="20" t="s">
        <v>0</v>
      </c>
      <c r="B2" s="12" t="s">
        <v>1</v>
      </c>
      <c r="C2" s="16" t="s">
        <v>2</v>
      </c>
      <c r="D2" s="14" t="s">
        <v>3</v>
      </c>
      <c r="E2" s="16"/>
      <c r="F2" s="16" t="s">
        <v>28</v>
      </c>
      <c r="G2" s="14" t="s">
        <v>29</v>
      </c>
      <c r="H2" s="14" t="s">
        <v>7</v>
      </c>
    </row>
    <row r="3" spans="1:8" ht="15.75" thickBot="1" x14ac:dyDescent="0.3">
      <c r="A3" s="11" t="s">
        <v>4</v>
      </c>
      <c r="B3" s="131"/>
      <c r="C3" s="131"/>
      <c r="D3" s="17">
        <f>C3+B3</f>
        <v>0</v>
      </c>
      <c r="E3" s="18"/>
      <c r="F3" s="5"/>
      <c r="G3" s="17"/>
      <c r="H3" s="17"/>
    </row>
    <row r="4" spans="1:8" ht="15.75" thickBot="1" x14ac:dyDescent="0.3">
      <c r="A4" s="18" t="s">
        <v>5</v>
      </c>
      <c r="B4" s="127"/>
      <c r="C4" s="127"/>
      <c r="D4" s="17">
        <f>C4+B4</f>
        <v>0</v>
      </c>
      <c r="E4" s="18"/>
      <c r="F4" s="5"/>
      <c r="G4" s="18"/>
      <c r="H4" s="18"/>
    </row>
    <row r="5" spans="1:8" ht="15.75" thickBot="1" x14ac:dyDescent="0.3">
      <c r="A5" s="19" t="s">
        <v>6</v>
      </c>
      <c r="B5" s="132"/>
      <c r="C5" s="132"/>
      <c r="D5" s="17">
        <f>C5+B5</f>
        <v>0</v>
      </c>
      <c r="E5" s="18"/>
      <c r="F5" s="5"/>
      <c r="G5" s="18"/>
      <c r="H5" s="18"/>
    </row>
    <row r="6" spans="1:8" ht="15.75" thickBot="1" x14ac:dyDescent="0.3">
      <c r="A6" s="15" t="s">
        <v>8</v>
      </c>
      <c r="B6" s="7"/>
      <c r="C6" s="5"/>
      <c r="D6" s="60">
        <f>SUM(D3:D5)</f>
        <v>0</v>
      </c>
      <c r="E6" s="19"/>
      <c r="F6" s="10"/>
      <c r="G6" s="19"/>
      <c r="H6" s="19"/>
    </row>
    <row r="7" spans="1:8" ht="15.75" thickBot="1" x14ac:dyDescent="0.3">
      <c r="A7" s="16" t="s">
        <v>30</v>
      </c>
      <c r="B7" s="16"/>
      <c r="C7" s="32"/>
      <c r="D7" s="16" t="e">
        <f>AVERAGE(B30/D6)</f>
        <v>#DIV/0!</v>
      </c>
      <c r="E7" s="22"/>
      <c r="F7" s="5"/>
      <c r="G7" s="22"/>
      <c r="H7" s="38"/>
    </row>
    <row r="8" spans="1:8" x14ac:dyDescent="0.25">
      <c r="A8" s="42"/>
      <c r="B8" s="4"/>
      <c r="C8" s="4"/>
      <c r="D8" s="4"/>
      <c r="E8" s="5"/>
      <c r="F8" s="5"/>
      <c r="G8" s="5"/>
      <c r="H8" s="8"/>
    </row>
    <row r="9" spans="1:8" ht="15.75" thickBot="1" x14ac:dyDescent="0.3">
      <c r="A9" s="7"/>
      <c r="B9" s="5"/>
      <c r="C9" s="5"/>
      <c r="D9" s="5"/>
      <c r="E9" s="28"/>
      <c r="F9" s="5"/>
      <c r="G9" s="5"/>
      <c r="H9" s="8"/>
    </row>
    <row r="10" spans="1:8" ht="15.75" thickBot="1" x14ac:dyDescent="0.3">
      <c r="A10" s="16" t="s">
        <v>9</v>
      </c>
      <c r="B10" s="12"/>
      <c r="C10" s="13"/>
      <c r="D10" s="13"/>
      <c r="E10" s="13"/>
      <c r="F10" s="12" t="s">
        <v>18</v>
      </c>
      <c r="G10" s="12" t="s">
        <v>19</v>
      </c>
      <c r="H10" s="16" t="s">
        <v>20</v>
      </c>
    </row>
    <row r="11" spans="1:8" ht="15.75" thickBot="1" x14ac:dyDescent="0.3">
      <c r="A11" s="15" t="s">
        <v>10</v>
      </c>
      <c r="B11" s="15"/>
      <c r="C11" s="5"/>
      <c r="D11" s="5"/>
      <c r="E11" s="5"/>
      <c r="F11" s="25"/>
      <c r="G11" s="25"/>
      <c r="H11" s="27"/>
    </row>
    <row r="12" spans="1:8" ht="15.75" thickBot="1" x14ac:dyDescent="0.3">
      <c r="A12" s="7"/>
      <c r="B12" s="5"/>
      <c r="C12" s="5"/>
      <c r="D12" s="5"/>
      <c r="E12" s="21" t="s">
        <v>21</v>
      </c>
      <c r="F12" s="17">
        <f>F26</f>
        <v>0</v>
      </c>
      <c r="G12" s="17"/>
      <c r="H12" s="17"/>
    </row>
    <row r="13" spans="1:8" x14ac:dyDescent="0.25">
      <c r="A13" s="17" t="s">
        <v>11</v>
      </c>
      <c r="B13" s="11">
        <f>'Sem3'!D13</f>
        <v>0</v>
      </c>
      <c r="C13" s="7"/>
      <c r="D13" s="5"/>
      <c r="E13" s="23" t="s">
        <v>22</v>
      </c>
      <c r="F13" s="18">
        <f>F25</f>
        <v>0</v>
      </c>
      <c r="G13" s="18"/>
      <c r="H13" s="18"/>
    </row>
    <row r="14" spans="1:8" ht="15.75" thickBot="1" x14ac:dyDescent="0.3">
      <c r="A14" s="57" t="s">
        <v>12</v>
      </c>
      <c r="B14" s="57">
        <f>'Sem3'!D14</f>
        <v>0</v>
      </c>
      <c r="C14" s="5"/>
      <c r="D14" s="5"/>
      <c r="E14" s="23" t="s">
        <v>23</v>
      </c>
      <c r="F14" s="19"/>
      <c r="G14" s="18"/>
      <c r="H14" s="18"/>
    </row>
    <row r="15" spans="1:8" ht="15.75" thickBot="1" x14ac:dyDescent="0.3">
      <c r="A15" s="18" t="s">
        <v>13</v>
      </c>
      <c r="B15" s="18">
        <f>'Sem3'!D15</f>
        <v>0</v>
      </c>
      <c r="C15" s="5"/>
      <c r="D15" s="5"/>
      <c r="E15" s="16" t="s">
        <v>24</v>
      </c>
      <c r="F15" s="59">
        <f>SUM(F12:F14)</f>
        <v>0</v>
      </c>
      <c r="G15" s="16">
        <f>'Sem2'!I31</f>
        <v>0</v>
      </c>
      <c r="H15" s="16">
        <f>'Sem1'!I31+'Sem2'!I31+'Sem3'!I31+'Sem4'!L31+'Sem5'!I31</f>
        <v>0</v>
      </c>
    </row>
    <row r="16" spans="1:8" x14ac:dyDescent="0.25">
      <c r="A16" s="57" t="s">
        <v>14</v>
      </c>
      <c r="B16" s="57">
        <f>'Sem3'!D16</f>
        <v>0</v>
      </c>
      <c r="C16" s="5"/>
      <c r="D16" s="5"/>
      <c r="E16" s="21"/>
      <c r="F16" s="17"/>
      <c r="G16" s="18"/>
      <c r="H16" s="18"/>
    </row>
    <row r="17" spans="1:8" x14ac:dyDescent="0.25">
      <c r="A17" s="18" t="s">
        <v>15</v>
      </c>
      <c r="B17" s="18">
        <f>'Sem3'!D17</f>
        <v>0</v>
      </c>
      <c r="C17" s="5"/>
      <c r="D17" s="5"/>
      <c r="E17" s="23" t="s">
        <v>26</v>
      </c>
      <c r="F17" s="74">
        <f>F12-F12/120*20</f>
        <v>0</v>
      </c>
      <c r="G17" s="26"/>
      <c r="H17" s="26"/>
    </row>
    <row r="18" spans="1:8" x14ac:dyDescent="0.25">
      <c r="A18" s="57" t="s">
        <v>40</v>
      </c>
      <c r="B18" s="57">
        <f>'Sem3'!D18</f>
        <v>0</v>
      </c>
      <c r="C18" s="5"/>
      <c r="D18" s="5"/>
      <c r="E18" s="23" t="s">
        <v>27</v>
      </c>
      <c r="F18" s="74">
        <f>F13-F13/110*10</f>
        <v>0</v>
      </c>
      <c r="G18" s="18"/>
      <c r="H18" s="18"/>
    </row>
    <row r="19" spans="1:8" ht="15.75" thickBot="1" x14ac:dyDescent="0.3">
      <c r="A19" s="18" t="s">
        <v>41</v>
      </c>
      <c r="B19" s="18">
        <f>'Sem3'!D19</f>
        <v>0</v>
      </c>
      <c r="C19" s="5"/>
      <c r="D19" s="5"/>
      <c r="E19" s="24" t="s">
        <v>23</v>
      </c>
      <c r="F19" s="19"/>
      <c r="G19" s="19"/>
      <c r="H19" s="19"/>
    </row>
    <row r="20" spans="1:8" ht="15.75" thickBot="1" x14ac:dyDescent="0.3">
      <c r="A20" s="57" t="s">
        <v>42</v>
      </c>
      <c r="B20" s="57">
        <f>'Sem3'!D20</f>
        <v>0</v>
      </c>
      <c r="C20" s="5"/>
      <c r="D20" s="5"/>
      <c r="E20" s="44"/>
      <c r="F20" s="9"/>
      <c r="G20" s="7"/>
      <c r="H20" s="18"/>
    </row>
    <row r="21" spans="1:8" ht="15.75" thickBot="1" x14ac:dyDescent="0.3">
      <c r="A21" s="18" t="s">
        <v>43</v>
      </c>
      <c r="B21" s="18">
        <f>'Sem3'!D21</f>
        <v>0</v>
      </c>
      <c r="C21" s="5"/>
      <c r="D21" s="5"/>
      <c r="E21" s="12" t="s">
        <v>25</v>
      </c>
      <c r="F21" s="75">
        <f>SUM(F17:F19)</f>
        <v>0</v>
      </c>
      <c r="G21" s="12">
        <f t="shared" ref="G21:H21" si="0">SUM(G17:G19)</f>
        <v>0</v>
      </c>
      <c r="H21" s="16">
        <f t="shared" si="0"/>
        <v>0</v>
      </c>
    </row>
    <row r="22" spans="1:8" x14ac:dyDescent="0.25">
      <c r="A22" s="57" t="s">
        <v>34</v>
      </c>
      <c r="B22" s="57">
        <f>'Sem3'!D22</f>
        <v>0</v>
      </c>
      <c r="C22" s="5"/>
      <c r="D22" s="5"/>
      <c r="E22" s="32"/>
      <c r="F22" s="32"/>
      <c r="G22" s="32"/>
      <c r="H22" s="119"/>
    </row>
    <row r="23" spans="1:8" ht="15.75" thickBot="1" x14ac:dyDescent="0.3">
      <c r="A23" s="18" t="s">
        <v>16</v>
      </c>
      <c r="B23" s="18">
        <f>'Sem3'!D23</f>
        <v>0</v>
      </c>
      <c r="C23" s="5"/>
      <c r="D23" s="5"/>
      <c r="E23" s="4"/>
      <c r="F23" s="4"/>
      <c r="G23" s="4"/>
      <c r="H23" s="6"/>
    </row>
    <row r="24" spans="1:8" ht="15.75" thickBot="1" x14ac:dyDescent="0.3">
      <c r="A24" s="57" t="s">
        <v>44</v>
      </c>
      <c r="B24" s="57">
        <f>'Sem3'!D24</f>
        <v>0</v>
      </c>
      <c r="C24" s="5"/>
      <c r="D24" s="4"/>
      <c r="E24" s="72" t="s">
        <v>55</v>
      </c>
      <c r="F24" s="72" t="s">
        <v>56</v>
      </c>
      <c r="G24" s="73" t="s">
        <v>57</v>
      </c>
      <c r="H24" s="8"/>
    </row>
    <row r="25" spans="1:8" ht="15.75" thickBot="1" x14ac:dyDescent="0.3">
      <c r="A25" s="18" t="s">
        <v>31</v>
      </c>
      <c r="B25" s="18">
        <f>'Sem3'!D25</f>
        <v>0</v>
      </c>
      <c r="C25" s="5"/>
      <c r="D25" s="16" t="s">
        <v>53</v>
      </c>
      <c r="E25" s="127"/>
      <c r="F25" s="127"/>
      <c r="G25" s="71">
        <f>F25-E25</f>
        <v>0</v>
      </c>
      <c r="H25" s="8"/>
    </row>
    <row r="26" spans="1:8" ht="15.75" thickBot="1" x14ac:dyDescent="0.3">
      <c r="A26" s="57" t="s">
        <v>45</v>
      </c>
      <c r="B26" s="57">
        <f>'Sem3'!D26</f>
        <v>0</v>
      </c>
      <c r="C26" s="5"/>
      <c r="D26" s="16" t="s">
        <v>54</v>
      </c>
      <c r="E26" s="127"/>
      <c r="F26" s="127"/>
      <c r="G26" s="71">
        <f>F26-E26</f>
        <v>0</v>
      </c>
      <c r="H26" s="8"/>
    </row>
    <row r="27" spans="1:8" x14ac:dyDescent="0.25">
      <c r="A27" s="18" t="s">
        <v>33</v>
      </c>
      <c r="B27" s="18">
        <f>'Sem3'!D27</f>
        <v>0</v>
      </c>
      <c r="C27" s="5"/>
      <c r="D27" s="4"/>
      <c r="E27" s="5"/>
      <c r="F27" s="5"/>
      <c r="G27" s="5"/>
      <c r="H27" s="8"/>
    </row>
    <row r="28" spans="1:8" ht="15.75" thickBot="1" x14ac:dyDescent="0.3">
      <c r="A28" s="58" t="s">
        <v>32</v>
      </c>
      <c r="B28" s="58">
        <f>'Sem3'!D28</f>
        <v>0</v>
      </c>
      <c r="C28" s="5"/>
      <c r="D28" s="5"/>
      <c r="E28" s="4"/>
      <c r="F28" s="4"/>
      <c r="G28" s="4"/>
      <c r="H28" s="6"/>
    </row>
    <row r="29" spans="1:8" ht="15.75" thickBot="1" x14ac:dyDescent="0.3">
      <c r="A29" s="7"/>
      <c r="B29" s="5"/>
      <c r="C29" s="5"/>
      <c r="D29" s="5"/>
      <c r="E29" s="5"/>
      <c r="F29" s="5"/>
      <c r="G29" s="5"/>
      <c r="H29" s="8"/>
    </row>
    <row r="30" spans="1:8" ht="15.75" thickBot="1" x14ac:dyDescent="0.3">
      <c r="A30" s="16" t="s">
        <v>17</v>
      </c>
      <c r="B30" s="59">
        <f>SUM(B13:B28)</f>
        <v>0</v>
      </c>
      <c r="C30" s="29"/>
      <c r="D30" s="29"/>
      <c r="E30" s="29"/>
      <c r="F30" s="29"/>
      <c r="G30" s="29"/>
      <c r="H30" s="30"/>
    </row>
  </sheetData>
  <sheetProtection algorithmName="SHA-512" hashValue="DhZ5wST3UkJeu67mD4FhKOzIE2u/ohd9BDCYRgs/sv84WbuzParPN5gcfg22McFHandrB4kHjFsmeZTqoyUQ4w==" saltValue="R4U9LHQx2IcBXpvqeX2sKg==" spinCount="100000" sheet="1" formatCells="0" deleteColumns="0" deleteRow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37</vt:i4>
      </vt:variant>
    </vt:vector>
  </HeadingPairs>
  <TitlesOfParts>
    <vt:vector size="37" baseType="lpstr">
      <vt:lpstr>6118</vt:lpstr>
      <vt:lpstr>Sem1</vt:lpstr>
      <vt:lpstr>Sem2</vt:lpstr>
      <vt:lpstr>Sem3</vt:lpstr>
      <vt:lpstr>Sem4</vt:lpstr>
      <vt:lpstr>Sem5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</dc:creator>
  <cp:lastModifiedBy>user</cp:lastModifiedBy>
  <cp:lastPrinted>2020-06-15T15:51:51Z</cp:lastPrinted>
  <dcterms:created xsi:type="dcterms:W3CDTF">2016-02-20T11:22:25Z</dcterms:created>
  <dcterms:modified xsi:type="dcterms:W3CDTF">2020-06-15T16:32:28Z</dcterms:modified>
</cp:coreProperties>
</file>