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Home3.corp.ads.migros.ch\usrhome$\M0064768\Desktop\"/>
    </mc:Choice>
  </mc:AlternateContent>
  <bookViews>
    <workbookView xWindow="0" yWindow="0" windowWidth="28800" windowHeight="11580"/>
  </bookViews>
  <sheets>
    <sheet name="Offre" sheetId="1" r:id="rId1"/>
    <sheet name="Base de donné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D4" i="1"/>
  <c r="E4" i="1" s="1"/>
  <c r="C4" i="1"/>
  <c r="D2" i="1"/>
  <c r="E2" i="1" s="1"/>
  <c r="E6" i="1" s="1"/>
  <c r="A3" i="1"/>
  <c r="C2" i="1"/>
</calcChain>
</file>

<file path=xl/sharedStrings.xml><?xml version="1.0" encoding="utf-8"?>
<sst xmlns="http://schemas.openxmlformats.org/spreadsheetml/2006/main" count="17" uniqueCount="12">
  <si>
    <t>Désignation</t>
  </si>
  <si>
    <t xml:space="preserve">Quantité </t>
  </si>
  <si>
    <t>Unité</t>
  </si>
  <si>
    <t>Tarif</t>
  </si>
  <si>
    <t>Total CHF</t>
  </si>
  <si>
    <t>Pain surprise variante 1, 24 sandwiches</t>
  </si>
  <si>
    <t>PV</t>
  </si>
  <si>
    <t>Mini sandwiches au jambon cuit, mini sandwiches salami, mini sandwiches fromage mi-dur, mini sandwiches mousse de poisson</t>
  </si>
  <si>
    <t>Pain surprise variante 1, 40 sandwiches</t>
  </si>
  <si>
    <t>Pain surprise variante 1, 70 sandwiches</t>
  </si>
  <si>
    <t>Composition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</si>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</sst>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CHF&quot;\ #,##0.00"/>
  </numFmts>
  <fonts count="7" x14ac:knownFonts="1">
    <font>
      <sz val="10"/>
      <color theme="1"/>
      <name val="Arial"/>
      <family val="2"/>
    </font>
    <font>
      <b/>
      <sz val="10"/>
      <name val="Roboto"/>
    </font>
    <font>
      <sz val="10"/>
      <name val="Roboto"/>
    </font>
    <font>
      <b/>
      <sz val="10"/>
      <color theme="1"/>
      <name val="Roboto"/>
    </font>
    <font>
      <sz val="10"/>
      <color theme="0" tint="-0.499984740745262"/>
      <name val="Roboto"/>
    </font>
    <font>
      <b/>
      <sz val="10"/>
      <color theme="0"/>
      <name val="Roboto"/>
    </font>
    <font>
      <sz val="10"/>
      <color theme="1"/>
      <name val="Roboto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0" xfId="0" applyFont="1"/>
    <xf numFmtId="164" fontId="2" fillId="0" borderId="0" xfId="0" applyNumberFormat="1" applyFont="1" applyFill="1" applyAlignment="1" applyProtection="1">
      <alignment horizontal="right" vertical="center"/>
    </xf>
    <xf numFmtId="0" fontId="4" fillId="0" borderId="0" xfId="0" applyFont="1" applyAlignment="1">
      <alignment wrapText="1"/>
    </xf>
    <xf numFmtId="0" fontId="5" fillId="2" borderId="1" xfId="0" applyFont="1" applyFill="1" applyBorder="1"/>
    <xf numFmtId="0" fontId="5" fillId="2" borderId="2" xfId="0" applyFont="1" applyFill="1" applyBorder="1"/>
    <xf numFmtId="0" fontId="5" fillId="2" borderId="3" xfId="0" applyFont="1" applyFill="1" applyBorder="1" applyAlignment="1">
      <alignment wrapText="1"/>
    </xf>
    <xf numFmtId="0" fontId="6" fillId="0" borderId="3" xfId="0" applyFont="1" applyBorder="1" applyAlignment="1">
      <alignment wrapText="1"/>
    </xf>
    <xf numFmtId="0" fontId="0" fillId="0" borderId="0" xfId="0" applyAlignment="1">
      <alignment wrapText="1"/>
    </xf>
    <xf numFmtId="0" fontId="6" fillId="0" borderId="1" xfId="0" applyFont="1" applyBorder="1" applyAlignment="1">
      <alignment vertical="top"/>
    </xf>
    <xf numFmtId="2" fontId="6" fillId="0" borderId="2" xfId="0" applyNumberFormat="1" applyFont="1" applyBorder="1" applyAlignment="1">
      <alignment vertical="top"/>
    </xf>
    <xf numFmtId="164" fontId="3" fillId="0" borderId="0" xfId="0" applyNumberFormat="1" applyFont="1"/>
  </cellXfs>
  <cellStyles count="1">
    <cellStyle name="Normal" xfId="0" builtinId="0"/>
  </cellStyles>
  <dxfs count="22">
    <dxf>
      <font>
        <strike val="0"/>
        <outline val="0"/>
        <shadow val="0"/>
        <u val="none"/>
        <vertAlign val="baseline"/>
        <sz val="10"/>
        <name val="Roboto"/>
        <scheme val="none"/>
      </font>
    </dxf>
    <dxf>
      <font>
        <strike val="0"/>
        <outline val="0"/>
        <shadow val="0"/>
        <u val="none"/>
        <vertAlign val="baseline"/>
        <sz val="10"/>
        <name val="Roboto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name val="Roboto"/>
        <scheme val="none"/>
      </font>
      <numFmt numFmtId="164" formatCode="&quot;CHF&quot;\ #,##0.00"/>
    </dxf>
    <dxf>
      <font>
        <strike val="0"/>
        <outline val="0"/>
        <shadow val="0"/>
        <u val="none"/>
        <vertAlign val="baseline"/>
        <sz val="10"/>
        <name val="Roboto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Roboto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</dxf>
    <dxf>
      <font>
        <strike val="0"/>
        <outline val="0"/>
        <shadow val="0"/>
        <u val="none"/>
        <vertAlign val="baseline"/>
        <sz val="10"/>
        <name val="Roboto"/>
        <scheme val="none"/>
      </font>
    </dxf>
    <dxf>
      <font>
        <b/>
        <i val="0"/>
        <color theme="5"/>
      </font>
    </dxf>
    <dxf>
      <font>
        <color theme="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color theme="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color theme="0"/>
      </font>
    </dxf>
    <dxf>
      <font>
        <b/>
        <i val="0"/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MVD_Catering\Restructuration%20Catering%20Services\Offre_4_Menu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_Fiche"/>
      <sheetName val="Informations"/>
      <sheetName val="Choix_Cocktail"/>
      <sheetName val="Aperitif_Forfait"/>
      <sheetName val="Aperitif_Carte"/>
      <sheetName val="BaseDonnees_Apéririf"/>
      <sheetName val="Choix_Menu"/>
      <sheetName val="Forfait_Menu"/>
      <sheetName val="MenuChoisi"/>
      <sheetName val="Menus_Carte"/>
      <sheetName val="BaseDonnées_Menus"/>
      <sheetName val="Choix_Boissons"/>
      <sheetName val="Boissons_Conso"/>
      <sheetName val="Boissons_Forfait"/>
      <sheetName val="ChoixPersonnel"/>
      <sheetName val="PersonnelForfait"/>
      <sheetName val="Personnel"/>
      <sheetName val="Choix Forfaits Matériel"/>
      <sheetName val="Materiel"/>
      <sheetName val="Mobilier"/>
      <sheetName val="Logistique"/>
      <sheetName val="Export_Offre"/>
      <sheetName val="Recap"/>
      <sheetName val="Costing"/>
      <sheetName val="Entrées"/>
      <sheetName val="Plats"/>
      <sheetName val="Desserts"/>
    </sheetNames>
    <sheetDataSet>
      <sheetData sheetId="0"/>
      <sheetData sheetId="1"/>
      <sheetData sheetId="2"/>
      <sheetData sheetId="3"/>
      <sheetData sheetId="4">
        <row r="3">
          <cell r="A3" t="str">
            <v>Désignation</v>
          </cell>
          <cell r="B3" t="str">
            <v xml:space="preserve">Quantité </v>
          </cell>
        </row>
        <row r="5">
          <cell r="A5" t="str">
            <v>Pain surprise variante 1, 24 sandwiches</v>
          </cell>
          <cell r="B5">
            <v>55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id="1" name="Tableau1" displayName="Tableau1" ref="A1:E6" totalsRowCount="1" headerRowDxfId="2" dataDxfId="0" totalsRowDxfId="1">
  <autoFilter ref="A1:E5"/>
  <tableColumns count="5">
    <tableColumn id="1" name="Désignation" totalsRowLabel="Total" dataDxfId="12" totalsRowDxfId="11"/>
    <tableColumn id="2" name="Quantité " dataDxfId="10" totalsRowDxfId="9"/>
    <tableColumn id="3" name="Unité" dataDxfId="8" totalsRowDxfId="7"/>
    <tableColumn id="4" name="Tarif" dataDxfId="6" totalsRowDxfId="5"/>
    <tableColumn id="5" name="Total CHF" totalsRowFunction="sum" dataDxfId="4" totalsRowDxfId="3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A14" sqref="A14"/>
    </sheetView>
  </sheetViews>
  <sheetFormatPr baseColWidth="10" defaultRowHeight="12.75" x14ac:dyDescent="0.2"/>
  <cols>
    <col min="1" max="1" width="56.140625" customWidth="1"/>
  </cols>
  <sheetData>
    <row r="1" spans="1:5" x14ac:dyDescent="0.2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</row>
    <row r="2" spans="1:5" x14ac:dyDescent="0.2">
      <c r="A2" s="5" t="s">
        <v>5</v>
      </c>
      <c r="B2" s="3">
        <v>5</v>
      </c>
      <c r="C2" s="3" t="str">
        <f>+IF([1]Aperitif_Carte!$A3="","",IF([1]Aperitif_Carte!$B3&lt;&gt;1,"Pièces","Pièce"))</f>
        <v>Pièces</v>
      </c>
      <c r="D2" s="4">
        <f>+VLOOKUP(A2,'Base de données'!$A$1:$C$4,3,FALSE)</f>
        <v>45.5</v>
      </c>
      <c r="E2" s="6">
        <f>+B2*D2</f>
        <v>227.5</v>
      </c>
    </row>
    <row r="3" spans="1:5" ht="25.5" x14ac:dyDescent="0.2">
      <c r="A3" s="7" t="str">
        <f>+VLOOKUP(A2,'Base de données'!$A$1:$C$4,2,FALSE)</f>
        <v>Mini sandwiches au jambon cuit, mini sandwiches salami, mini sandwiches fromage mi-dur, mini sandwiches mousse de poisson</v>
      </c>
      <c r="B3" s="3"/>
      <c r="C3" s="3"/>
      <c r="D3" s="4"/>
      <c r="E3" s="6"/>
    </row>
    <row r="4" spans="1:5" x14ac:dyDescent="0.2">
      <c r="A4" s="5" t="s">
        <v>8</v>
      </c>
      <c r="B4" s="3">
        <v>5</v>
      </c>
      <c r="C4" s="3" t="str">
        <f>+IF([1]Aperitif_Carte!$A5="","",IF([1]Aperitif_Carte!$B5&lt;&gt;1,"Pièces","Pièce"))</f>
        <v>Pièces</v>
      </c>
      <c r="D4" s="4">
        <f>+VLOOKUP(A4,'Base de données'!$A$1:$C$4,3,FALSE)</f>
        <v>76</v>
      </c>
      <c r="E4" s="6">
        <f>+B4*D4</f>
        <v>380</v>
      </c>
    </row>
    <row r="5" spans="1:5" ht="25.5" x14ac:dyDescent="0.2">
      <c r="A5" s="7" t="str">
        <f>+VLOOKUP(A4,'Base de données'!$A$1:$C$4,2,FALSE)</f>
        <v>Mini sandwiches au jambon cuit, mini sandwiches salami, mini sandwiches fromage mi-dur, mini sandwiches mousse de poisson</v>
      </c>
      <c r="B5" s="3"/>
      <c r="C5" s="3"/>
      <c r="D5" s="4"/>
      <c r="E5" s="6"/>
    </row>
    <row r="6" spans="1:5" x14ac:dyDescent="0.2">
      <c r="A6" s="5" t="s">
        <v>11</v>
      </c>
      <c r="B6" s="3"/>
      <c r="C6" s="3"/>
      <c r="D6" s="3"/>
      <c r="E6" s="15">
        <f>SUBTOTAL(109,Tableau1[Total CHF])</f>
        <v>607.5</v>
      </c>
    </row>
  </sheetData>
  <protectedRanges>
    <protectedRange sqref="B2:C5 D5 D3 A1:C1" name="Mise en page Word"/>
  </protectedRanges>
  <conditionalFormatting sqref="A1:E3">
    <cfRule type="beginsWith" dxfId="21" priority="7" operator="beginsWith" text="Boulangerie">
      <formula>LEFT(A1,LEN("Boulangerie"))="Boulangerie"</formula>
    </cfRule>
    <cfRule type="cellIs" dxfId="20" priority="8" operator="equal">
      <formula>0</formula>
    </cfRule>
    <cfRule type="beginsWith" dxfId="19" priority="9" operator="beginsWith" text="Cocktail">
      <formula>LEFT(A1,LEN("Cocktail"))="Cocktail"</formula>
    </cfRule>
  </conditionalFormatting>
  <conditionalFormatting sqref="A6">
    <cfRule type="beginsWith" dxfId="18" priority="4" operator="beginsWith" text="Boulangerie">
      <formula>LEFT(A6,LEN("Boulangerie"))="Boulangerie"</formula>
    </cfRule>
    <cfRule type="cellIs" dxfId="17" priority="5" operator="equal">
      <formula>0</formula>
    </cfRule>
    <cfRule type="beginsWith" dxfId="16" priority="6" operator="beginsWith" text="Cocktail">
      <formula>LEFT(A6,LEN("Cocktail"))="Cocktail"</formula>
    </cfRule>
  </conditionalFormatting>
  <conditionalFormatting sqref="A4:E5">
    <cfRule type="beginsWith" dxfId="15" priority="1" operator="beginsWith" text="Boulangerie">
      <formula>LEFT(A4,LEN("Boulangerie"))="Boulangerie"</formula>
    </cfRule>
    <cfRule type="cellIs" dxfId="14" priority="2" operator="equal">
      <formula>0</formula>
    </cfRule>
    <cfRule type="beginsWith" dxfId="13" priority="3" operator="beginsWith" text="Cocktail">
      <formula>LEFT(A4,LEN("Cocktail"))="Cocktail"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données'!$A$1:$A$4</xm:f>
          </x14:formula1>
          <xm:sqref>A2 A4</xm:sqref>
        </x14:dataValidation>
        <x14:dataValidation type="list" allowBlank="1" showInputMessage="1">
          <x14:formula1>
            <xm:f>[Offre_4_Menu_Test.xlsm]BaseDonnees_Apéririf!#REF!</xm:f>
          </x14:formula1>
          <xm:sqref>D2 A3 D4 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sqref="A1:C4"/>
    </sheetView>
  </sheetViews>
  <sheetFormatPr baseColWidth="10" defaultRowHeight="12.75" x14ac:dyDescent="0.2"/>
  <cols>
    <col min="1" max="1" width="56.85546875" bestFit="1" customWidth="1"/>
    <col min="2" max="2" width="35.85546875" style="12" customWidth="1"/>
  </cols>
  <sheetData>
    <row r="1" spans="1:3" x14ac:dyDescent="0.2">
      <c r="A1" s="8" t="s">
        <v>0</v>
      </c>
      <c r="B1" s="10" t="s">
        <v>10</v>
      </c>
      <c r="C1" s="9" t="s">
        <v>6</v>
      </c>
    </row>
    <row r="2" spans="1:3" ht="51" x14ac:dyDescent="0.2">
      <c r="A2" s="13" t="s">
        <v>5</v>
      </c>
      <c r="B2" s="11" t="s">
        <v>7</v>
      </c>
      <c r="C2" s="14">
        <v>45.5</v>
      </c>
    </row>
    <row r="3" spans="1:3" ht="51" x14ac:dyDescent="0.2">
      <c r="A3" s="13" t="s">
        <v>8</v>
      </c>
      <c r="B3" s="11" t="s">
        <v>7</v>
      </c>
      <c r="C3" s="14">
        <v>76</v>
      </c>
    </row>
    <row r="4" spans="1:3" ht="51" x14ac:dyDescent="0.2">
      <c r="A4" s="13" t="s">
        <v>9</v>
      </c>
      <c r="B4" s="11" t="s">
        <v>7</v>
      </c>
      <c r="C4" s="14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Offre</vt:lpstr>
      <vt:lpstr>Base de données</vt:lpstr>
    </vt:vector>
  </TitlesOfParts>
  <Company>MGB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Susana Fernandes</dc:creator>
  <cp:lastModifiedBy>Susana Fernandes</cp:lastModifiedBy>
  <dcterms:created xsi:type="dcterms:W3CDTF">2021-04-14T07:46:43Z</dcterms:created>
  <dcterms:modified xsi:type="dcterms:W3CDTF">2021-04-14T08:09:41Z</dcterms:modified>
</cp:coreProperties>
</file>