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oxane\Documents\ENSTIB\Cours\2A\UE 8.4 Logistique\M2\"/>
    </mc:Choice>
  </mc:AlternateContent>
  <xr:revisionPtr revIDLastSave="0" documentId="13_ncr:1_{4E8BB222-BE55-4DB5-AFF6-AC920DECDC2F}" xr6:coauthVersionLast="45" xr6:coauthVersionMax="45" xr10:uidLastSave="{00000000-0000-0000-0000-000000000000}"/>
  <bookViews>
    <workbookView xWindow="-110" yWindow="-110" windowWidth="19420" windowHeight="10420" activeTab="2" xr2:uid="{00000000-000D-0000-FFFF-FFFF00000000}"/>
  </bookViews>
  <sheets>
    <sheet name="Johansen Projet" sheetId="2" r:id="rId1"/>
    <sheet name="Recuit simulé" sheetId="1" r:id="rId2"/>
    <sheet name="RS Projet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B49" i="2" l="1"/>
  <c r="J3" i="3"/>
  <c r="J4" i="3" s="1"/>
  <c r="K3" i="3" l="1"/>
  <c r="L3" i="3" s="1"/>
  <c r="J8" i="3" s="1"/>
  <c r="K4" i="3" l="1"/>
  <c r="L4" i="3" s="1"/>
  <c r="J9" i="3" s="1"/>
  <c r="K8" i="3" l="1"/>
  <c r="K9" i="3" l="1"/>
  <c r="M5" i="1" l="1"/>
  <c r="M4" i="1"/>
  <c r="L5" i="1"/>
  <c r="L4" i="1"/>
  <c r="J5" i="3"/>
  <c r="J6" i="3" s="1"/>
  <c r="J7" i="3" s="1"/>
  <c r="K5" i="1"/>
  <c r="H3" i="2" l="1"/>
  <c r="J3" i="2"/>
  <c r="K3" i="2"/>
  <c r="L3" i="2"/>
  <c r="M3" i="2"/>
  <c r="H4" i="2"/>
  <c r="J4" i="2"/>
  <c r="K4" i="2"/>
  <c r="M4" i="2" s="1"/>
  <c r="L4" i="2"/>
  <c r="H5" i="2"/>
  <c r="J5" i="2"/>
  <c r="K5" i="2"/>
  <c r="L5" i="2"/>
  <c r="M5" i="2"/>
  <c r="L14" i="2" s="1"/>
  <c r="H6" i="2"/>
  <c r="J6" i="2"/>
  <c r="K6" i="2"/>
  <c r="M6" i="2" s="1"/>
  <c r="L6" i="2"/>
  <c r="H7" i="2"/>
  <c r="J7" i="2"/>
  <c r="K7" i="2"/>
  <c r="L7" i="2"/>
  <c r="M11" i="2"/>
  <c r="M12" i="2"/>
  <c r="G13" i="2"/>
  <c r="M13" i="2"/>
  <c r="M14" i="2"/>
  <c r="M15" i="2"/>
  <c r="G17" i="2"/>
  <c r="M7" i="2" l="1"/>
  <c r="L12" i="2"/>
  <c r="L11" i="2"/>
  <c r="L15" i="2"/>
  <c r="L13" i="2"/>
  <c r="K5" i="3" l="1"/>
  <c r="L5" i="3" s="1"/>
  <c r="J10" i="3" s="1"/>
  <c r="K4" i="1"/>
  <c r="K6" i="3" l="1"/>
  <c r="K7" i="3" s="1"/>
  <c r="K6" i="1"/>
  <c r="K7" i="1" s="1"/>
  <c r="K8" i="1" s="1"/>
  <c r="K9" i="1" s="1"/>
  <c r="K10" i="3" l="1"/>
  <c r="L6" i="3"/>
  <c r="K10" i="1"/>
  <c r="K11" i="1" s="1"/>
  <c r="K12" i="1" s="1"/>
  <c r="K13" i="1" s="1"/>
  <c r="K14" i="1" s="1"/>
  <c r="K15" i="1" s="1"/>
  <c r="N4" i="1"/>
  <c r="O4" i="1" s="1"/>
  <c r="P4" i="1" s="1"/>
  <c r="L7" i="3" l="1"/>
  <c r="J11" i="3"/>
  <c r="N5" i="1"/>
  <c r="O5" i="1" s="1"/>
  <c r="P5" i="1" s="1"/>
  <c r="L6" i="1"/>
  <c r="J12" i="3" l="1"/>
  <c r="K11" i="3"/>
  <c r="L7" i="1"/>
  <c r="M6" i="1"/>
  <c r="N6" i="1" s="1"/>
  <c r="O6" i="1" s="1"/>
  <c r="P6" i="1" s="1"/>
  <c r="K12" i="3" l="1"/>
  <c r="N9" i="3" s="1"/>
  <c r="L8" i="1"/>
  <c r="M7" i="1"/>
  <c r="N7" i="1" s="1"/>
  <c r="O7" i="1" s="1"/>
  <c r="P7" i="1" s="1"/>
  <c r="N10" i="3" l="1"/>
  <c r="M8" i="1"/>
  <c r="N8" i="1" s="1"/>
  <c r="O8" i="1" s="1"/>
  <c r="P8" i="1" s="1"/>
  <c r="L9" i="1"/>
  <c r="M9" i="1" l="1"/>
  <c r="N9" i="1" s="1"/>
  <c r="O9" i="1" s="1"/>
  <c r="P9" i="1" s="1"/>
  <c r="L10" i="1"/>
  <c r="M10" i="1" l="1"/>
  <c r="N10" i="1" s="1"/>
  <c r="O10" i="1" s="1"/>
  <c r="P10" i="1" s="1"/>
  <c r="L11" i="1"/>
  <c r="L12" i="1" l="1"/>
  <c r="M11" i="1"/>
  <c r="N11" i="1" s="1"/>
  <c r="O11" i="1" s="1"/>
  <c r="P11" i="1" s="1"/>
  <c r="M12" i="1" l="1"/>
  <c r="N12" i="1" s="1"/>
  <c r="O12" i="1" s="1"/>
  <c r="P12" i="1" s="1"/>
  <c r="L13" i="1"/>
  <c r="M13" i="1" l="1"/>
  <c r="N13" i="1" s="1"/>
  <c r="O13" i="1" s="1"/>
  <c r="P13" i="1" s="1"/>
  <c r="L14" i="1"/>
  <c r="L15" i="1" l="1"/>
  <c r="M14" i="1"/>
  <c r="N14" i="1" s="1"/>
  <c r="O14" i="1" s="1"/>
  <c r="P14" i="1" s="1"/>
  <c r="M15" i="1" l="1"/>
  <c r="N15" i="1" s="1"/>
  <c r="O15" i="1" s="1"/>
  <c r="P15" i="1" s="1"/>
  <c r="C18" i="1" s="1"/>
</calcChain>
</file>

<file path=xl/sharedStrings.xml><?xml version="1.0" encoding="utf-8"?>
<sst xmlns="http://schemas.openxmlformats.org/spreadsheetml/2006/main" count="213" uniqueCount="65">
  <si>
    <t>Pij</t>
  </si>
  <si>
    <t>M1</t>
  </si>
  <si>
    <t>M2</t>
  </si>
  <si>
    <t>M3</t>
  </si>
  <si>
    <t>M4</t>
  </si>
  <si>
    <t>M5</t>
  </si>
  <si>
    <t>M6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</si>
  <si>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</si>
  <si>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</si>
  <si>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</si>
  <si>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</si>
  <si>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</si>
  <si>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</si>
  <si>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</si>
  <si>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</si>
  <si>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</si>
  <si>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</si>
  <si>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</si>
  <si>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</si>
  <si>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Cmax</t>
  </si>
  <si>
    <t>Cij</t>
  </si>
  <si>
    <t>ordonnencement initial</t>
  </si>
  <si>
    <t>ordonnencement final</t>
  </si>
  <si>
    <t>Cmax optimal</t>
  </si>
  <si>
    <t>Algorithme recuit-simulé</t>
  </si>
  <si>
    <t>paramètre</t>
  </si>
  <si>
    <t>valeur</t>
  </si>
  <si>
    <t>N</t>
  </si>
  <si>
    <t>alpha</t>
  </si>
  <si>
    <t>T</t>
  </si>
  <si>
    <t>eps</t>
  </si>
  <si>
    <t>Ordo</t>
  </si>
  <si>
    <t>t</t>
  </si>
  <si>
    <t>Jalonnement aval (jalonnement au plus tôt/ progressif)</t>
  </si>
  <si>
    <t>Placement forcé</t>
  </si>
  <si>
    <t>Ordre croissant du rapport X/Y</t>
  </si>
  <si>
    <t>Jalonnement régresso-progressif (jalonnement au plus tart ensuite au plus tôt)</t>
  </si>
  <si>
    <t>Cmoy</t>
  </si>
  <si>
    <t>C(P5)</t>
  </si>
  <si>
    <t>C(P4)</t>
  </si>
  <si>
    <t>C(P3)</t>
  </si>
  <si>
    <t>C(P2)</t>
  </si>
  <si>
    <t>C(P1)</t>
  </si>
  <si>
    <t>Calcul indicateurs</t>
  </si>
  <si>
    <t>On place les produits selon X/Y croissant</t>
  </si>
  <si>
    <t>Jalonnement amont (jalonnement au plus tard/ régressif)</t>
  </si>
  <si>
    <t>X/Y</t>
  </si>
  <si>
    <t>Y</t>
  </si>
  <si>
    <t>X</t>
  </si>
  <si>
    <t>Total</t>
  </si>
  <si>
    <t>Delai (di)</t>
  </si>
  <si>
    <t>T transfert</t>
  </si>
  <si>
    <t>M2 (OP2)</t>
  </si>
  <si>
    <t>M1 (OP2)</t>
  </si>
  <si>
    <t>M2 (OP1)</t>
  </si>
  <si>
    <t>M1 (OP1)</t>
  </si>
  <si>
    <t>Ordonnancement initial</t>
  </si>
  <si>
    <t>Ordonnancement final</t>
  </si>
  <si>
    <t>P1'</t>
  </si>
  <si>
    <t>P2'</t>
  </si>
  <si>
    <t>P3'</t>
  </si>
  <si>
    <t>P4'</t>
  </si>
  <si>
    <t>P5'</t>
  </si>
  <si>
    <t>Cmoy optimal</t>
  </si>
  <si>
    <t>Ordo optimal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</si>
</sst>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1"/>
      <color rgb="FF7030A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9.9978637043366805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2" xfId="0" applyFont="1" applyBorder="1"/>
    <xf numFmtId="0" fontId="1" fillId="0" borderId="1" xfId="0" applyFont="1" applyBorder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4" fillId="8" borderId="0" xfId="0" applyFont="1" applyFill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164" fontId="6" fillId="0" borderId="0" xfId="0" applyNumberFormat="1" applyFont="1"/>
    <xf numFmtId="0" fontId="5" fillId="0" borderId="0" xfId="0" applyFont="1" applyAlignment="1">
      <alignment horizontal="center" vertical="center"/>
    </xf>
    <xf numFmtId="0" fontId="0" fillId="0" borderId="5" xfId="0" applyBorder="1" applyAlignment="1">
      <alignment horizontal="center"/>
    </xf>
    <xf numFmtId="0" fontId="1" fillId="9" borderId="6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2" fontId="0" fillId="0" borderId="1" xfId="0" applyNumberFormat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1" fillId="8" borderId="1" xfId="0" applyFont="1" applyFill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0" borderId="7" xfId="0" applyBorder="1" applyAlignment="1">
      <alignment horizontal="right"/>
    </xf>
    <xf numFmtId="2" fontId="1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/>
    <xf numFmtId="0" fontId="1" fillId="0" borderId="2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16</xdr:row>
          <xdr:rowOff>171450</xdr:rowOff>
        </xdr:from>
        <xdr:to>
          <xdr:col>15</xdr:col>
          <xdr:colOff>241300</xdr:colOff>
          <xdr:row>20</xdr:row>
          <xdr:rowOff>25400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ordonnencement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590550</xdr:colOff>
          <xdr:row>20</xdr:row>
          <xdr:rowOff>171450</xdr:rowOff>
        </xdr:from>
        <xdr:to>
          <xdr:col>15</xdr:col>
          <xdr:colOff>19050</xdr:colOff>
          <xdr:row>24</xdr:row>
          <xdr:rowOff>88900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755650</xdr:colOff>
          <xdr:row>17</xdr:row>
          <xdr:rowOff>0</xdr:rowOff>
        </xdr:from>
        <xdr:to>
          <xdr:col>12</xdr:col>
          <xdr:colOff>749300</xdr:colOff>
          <xdr:row>19</xdr:row>
          <xdr:rowOff>6350</xdr:rowOff>
        </xdr:to>
        <xdr:sp macro="" textlink="">
          <xdr:nvSpPr>
            <xdr:cNvPr id="2050" name="Initialisation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F0801654-3423-45D6-9A73-BDB1F99A288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12700</xdr:colOff>
          <xdr:row>20</xdr:row>
          <xdr:rowOff>139700</xdr:rowOff>
        </xdr:from>
        <xdr:to>
          <xdr:col>13</xdr:col>
          <xdr:colOff>19050</xdr:colOff>
          <xdr:row>22</xdr:row>
          <xdr:rowOff>177800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B3290202-4C89-40CE-B6A1-C121540404A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Macro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755650</xdr:colOff>
          <xdr:row>15</xdr:row>
          <xdr:rowOff>0</xdr:rowOff>
        </xdr:from>
        <xdr:to>
          <xdr:col>12</xdr:col>
          <xdr:colOff>755650</xdr:colOff>
          <xdr:row>19</xdr:row>
          <xdr:rowOff>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7350A526-6C37-445B-B9D9-60D68C67FBB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Initialisation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C4BD62-7644-41EA-9403-88B880B5F620}">
  <sheetPr codeName="Feuil3"/>
  <dimension ref="B2:CG49"/>
  <sheetViews>
    <sheetView topLeftCell="L31" zoomScale="90" zoomScaleNormal="90" workbookViewId="0">
      <selection activeCell="BL50" sqref="BL50"/>
    </sheetView>
  </sheetViews>
  <sheetFormatPr baseColWidth="10" defaultRowHeight="14.5" x14ac:dyDescent="0.35"/>
  <cols>
    <col min="15" max="50" width="3.54296875" bestFit="1" customWidth="1"/>
    <col min="51" max="51" width="2.90625" bestFit="1" customWidth="1"/>
    <col min="52" max="53" width="3.90625" bestFit="1" customWidth="1"/>
    <col min="54" max="54" width="10.1796875" customWidth="1"/>
    <col min="55" max="62" width="3.54296875" bestFit="1" customWidth="1"/>
    <col min="63" max="63" width="3.90625" bestFit="1" customWidth="1"/>
    <col min="64" max="82" width="3.54296875" bestFit="1" customWidth="1"/>
    <col min="83" max="85" width="2.90625" bestFit="1" customWidth="1"/>
  </cols>
  <sheetData>
    <row r="2" spans="2:80" x14ac:dyDescent="0.35">
      <c r="B2" s="2" t="s">
        <v>0</v>
      </c>
      <c r="C2" s="2" t="s">
        <v>55</v>
      </c>
      <c r="D2" s="2" t="s">
        <v>54</v>
      </c>
      <c r="E2" s="2" t="s">
        <v>53</v>
      </c>
      <c r="F2" s="2" t="s">
        <v>52</v>
      </c>
      <c r="G2" s="2" t="s">
        <v>51</v>
      </c>
      <c r="H2" s="2" t="s">
        <v>50</v>
      </c>
      <c r="I2" s="40"/>
      <c r="J2" s="39" t="s">
        <v>49</v>
      </c>
      <c r="K2" s="39" t="s">
        <v>48</v>
      </c>
      <c r="L2" s="39" t="s">
        <v>47</v>
      </c>
      <c r="M2" s="38" t="s">
        <v>46</v>
      </c>
      <c r="N2" s="21"/>
      <c r="O2" s="46" t="s">
        <v>45</v>
      </c>
      <c r="P2" s="46"/>
      <c r="Q2" s="46"/>
      <c r="R2" s="46"/>
      <c r="S2" s="46"/>
      <c r="T2" s="46"/>
      <c r="U2" s="46"/>
      <c r="V2" s="46"/>
      <c r="W2" s="46"/>
      <c r="X2" s="46"/>
      <c r="Y2" s="46"/>
      <c r="Z2" s="46"/>
      <c r="AA2" s="46"/>
      <c r="AB2" s="46"/>
      <c r="AC2" s="46"/>
      <c r="AD2" s="46"/>
      <c r="AE2" s="46"/>
      <c r="AF2" s="46"/>
      <c r="AG2" s="46"/>
      <c r="AH2" s="46"/>
      <c r="AI2" s="46"/>
      <c r="AJ2" s="46"/>
      <c r="AK2" s="46"/>
      <c r="AL2" s="46"/>
      <c r="AM2" s="46"/>
      <c r="AN2" s="46"/>
      <c r="AO2" s="46"/>
      <c r="AP2" s="46"/>
      <c r="AQ2" s="46"/>
      <c r="AR2" s="46"/>
      <c r="AS2" s="46"/>
      <c r="AT2" s="46"/>
      <c r="AU2" s="46"/>
      <c r="AV2" s="46"/>
      <c r="AW2" s="46"/>
      <c r="AX2" s="46"/>
      <c r="AY2" s="46"/>
      <c r="AZ2" s="46"/>
      <c r="BA2" s="46"/>
      <c r="BB2" s="46"/>
      <c r="BC2" s="46"/>
      <c r="BD2" s="46"/>
      <c r="BE2" s="46"/>
      <c r="BF2" s="46"/>
      <c r="BG2" s="46"/>
      <c r="BH2" s="46"/>
      <c r="BI2" s="46"/>
      <c r="BJ2" s="46"/>
      <c r="BK2" s="46"/>
    </row>
    <row r="3" spans="2:80" x14ac:dyDescent="0.35">
      <c r="B3" s="26" t="s">
        <v>7</v>
      </c>
      <c r="C3" s="3">
        <v>8</v>
      </c>
      <c r="D3" s="3">
        <v>8</v>
      </c>
      <c r="E3" s="3">
        <v>6</v>
      </c>
      <c r="F3" s="3">
        <v>6</v>
      </c>
      <c r="G3" s="3">
        <v>6</v>
      </c>
      <c r="H3" s="3">
        <f>SUM(C3:G3)</f>
        <v>34</v>
      </c>
      <c r="I3" s="16"/>
      <c r="J3" s="3">
        <f>SUM(C3:F3)</f>
        <v>28</v>
      </c>
      <c r="K3" s="3">
        <f t="shared" ref="K3:L7" si="0">SUM(C3:E3)</f>
        <v>22</v>
      </c>
      <c r="L3" s="3">
        <f t="shared" si="0"/>
        <v>20</v>
      </c>
      <c r="M3" s="37">
        <f>K3/L3</f>
        <v>1.1000000000000001</v>
      </c>
    </row>
    <row r="4" spans="2:80" x14ac:dyDescent="0.35">
      <c r="B4" s="27" t="s">
        <v>8</v>
      </c>
      <c r="C4" s="3">
        <v>5</v>
      </c>
      <c r="D4" s="3">
        <v>5</v>
      </c>
      <c r="E4" s="3">
        <v>5</v>
      </c>
      <c r="F4" s="3">
        <v>5</v>
      </c>
      <c r="G4" s="3">
        <v>6</v>
      </c>
      <c r="H4" s="3">
        <f>SUM(C4:G4)</f>
        <v>26</v>
      </c>
      <c r="I4" s="16"/>
      <c r="J4" s="3">
        <f>SUM(C4:F4)</f>
        <v>20</v>
      </c>
      <c r="K4" s="3">
        <f t="shared" si="0"/>
        <v>15</v>
      </c>
      <c r="L4" s="3">
        <f t="shared" si="0"/>
        <v>15</v>
      </c>
      <c r="M4" s="37">
        <f>K4/L4</f>
        <v>1</v>
      </c>
      <c r="O4" s="18" t="s">
        <v>32</v>
      </c>
      <c r="P4">
        <v>1</v>
      </c>
      <c r="Q4">
        <v>2</v>
      </c>
      <c r="R4">
        <v>3</v>
      </c>
      <c r="S4">
        <v>4</v>
      </c>
      <c r="T4">
        <v>5</v>
      </c>
      <c r="U4">
        <v>6</v>
      </c>
      <c r="V4">
        <v>7</v>
      </c>
      <c r="W4">
        <v>8</v>
      </c>
      <c r="X4">
        <v>9</v>
      </c>
      <c r="Y4">
        <v>10</v>
      </c>
      <c r="Z4">
        <v>11</v>
      </c>
      <c r="AA4">
        <v>12</v>
      </c>
      <c r="AB4">
        <v>13</v>
      </c>
      <c r="AC4">
        <v>14</v>
      </c>
      <c r="AD4">
        <v>15</v>
      </c>
      <c r="AE4">
        <v>16</v>
      </c>
      <c r="AF4">
        <v>17</v>
      </c>
      <c r="AG4">
        <v>18</v>
      </c>
      <c r="AH4">
        <v>19</v>
      </c>
      <c r="AI4">
        <v>20</v>
      </c>
      <c r="AJ4">
        <v>21</v>
      </c>
      <c r="AK4">
        <v>22</v>
      </c>
      <c r="AL4">
        <v>23</v>
      </c>
      <c r="AM4">
        <v>24</v>
      </c>
      <c r="AN4">
        <v>25</v>
      </c>
      <c r="AO4">
        <v>26</v>
      </c>
      <c r="AP4">
        <v>27</v>
      </c>
      <c r="AQ4">
        <v>28</v>
      </c>
      <c r="AR4">
        <v>29</v>
      </c>
      <c r="AS4">
        <v>30</v>
      </c>
      <c r="AT4">
        <v>31</v>
      </c>
      <c r="AU4">
        <v>32</v>
      </c>
      <c r="AV4">
        <v>33</v>
      </c>
      <c r="AW4">
        <v>34</v>
      </c>
      <c r="AX4">
        <v>35</v>
      </c>
      <c r="AY4">
        <v>36</v>
      </c>
      <c r="AZ4">
        <v>37</v>
      </c>
      <c r="BA4">
        <v>38</v>
      </c>
      <c r="BB4">
        <v>39</v>
      </c>
      <c r="BC4">
        <v>40</v>
      </c>
      <c r="BD4">
        <v>41</v>
      </c>
      <c r="BE4">
        <v>42</v>
      </c>
      <c r="BF4">
        <v>43</v>
      </c>
      <c r="BG4">
        <v>44</v>
      </c>
      <c r="BH4">
        <v>45</v>
      </c>
      <c r="BI4">
        <v>46</v>
      </c>
      <c r="BJ4">
        <v>47</v>
      </c>
      <c r="BK4">
        <v>48</v>
      </c>
    </row>
    <row r="5" spans="2:80" x14ac:dyDescent="0.35">
      <c r="B5" s="24" t="s">
        <v>9</v>
      </c>
      <c r="C5" s="3">
        <v>4</v>
      </c>
      <c r="D5" s="3">
        <v>4</v>
      </c>
      <c r="E5" s="3">
        <v>3</v>
      </c>
      <c r="F5" s="3">
        <v>3</v>
      </c>
      <c r="G5" s="3">
        <v>6</v>
      </c>
      <c r="H5" s="3">
        <f>SUM(C5:G5)</f>
        <v>20</v>
      </c>
      <c r="I5" s="16"/>
      <c r="J5" s="3">
        <f>SUM(C5:F5)</f>
        <v>14</v>
      </c>
      <c r="K5" s="3">
        <f t="shared" si="0"/>
        <v>11</v>
      </c>
      <c r="L5" s="3">
        <f t="shared" si="0"/>
        <v>10</v>
      </c>
      <c r="M5" s="37">
        <f>K5/L5</f>
        <v>1.1000000000000001</v>
      </c>
      <c r="O5" s="15" t="s">
        <v>1</v>
      </c>
    </row>
    <row r="6" spans="2:80" x14ac:dyDescent="0.35">
      <c r="B6" s="28" t="s">
        <v>10</v>
      </c>
      <c r="C6" s="3">
        <v>7</v>
      </c>
      <c r="D6" s="3">
        <v>7</v>
      </c>
      <c r="E6" s="3">
        <v>9</v>
      </c>
      <c r="F6" s="3">
        <v>9</v>
      </c>
      <c r="G6" s="3">
        <v>6</v>
      </c>
      <c r="H6" s="3">
        <f>SUM(C6:G6)</f>
        <v>38</v>
      </c>
      <c r="I6" s="16"/>
      <c r="J6" s="3">
        <f>SUM(C6:F6)</f>
        <v>32</v>
      </c>
      <c r="K6" s="3">
        <f t="shared" si="0"/>
        <v>23</v>
      </c>
      <c r="L6" s="3">
        <f t="shared" si="0"/>
        <v>25</v>
      </c>
      <c r="M6" s="37">
        <f>K6/L6</f>
        <v>0.92</v>
      </c>
      <c r="O6" s="15" t="s">
        <v>2</v>
      </c>
    </row>
    <row r="7" spans="2:80" x14ac:dyDescent="0.35">
      <c r="B7" s="32" t="s">
        <v>11</v>
      </c>
      <c r="C7" s="3">
        <v>3</v>
      </c>
      <c r="D7" s="3">
        <v>3</v>
      </c>
      <c r="E7" s="3">
        <v>6</v>
      </c>
      <c r="F7" s="3">
        <v>6</v>
      </c>
      <c r="G7" s="3">
        <v>6</v>
      </c>
      <c r="H7" s="3">
        <f>SUM(C7:G7)</f>
        <v>24</v>
      </c>
      <c r="I7" s="16"/>
      <c r="J7" s="3">
        <f>SUM(C7:F7)</f>
        <v>18</v>
      </c>
      <c r="K7" s="3">
        <f t="shared" si="0"/>
        <v>12</v>
      </c>
      <c r="L7" s="3">
        <f t="shared" si="0"/>
        <v>15</v>
      </c>
      <c r="M7" s="37">
        <f>K7/L7</f>
        <v>0.8</v>
      </c>
      <c r="O7" s="15"/>
    </row>
    <row r="8" spans="2:80" ht="15.5" customHeight="1" x14ac:dyDescent="0.35">
      <c r="H8" s="36"/>
      <c r="I8" s="30"/>
      <c r="J8" s="30"/>
      <c r="K8" s="30"/>
      <c r="L8" s="30"/>
      <c r="O8" s="15"/>
    </row>
    <row r="9" spans="2:80" x14ac:dyDescent="0.35">
      <c r="H9" s="31"/>
      <c r="I9" s="30"/>
      <c r="J9" s="35" t="s">
        <v>44</v>
      </c>
      <c r="K9" s="30"/>
      <c r="L9" s="30"/>
      <c r="O9" s="15"/>
      <c r="AH9" s="16"/>
      <c r="AI9" s="16"/>
      <c r="AJ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</row>
    <row r="10" spans="2:80" x14ac:dyDescent="0.35">
      <c r="B10" s="46" t="s">
        <v>43</v>
      </c>
      <c r="C10" s="46"/>
      <c r="D10" s="46"/>
      <c r="E10" s="46"/>
      <c r="F10" s="46"/>
      <c r="G10" s="46"/>
      <c r="H10" s="31"/>
      <c r="I10" s="30"/>
      <c r="J10" s="30"/>
      <c r="K10" s="30"/>
      <c r="L10" s="30"/>
    </row>
    <row r="11" spans="2:80" ht="15" thickBot="1" x14ac:dyDescent="0.4">
      <c r="H11" s="31"/>
      <c r="I11" s="30"/>
      <c r="J11" s="34" t="s">
        <v>22</v>
      </c>
      <c r="K11" s="33"/>
      <c r="L11" s="29">
        <f>MIN(M3:M7)</f>
        <v>0.8</v>
      </c>
      <c r="M11" s="32" t="str">
        <f>B7</f>
        <v>P5</v>
      </c>
      <c r="O11" s="46" t="s">
        <v>33</v>
      </c>
      <c r="P11" s="46"/>
      <c r="Q11" s="46"/>
      <c r="R11" s="46"/>
      <c r="S11" s="46"/>
      <c r="T11" s="46"/>
      <c r="U11" s="46"/>
      <c r="V11" s="46"/>
      <c r="W11" s="46"/>
      <c r="X11" s="46"/>
      <c r="Y11" s="46"/>
      <c r="Z11" s="46"/>
      <c r="AA11" s="46"/>
      <c r="AB11" s="46"/>
      <c r="AC11" s="46"/>
      <c r="AD11" s="46"/>
      <c r="AE11" s="46"/>
      <c r="AF11" s="46"/>
      <c r="AG11" s="46"/>
      <c r="AH11" s="46"/>
      <c r="AI11" s="46"/>
      <c r="AJ11" s="46"/>
      <c r="AK11" s="46"/>
      <c r="AL11" s="46"/>
      <c r="AM11" s="46"/>
      <c r="AN11" s="46"/>
      <c r="AO11" s="46"/>
      <c r="AP11" s="46"/>
      <c r="AQ11" s="46"/>
      <c r="AR11" s="46"/>
      <c r="AS11" s="46"/>
      <c r="AT11" s="46"/>
      <c r="AU11" s="46"/>
      <c r="AV11" s="46"/>
      <c r="AW11" s="46"/>
      <c r="AX11" s="46"/>
      <c r="AY11" s="46"/>
      <c r="AZ11" s="46"/>
      <c r="BA11" s="46"/>
      <c r="BB11" s="46"/>
      <c r="BC11" s="46"/>
      <c r="BD11" s="46"/>
      <c r="BE11" s="46"/>
      <c r="BF11" s="46"/>
      <c r="BG11" s="46"/>
      <c r="BH11" s="46"/>
      <c r="BI11" s="46"/>
      <c r="BJ11" s="46"/>
      <c r="BK11" s="46"/>
      <c r="BL11" s="47"/>
      <c r="BM11" s="47"/>
      <c r="BN11" s="47"/>
      <c r="BO11" s="47"/>
      <c r="BP11" s="47"/>
      <c r="BQ11" s="47"/>
      <c r="BR11" s="47"/>
      <c r="BS11" s="47"/>
      <c r="BT11" s="47"/>
      <c r="BU11" s="47"/>
      <c r="BV11" s="47"/>
      <c r="BW11" s="47"/>
      <c r="BX11" s="47"/>
      <c r="BY11" s="47"/>
      <c r="BZ11" s="47"/>
      <c r="CA11" s="47"/>
      <c r="CB11" s="47"/>
    </row>
    <row r="12" spans="2:80" x14ac:dyDescent="0.35">
      <c r="B12" s="23" t="s">
        <v>42</v>
      </c>
      <c r="C12" s="23" t="s">
        <v>41</v>
      </c>
      <c r="D12" s="23" t="s">
        <v>40</v>
      </c>
      <c r="E12" s="23" t="s">
        <v>39</v>
      </c>
      <c r="F12" s="23" t="s">
        <v>38</v>
      </c>
      <c r="G12" s="23" t="s">
        <v>37</v>
      </c>
      <c r="H12" s="31"/>
      <c r="I12" s="30"/>
      <c r="J12" s="30"/>
      <c r="K12" s="30"/>
      <c r="L12" s="29">
        <f>M6</f>
        <v>0.92</v>
      </c>
      <c r="M12" s="28" t="str">
        <f>B6</f>
        <v>P4</v>
      </c>
    </row>
    <row r="13" spans="2:80" ht="15" thickBot="1" x14ac:dyDescent="0.4">
      <c r="B13" s="22">
        <v>62</v>
      </c>
      <c r="C13" s="22">
        <v>56</v>
      </c>
      <c r="D13" s="22">
        <v>65</v>
      </c>
      <c r="E13" s="22">
        <v>51</v>
      </c>
      <c r="F13" s="22">
        <v>41</v>
      </c>
      <c r="G13" s="22">
        <f>AVERAGE(B13:F13)</f>
        <v>55</v>
      </c>
      <c r="L13" s="25">
        <f>M4</f>
        <v>1</v>
      </c>
      <c r="M13" s="27" t="str">
        <f>B4</f>
        <v>P2</v>
      </c>
      <c r="O13" s="16" t="s">
        <v>32</v>
      </c>
      <c r="P13">
        <v>1</v>
      </c>
      <c r="Q13">
        <v>2</v>
      </c>
      <c r="R13">
        <v>3</v>
      </c>
      <c r="S13">
        <v>4</v>
      </c>
      <c r="T13">
        <v>5</v>
      </c>
      <c r="U13">
        <v>6</v>
      </c>
      <c r="V13">
        <v>7</v>
      </c>
      <c r="W13">
        <v>8</v>
      </c>
      <c r="X13">
        <v>9</v>
      </c>
      <c r="Y13">
        <v>10</v>
      </c>
      <c r="Z13">
        <v>11</v>
      </c>
      <c r="AA13">
        <v>12</v>
      </c>
      <c r="AB13">
        <v>13</v>
      </c>
      <c r="AC13">
        <v>14</v>
      </c>
      <c r="AD13">
        <v>15</v>
      </c>
      <c r="AE13">
        <v>16</v>
      </c>
      <c r="AF13">
        <v>17</v>
      </c>
      <c r="AG13">
        <v>18</v>
      </c>
      <c r="AH13">
        <v>19</v>
      </c>
      <c r="AI13">
        <v>20</v>
      </c>
      <c r="AJ13">
        <v>21</v>
      </c>
      <c r="AK13">
        <v>22</v>
      </c>
      <c r="AL13">
        <v>23</v>
      </c>
      <c r="AM13">
        <v>24</v>
      </c>
      <c r="AN13">
        <v>25</v>
      </c>
      <c r="AO13">
        <v>26</v>
      </c>
      <c r="AP13">
        <v>27</v>
      </c>
      <c r="AQ13">
        <v>28</v>
      </c>
      <c r="AR13">
        <v>29</v>
      </c>
      <c r="AS13">
        <v>30</v>
      </c>
      <c r="AT13">
        <v>31</v>
      </c>
      <c r="AU13">
        <v>32</v>
      </c>
      <c r="AV13">
        <v>33</v>
      </c>
      <c r="AW13">
        <v>34</v>
      </c>
      <c r="AX13">
        <v>35</v>
      </c>
      <c r="AY13">
        <v>36</v>
      </c>
      <c r="AZ13">
        <v>37</v>
      </c>
      <c r="BA13">
        <v>38</v>
      </c>
      <c r="BB13">
        <v>39</v>
      </c>
      <c r="BC13">
        <v>40</v>
      </c>
      <c r="BD13">
        <v>41</v>
      </c>
      <c r="BE13">
        <v>42</v>
      </c>
      <c r="BF13">
        <v>43</v>
      </c>
      <c r="BG13">
        <v>44</v>
      </c>
      <c r="BH13">
        <v>45</v>
      </c>
      <c r="BI13">
        <v>46</v>
      </c>
      <c r="BJ13">
        <v>47</v>
      </c>
      <c r="BK13">
        <v>48</v>
      </c>
      <c r="BL13">
        <v>49</v>
      </c>
      <c r="BM13">
        <v>50</v>
      </c>
      <c r="BN13">
        <v>51</v>
      </c>
      <c r="BO13">
        <v>52</v>
      </c>
      <c r="BP13">
        <v>53</v>
      </c>
      <c r="BQ13">
        <v>54</v>
      </c>
      <c r="BR13">
        <v>55</v>
      </c>
      <c r="BS13">
        <v>56</v>
      </c>
      <c r="BT13">
        <v>57</v>
      </c>
      <c r="BU13">
        <v>58</v>
      </c>
      <c r="BV13">
        <v>59</v>
      </c>
      <c r="BW13">
        <v>60</v>
      </c>
      <c r="BX13">
        <v>61</v>
      </c>
      <c r="BY13">
        <v>62</v>
      </c>
      <c r="BZ13">
        <v>63</v>
      </c>
      <c r="CA13">
        <v>64</v>
      </c>
      <c r="CB13">
        <v>65</v>
      </c>
    </row>
    <row r="14" spans="2:80" x14ac:dyDescent="0.35">
      <c r="L14" s="25">
        <f>M5</f>
        <v>1.1000000000000001</v>
      </c>
      <c r="M14" s="26" t="str">
        <f>B3</f>
        <v>P1</v>
      </c>
      <c r="O14" s="15" t="s">
        <v>1</v>
      </c>
      <c r="P14" s="14"/>
      <c r="Q14" s="14"/>
      <c r="R14" s="14"/>
      <c r="S14" s="13"/>
      <c r="T14" s="13"/>
      <c r="U14" s="13"/>
      <c r="V14" s="13"/>
      <c r="W14" s="13"/>
      <c r="X14" s="13"/>
      <c r="Y14" s="13"/>
      <c r="Z14" s="12"/>
      <c r="AA14" s="12"/>
      <c r="AB14" s="12"/>
      <c r="AC14" s="12"/>
      <c r="AD14" s="12"/>
      <c r="AE14" s="11"/>
      <c r="AF14" s="11"/>
      <c r="AG14" s="11"/>
      <c r="AH14" s="11"/>
      <c r="AI14" s="11"/>
      <c r="AJ14" s="11"/>
      <c r="AK14" s="11"/>
      <c r="AL14" s="11"/>
      <c r="AM14" s="10"/>
      <c r="AN14" s="10"/>
      <c r="AO14" s="10"/>
      <c r="AP14" s="10"/>
      <c r="AQ14" s="14"/>
      <c r="AR14" s="14"/>
      <c r="AS14" s="14"/>
      <c r="AT14" s="14"/>
      <c r="AU14" s="14"/>
      <c r="AV14" s="14"/>
      <c r="AW14" s="13"/>
      <c r="AX14" s="13"/>
      <c r="AY14" s="13"/>
      <c r="AZ14" s="13"/>
      <c r="BA14" s="13"/>
      <c r="BB14" s="13"/>
      <c r="BC14" s="13"/>
      <c r="BD14" s="13"/>
      <c r="BE14" s="13"/>
      <c r="BF14" s="12"/>
      <c r="BG14" s="12"/>
      <c r="BH14" s="12"/>
      <c r="BI14" s="12"/>
      <c r="BJ14" s="12"/>
      <c r="BK14" s="11"/>
      <c r="BL14" s="11"/>
      <c r="BM14" s="11"/>
      <c r="BN14" s="11"/>
      <c r="BO14" s="11"/>
      <c r="BP14" s="11"/>
      <c r="BQ14" s="10"/>
      <c r="BR14" s="10"/>
      <c r="BS14" s="10"/>
    </row>
    <row r="15" spans="2:80" ht="15" thickBot="1" x14ac:dyDescent="0.4">
      <c r="L15" s="25">
        <f>MAX(M3:M7)</f>
        <v>1.1000000000000001</v>
      </c>
      <c r="M15" s="24" t="str">
        <f>B5</f>
        <v>P3</v>
      </c>
      <c r="O15" s="15" t="s">
        <v>2</v>
      </c>
      <c r="S15" s="14"/>
      <c r="T15" s="14"/>
      <c r="U15" s="14"/>
      <c r="Z15" s="13"/>
      <c r="AA15" s="13"/>
      <c r="AB15" s="13"/>
      <c r="AC15" s="13"/>
      <c r="AD15" s="13"/>
      <c r="AE15" s="13"/>
      <c r="AF15" s="13"/>
      <c r="AG15" s="12"/>
      <c r="AH15" s="12"/>
      <c r="AI15" s="12"/>
      <c r="AJ15" s="12"/>
      <c r="AK15" s="12"/>
      <c r="AM15" s="11"/>
      <c r="AN15" s="11"/>
      <c r="AO15" s="11"/>
      <c r="AP15" s="11"/>
      <c r="AQ15" s="11"/>
      <c r="AR15" s="11"/>
      <c r="AS15" s="11"/>
      <c r="AT15" s="11"/>
      <c r="AU15" s="10"/>
      <c r="AV15" s="10"/>
      <c r="AW15" s="10"/>
      <c r="AX15" s="10"/>
      <c r="AY15" s="14"/>
      <c r="AZ15" s="14"/>
      <c r="BA15" s="14"/>
      <c r="BB15" s="14"/>
      <c r="BC15" s="14"/>
      <c r="BD15" s="14"/>
      <c r="BF15" s="13"/>
      <c r="BG15" s="13"/>
      <c r="BH15" s="13"/>
      <c r="BI15" s="13"/>
      <c r="BJ15" s="13"/>
      <c r="BK15" s="13"/>
      <c r="BL15" s="13"/>
      <c r="BM15" s="13"/>
      <c r="BN15" s="13"/>
      <c r="BO15" s="12"/>
      <c r="BP15" s="12"/>
      <c r="BQ15" s="12"/>
      <c r="BR15" s="12"/>
      <c r="BS15" s="12"/>
      <c r="BT15" s="11"/>
      <c r="BU15" s="11"/>
      <c r="BV15" s="11"/>
      <c r="BW15" s="11"/>
      <c r="BX15" s="11"/>
      <c r="BY15" s="11"/>
      <c r="BZ15" s="10"/>
      <c r="CA15" s="10"/>
      <c r="CB15" s="10"/>
    </row>
    <row r="16" spans="2:80" x14ac:dyDescent="0.35">
      <c r="B16" s="23" t="s">
        <v>42</v>
      </c>
      <c r="C16" s="23" t="s">
        <v>41</v>
      </c>
      <c r="D16" s="23" t="s">
        <v>40</v>
      </c>
      <c r="E16" s="23" t="s">
        <v>39</v>
      </c>
      <c r="F16" s="23" t="s">
        <v>38</v>
      </c>
      <c r="G16" s="23" t="s">
        <v>37</v>
      </c>
      <c r="O16" s="15"/>
    </row>
    <row r="17" spans="2:63" ht="15" thickBot="1" x14ac:dyDescent="0.4">
      <c r="B17" s="22">
        <v>98</v>
      </c>
      <c r="C17" s="22">
        <v>70</v>
      </c>
      <c r="D17" s="22">
        <v>112</v>
      </c>
      <c r="E17" s="22">
        <v>50</v>
      </c>
      <c r="F17" s="22">
        <v>18</v>
      </c>
      <c r="G17" s="22">
        <f>AVERAGE(B17:F17)</f>
        <v>69.599999999999994</v>
      </c>
      <c r="O17" s="15"/>
    </row>
    <row r="20" spans="2:63" x14ac:dyDescent="0.35">
      <c r="O20" s="46" t="s">
        <v>36</v>
      </c>
      <c r="P20" s="46"/>
      <c r="Q20" s="46"/>
      <c r="R20" s="46"/>
      <c r="S20" s="46"/>
      <c r="T20" s="46"/>
      <c r="U20" s="46"/>
      <c r="V20" s="46"/>
      <c r="W20" s="46"/>
      <c r="X20" s="46"/>
      <c r="Y20" s="46"/>
      <c r="Z20" s="46"/>
      <c r="AA20" s="46"/>
      <c r="AB20" s="46"/>
      <c r="AC20" s="46"/>
      <c r="AD20" s="46"/>
      <c r="AE20" s="46"/>
      <c r="AF20" s="46"/>
      <c r="AG20" s="46"/>
      <c r="AH20" s="46"/>
      <c r="AI20" s="46"/>
      <c r="AJ20" s="46"/>
      <c r="AK20" s="46"/>
      <c r="AL20" s="46"/>
      <c r="AM20" s="46"/>
      <c r="AN20" s="46"/>
      <c r="AO20" s="46"/>
      <c r="AP20" s="46"/>
      <c r="AQ20" s="46"/>
      <c r="AR20" s="46"/>
      <c r="AS20" s="46"/>
      <c r="AT20" s="46"/>
      <c r="AU20" s="46"/>
      <c r="AV20" s="46"/>
      <c r="AW20" s="46"/>
      <c r="AX20" s="46"/>
      <c r="AY20" s="46"/>
      <c r="AZ20" s="46"/>
      <c r="BA20" s="46"/>
      <c r="BB20" s="46"/>
      <c r="BC20" s="46"/>
      <c r="BD20" s="46"/>
      <c r="BE20" s="46"/>
      <c r="BF20" s="46"/>
      <c r="BG20" s="46"/>
      <c r="BH20" s="46"/>
      <c r="BI20" s="46"/>
      <c r="BJ20" s="46"/>
      <c r="BK20" s="46"/>
    </row>
    <row r="21" spans="2:63" x14ac:dyDescent="0.35">
      <c r="B21" s="21"/>
    </row>
    <row r="22" spans="2:63" x14ac:dyDescent="0.35">
      <c r="B22" s="21"/>
      <c r="O22" s="18" t="s">
        <v>32</v>
      </c>
      <c r="P22">
        <v>1</v>
      </c>
      <c r="Q22">
        <v>2</v>
      </c>
      <c r="R22">
        <v>3</v>
      </c>
      <c r="S22">
        <v>4</v>
      </c>
      <c r="T22">
        <v>5</v>
      </c>
      <c r="U22">
        <v>6</v>
      </c>
      <c r="V22">
        <v>7</v>
      </c>
      <c r="W22">
        <v>8</v>
      </c>
      <c r="X22">
        <v>9</v>
      </c>
      <c r="Y22">
        <v>10</v>
      </c>
      <c r="Z22">
        <v>11</v>
      </c>
      <c r="AA22">
        <v>12</v>
      </c>
      <c r="AB22">
        <v>13</v>
      </c>
      <c r="AC22">
        <v>14</v>
      </c>
      <c r="AD22">
        <v>15</v>
      </c>
      <c r="AE22">
        <v>16</v>
      </c>
      <c r="AF22">
        <v>17</v>
      </c>
      <c r="AG22">
        <v>18</v>
      </c>
      <c r="AH22">
        <v>19</v>
      </c>
      <c r="AI22">
        <v>20</v>
      </c>
      <c r="AJ22">
        <v>21</v>
      </c>
      <c r="AK22">
        <v>22</v>
      </c>
      <c r="AL22">
        <v>23</v>
      </c>
      <c r="AM22">
        <v>24</v>
      </c>
      <c r="AN22">
        <v>25</v>
      </c>
      <c r="AO22">
        <v>26</v>
      </c>
      <c r="AP22">
        <v>27</v>
      </c>
      <c r="AQ22">
        <v>28</v>
      </c>
      <c r="AR22">
        <v>29</v>
      </c>
      <c r="AS22">
        <v>30</v>
      </c>
      <c r="AT22">
        <v>31</v>
      </c>
      <c r="AU22">
        <v>32</v>
      </c>
      <c r="AV22">
        <v>33</v>
      </c>
      <c r="AW22">
        <v>34</v>
      </c>
      <c r="AX22">
        <v>35</v>
      </c>
      <c r="AY22">
        <v>36</v>
      </c>
      <c r="AZ22">
        <v>37</v>
      </c>
      <c r="BA22">
        <v>38</v>
      </c>
      <c r="BB22">
        <v>39</v>
      </c>
      <c r="BC22">
        <v>40</v>
      </c>
      <c r="BD22">
        <v>41</v>
      </c>
      <c r="BE22">
        <v>42</v>
      </c>
      <c r="BF22">
        <v>43</v>
      </c>
      <c r="BG22">
        <v>44</v>
      </c>
      <c r="BH22">
        <v>45</v>
      </c>
      <c r="BI22">
        <v>46</v>
      </c>
      <c r="BJ22">
        <v>47</v>
      </c>
      <c r="BK22">
        <v>48</v>
      </c>
    </row>
    <row r="23" spans="2:63" x14ac:dyDescent="0.35">
      <c r="B23" s="21"/>
      <c r="O23" s="15" t="s">
        <v>1</v>
      </c>
    </row>
    <row r="24" spans="2:63" x14ac:dyDescent="0.35">
      <c r="B24" s="21"/>
      <c r="C24" s="20"/>
      <c r="D24" s="20"/>
      <c r="E24" s="20"/>
      <c r="F24" s="20"/>
      <c r="G24" s="20"/>
      <c r="H24" s="20"/>
      <c r="I24" s="20"/>
      <c r="J24" s="20"/>
      <c r="K24" s="20"/>
      <c r="L24" s="20"/>
      <c r="O24" s="15" t="s">
        <v>2</v>
      </c>
    </row>
    <row r="25" spans="2:63" x14ac:dyDescent="0.35">
      <c r="O25" s="15"/>
    </row>
    <row r="26" spans="2:63" x14ac:dyDescent="0.35">
      <c r="B26" s="19" t="s">
        <v>35</v>
      </c>
      <c r="O26" s="15"/>
    </row>
    <row r="27" spans="2:63" x14ac:dyDescent="0.35">
      <c r="AH27" s="16"/>
      <c r="AI27" s="16"/>
      <c r="AJ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</row>
    <row r="29" spans="2:63" x14ac:dyDescent="0.35">
      <c r="O29" s="46" t="s">
        <v>34</v>
      </c>
      <c r="P29" s="46"/>
      <c r="Q29" s="46"/>
      <c r="R29" s="46"/>
      <c r="S29" s="46"/>
      <c r="T29" s="46"/>
      <c r="U29" s="46"/>
      <c r="V29" s="46"/>
      <c r="W29" s="46"/>
      <c r="X29" s="46"/>
      <c r="Y29" s="46"/>
      <c r="Z29" s="46"/>
      <c r="AA29" s="46"/>
      <c r="AB29" s="46"/>
      <c r="AC29" s="46"/>
      <c r="AD29" s="46"/>
      <c r="AE29" s="46"/>
      <c r="AF29" s="46"/>
      <c r="AG29" s="46"/>
      <c r="AH29" s="46"/>
      <c r="AI29" s="46"/>
      <c r="AJ29" s="46"/>
      <c r="AK29" s="46"/>
      <c r="AL29" s="46"/>
      <c r="AM29" s="46"/>
      <c r="AN29" s="46"/>
      <c r="AO29" s="46"/>
      <c r="AP29" s="46"/>
      <c r="AQ29" s="46"/>
      <c r="AR29" s="46"/>
      <c r="AS29" s="46"/>
      <c r="AT29" s="46"/>
      <c r="AU29" s="46"/>
      <c r="AV29" s="46"/>
      <c r="AW29" s="46"/>
      <c r="AX29" s="46"/>
      <c r="AY29" s="46"/>
      <c r="AZ29" s="46"/>
      <c r="BA29" s="46"/>
      <c r="BB29" s="46"/>
      <c r="BC29" s="46"/>
      <c r="BD29" s="46"/>
      <c r="BE29" s="46"/>
      <c r="BF29" s="46"/>
      <c r="BG29" s="46"/>
      <c r="BH29" s="46"/>
      <c r="BI29" s="46"/>
      <c r="BJ29" s="46"/>
      <c r="BK29" s="46"/>
    </row>
    <row r="31" spans="2:63" x14ac:dyDescent="0.35">
      <c r="O31" s="18" t="s">
        <v>32</v>
      </c>
      <c r="P31">
        <v>1</v>
      </c>
      <c r="Q31">
        <v>2</v>
      </c>
      <c r="R31">
        <v>3</v>
      </c>
      <c r="S31">
        <v>4</v>
      </c>
      <c r="T31">
        <v>5</v>
      </c>
      <c r="U31">
        <v>6</v>
      </c>
      <c r="V31">
        <v>7</v>
      </c>
      <c r="W31">
        <v>8</v>
      </c>
      <c r="X31">
        <v>9</v>
      </c>
      <c r="Y31">
        <v>10</v>
      </c>
      <c r="Z31">
        <v>11</v>
      </c>
      <c r="AA31">
        <v>12</v>
      </c>
      <c r="AB31">
        <v>13</v>
      </c>
      <c r="AC31">
        <v>14</v>
      </c>
      <c r="AD31">
        <v>15</v>
      </c>
      <c r="AE31">
        <v>16</v>
      </c>
      <c r="AF31">
        <v>17</v>
      </c>
      <c r="AG31">
        <v>18</v>
      </c>
      <c r="AH31">
        <v>19</v>
      </c>
      <c r="AI31">
        <v>20</v>
      </c>
      <c r="AJ31">
        <v>21</v>
      </c>
      <c r="AK31">
        <v>22</v>
      </c>
      <c r="AL31">
        <v>23</v>
      </c>
      <c r="AM31">
        <v>24</v>
      </c>
      <c r="AN31">
        <v>25</v>
      </c>
      <c r="AO31">
        <v>26</v>
      </c>
      <c r="AP31">
        <v>27</v>
      </c>
      <c r="AQ31">
        <v>28</v>
      </c>
      <c r="AR31">
        <v>29</v>
      </c>
      <c r="AS31">
        <v>30</v>
      </c>
      <c r="AT31">
        <v>31</v>
      </c>
      <c r="AU31">
        <v>32</v>
      </c>
      <c r="AV31">
        <v>33</v>
      </c>
      <c r="AW31">
        <v>34</v>
      </c>
      <c r="AX31">
        <v>35</v>
      </c>
      <c r="AY31">
        <v>36</v>
      </c>
      <c r="AZ31">
        <v>37</v>
      </c>
      <c r="BA31">
        <v>38</v>
      </c>
      <c r="BB31">
        <v>39</v>
      </c>
      <c r="BC31">
        <v>40</v>
      </c>
      <c r="BD31">
        <v>41</v>
      </c>
      <c r="BE31">
        <v>42</v>
      </c>
      <c r="BF31">
        <v>43</v>
      </c>
      <c r="BG31">
        <v>44</v>
      </c>
      <c r="BH31">
        <v>45</v>
      </c>
      <c r="BI31">
        <v>46</v>
      </c>
      <c r="BJ31">
        <v>47</v>
      </c>
      <c r="BK31">
        <v>48</v>
      </c>
    </row>
    <row r="32" spans="2:63" x14ac:dyDescent="0.35">
      <c r="O32" s="15" t="s">
        <v>1</v>
      </c>
    </row>
    <row r="33" spans="12:85" x14ac:dyDescent="0.35">
      <c r="O33" s="15" t="s">
        <v>2</v>
      </c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X33" s="17"/>
      <c r="BY33" s="17"/>
      <c r="BZ33" s="17"/>
      <c r="CA33" s="17"/>
      <c r="CB33" s="17"/>
      <c r="CC33" s="17"/>
      <c r="CD33" s="17"/>
    </row>
    <row r="34" spans="12:85" x14ac:dyDescent="0.35">
      <c r="O34" s="15"/>
    </row>
    <row r="35" spans="12:85" x14ac:dyDescent="0.35">
      <c r="O35" s="15"/>
    </row>
    <row r="36" spans="12:85" x14ac:dyDescent="0.35">
      <c r="L36" s="2" t="s">
        <v>11</v>
      </c>
      <c r="M36" s="26" t="s">
        <v>7</v>
      </c>
      <c r="O36" s="46" t="s">
        <v>33</v>
      </c>
      <c r="P36" s="46"/>
      <c r="Q36" s="46"/>
      <c r="R36" s="46"/>
      <c r="S36" s="46"/>
      <c r="T36" s="46"/>
      <c r="U36" s="46"/>
      <c r="V36" s="46"/>
      <c r="W36" s="46"/>
      <c r="X36" s="46"/>
      <c r="Y36" s="46"/>
      <c r="Z36" s="46"/>
      <c r="AA36" s="46"/>
      <c r="AB36" s="46"/>
      <c r="AC36" s="46"/>
      <c r="AD36" s="46"/>
      <c r="AE36" s="46"/>
      <c r="AF36" s="46"/>
      <c r="AG36" s="46"/>
      <c r="AH36" s="46"/>
      <c r="AI36" s="46"/>
      <c r="AJ36" s="46"/>
      <c r="AK36" s="46"/>
      <c r="AL36" s="46"/>
      <c r="AM36" s="46"/>
      <c r="AN36" s="46"/>
      <c r="AO36" s="46"/>
      <c r="AP36" s="46"/>
      <c r="AQ36" s="46"/>
      <c r="AR36" s="46"/>
      <c r="AS36" s="46"/>
      <c r="AT36" s="46"/>
      <c r="AU36" s="46"/>
      <c r="AV36" s="46"/>
      <c r="AW36" s="46"/>
      <c r="AX36" s="46"/>
      <c r="AY36" s="46"/>
      <c r="AZ36" s="46"/>
      <c r="BA36" s="46"/>
      <c r="BB36" s="46"/>
      <c r="BC36" s="46"/>
      <c r="BD36" s="46"/>
      <c r="BE36" s="46"/>
      <c r="BF36" s="46"/>
      <c r="BG36" s="46"/>
      <c r="BH36" s="46"/>
      <c r="BI36" s="46"/>
      <c r="BJ36" s="46"/>
      <c r="BK36" s="46"/>
      <c r="BL36" s="47"/>
      <c r="BM36" s="47"/>
      <c r="BN36" s="47"/>
      <c r="BO36" s="47"/>
      <c r="BP36" s="47"/>
      <c r="BQ36" s="47"/>
      <c r="BR36" s="47"/>
      <c r="BS36" s="47"/>
      <c r="BT36" s="47"/>
      <c r="BU36" s="47"/>
      <c r="BV36" s="47"/>
      <c r="BW36" s="47"/>
      <c r="BX36" s="47"/>
      <c r="BY36" s="47"/>
      <c r="BZ36" s="47"/>
      <c r="CA36" s="47"/>
      <c r="CB36" s="47"/>
    </row>
    <row r="37" spans="12:85" x14ac:dyDescent="0.35">
      <c r="L37" s="2" t="s">
        <v>9</v>
      </c>
      <c r="M37" s="27" t="s">
        <v>8</v>
      </c>
    </row>
    <row r="38" spans="12:85" x14ac:dyDescent="0.35">
      <c r="L38" s="2" t="s">
        <v>8</v>
      </c>
      <c r="M38" s="24" t="s">
        <v>9</v>
      </c>
      <c r="O38" s="16" t="s">
        <v>32</v>
      </c>
      <c r="P38">
        <v>1</v>
      </c>
      <c r="Q38">
        <v>2</v>
      </c>
      <c r="R38">
        <v>3</v>
      </c>
      <c r="S38">
        <v>4</v>
      </c>
      <c r="T38">
        <v>5</v>
      </c>
      <c r="U38">
        <v>6</v>
      </c>
      <c r="V38">
        <v>7</v>
      </c>
      <c r="W38">
        <v>8</v>
      </c>
      <c r="X38">
        <v>9</v>
      </c>
      <c r="Y38">
        <v>10</v>
      </c>
      <c r="Z38">
        <v>11</v>
      </c>
      <c r="AA38">
        <v>12</v>
      </c>
      <c r="AB38">
        <v>13</v>
      </c>
      <c r="AC38">
        <v>14</v>
      </c>
      <c r="AD38">
        <v>15</v>
      </c>
      <c r="AE38">
        <v>16</v>
      </c>
      <c r="AF38">
        <v>17</v>
      </c>
      <c r="AG38">
        <v>18</v>
      </c>
      <c r="AH38">
        <v>19</v>
      </c>
      <c r="AI38">
        <v>20</v>
      </c>
      <c r="AJ38">
        <v>21</v>
      </c>
      <c r="AK38">
        <v>22</v>
      </c>
      <c r="AL38">
        <v>23</v>
      </c>
      <c r="AM38">
        <v>24</v>
      </c>
      <c r="AN38">
        <v>25</v>
      </c>
      <c r="AO38">
        <v>26</v>
      </c>
      <c r="AP38">
        <v>27</v>
      </c>
      <c r="AQ38">
        <v>28</v>
      </c>
      <c r="AR38">
        <v>29</v>
      </c>
      <c r="AS38">
        <v>30</v>
      </c>
      <c r="AT38">
        <v>31</v>
      </c>
      <c r="AU38">
        <v>32</v>
      </c>
      <c r="AV38">
        <v>33</v>
      </c>
      <c r="AW38">
        <v>34</v>
      </c>
      <c r="AX38">
        <v>35</v>
      </c>
      <c r="AY38">
        <v>36</v>
      </c>
      <c r="AZ38">
        <v>37</v>
      </c>
      <c r="BA38">
        <v>38</v>
      </c>
      <c r="BB38">
        <v>39</v>
      </c>
      <c r="BC38">
        <v>40</v>
      </c>
      <c r="BD38">
        <v>41</v>
      </c>
      <c r="BE38">
        <v>42</v>
      </c>
      <c r="BF38">
        <v>43</v>
      </c>
      <c r="BG38">
        <v>44</v>
      </c>
      <c r="BH38">
        <v>45</v>
      </c>
      <c r="BI38">
        <v>46</v>
      </c>
      <c r="BJ38">
        <v>47</v>
      </c>
      <c r="BK38">
        <v>48</v>
      </c>
      <c r="BL38">
        <v>49</v>
      </c>
      <c r="BM38">
        <v>50</v>
      </c>
      <c r="BN38">
        <v>51</v>
      </c>
      <c r="BO38">
        <v>52</v>
      </c>
      <c r="BP38">
        <v>53</v>
      </c>
      <c r="BQ38">
        <v>54</v>
      </c>
      <c r="BR38">
        <v>55</v>
      </c>
      <c r="BS38">
        <v>56</v>
      </c>
      <c r="BT38">
        <v>57</v>
      </c>
      <c r="BU38">
        <v>58</v>
      </c>
      <c r="BV38">
        <v>59</v>
      </c>
      <c r="BW38">
        <v>60</v>
      </c>
      <c r="BX38">
        <v>61</v>
      </c>
      <c r="BY38">
        <v>62</v>
      </c>
      <c r="BZ38">
        <v>63</v>
      </c>
      <c r="CA38">
        <v>64</v>
      </c>
      <c r="CB38">
        <v>65</v>
      </c>
      <c r="CC38">
        <v>66</v>
      </c>
      <c r="CD38">
        <v>67</v>
      </c>
      <c r="CE38">
        <v>68</v>
      </c>
      <c r="CF38">
        <v>69</v>
      </c>
      <c r="CG38">
        <v>70</v>
      </c>
    </row>
    <row r="39" spans="12:85" x14ac:dyDescent="0.35">
      <c r="L39" s="2" t="s">
        <v>10</v>
      </c>
      <c r="M39" s="28" t="s">
        <v>10</v>
      </c>
      <c r="O39" s="15" t="s">
        <v>1</v>
      </c>
      <c r="P39" s="14"/>
      <c r="Q39" s="14"/>
      <c r="R39" s="14"/>
      <c r="S39" s="10"/>
      <c r="T39" s="10"/>
      <c r="U39" s="10"/>
      <c r="V39" s="10"/>
      <c r="W39" s="12"/>
      <c r="X39" s="12"/>
      <c r="Y39" s="12"/>
      <c r="Z39" s="12"/>
      <c r="AA39" s="12"/>
      <c r="AB39" s="13"/>
      <c r="AC39" s="13"/>
      <c r="AD39" s="13"/>
      <c r="AE39" s="13"/>
      <c r="AF39" s="13"/>
      <c r="AG39" s="13"/>
      <c r="AH39" s="13"/>
      <c r="AI39" s="11"/>
      <c r="AJ39" s="11"/>
      <c r="AK39" s="11"/>
      <c r="AL39" s="11"/>
      <c r="AM39" s="11"/>
      <c r="AN39" s="11"/>
      <c r="AO39" s="11"/>
      <c r="AP39" s="11"/>
      <c r="AQ39" s="14"/>
      <c r="AR39" s="14"/>
      <c r="AS39" s="14"/>
      <c r="AT39" s="14"/>
      <c r="AU39" s="14"/>
      <c r="AV39" s="14"/>
      <c r="AY39" s="11"/>
      <c r="AZ39" s="11"/>
      <c r="BA39" s="11"/>
      <c r="BB39" s="11"/>
      <c r="BC39" s="11"/>
      <c r="BD39" s="11"/>
      <c r="BE39" s="12"/>
      <c r="BF39" s="12"/>
      <c r="BG39" s="12"/>
      <c r="BH39" s="12"/>
      <c r="BI39" s="12"/>
      <c r="BJ39" s="10"/>
      <c r="BK39" s="10"/>
      <c r="BL39" s="10"/>
      <c r="BM39" s="13"/>
      <c r="BN39" s="13"/>
      <c r="BO39" s="13"/>
      <c r="BP39" s="13"/>
      <c r="BQ39" s="13"/>
      <c r="BR39" s="13"/>
      <c r="BS39" s="13"/>
      <c r="BT39" s="13"/>
      <c r="BU39" s="13"/>
    </row>
    <row r="40" spans="12:85" x14ac:dyDescent="0.35">
      <c r="L40" s="2" t="s">
        <v>7</v>
      </c>
      <c r="M40" s="32" t="s">
        <v>11</v>
      </c>
      <c r="O40" s="15" t="s">
        <v>2</v>
      </c>
      <c r="S40" s="14"/>
      <c r="T40" s="14"/>
      <c r="U40" s="14"/>
      <c r="W40" s="10"/>
      <c r="X40" s="10"/>
      <c r="Y40" s="10"/>
      <c r="Z40" s="10"/>
      <c r="AB40" s="12"/>
      <c r="AC40" s="12"/>
      <c r="AD40" s="12"/>
      <c r="AE40" s="12"/>
      <c r="AF40" s="12"/>
      <c r="AI40" s="13"/>
      <c r="AJ40" s="13"/>
      <c r="AK40" s="13"/>
      <c r="AL40" s="13"/>
      <c r="AM40" s="13"/>
      <c r="AN40" s="13"/>
      <c r="AO40" s="13"/>
      <c r="AQ40" s="11"/>
      <c r="AR40" s="11"/>
      <c r="AS40" s="11"/>
      <c r="AT40" s="11"/>
      <c r="AU40" s="11"/>
      <c r="AV40" s="11"/>
      <c r="AW40" s="11"/>
      <c r="AX40" s="11"/>
      <c r="AY40" s="14"/>
      <c r="AZ40" s="14"/>
      <c r="BA40" s="14"/>
      <c r="BB40" s="14"/>
      <c r="BC40" s="14"/>
      <c r="BD40" s="14"/>
      <c r="BE40" s="11"/>
      <c r="BF40" s="11"/>
      <c r="BG40" s="11"/>
      <c r="BH40" s="11"/>
      <c r="BI40" s="11"/>
      <c r="BJ40" s="11"/>
      <c r="BK40" s="12"/>
      <c r="BL40" s="12"/>
      <c r="BM40" s="12"/>
      <c r="BN40" s="12"/>
      <c r="BO40" s="12"/>
      <c r="BP40" s="10"/>
      <c r="BQ40" s="10"/>
      <c r="BR40" s="10"/>
      <c r="BV40" s="13"/>
      <c r="BW40" s="13"/>
      <c r="BX40" s="13"/>
      <c r="BY40" s="13"/>
      <c r="BZ40" s="13"/>
      <c r="CA40" s="13"/>
      <c r="CB40" s="13"/>
      <c r="CC40" s="13"/>
      <c r="CD40" s="13"/>
    </row>
    <row r="41" spans="12:85" x14ac:dyDescent="0.35">
      <c r="L41" s="2" t="s">
        <v>62</v>
      </c>
    </row>
    <row r="42" spans="12:85" x14ac:dyDescent="0.35">
      <c r="L42" s="2" t="s">
        <v>58</v>
      </c>
    </row>
    <row r="43" spans="12:85" x14ac:dyDescent="0.35">
      <c r="L43" s="2" t="s">
        <v>59</v>
      </c>
    </row>
    <row r="44" spans="12:85" x14ac:dyDescent="0.35">
      <c r="L44" s="2" t="s">
        <v>60</v>
      </c>
      <c r="BB44">
        <v>67</v>
      </c>
    </row>
    <row r="45" spans="12:85" x14ac:dyDescent="0.35">
      <c r="L45" s="2" t="s">
        <v>61</v>
      </c>
      <c r="BB45">
        <v>55</v>
      </c>
    </row>
    <row r="46" spans="12:85" x14ac:dyDescent="0.35">
      <c r="BB46">
        <v>52</v>
      </c>
    </row>
    <row r="47" spans="12:85" x14ac:dyDescent="0.35">
      <c r="BB47">
        <v>47</v>
      </c>
    </row>
    <row r="48" spans="12:85" x14ac:dyDescent="0.35">
      <c r="BB48">
        <v>41</v>
      </c>
    </row>
    <row r="49" spans="54:54" x14ac:dyDescent="0.35">
      <c r="BB49">
        <f>AVERAGE(BB44:BB48)</f>
        <v>52.4</v>
      </c>
    </row>
  </sheetData>
  <mergeCells count="8">
    <mergeCell ref="O2:BK2"/>
    <mergeCell ref="B10:G10"/>
    <mergeCell ref="BL11:CB11"/>
    <mergeCell ref="O36:BK36"/>
    <mergeCell ref="BL36:CB36"/>
    <mergeCell ref="O29:BK29"/>
    <mergeCell ref="O20:BK20"/>
    <mergeCell ref="O11:BK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P40"/>
  <sheetViews>
    <sheetView workbookViewId="0">
      <selection activeCell="K19" sqref="K19:L33"/>
    </sheetView>
  </sheetViews>
  <sheetFormatPr baseColWidth="10" defaultColWidth="8.7265625" defaultRowHeight="14.5" x14ac:dyDescent="0.35"/>
  <cols>
    <col min="11" max="11" width="12.26953125" bestFit="1" customWidth="1"/>
    <col min="12" max="12" width="11.08984375" customWidth="1"/>
  </cols>
  <sheetData>
    <row r="2" spans="2:16" x14ac:dyDescent="0.35">
      <c r="B2" s="41" t="s">
        <v>22</v>
      </c>
      <c r="C2" s="42"/>
      <c r="D2" s="42"/>
      <c r="E2" s="42"/>
      <c r="F2" s="42"/>
      <c r="G2" s="42"/>
      <c r="H2" s="43"/>
    </row>
    <row r="3" spans="2:16" x14ac:dyDescent="0.35"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2" t="s">
        <v>6</v>
      </c>
      <c r="J3" s="2" t="s">
        <v>20</v>
      </c>
      <c r="K3" s="2" t="s">
        <v>1</v>
      </c>
      <c r="L3" s="2" t="s">
        <v>2</v>
      </c>
      <c r="M3" s="2" t="s">
        <v>3</v>
      </c>
      <c r="N3" s="2" t="s">
        <v>4</v>
      </c>
      <c r="O3" s="2" t="s">
        <v>5</v>
      </c>
      <c r="P3" s="2" t="s">
        <v>6</v>
      </c>
    </row>
    <row r="4" spans="2:16" x14ac:dyDescent="0.35">
      <c r="B4" s="2" t="s">
        <v>10</v>
      </c>
      <c r="C4" s="3">
        <v>76</v>
      </c>
      <c r="D4" s="3">
        <v>25</v>
      </c>
      <c r="E4" s="3">
        <v>69</v>
      </c>
      <c r="F4" s="3">
        <v>94</v>
      </c>
      <c r="G4" s="3">
        <v>65</v>
      </c>
      <c r="H4" s="3">
        <v>88</v>
      </c>
      <c r="J4" s="2" t="s">
        <v>7</v>
      </c>
      <c r="K4" s="3">
        <f>C4</f>
        <v>76</v>
      </c>
      <c r="L4" s="3">
        <f>K4+D4</f>
        <v>101</v>
      </c>
      <c r="M4" s="3">
        <f>L4+E4</f>
        <v>170</v>
      </c>
      <c r="N4" s="3">
        <f t="shared" ref="M4:P4" si="0">M4+F4</f>
        <v>264</v>
      </c>
      <c r="O4" s="3">
        <f t="shared" si="0"/>
        <v>329</v>
      </c>
      <c r="P4" s="3">
        <f t="shared" si="0"/>
        <v>417</v>
      </c>
    </row>
    <row r="5" spans="2:16" x14ac:dyDescent="0.35">
      <c r="B5" s="2" t="s">
        <v>16</v>
      </c>
      <c r="C5" s="3">
        <v>88</v>
      </c>
      <c r="D5" s="3">
        <v>22</v>
      </c>
      <c r="E5" s="3">
        <v>45</v>
      </c>
      <c r="F5" s="3">
        <v>67</v>
      </c>
      <c r="G5" s="3">
        <v>13</v>
      </c>
      <c r="H5" s="3">
        <v>22</v>
      </c>
      <c r="J5" s="2" t="s">
        <v>8</v>
      </c>
      <c r="K5" s="3">
        <f>K4+C5</f>
        <v>164</v>
      </c>
      <c r="L5" s="3">
        <f>D5+MAX(K5,L4)</f>
        <v>186</v>
      </c>
      <c r="M5" s="3">
        <f>E5+MAX(L5,M4)</f>
        <v>231</v>
      </c>
      <c r="N5" s="3">
        <f>F5+MAX(M5,N4)</f>
        <v>331</v>
      </c>
      <c r="O5" s="3">
        <f>G5+MAX(N5,O4)</f>
        <v>344</v>
      </c>
      <c r="P5" s="3">
        <f>H5+MAX(O5,P4)</f>
        <v>439</v>
      </c>
    </row>
    <row r="6" spans="2:16" x14ac:dyDescent="0.35">
      <c r="B6" s="2" t="s">
        <v>7</v>
      </c>
      <c r="C6" s="3">
        <v>69</v>
      </c>
      <c r="D6" s="3">
        <v>81</v>
      </c>
      <c r="E6" s="3">
        <v>63</v>
      </c>
      <c r="F6" s="3">
        <v>13</v>
      </c>
      <c r="G6" s="3">
        <v>54</v>
      </c>
      <c r="H6" s="3">
        <v>61</v>
      </c>
      <c r="J6" s="2" t="s">
        <v>9</v>
      </c>
      <c r="K6" s="3">
        <f t="shared" ref="K6:K14" si="1">K5+C6</f>
        <v>233</v>
      </c>
      <c r="L6" s="3">
        <f t="shared" ref="L6:L15" si="2">D6+MAX(K6,L5)</f>
        <v>314</v>
      </c>
      <c r="M6" s="3">
        <f t="shared" ref="M6:M15" si="3">E6+MAX(L6,M5)</f>
        <v>377</v>
      </c>
      <c r="N6" s="3">
        <f t="shared" ref="N6:N15" si="4">F6+MAX(M6,N5)</f>
        <v>390</v>
      </c>
      <c r="O6" s="3">
        <f t="shared" ref="O6:O15" si="5">G6+MAX(N6,O5)</f>
        <v>444</v>
      </c>
      <c r="P6" s="3">
        <f t="shared" ref="P6:P15" si="6">H6+MAX(O6,P5)</f>
        <v>505</v>
      </c>
    </row>
    <row r="7" spans="2:16" x14ac:dyDescent="0.35">
      <c r="B7" s="2" t="s">
        <v>12</v>
      </c>
      <c r="C7" s="3">
        <v>60</v>
      </c>
      <c r="D7" s="3">
        <v>83</v>
      </c>
      <c r="E7" s="3">
        <v>51</v>
      </c>
      <c r="F7" s="3">
        <v>69</v>
      </c>
      <c r="G7" s="3">
        <v>33</v>
      </c>
      <c r="H7" s="3">
        <v>74</v>
      </c>
      <c r="J7" s="2" t="s">
        <v>10</v>
      </c>
      <c r="K7" s="3">
        <f t="shared" si="1"/>
        <v>293</v>
      </c>
      <c r="L7" s="3">
        <f t="shared" si="2"/>
        <v>397</v>
      </c>
      <c r="M7" s="3">
        <f t="shared" si="3"/>
        <v>448</v>
      </c>
      <c r="N7" s="3">
        <f t="shared" si="4"/>
        <v>517</v>
      </c>
      <c r="O7" s="3">
        <f t="shared" si="5"/>
        <v>550</v>
      </c>
      <c r="P7" s="3">
        <f t="shared" si="6"/>
        <v>624</v>
      </c>
    </row>
    <row r="8" spans="2:16" x14ac:dyDescent="0.35">
      <c r="B8" s="2" t="s">
        <v>8</v>
      </c>
      <c r="C8" s="3">
        <v>27</v>
      </c>
      <c r="D8" s="3">
        <v>96</v>
      </c>
      <c r="E8" s="3">
        <v>12</v>
      </c>
      <c r="F8" s="3">
        <v>22</v>
      </c>
      <c r="G8" s="3">
        <v>12</v>
      </c>
      <c r="H8" s="3">
        <v>61</v>
      </c>
      <c r="J8" s="2" t="s">
        <v>11</v>
      </c>
      <c r="K8" s="3">
        <f t="shared" si="1"/>
        <v>320</v>
      </c>
      <c r="L8" s="3">
        <f t="shared" si="2"/>
        <v>493</v>
      </c>
      <c r="M8" s="3">
        <f t="shared" si="3"/>
        <v>505</v>
      </c>
      <c r="N8" s="3">
        <f t="shared" si="4"/>
        <v>539</v>
      </c>
      <c r="O8" s="3">
        <f t="shared" si="5"/>
        <v>562</v>
      </c>
      <c r="P8" s="3">
        <f t="shared" si="6"/>
        <v>685</v>
      </c>
    </row>
    <row r="9" spans="2:16" x14ac:dyDescent="0.35">
      <c r="B9" s="2" t="s">
        <v>17</v>
      </c>
      <c r="C9" s="3">
        <v>16</v>
      </c>
      <c r="D9" s="3">
        <v>12</v>
      </c>
      <c r="E9" s="3">
        <v>41</v>
      </c>
      <c r="F9" s="3">
        <v>72</v>
      </c>
      <c r="G9" s="3">
        <v>45</v>
      </c>
      <c r="H9" s="3">
        <v>34</v>
      </c>
      <c r="J9" s="2" t="s">
        <v>12</v>
      </c>
      <c r="K9" s="3">
        <f t="shared" si="1"/>
        <v>336</v>
      </c>
      <c r="L9" s="3">
        <f t="shared" si="2"/>
        <v>505</v>
      </c>
      <c r="M9" s="3">
        <f t="shared" si="3"/>
        <v>546</v>
      </c>
      <c r="N9" s="3">
        <f t="shared" si="4"/>
        <v>618</v>
      </c>
      <c r="O9" s="3">
        <f t="shared" si="5"/>
        <v>663</v>
      </c>
      <c r="P9" s="3">
        <f t="shared" si="6"/>
        <v>719</v>
      </c>
    </row>
    <row r="10" spans="2:16" x14ac:dyDescent="0.35">
      <c r="B10" s="2" t="s">
        <v>14</v>
      </c>
      <c r="C10" s="3">
        <v>52</v>
      </c>
      <c r="D10" s="3">
        <v>73</v>
      </c>
      <c r="E10" s="3">
        <v>14</v>
      </c>
      <c r="F10" s="3">
        <v>75</v>
      </c>
      <c r="G10" s="3">
        <v>26</v>
      </c>
      <c r="H10" s="3">
        <v>53</v>
      </c>
      <c r="J10" s="2" t="s">
        <v>13</v>
      </c>
      <c r="K10" s="3">
        <f>K9+C10</f>
        <v>388</v>
      </c>
      <c r="L10" s="3">
        <f>D10+MAX(K10,L9)</f>
        <v>578</v>
      </c>
      <c r="M10" s="3">
        <f>E10+MAX(L10,M9)</f>
        <v>592</v>
      </c>
      <c r="N10" s="3">
        <f>F10+MAX(M10,N9)</f>
        <v>693</v>
      </c>
      <c r="O10" s="3">
        <f>G10+MAX(N10,O9)</f>
        <v>719</v>
      </c>
      <c r="P10" s="3">
        <f>H10+MAX(O10,P9)</f>
        <v>772</v>
      </c>
    </row>
    <row r="11" spans="2:16" x14ac:dyDescent="0.35">
      <c r="B11" s="2" t="s">
        <v>18</v>
      </c>
      <c r="C11" s="3">
        <v>61</v>
      </c>
      <c r="D11" s="3">
        <v>54</v>
      </c>
      <c r="E11" s="3">
        <v>67</v>
      </c>
      <c r="F11" s="3">
        <v>9</v>
      </c>
      <c r="G11" s="3">
        <v>25</v>
      </c>
      <c r="H11" s="3">
        <v>71</v>
      </c>
      <c r="J11" s="2" t="s">
        <v>14</v>
      </c>
      <c r="K11" s="3">
        <f t="shared" si="1"/>
        <v>449</v>
      </c>
      <c r="L11" s="3">
        <f t="shared" si="2"/>
        <v>632</v>
      </c>
      <c r="M11" s="3">
        <f t="shared" si="3"/>
        <v>699</v>
      </c>
      <c r="N11" s="3">
        <f t="shared" si="4"/>
        <v>708</v>
      </c>
      <c r="O11" s="3">
        <f t="shared" si="5"/>
        <v>744</v>
      </c>
      <c r="P11" s="3">
        <f t="shared" si="6"/>
        <v>843</v>
      </c>
    </row>
    <row r="12" spans="2:16" x14ac:dyDescent="0.35">
      <c r="B12" s="2" t="s">
        <v>11</v>
      </c>
      <c r="C12" s="3">
        <v>22</v>
      </c>
      <c r="D12" s="3">
        <v>43</v>
      </c>
      <c r="E12" s="3">
        <v>52</v>
      </c>
      <c r="F12" s="3">
        <v>72</v>
      </c>
      <c r="G12" s="3">
        <v>88</v>
      </c>
      <c r="H12" s="3">
        <v>33</v>
      </c>
      <c r="J12" s="2" t="s">
        <v>15</v>
      </c>
      <c r="K12" s="3">
        <f t="shared" si="1"/>
        <v>471</v>
      </c>
      <c r="L12" s="3">
        <f t="shared" si="2"/>
        <v>675</v>
      </c>
      <c r="M12" s="3">
        <f t="shared" si="3"/>
        <v>751</v>
      </c>
      <c r="N12" s="3">
        <f t="shared" si="4"/>
        <v>823</v>
      </c>
      <c r="O12" s="3">
        <f t="shared" si="5"/>
        <v>911</v>
      </c>
      <c r="P12" s="3">
        <f t="shared" si="6"/>
        <v>944</v>
      </c>
    </row>
    <row r="13" spans="2:16" x14ac:dyDescent="0.35">
      <c r="B13" s="2" t="s">
        <v>13</v>
      </c>
      <c r="C13" s="3">
        <v>15</v>
      </c>
      <c r="D13" s="3">
        <v>12</v>
      </c>
      <c r="E13" s="3">
        <v>29</v>
      </c>
      <c r="F13" s="3">
        <v>34</v>
      </c>
      <c r="G13" s="3">
        <v>75</v>
      </c>
      <c r="H13" s="3">
        <v>22</v>
      </c>
      <c r="J13" s="2" t="s">
        <v>16</v>
      </c>
      <c r="K13" s="3">
        <f t="shared" si="1"/>
        <v>486</v>
      </c>
      <c r="L13" s="3">
        <f t="shared" si="2"/>
        <v>687</v>
      </c>
      <c r="M13" s="3">
        <f t="shared" si="3"/>
        <v>780</v>
      </c>
      <c r="N13" s="3">
        <f t="shared" si="4"/>
        <v>857</v>
      </c>
      <c r="O13" s="3">
        <f t="shared" si="5"/>
        <v>986</v>
      </c>
      <c r="P13" s="3">
        <f t="shared" si="6"/>
        <v>1008</v>
      </c>
    </row>
    <row r="14" spans="2:16" x14ac:dyDescent="0.35">
      <c r="B14" s="2" t="s">
        <v>9</v>
      </c>
      <c r="C14" s="3">
        <v>78</v>
      </c>
      <c r="D14" s="3">
        <v>87</v>
      </c>
      <c r="E14" s="3">
        <v>54</v>
      </c>
      <c r="F14" s="3">
        <v>75</v>
      </c>
      <c r="G14" s="3">
        <v>52</v>
      </c>
      <c r="H14" s="3">
        <v>32</v>
      </c>
      <c r="J14" s="2" t="s">
        <v>17</v>
      </c>
      <c r="K14" s="3">
        <f t="shared" si="1"/>
        <v>564</v>
      </c>
      <c r="L14" s="3">
        <f t="shared" si="2"/>
        <v>774</v>
      </c>
      <c r="M14" s="3">
        <f t="shared" si="3"/>
        <v>834</v>
      </c>
      <c r="N14" s="3">
        <f t="shared" si="4"/>
        <v>932</v>
      </c>
      <c r="O14" s="3">
        <f t="shared" si="5"/>
        <v>1038</v>
      </c>
      <c r="P14" s="3">
        <f t="shared" si="6"/>
        <v>1070</v>
      </c>
    </row>
    <row r="15" spans="2:16" x14ac:dyDescent="0.35">
      <c r="B15" s="2" t="s">
        <v>15</v>
      </c>
      <c r="C15" s="3">
        <v>54</v>
      </c>
      <c r="D15" s="3">
        <v>33</v>
      </c>
      <c r="E15" s="3">
        <v>39</v>
      </c>
      <c r="F15" s="3">
        <v>51</v>
      </c>
      <c r="G15" s="3">
        <v>60</v>
      </c>
      <c r="H15" s="3">
        <v>54</v>
      </c>
      <c r="J15" s="2" t="s">
        <v>18</v>
      </c>
      <c r="K15" s="3">
        <f>K14+C15</f>
        <v>618</v>
      </c>
      <c r="L15" s="3">
        <f t="shared" si="2"/>
        <v>807</v>
      </c>
      <c r="M15" s="3">
        <f t="shared" si="3"/>
        <v>873</v>
      </c>
      <c r="N15" s="3">
        <f t="shared" si="4"/>
        <v>983</v>
      </c>
      <c r="O15" s="3">
        <f t="shared" si="5"/>
        <v>1098</v>
      </c>
      <c r="P15" s="3">
        <f t="shared" si="6"/>
        <v>1152</v>
      </c>
    </row>
    <row r="16" spans="2:16" x14ac:dyDescent="0.35">
      <c r="B16" s="2"/>
      <c r="C16" s="3"/>
      <c r="D16" s="3"/>
      <c r="E16" s="3"/>
      <c r="F16" s="3"/>
      <c r="G16" s="3"/>
      <c r="H16" s="3"/>
    </row>
    <row r="18" spans="2:12" x14ac:dyDescent="0.35">
      <c r="B18" s="4" t="s">
        <v>19</v>
      </c>
      <c r="C18" s="5">
        <f>P15</f>
        <v>1152</v>
      </c>
    </row>
    <row r="19" spans="2:12" x14ac:dyDescent="0.35">
      <c r="K19" s="45" t="s">
        <v>24</v>
      </c>
      <c r="L19" s="45"/>
    </row>
    <row r="20" spans="2:12" x14ac:dyDescent="0.35">
      <c r="B20" s="44" t="s">
        <v>21</v>
      </c>
      <c r="C20" s="44"/>
      <c r="D20" s="44"/>
      <c r="E20" s="44"/>
      <c r="F20" s="44"/>
      <c r="G20" s="44"/>
      <c r="H20" s="44"/>
      <c r="K20" s="6" t="s">
        <v>25</v>
      </c>
      <c r="L20" s="6" t="s">
        <v>26</v>
      </c>
    </row>
    <row r="21" spans="2:12" x14ac:dyDescent="0.35">
      <c r="B21" s="2" t="s">
        <v>0</v>
      </c>
      <c r="C21" s="2" t="s">
        <v>1</v>
      </c>
      <c r="D21" s="2" t="s">
        <v>2</v>
      </c>
      <c r="E21" s="2" t="s">
        <v>3</v>
      </c>
      <c r="F21" s="2" t="s">
        <v>4</v>
      </c>
      <c r="G21" s="2" t="s">
        <v>5</v>
      </c>
      <c r="H21" s="2" t="s">
        <v>6</v>
      </c>
      <c r="K21" s="7" t="s">
        <v>27</v>
      </c>
      <c r="L21" s="7">
        <v>10</v>
      </c>
    </row>
    <row r="22" spans="2:12" x14ac:dyDescent="0.35">
      <c r="B22" s="2" t="s">
        <v>7</v>
      </c>
      <c r="C22" s="3">
        <v>69</v>
      </c>
      <c r="D22" s="3">
        <v>81</v>
      </c>
      <c r="E22" s="3">
        <v>63</v>
      </c>
      <c r="F22" s="3">
        <v>13</v>
      </c>
      <c r="G22" s="3">
        <v>54</v>
      </c>
      <c r="H22" s="3">
        <v>61</v>
      </c>
      <c r="K22" s="7" t="s">
        <v>28</v>
      </c>
      <c r="L22" s="7">
        <v>0.9</v>
      </c>
    </row>
    <row r="23" spans="2:12" x14ac:dyDescent="0.35">
      <c r="B23" s="2" t="s">
        <v>8</v>
      </c>
      <c r="C23" s="3">
        <v>27</v>
      </c>
      <c r="D23" s="3">
        <v>96</v>
      </c>
      <c r="E23" s="3">
        <v>12</v>
      </c>
      <c r="F23" s="3">
        <v>22</v>
      </c>
      <c r="G23" s="3">
        <v>12</v>
      </c>
      <c r="H23" s="3">
        <v>61</v>
      </c>
      <c r="K23" s="7" t="s">
        <v>29</v>
      </c>
      <c r="L23" s="7">
        <v>100</v>
      </c>
    </row>
    <row r="24" spans="2:12" x14ac:dyDescent="0.35">
      <c r="B24" s="2" t="s">
        <v>9</v>
      </c>
      <c r="C24" s="3">
        <v>78</v>
      </c>
      <c r="D24" s="3">
        <v>87</v>
      </c>
      <c r="E24" s="3">
        <v>54</v>
      </c>
      <c r="F24" s="3">
        <v>75</v>
      </c>
      <c r="G24" s="3">
        <v>52</v>
      </c>
      <c r="H24" s="3">
        <v>32</v>
      </c>
      <c r="K24" s="7" t="s">
        <v>30</v>
      </c>
      <c r="L24" s="7">
        <v>0.5</v>
      </c>
    </row>
    <row r="25" spans="2:12" x14ac:dyDescent="0.35">
      <c r="B25" s="2" t="s">
        <v>10</v>
      </c>
      <c r="C25" s="3">
        <v>76</v>
      </c>
      <c r="D25" s="3">
        <v>25</v>
      </c>
      <c r="E25" s="3">
        <v>69</v>
      </c>
      <c r="F25" s="3">
        <v>94</v>
      </c>
      <c r="G25" s="3">
        <v>65</v>
      </c>
      <c r="H25" s="3">
        <v>88</v>
      </c>
    </row>
    <row r="26" spans="2:12" x14ac:dyDescent="0.35">
      <c r="B26" s="2" t="s">
        <v>11</v>
      </c>
      <c r="C26" s="3">
        <v>22</v>
      </c>
      <c r="D26" s="3">
        <v>43</v>
      </c>
      <c r="E26" s="3">
        <v>52</v>
      </c>
      <c r="F26" s="3">
        <v>72</v>
      </c>
      <c r="G26" s="3">
        <v>88</v>
      </c>
      <c r="H26" s="3">
        <v>33</v>
      </c>
    </row>
    <row r="27" spans="2:12" x14ac:dyDescent="0.35">
      <c r="B27" s="2" t="s">
        <v>12</v>
      </c>
      <c r="C27" s="3">
        <v>60</v>
      </c>
      <c r="D27" s="3">
        <v>83</v>
      </c>
      <c r="E27" s="3">
        <v>51</v>
      </c>
      <c r="F27" s="3">
        <v>69</v>
      </c>
      <c r="G27" s="3">
        <v>33</v>
      </c>
      <c r="H27" s="3">
        <v>74</v>
      </c>
    </row>
    <row r="28" spans="2:12" x14ac:dyDescent="0.35">
      <c r="B28" s="2" t="s">
        <v>13</v>
      </c>
      <c r="C28" s="3">
        <v>15</v>
      </c>
      <c r="D28" s="3">
        <v>12</v>
      </c>
      <c r="E28" s="3">
        <v>29</v>
      </c>
      <c r="F28" s="3">
        <v>34</v>
      </c>
      <c r="G28" s="3">
        <v>75</v>
      </c>
      <c r="H28" s="3">
        <v>22</v>
      </c>
      <c r="K28" s="8" t="s">
        <v>23</v>
      </c>
      <c r="L28" s="1">
        <v>945</v>
      </c>
    </row>
    <row r="29" spans="2:12" x14ac:dyDescent="0.35">
      <c r="B29" s="2" t="s">
        <v>14</v>
      </c>
      <c r="C29" s="3">
        <v>52</v>
      </c>
      <c r="D29" s="3">
        <v>73</v>
      </c>
      <c r="E29" s="3">
        <v>14</v>
      </c>
      <c r="F29" s="3">
        <v>75</v>
      </c>
      <c r="G29" s="3">
        <v>26</v>
      </c>
      <c r="H29" s="3">
        <v>53</v>
      </c>
      <c r="K29" s="8" t="s">
        <v>31</v>
      </c>
      <c r="L29" s="1" t="s">
        <v>17</v>
      </c>
    </row>
    <row r="30" spans="2:12" x14ac:dyDescent="0.35">
      <c r="B30" s="2" t="s">
        <v>15</v>
      </c>
      <c r="C30" s="3">
        <v>54</v>
      </c>
      <c r="D30" s="3">
        <v>33</v>
      </c>
      <c r="E30" s="3">
        <v>39</v>
      </c>
      <c r="F30" s="3">
        <v>51</v>
      </c>
      <c r="G30" s="3">
        <v>60</v>
      </c>
      <c r="H30" s="3">
        <v>54</v>
      </c>
      <c r="L30" s="1" t="s">
        <v>10</v>
      </c>
    </row>
    <row r="31" spans="2:12" x14ac:dyDescent="0.35">
      <c r="B31" s="2" t="s">
        <v>16</v>
      </c>
      <c r="C31" s="3">
        <v>88</v>
      </c>
      <c r="D31" s="3">
        <v>22</v>
      </c>
      <c r="E31" s="3">
        <v>45</v>
      </c>
      <c r="F31" s="3">
        <v>67</v>
      </c>
      <c r="G31" s="3">
        <v>13</v>
      </c>
      <c r="H31" s="3">
        <v>22</v>
      </c>
      <c r="L31" s="1" t="s">
        <v>11</v>
      </c>
    </row>
    <row r="32" spans="2:12" x14ac:dyDescent="0.35">
      <c r="B32" s="2" t="s">
        <v>17</v>
      </c>
      <c r="C32" s="3">
        <v>16</v>
      </c>
      <c r="D32" s="3">
        <v>12</v>
      </c>
      <c r="E32" s="3">
        <v>41</v>
      </c>
      <c r="F32" s="3">
        <v>72</v>
      </c>
      <c r="G32" s="3">
        <v>45</v>
      </c>
      <c r="H32" s="3">
        <v>34</v>
      </c>
      <c r="L32" s="1" t="s">
        <v>7</v>
      </c>
    </row>
    <row r="33" spans="2:12" x14ac:dyDescent="0.35">
      <c r="B33" s="2" t="s">
        <v>18</v>
      </c>
      <c r="C33" s="3">
        <v>61</v>
      </c>
      <c r="D33" s="3">
        <v>54</v>
      </c>
      <c r="E33" s="3">
        <v>67</v>
      </c>
      <c r="F33" s="3">
        <v>9</v>
      </c>
      <c r="G33" s="3">
        <v>25</v>
      </c>
      <c r="H33" s="3">
        <v>71</v>
      </c>
      <c r="L33" s="1" t="s">
        <v>18</v>
      </c>
    </row>
    <row r="34" spans="2:12" x14ac:dyDescent="0.35">
      <c r="L34" s="1" t="s">
        <v>12</v>
      </c>
    </row>
    <row r="35" spans="2:12" x14ac:dyDescent="0.35">
      <c r="L35" s="1" t="s">
        <v>9</v>
      </c>
    </row>
    <row r="36" spans="2:12" x14ac:dyDescent="0.35">
      <c r="L36" s="1" t="s">
        <v>15</v>
      </c>
    </row>
    <row r="37" spans="2:12" x14ac:dyDescent="0.35">
      <c r="L37" s="1" t="s">
        <v>8</v>
      </c>
    </row>
    <row r="38" spans="2:12" x14ac:dyDescent="0.35">
      <c r="L38" s="1" t="s">
        <v>16</v>
      </c>
    </row>
    <row r="39" spans="2:12" x14ac:dyDescent="0.35">
      <c r="L39" s="1" t="s">
        <v>13</v>
      </c>
    </row>
    <row r="40" spans="2:12" x14ac:dyDescent="0.35">
      <c r="L40" s="1" t="s">
        <v>14</v>
      </c>
    </row>
  </sheetData>
  <mergeCells count="3">
    <mergeCell ref="B2:H2"/>
    <mergeCell ref="B20:H20"/>
    <mergeCell ref="K19:L19"/>
  </mergeCells>
  <phoneticPr fontId="2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hangent2lignes">
                <anchor moveWithCells="1" sizeWithCells="1">
                  <from>
                    <xdr:col>13</xdr:col>
                    <xdr:colOff>0</xdr:colOff>
                    <xdr:row>16</xdr:row>
                    <xdr:rowOff>171450</xdr:rowOff>
                  </from>
                  <to>
                    <xdr:col>15</xdr:col>
                    <xdr:colOff>241300</xdr:colOff>
                    <xdr:row>20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nit">
                <anchor moveWithCells="1" sizeWithCells="1">
                  <from>
                    <xdr:col>12</xdr:col>
                    <xdr:colOff>590550</xdr:colOff>
                    <xdr:row>20</xdr:row>
                    <xdr:rowOff>171450</xdr:rowOff>
                  </from>
                  <to>
                    <xdr:col>15</xdr:col>
                    <xdr:colOff>19050</xdr:colOff>
                    <xdr:row>24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531FE5-D672-4CAE-AECB-2C5C279CE28C}">
  <sheetPr codeName="Feuil2"/>
  <dimension ref="B1:N37"/>
  <sheetViews>
    <sheetView showGridLines="0" tabSelected="1" workbookViewId="0">
      <selection activeCell="L33" sqref="L33"/>
    </sheetView>
  </sheetViews>
  <sheetFormatPr baseColWidth="10" defaultRowHeight="14.5" x14ac:dyDescent="0.35"/>
  <cols>
    <col min="9" max="9" width="12.36328125" bestFit="1" customWidth="1"/>
  </cols>
  <sheetData>
    <row r="1" spans="2:14" x14ac:dyDescent="0.35">
      <c r="B1" s="49" t="s">
        <v>57</v>
      </c>
      <c r="C1" s="49"/>
      <c r="D1" s="49"/>
      <c r="E1" s="49"/>
      <c r="F1" s="49"/>
      <c r="G1" s="49"/>
    </row>
    <row r="2" spans="2:14" x14ac:dyDescent="0.35">
      <c r="B2" s="2" t="s">
        <v>0</v>
      </c>
      <c r="C2" s="2" t="s">
        <v>1</v>
      </c>
      <c r="D2" s="2" t="s">
        <v>2</v>
      </c>
      <c r="E2" s="2" t="s">
        <v>51</v>
      </c>
      <c r="I2" s="2" t="s">
        <v>20</v>
      </c>
      <c r="J2" s="2" t="s">
        <v>1</v>
      </c>
      <c r="K2" s="2" t="s">
        <v>2</v>
      </c>
      <c r="L2" s="2" t="s">
        <v>51</v>
      </c>
    </row>
    <row r="3" spans="2:14" x14ac:dyDescent="0.35">
      <c r="B3" s="48" t="s">
        <v>11</v>
      </c>
      <c r="C3" s="3">
        <v>3</v>
      </c>
      <c r="D3" s="3">
        <v>3</v>
      </c>
      <c r="E3" s="3">
        <v>6</v>
      </c>
      <c r="F3" s="51"/>
      <c r="G3" s="51"/>
      <c r="I3" s="48" t="s">
        <v>7</v>
      </c>
      <c r="J3" s="3">
        <f>C3</f>
        <v>3</v>
      </c>
      <c r="K3" s="3">
        <f>J3+D3</f>
        <v>6</v>
      </c>
      <c r="L3" s="3">
        <f>K3+E3</f>
        <v>12</v>
      </c>
    </row>
    <row r="4" spans="2:14" x14ac:dyDescent="0.35">
      <c r="B4" s="48" t="s">
        <v>7</v>
      </c>
      <c r="C4" s="3">
        <v>8</v>
      </c>
      <c r="D4" s="3">
        <v>8</v>
      </c>
      <c r="E4" s="3">
        <v>6</v>
      </c>
      <c r="I4" s="48" t="s">
        <v>8</v>
      </c>
      <c r="J4" s="3">
        <f>C4+J3</f>
        <v>11</v>
      </c>
      <c r="K4" s="3">
        <f>D4+MAX(K3,J4)</f>
        <v>19</v>
      </c>
      <c r="L4" s="3">
        <f>E4+MAX(L3,K4)</f>
        <v>25</v>
      </c>
    </row>
    <row r="5" spans="2:14" x14ac:dyDescent="0.35">
      <c r="B5" s="48" t="s">
        <v>8</v>
      </c>
      <c r="C5" s="3">
        <v>5</v>
      </c>
      <c r="D5" s="3">
        <v>5</v>
      </c>
      <c r="E5" s="3">
        <v>6</v>
      </c>
      <c r="I5" s="48" t="s">
        <v>9</v>
      </c>
      <c r="J5" s="3">
        <f t="shared" ref="J5:J7" si="0">C5+J4</f>
        <v>16</v>
      </c>
      <c r="K5" s="3">
        <f t="shared" ref="K5:K7" si="1">D5+MAX(K4,J5)</f>
        <v>24</v>
      </c>
      <c r="L5" s="3">
        <f>E5+MAX(L4,K5)</f>
        <v>31</v>
      </c>
    </row>
    <row r="6" spans="2:14" x14ac:dyDescent="0.35">
      <c r="B6" s="48" t="s">
        <v>10</v>
      </c>
      <c r="C6" s="3">
        <v>7</v>
      </c>
      <c r="D6" s="3">
        <v>7</v>
      </c>
      <c r="E6" s="3">
        <v>6</v>
      </c>
      <c r="I6" s="48" t="s">
        <v>10</v>
      </c>
      <c r="J6" s="3">
        <f t="shared" si="0"/>
        <v>23</v>
      </c>
      <c r="K6" s="3">
        <f t="shared" si="1"/>
        <v>31</v>
      </c>
      <c r="L6" s="3">
        <f t="shared" ref="L5:L7" si="2">E6+MAX(L5,K6)</f>
        <v>37</v>
      </c>
    </row>
    <row r="7" spans="2:14" x14ac:dyDescent="0.35">
      <c r="B7" s="48" t="s">
        <v>9</v>
      </c>
      <c r="C7" s="3">
        <v>4</v>
      </c>
      <c r="D7" s="3">
        <v>4</v>
      </c>
      <c r="E7" s="3">
        <v>6</v>
      </c>
      <c r="F7" s="52"/>
      <c r="G7" s="52"/>
      <c r="I7" s="48" t="s">
        <v>11</v>
      </c>
      <c r="J7" s="3">
        <f t="shared" si="0"/>
        <v>27</v>
      </c>
      <c r="K7" s="3">
        <f>D7+MAX(K6,J7)</f>
        <v>35</v>
      </c>
      <c r="L7" s="3">
        <f t="shared" si="2"/>
        <v>43</v>
      </c>
    </row>
    <row r="8" spans="2:14" x14ac:dyDescent="0.35">
      <c r="B8" s="48" t="s">
        <v>60</v>
      </c>
      <c r="C8" s="3">
        <v>3</v>
      </c>
      <c r="D8" s="3">
        <v>3</v>
      </c>
      <c r="F8" s="51"/>
      <c r="G8" s="51"/>
      <c r="I8" s="48" t="s">
        <v>58</v>
      </c>
      <c r="J8" s="3">
        <f>L3+C8</f>
        <v>15</v>
      </c>
      <c r="K8" s="3">
        <f>J8+D8</f>
        <v>18</v>
      </c>
    </row>
    <row r="9" spans="2:14" x14ac:dyDescent="0.35">
      <c r="B9" s="48" t="s">
        <v>59</v>
      </c>
      <c r="C9" s="3">
        <v>5</v>
      </c>
      <c r="D9" s="3">
        <v>5</v>
      </c>
      <c r="F9" s="51"/>
      <c r="G9" s="51"/>
      <c r="I9" s="48" t="s">
        <v>59</v>
      </c>
      <c r="J9" s="3">
        <f>C9+MAX(L4,J8)</f>
        <v>30</v>
      </c>
      <c r="K9" s="3">
        <f>D9+MAX(J9,K8)</f>
        <v>35</v>
      </c>
      <c r="M9" s="4" t="s">
        <v>19</v>
      </c>
      <c r="N9" s="4">
        <f>K12</f>
        <v>61</v>
      </c>
    </row>
    <row r="10" spans="2:14" x14ac:dyDescent="0.35">
      <c r="B10" s="48" t="s">
        <v>62</v>
      </c>
      <c r="C10" s="3">
        <v>6</v>
      </c>
      <c r="D10" s="3">
        <v>6</v>
      </c>
      <c r="I10" s="48" t="s">
        <v>60</v>
      </c>
      <c r="J10" s="3">
        <f>C10+MAX(L5,J9)</f>
        <v>37</v>
      </c>
      <c r="K10" s="3">
        <f>D10+MAX(J10,K9)</f>
        <v>43</v>
      </c>
      <c r="M10" s="4" t="s">
        <v>37</v>
      </c>
      <c r="N10" s="4">
        <f>AVERAGE(K8:K12)</f>
        <v>42.4</v>
      </c>
    </row>
    <row r="11" spans="2:14" x14ac:dyDescent="0.35">
      <c r="B11" s="48" t="s">
        <v>61</v>
      </c>
      <c r="C11" s="3">
        <v>9</v>
      </c>
      <c r="D11" s="3">
        <v>9</v>
      </c>
      <c r="F11" s="51"/>
      <c r="G11" s="51"/>
      <c r="I11" s="48" t="s">
        <v>61</v>
      </c>
      <c r="J11" s="3">
        <f>C11+MAX(L6,J10)</f>
        <v>46</v>
      </c>
      <c r="K11" s="3">
        <f>D11+MAX(J11,K10)</f>
        <v>55</v>
      </c>
    </row>
    <row r="12" spans="2:14" x14ac:dyDescent="0.35">
      <c r="B12" s="48" t="s">
        <v>58</v>
      </c>
      <c r="C12" s="3">
        <v>6</v>
      </c>
      <c r="D12" s="3">
        <v>6</v>
      </c>
      <c r="I12" s="48" t="s">
        <v>62</v>
      </c>
      <c r="J12" s="3">
        <f>C12+MAX(L7,J11)</f>
        <v>52</v>
      </c>
      <c r="K12" s="3">
        <f>D12+MAX(J12,K11)</f>
        <v>61</v>
      </c>
    </row>
    <row r="13" spans="2:14" x14ac:dyDescent="0.35">
      <c r="B13" s="48"/>
      <c r="C13" s="3"/>
      <c r="D13" s="3"/>
    </row>
    <row r="14" spans="2:14" x14ac:dyDescent="0.35">
      <c r="F14" s="51"/>
      <c r="G14" s="51"/>
    </row>
    <row r="15" spans="2:14" x14ac:dyDescent="0.35">
      <c r="B15" s="50"/>
      <c r="C15" s="51"/>
      <c r="D15" s="51"/>
    </row>
    <row r="17" spans="2:10" x14ac:dyDescent="0.35">
      <c r="B17" s="49" t="s">
        <v>56</v>
      </c>
      <c r="C17" s="49"/>
      <c r="D17" s="49"/>
      <c r="E17" s="49"/>
      <c r="F17" s="49"/>
      <c r="G17" s="49"/>
    </row>
    <row r="18" spans="2:10" x14ac:dyDescent="0.35">
      <c r="B18" s="2" t="s">
        <v>0</v>
      </c>
      <c r="C18" s="2" t="s">
        <v>1</v>
      </c>
      <c r="D18" s="2" t="s">
        <v>2</v>
      </c>
      <c r="E18" s="2" t="s">
        <v>51</v>
      </c>
      <c r="I18" s="45" t="s">
        <v>24</v>
      </c>
      <c r="J18" s="45"/>
    </row>
    <row r="19" spans="2:10" x14ac:dyDescent="0.35">
      <c r="B19" s="48" t="s">
        <v>7</v>
      </c>
      <c r="C19" s="3">
        <v>8</v>
      </c>
      <c r="D19" s="3">
        <v>8</v>
      </c>
      <c r="E19" s="3">
        <v>6</v>
      </c>
      <c r="I19" s="9" t="s">
        <v>25</v>
      </c>
      <c r="J19" s="9" t="s">
        <v>26</v>
      </c>
    </row>
    <row r="20" spans="2:10" x14ac:dyDescent="0.35">
      <c r="B20" s="48" t="s">
        <v>8</v>
      </c>
      <c r="C20" s="3">
        <v>5</v>
      </c>
      <c r="D20" s="3">
        <v>5</v>
      </c>
      <c r="E20" s="3">
        <v>6</v>
      </c>
      <c r="I20" s="7" t="s">
        <v>27</v>
      </c>
      <c r="J20" s="7">
        <v>10</v>
      </c>
    </row>
    <row r="21" spans="2:10" x14ac:dyDescent="0.35">
      <c r="B21" s="48" t="s">
        <v>9</v>
      </c>
      <c r="C21" s="3">
        <v>4</v>
      </c>
      <c r="D21" s="3">
        <v>4</v>
      </c>
      <c r="E21" s="3">
        <v>6</v>
      </c>
      <c r="I21" s="7" t="s">
        <v>28</v>
      </c>
      <c r="J21" s="7">
        <v>0.8</v>
      </c>
    </row>
    <row r="22" spans="2:10" x14ac:dyDescent="0.35">
      <c r="B22" s="48" t="s">
        <v>10</v>
      </c>
      <c r="C22" s="3">
        <v>7</v>
      </c>
      <c r="D22" s="3">
        <v>7</v>
      </c>
      <c r="E22" s="3">
        <v>6</v>
      </c>
      <c r="I22" s="7" t="s">
        <v>29</v>
      </c>
      <c r="J22" s="7">
        <v>100</v>
      </c>
    </row>
    <row r="23" spans="2:10" x14ac:dyDescent="0.35">
      <c r="B23" s="48" t="s">
        <v>11</v>
      </c>
      <c r="C23" s="3">
        <v>3</v>
      </c>
      <c r="D23" s="3">
        <v>3</v>
      </c>
      <c r="E23" s="3">
        <v>6</v>
      </c>
      <c r="I23" s="7" t="s">
        <v>30</v>
      </c>
      <c r="J23" s="7">
        <v>0.5</v>
      </c>
    </row>
    <row r="24" spans="2:10" x14ac:dyDescent="0.35">
      <c r="B24" s="48" t="s">
        <v>58</v>
      </c>
      <c r="C24" s="3">
        <v>6</v>
      </c>
      <c r="D24" s="3">
        <v>6</v>
      </c>
    </row>
    <row r="25" spans="2:10" x14ac:dyDescent="0.35">
      <c r="B25" s="48" t="s">
        <v>59</v>
      </c>
      <c r="C25" s="3">
        <v>5</v>
      </c>
      <c r="D25" s="3">
        <v>5</v>
      </c>
    </row>
    <row r="26" spans="2:10" x14ac:dyDescent="0.35">
      <c r="B26" s="48" t="s">
        <v>60</v>
      </c>
      <c r="C26" s="3">
        <v>3</v>
      </c>
      <c r="D26" s="3">
        <v>3</v>
      </c>
    </row>
    <row r="27" spans="2:10" x14ac:dyDescent="0.35">
      <c r="B27" s="48" t="s">
        <v>61</v>
      </c>
      <c r="C27" s="3">
        <v>9</v>
      </c>
      <c r="D27" s="3">
        <v>9</v>
      </c>
      <c r="I27" s="54" t="s">
        <v>63</v>
      </c>
      <c r="J27" s="5">
        <v>38</v>
      </c>
    </row>
    <row r="28" spans="2:10" x14ac:dyDescent="0.35">
      <c r="B28" s="48" t="s">
        <v>62</v>
      </c>
      <c r="C28" s="3">
        <v>6</v>
      </c>
      <c r="D28" s="3">
        <v>6</v>
      </c>
      <c r="I28" s="53" t="s">
        <v>64</v>
      </c>
      <c r="J28" s="2" t="s">
        <v>9</v>
      </c>
    </row>
    <row r="29" spans="2:10" x14ac:dyDescent="0.35">
      <c r="I29" s="16"/>
      <c r="J29" s="2" t="s">
        <v>11</v>
      </c>
    </row>
    <row r="30" spans="2:10" x14ac:dyDescent="0.35">
      <c r="I30" s="16"/>
      <c r="J30" s="2" t="s">
        <v>8</v>
      </c>
    </row>
    <row r="31" spans="2:10" x14ac:dyDescent="0.35">
      <c r="I31" s="16"/>
      <c r="J31" s="2" t="s">
        <v>10</v>
      </c>
    </row>
    <row r="32" spans="2:10" x14ac:dyDescent="0.35">
      <c r="I32" s="16"/>
      <c r="J32" s="2" t="s">
        <v>7</v>
      </c>
    </row>
    <row r="33" spans="9:10" x14ac:dyDescent="0.35">
      <c r="I33" s="16"/>
      <c r="J33" s="2" t="s">
        <v>60</v>
      </c>
    </row>
    <row r="34" spans="9:10" x14ac:dyDescent="0.35">
      <c r="I34" s="16"/>
      <c r="J34" s="2" t="s">
        <v>62</v>
      </c>
    </row>
    <row r="35" spans="9:10" x14ac:dyDescent="0.35">
      <c r="I35" s="16"/>
      <c r="J35" s="2" t="s">
        <v>59</v>
      </c>
    </row>
    <row r="36" spans="9:10" x14ac:dyDescent="0.35">
      <c r="I36" s="16"/>
      <c r="J36" s="2" t="s">
        <v>58</v>
      </c>
    </row>
    <row r="37" spans="9:10" x14ac:dyDescent="0.35">
      <c r="I37" s="16"/>
      <c r="J37" s="2" t="s">
        <v>61</v>
      </c>
    </row>
  </sheetData>
  <mergeCells count="3">
    <mergeCell ref="B17:G17"/>
    <mergeCell ref="I18:J18"/>
    <mergeCell ref="B1:G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Initialisation">
          <controlPr defaultSize="0" autoLine="0" r:id="rId5">
            <anchor moveWithCells="1">
              <from>
                <xdr:col>10</xdr:col>
                <xdr:colOff>755650</xdr:colOff>
                <xdr:row>17</xdr:row>
                <xdr:rowOff>0</xdr:rowOff>
              </from>
              <to>
                <xdr:col>12</xdr:col>
                <xdr:colOff>749300</xdr:colOff>
                <xdr:row>19</xdr:row>
                <xdr:rowOff>6350</xdr:rowOff>
              </to>
            </anchor>
          </controlPr>
        </control>
      </mc:Choice>
      <mc:Fallback>
        <control shapeId="2050" r:id="rId4" name="Initialisation"/>
      </mc:Fallback>
    </mc:AlternateContent>
    <mc:AlternateContent xmlns:mc="http://schemas.openxmlformats.org/markup-compatibility/2006">
      <mc:Choice Requires="x14">
        <control shapeId="2052" r:id="rId6" name="Button 4">
          <controlPr defaultSize="0" print="0" autoFill="0" autoPict="0" macro="[0]!RS_projet">
            <anchor moveWithCells="1" sizeWithCells="1">
              <from>
                <xdr:col>11</xdr:col>
                <xdr:colOff>12700</xdr:colOff>
                <xdr:row>20</xdr:row>
                <xdr:rowOff>139700</xdr:rowOff>
              </from>
              <to>
                <xdr:col>13</xdr:col>
                <xdr:colOff>19050</xdr:colOff>
                <xdr:row>22</xdr:row>
                <xdr:rowOff>177800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7" name="Button 6">
          <controlPr defaultSize="0" print="0" autoFill="0" autoPict="0" macro="[0]!Init_projet">
            <anchor moveWithCells="1" sizeWithCells="1">
              <from>
                <xdr:col>10</xdr:col>
                <xdr:colOff>755650</xdr:colOff>
                <xdr:row>15</xdr:row>
                <xdr:rowOff>0</xdr:rowOff>
              </from>
              <to>
                <xdr:col>12</xdr:col>
                <xdr:colOff>755650</xdr:colOff>
                <xdr:row>19</xdr:row>
                <xdr:rowOff>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Johansen Projet</vt:lpstr>
      <vt:lpstr>Recuit simulé</vt:lpstr>
      <vt:lpstr>RS Projet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Roxane</dc:creator>
  <cp:lastModifiedBy>Roxane</cp:lastModifiedBy>
  <dcterms:created xsi:type="dcterms:W3CDTF">2015-06-05T18:17:20Z</dcterms:created>
  <dcterms:modified xsi:type="dcterms:W3CDTF">2020-05-29T16:16:56Z</dcterms:modified>
</cp:coreProperties>
</file>