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rdanvinette/Desktop/"/>
    </mc:Choice>
  </mc:AlternateContent>
  <xr:revisionPtr revIDLastSave="0" documentId="13_ncr:1_{A2E7776A-034E-E84B-B58B-6812D2C6DE5E}" xr6:coauthVersionLast="45" xr6:coauthVersionMax="45" xr10:uidLastSave="{00000000-0000-0000-0000-000000000000}"/>
  <bookViews>
    <workbookView xWindow="0" yWindow="460" windowWidth="25600" windowHeight="14520" xr2:uid="{67B9FC96-D2A1-0A44-BAFC-6BC0F9C06B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4" i="1" l="1"/>
  <c r="E23" i="1"/>
  <c r="E22" i="1"/>
  <c r="E21" i="1"/>
  <c r="E20" i="1"/>
  <c r="E19" i="1"/>
  <c r="E18" i="1"/>
  <c r="E17" i="1"/>
  <c r="E16" i="1"/>
  <c r="E15" i="1"/>
  <c r="B15" i="1"/>
  <c r="D15" i="1" s="1"/>
  <c r="B14" i="1"/>
  <c r="C15" i="1" l="1"/>
  <c r="B16" i="1" s="1"/>
  <c r="D16" i="1"/>
  <c r="C16" i="1"/>
  <c r="B17" i="1" s="1"/>
  <c r="D17" i="1" l="1"/>
  <c r="C17" i="1" l="1"/>
  <c r="B18" i="1" s="1"/>
  <c r="D18" i="1" l="1"/>
  <c r="C18" i="1" l="1"/>
  <c r="B19" i="1" s="1"/>
  <c r="D19" i="1" l="1"/>
  <c r="C19" i="1" l="1"/>
  <c r="B20" i="1" s="1"/>
  <c r="D20" i="1" l="1"/>
  <c r="C20" i="1" s="1"/>
  <c r="B21" i="1" s="1"/>
  <c r="D21" i="1" l="1"/>
  <c r="C21" i="1" s="1"/>
  <c r="B22" i="1" s="1"/>
  <c r="D22" i="1" l="1"/>
  <c r="C22" i="1" s="1"/>
  <c r="B23" i="1" s="1"/>
  <c r="D23" i="1" l="1"/>
  <c r="C23" i="1" s="1"/>
  <c r="B24" i="1"/>
  <c r="D24" i="1" l="1"/>
  <c r="C24" i="1" l="1"/>
  <c r="B25" i="1" s="1"/>
  <c r="D26" i="1"/>
</calcChain>
</file>

<file path=xl/sharedStrings.xml><?xml version="1.0" encoding="utf-8"?>
<sst xmlns="http://schemas.openxmlformats.org/spreadsheetml/2006/main" count="19" uniqueCount="19">
  <si>
    <t>Caractéristiques de l'emprunt</t>
  </si>
  <si>
    <t>Capital emprunté</t>
  </si>
  <si>
    <t>Durée de l'emprunt</t>
  </si>
  <si>
    <t>Fréquence de remboursement</t>
  </si>
  <si>
    <t>Annuelle</t>
  </si>
  <si>
    <t>Taux d'intérêt annuel</t>
  </si>
  <si>
    <t>Année de remboursement</t>
  </si>
  <si>
    <t>Amortissement PROGRESSIF (=annuité constante)</t>
  </si>
  <si>
    <t>Capital restant dû en début d'année</t>
  </si>
  <si>
    <t>capital remboursé en fin d'année</t>
  </si>
  <si>
    <t>intérêts payés au titre de l'année</t>
  </si>
  <si>
    <t>Annuité</t>
  </si>
  <si>
    <t>(crd)</t>
  </si>
  <si>
    <t>(k)</t>
  </si>
  <si>
    <t>(i)</t>
  </si>
  <si>
    <t>(a) = k+i</t>
  </si>
  <si>
    <t>Début du prêt</t>
  </si>
  <si>
    <t>Vérification : année 11</t>
  </si>
  <si>
    <t>Total des intérêts payés sur la durée de vie de l'emprunt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</si>
</sst>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&quot; €&quot;"/>
    <numFmt numFmtId="166" formatCode="#,##0&quot; ans&quot;"/>
  </numFmts>
  <fonts count="4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1"/>
    <xf numFmtId="0" fontId="2" fillId="0" borderId="0" xfId="1" applyFont="1"/>
    <xf numFmtId="0" fontId="1" fillId="0" borderId="1" xfId="1" applyBorder="1" applyAlignment="1">
      <alignment vertical="center"/>
    </xf>
    <xf numFmtId="165" fontId="0" fillId="0" borderId="1" xfId="2" applyNumberFormat="1" applyFont="1" applyBorder="1" applyAlignment="1">
      <alignment horizontal="center" vertical="center"/>
    </xf>
    <xf numFmtId="166" fontId="1" fillId="0" borderId="1" xfId="1" applyNumberForma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9" fontId="1" fillId="0" borderId="1" xfId="1" applyNumberFormat="1" applyBorder="1" applyAlignment="1">
      <alignment horizontal="center" vertical="center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1" fillId="0" borderId="2" xfId="1" applyBorder="1" applyAlignment="1">
      <alignment horizontal="center"/>
    </xf>
    <xf numFmtId="165" fontId="1" fillId="0" borderId="13" xfId="1" applyNumberFormat="1" applyBorder="1"/>
    <xf numFmtId="0" fontId="1" fillId="0" borderId="1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5" xfId="1" applyBorder="1" applyAlignment="1">
      <alignment horizontal="center"/>
    </xf>
    <xf numFmtId="165" fontId="1" fillId="0" borderId="14" xfId="1" applyNumberFormat="1" applyBorder="1"/>
    <xf numFmtId="165" fontId="1" fillId="2" borderId="14" xfId="1" applyNumberFormat="1" applyFill="1" applyBorder="1"/>
    <xf numFmtId="165" fontId="1" fillId="0" borderId="15" xfId="1" applyNumberFormat="1" applyBorder="1"/>
    <xf numFmtId="0" fontId="1" fillId="0" borderId="9" xfId="1" applyBorder="1" applyAlignment="1">
      <alignment horizontal="center"/>
    </xf>
    <xf numFmtId="0" fontId="1" fillId="0" borderId="16" xfId="1" applyBorder="1" applyAlignment="1">
      <alignment vertical="center"/>
    </xf>
    <xf numFmtId="165" fontId="1" fillId="0" borderId="17" xfId="1" applyNumberFormat="1" applyBorder="1" applyAlignment="1">
      <alignment vertical="center"/>
    </xf>
    <xf numFmtId="0" fontId="1" fillId="0" borderId="18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0" fontId="1" fillId="0" borderId="20" xfId="1" applyBorder="1" applyAlignment="1">
      <alignment vertical="center" wrapText="1"/>
    </xf>
    <xf numFmtId="0" fontId="1" fillId="0" borderId="21" xfId="1" applyBorder="1" applyAlignment="1">
      <alignment vertical="center"/>
    </xf>
    <xf numFmtId="0" fontId="1" fillId="0" borderId="22" xfId="1" applyBorder="1" applyAlignment="1">
      <alignment vertical="center"/>
    </xf>
    <xf numFmtId="165" fontId="1" fillId="0" borderId="22" xfId="1" applyNumberFormat="1" applyBorder="1" applyAlignment="1">
      <alignment horizontal="center" vertical="center" wrapText="1"/>
    </xf>
    <xf numFmtId="0" fontId="1" fillId="0" borderId="23" xfId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">
    <cellStyle name="Milliers 2" xfId="2" xr:uid="{3060AD8F-4A5B-594B-BB2F-88AD79D91B4F}"/>
    <cellStyle name="Normal" xfId="0" builtinId="0"/>
    <cellStyle name="Normal 2" xfId="1" xr:uid="{1012D925-4AC2-0144-8448-1869BE058C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9A21E-5E61-A84E-916A-36EA8F1178EF}">
  <dimension ref="A2:E26"/>
  <sheetViews>
    <sheetView tabSelected="1" topLeftCell="A3" workbookViewId="0">
      <selection activeCell="F12" sqref="F12"/>
    </sheetView>
  </sheetViews>
  <sheetFormatPr baseColWidth="10" defaultRowHeight="16"/>
  <cols>
    <col min="1" max="1" width="24.1640625" bestFit="1" customWidth="1"/>
  </cols>
  <sheetData>
    <row r="2" spans="1:5">
      <c r="A2" s="1"/>
      <c r="B2" s="1"/>
    </row>
    <row r="3" spans="1:5">
      <c r="A3" s="2" t="s">
        <v>0</v>
      </c>
      <c r="B3" s="1"/>
    </row>
    <row r="4" spans="1:5">
      <c r="A4" s="3" t="s">
        <v>1</v>
      </c>
      <c r="B4" s="4">
        <v>100000</v>
      </c>
    </row>
    <row r="5" spans="1:5">
      <c r="A5" s="3" t="s">
        <v>2</v>
      </c>
      <c r="B5" s="5">
        <v>10</v>
      </c>
    </row>
    <row r="6" spans="1:5">
      <c r="A6" s="3" t="s">
        <v>3</v>
      </c>
      <c r="B6" s="6" t="s">
        <v>4</v>
      </c>
    </row>
    <row r="7" spans="1:5">
      <c r="A7" s="3" t="s">
        <v>5</v>
      </c>
      <c r="B7" s="7">
        <v>0.06</v>
      </c>
    </row>
    <row r="10" spans="1:5" ht="17" thickBot="1"/>
    <row r="11" spans="1:5" ht="17" thickBot="1">
      <c r="A11" s="32" t="s">
        <v>6</v>
      </c>
      <c r="B11" s="35" t="s">
        <v>7</v>
      </c>
      <c r="C11" s="35"/>
      <c r="D11" s="35"/>
      <c r="E11" s="36"/>
    </row>
    <row r="12" spans="1:5" ht="64">
      <c r="A12" s="33"/>
      <c r="B12" s="8" t="s">
        <v>8</v>
      </c>
      <c r="C12" s="9" t="s">
        <v>9</v>
      </c>
      <c r="D12" s="9" t="s">
        <v>10</v>
      </c>
      <c r="E12" s="10" t="s">
        <v>11</v>
      </c>
    </row>
    <row r="13" spans="1:5" ht="17" thickBot="1">
      <c r="A13" s="34"/>
      <c r="B13" s="11" t="s">
        <v>12</v>
      </c>
      <c r="C13" s="12" t="s">
        <v>13</v>
      </c>
      <c r="D13" s="12" t="s">
        <v>14</v>
      </c>
      <c r="E13" s="13" t="s">
        <v>15</v>
      </c>
    </row>
    <row r="14" spans="1:5">
      <c r="A14" s="14" t="s">
        <v>16</v>
      </c>
      <c r="B14" s="15">
        <f>B4</f>
        <v>100000</v>
      </c>
      <c r="C14" s="16"/>
      <c r="D14" s="16"/>
      <c r="E14" s="17"/>
    </row>
    <row r="15" spans="1:5">
      <c r="A15" s="18">
        <v>1</v>
      </c>
      <c r="B15" s="15">
        <f>B4</f>
        <v>100000</v>
      </c>
      <c r="C15" s="19">
        <f>E15-D15</f>
        <v>7586.7958220383825</v>
      </c>
      <c r="D15" s="20">
        <f>B15*$B$7</f>
        <v>6000</v>
      </c>
      <c r="E15" s="21">
        <f>-PMT($B$7,$B$5,$B$4)</f>
        <v>13586.795822038383</v>
      </c>
    </row>
    <row r="16" spans="1:5">
      <c r="A16" s="18">
        <v>2</v>
      </c>
      <c r="B16" s="15">
        <f>B15-C15</f>
        <v>92413.204177961612</v>
      </c>
      <c r="C16" s="19">
        <f>E16-D16</f>
        <v>8042.0035713606858</v>
      </c>
      <c r="D16" s="19">
        <f>B16*$B$7</f>
        <v>5544.7922506776968</v>
      </c>
      <c r="E16" s="21">
        <f>-PMT($B$7,$B$5,$B$4)</f>
        <v>13586.795822038383</v>
      </c>
    </row>
    <row r="17" spans="1:5">
      <c r="A17" s="18">
        <v>3</v>
      </c>
      <c r="B17" s="15">
        <f t="shared" ref="B17:B24" si="0">B16-C16</f>
        <v>84371.20060660092</v>
      </c>
      <c r="C17" s="19">
        <f t="shared" ref="C17:C24" si="1">E17-D17</f>
        <v>8524.5237856423264</v>
      </c>
      <c r="D17" s="19">
        <f t="shared" ref="D17:D24" si="2">B17*$B$7</f>
        <v>5062.2720363960552</v>
      </c>
      <c r="E17" s="21">
        <f t="shared" ref="E17:E24" si="3">-PMT($B$7,$B$5,$B$4)</f>
        <v>13586.795822038383</v>
      </c>
    </row>
    <row r="18" spans="1:5">
      <c r="A18" s="18">
        <v>4</v>
      </c>
      <c r="B18" s="15">
        <f t="shared" si="0"/>
        <v>75846.676820958586</v>
      </c>
      <c r="C18" s="19">
        <f t="shared" si="1"/>
        <v>9035.9952127808683</v>
      </c>
      <c r="D18" s="19">
        <f t="shared" si="2"/>
        <v>4550.8006092575151</v>
      </c>
      <c r="E18" s="21">
        <f t="shared" si="3"/>
        <v>13586.795822038383</v>
      </c>
    </row>
    <row r="19" spans="1:5">
      <c r="A19" s="18">
        <v>5</v>
      </c>
      <c r="B19" s="15">
        <f t="shared" si="0"/>
        <v>66810.681608177722</v>
      </c>
      <c r="C19" s="19">
        <f t="shared" si="1"/>
        <v>9578.1549255477184</v>
      </c>
      <c r="D19" s="19">
        <f t="shared" si="2"/>
        <v>4008.6408964906632</v>
      </c>
      <c r="E19" s="21">
        <f t="shared" si="3"/>
        <v>13586.795822038383</v>
      </c>
    </row>
    <row r="20" spans="1:5">
      <c r="A20" s="18">
        <v>6</v>
      </c>
      <c r="B20" s="15">
        <f t="shared" si="0"/>
        <v>57232.526682630007</v>
      </c>
      <c r="C20" s="19">
        <f t="shared" si="1"/>
        <v>10152.844221080582</v>
      </c>
      <c r="D20" s="19">
        <f t="shared" si="2"/>
        <v>3433.9516009578001</v>
      </c>
      <c r="E20" s="21">
        <f t="shared" si="3"/>
        <v>13586.795822038383</v>
      </c>
    </row>
    <row r="21" spans="1:5">
      <c r="A21" s="18">
        <v>7</v>
      </c>
      <c r="B21" s="15">
        <f t="shared" si="0"/>
        <v>47079.682461549426</v>
      </c>
      <c r="C21" s="19">
        <f t="shared" si="1"/>
        <v>10762.014874345417</v>
      </c>
      <c r="D21" s="19">
        <f t="shared" si="2"/>
        <v>2824.7809476929656</v>
      </c>
      <c r="E21" s="21">
        <f t="shared" si="3"/>
        <v>13586.795822038383</v>
      </c>
    </row>
    <row r="22" spans="1:5">
      <c r="A22" s="18">
        <v>8</v>
      </c>
      <c r="B22" s="15">
        <f t="shared" si="0"/>
        <v>36317.667587204007</v>
      </c>
      <c r="C22" s="19">
        <f t="shared" si="1"/>
        <v>11407.735766806141</v>
      </c>
      <c r="D22" s="19">
        <f t="shared" si="2"/>
        <v>2179.0600552322403</v>
      </c>
      <c r="E22" s="21">
        <f t="shared" si="3"/>
        <v>13586.795822038383</v>
      </c>
    </row>
    <row r="23" spans="1:5">
      <c r="A23" s="18">
        <v>9</v>
      </c>
      <c r="B23" s="15">
        <f t="shared" si="0"/>
        <v>24909.931820397866</v>
      </c>
      <c r="C23" s="19">
        <f t="shared" si="1"/>
        <v>12092.199912814511</v>
      </c>
      <c r="D23" s="19">
        <f t="shared" si="2"/>
        <v>1494.5959092238718</v>
      </c>
      <c r="E23" s="21">
        <f t="shared" si="3"/>
        <v>13586.795822038383</v>
      </c>
    </row>
    <row r="24" spans="1:5" ht="17" thickBot="1">
      <c r="A24" s="22">
        <v>10</v>
      </c>
      <c r="B24" s="15">
        <f t="shared" si="0"/>
        <v>12817.731907583355</v>
      </c>
      <c r="C24" s="15">
        <f t="shared" si="1"/>
        <v>12817.731907583382</v>
      </c>
      <c r="D24" s="19">
        <f t="shared" si="2"/>
        <v>769.06391445500128</v>
      </c>
      <c r="E24" s="21">
        <f t="shared" si="3"/>
        <v>13586.795822038383</v>
      </c>
    </row>
    <row r="25" spans="1:5">
      <c r="A25" s="23" t="s">
        <v>17</v>
      </c>
      <c r="B25" s="24">
        <f>B24-C24</f>
        <v>-2.7284841053187847E-11</v>
      </c>
      <c r="C25" s="25"/>
      <c r="D25" s="25"/>
      <c r="E25" s="26"/>
    </row>
    <row r="26" spans="1:5" ht="33" thickBot="1">
      <c r="A26" s="27" t="s">
        <v>18</v>
      </c>
      <c r="B26" s="28"/>
      <c r="C26" s="29"/>
      <c r="D26" s="30">
        <f>SUM(D15:D24)</f>
        <v>35867.958220383807</v>
      </c>
      <c r="E26" s="31"/>
    </row>
  </sheetData>
  <mergeCells count="2">
    <mergeCell ref="A11:A13"/>
    <mergeCell ref="B11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Utilisateur de Microsoft Office</cp:lastModifiedBy>
  <dcterms:created xsi:type="dcterms:W3CDTF">2020-05-25T12:54:21Z</dcterms:created>
  <dcterms:modified xsi:type="dcterms:W3CDTF">2020-05-26T09:25:29Z</dcterms:modified>
</cp:coreProperties>
</file>