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arechal\OneDrive\Bureau\"/>
    </mc:Choice>
  </mc:AlternateContent>
  <xr:revisionPtr revIDLastSave="0" documentId="8_{DA184DB1-E7F4-488A-8470-9A2301534BA3}" xr6:coauthVersionLast="47" xr6:coauthVersionMax="47" xr10:uidLastSave="{00000000-0000-0000-0000-000000000000}"/>
  <bookViews>
    <workbookView xWindow="-110" yWindow="-110" windowWidth="19420" windowHeight="10420" xr2:uid="{2EC94334-D9EC-4E4F-A203-0B6F1C7E440A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5" i="1" l="1"/>
  <c r="H13" i="1"/>
  <c r="H12" i="1"/>
  <c r="H11" i="1"/>
  <c r="H10" i="1"/>
  <c r="H9" i="1"/>
  <c r="H8" i="1"/>
</calcChain>
</file>

<file path=xl/sharedStrings.xml><?xml version="1.0" encoding="utf-8"?>
<sst xmlns="http://schemas.openxmlformats.org/spreadsheetml/2006/main" count="49" uniqueCount="42">
  <si>
    <t>Pax</t>
  </si>
  <si>
    <t>Origine</t>
  </si>
  <si>
    <t>Destination</t>
  </si>
  <si>
    <t>Départ</t>
  </si>
  <si>
    <t>Arrivée</t>
  </si>
  <si>
    <t>N° de vol</t>
  </si>
  <si>
    <t>CI</t>
  </si>
  <si>
    <t>Cabine</t>
  </si>
  <si>
    <t>Statut</t>
  </si>
  <si>
    <t>Paris, aéroport Charles de Gaulle (CDG) - France</t>
  </si>
  <si>
    <t>Malaga, Málaga Airport (AGP) - Espagne</t>
  </si>
  <si>
    <t>30/04/202409:40</t>
  </si>
  <si>
    <t>12:15 </t>
  </si>
  <si>
    <t>AF1746</t>
  </si>
  <si>
    <t>R</t>
  </si>
  <si>
    <t>Economy</t>
  </si>
  <si>
    <t>OK</t>
  </si>
  <si>
    <t>07/05/202413:05</t>
  </si>
  <si>
    <t>15:40 </t>
  </si>
  <si>
    <t>AF1747</t>
  </si>
  <si>
    <t>L</t>
  </si>
  <si>
    <t>OK </t>
  </si>
  <si>
    <t>Détail du tarif par passager en EUR</t>
  </si>
  <si>
    <t>Prix</t>
  </si>
  <si>
    <t>Taxes *</t>
  </si>
  <si>
    <t>FEES **</t>
  </si>
  <si>
    <t>Total</t>
  </si>
  <si>
    <t>Détail du tarif pour le groupe en EUR</t>
  </si>
  <si>
    <t>5 070</t>
  </si>
  <si>
    <t>1 174,94</t>
  </si>
  <si>
    <t>6 244,94</t>
  </si>
  <si>
    <t>Acompte : 1 014 EUR à nous retourner avant le 09/06/2023</t>
  </si>
  <si>
    <t>RP/PARAF0003/PARAF0003            WS/RC  14XXX00/1009Z   XXXXXX</t>
  </si>
  <si>
    <t>0. 26PARXXLOILE/XXXXXXXXXXXXXX  NM: 0</t>
  </si>
  <si>
    <t xml:space="preserve">  1  AF1746 R 30APR 2 CDGAGP HK26 0900 2F 0940 1215   *1A/E*</t>
  </si>
  <si>
    <t>"*Acompte :*"</t>
  </si>
  <si>
    <t xml:space="preserve">  2  AF1747 L 07MAY 2 AGPCDG HK26 1220    1305 1540   *1A/E*</t>
  </si>
  <si>
    <t xml:space="preserve">  3 AP #T20#PARXX0003 DOSSIER TIGRE : 5956408</t>
  </si>
  <si>
    <t xml:space="preserve"> </t>
  </si>
  <si>
    <t xml:space="preserve">  4 AP #T08#</t>
  </si>
  <si>
    <t xml:space="preserve">  5 AP #T08#</t>
  </si>
  <si>
    <t xml:space="preserve">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</si>
</sst>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1E1E1E"/>
      <name val="Segoe UI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1" fillId="0" borderId="0" xfId="1"/>
    <xf numFmtId="0" fontId="3" fillId="0" borderId="0" xfId="0" applyFont="1"/>
    <xf numFmtId="0" fontId="4" fillId="0" borderId="0" xfId="0" applyFont="1"/>
    <xf numFmtId="0" fontId="5" fillId="0" borderId="0" xfId="0" quotePrefix="1" applyFont="1"/>
    <xf numFmtId="14" fontId="4" fillId="0" borderId="0" xfId="0" applyNumberFormat="1" applyFont="1"/>
    <xf numFmtId="2" fontId="4" fillId="0" borderId="0" xfId="0" applyNumberFormat="1" applyFont="1"/>
    <xf numFmtId="0" fontId="0" fillId="0" borderId="0" xfId="0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javascript:ouvrirPopupTaxes(0)" TargetMode="External"/><Relationship Id="rId2" Type="http://schemas.openxmlformats.org/officeDocument/2006/relationships/hyperlink" Target="javascript:ouvrirPopupInfosVol('0')" TargetMode="External"/><Relationship Id="rId1" Type="http://schemas.openxmlformats.org/officeDocument/2006/relationships/hyperlink" Target="javascript:ouvrirPopupInfosVol('0'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05B09-DC32-4AAA-95E7-694A9CFF8774}">
  <dimension ref="A1:I19"/>
  <sheetViews>
    <sheetView tabSelected="1" topLeftCell="A5" workbookViewId="0">
      <selection activeCell="C15" sqref="C15"/>
    </sheetView>
  </sheetViews>
  <sheetFormatPr baseColWidth="10" defaultColWidth="11.453125" defaultRowHeight="14.5" x14ac:dyDescent="0.35"/>
  <sheetData>
    <row r="1" spans="1:9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ht="14.5" customHeight="1" x14ac:dyDescent="0.35">
      <c r="A2" s="8">
        <v>26</v>
      </c>
      <c r="B2" t="s">
        <v>9</v>
      </c>
      <c r="C2" t="s">
        <v>10</v>
      </c>
      <c r="D2" t="s">
        <v>11</v>
      </c>
      <c r="E2" t="s">
        <v>12</v>
      </c>
      <c r="F2" s="2" t="s">
        <v>13</v>
      </c>
      <c r="G2" t="s">
        <v>14</v>
      </c>
      <c r="H2" t="s">
        <v>15</v>
      </c>
      <c r="I2" t="s">
        <v>16</v>
      </c>
    </row>
    <row r="3" spans="1:9" ht="14.5" customHeight="1" x14ac:dyDescent="0.35">
      <c r="A3" s="8"/>
      <c r="B3" t="s">
        <v>10</v>
      </c>
      <c r="C3" t="s">
        <v>9</v>
      </c>
      <c r="D3" t="s">
        <v>17</v>
      </c>
      <c r="E3" t="s">
        <v>18</v>
      </c>
      <c r="F3" s="2" t="s">
        <v>19</v>
      </c>
      <c r="G3" t="s">
        <v>20</v>
      </c>
      <c r="H3" t="s">
        <v>15</v>
      </c>
      <c r="I3" t="s">
        <v>21</v>
      </c>
    </row>
    <row r="4" spans="1:9" x14ac:dyDescent="0.35">
      <c r="A4" s="3" t="s">
        <v>22</v>
      </c>
    </row>
    <row r="5" spans="1:9" x14ac:dyDescent="0.35">
      <c r="A5" s="1" t="s">
        <v>23</v>
      </c>
      <c r="B5" s="1" t="s">
        <v>24</v>
      </c>
      <c r="C5" s="1" t="s">
        <v>25</v>
      </c>
      <c r="D5" s="1" t="s">
        <v>26</v>
      </c>
    </row>
    <row r="6" spans="1:9" x14ac:dyDescent="0.35">
      <c r="A6">
        <v>195</v>
      </c>
      <c r="B6" s="2">
        <v>45.19</v>
      </c>
      <c r="C6">
        <v>0</v>
      </c>
      <c r="D6">
        <v>240.19</v>
      </c>
    </row>
    <row r="7" spans="1:9" x14ac:dyDescent="0.35">
      <c r="A7" s="3" t="s">
        <v>27</v>
      </c>
    </row>
    <row r="8" spans="1:9" x14ac:dyDescent="0.35">
      <c r="A8" s="1" t="s">
        <v>23</v>
      </c>
      <c r="B8" s="1" t="s">
        <v>24</v>
      </c>
      <c r="C8" s="1" t="s">
        <v>25</v>
      </c>
      <c r="D8" s="1" t="s">
        <v>26</v>
      </c>
      <c r="H8" s="6" t="str">
        <f>MID(VLOOKUP("*HK*",$A$5:$A$25,1,0),SEARCH("HK",VLOOKUP("*HK*",$A$5:$A$25,1,0),1)-15,5)</f>
        <v>30APR</v>
      </c>
    </row>
    <row r="9" spans="1:9" x14ac:dyDescent="0.35">
      <c r="A9" t="s">
        <v>28</v>
      </c>
      <c r="B9" t="s">
        <v>29</v>
      </c>
      <c r="C9">
        <v>0</v>
      </c>
      <c r="D9" t="s">
        <v>30</v>
      </c>
      <c r="H9" s="4" t="str">
        <f>MID(VLOOKUP("*HK*",$A$5:$A$25,1,0),SEARCH("HK",VLOOKUP("*HK*",$A$5:$A$25,1,0),1)-4,3)</f>
        <v>AGP</v>
      </c>
    </row>
    <row r="10" spans="1:9" x14ac:dyDescent="0.35">
      <c r="A10" t="s">
        <v>31</v>
      </c>
      <c r="H10" s="7" t="str">
        <f>MID(VLOOKUP("*Acompte :*",$A$5:$A$25,1,0),SEARCH("Acompte :",VLOOKUP("*Acompte :*",$A$5:$A$25,1,0),1)+9,6)</f>
        <v xml:space="preserve"> 1 014</v>
      </c>
    </row>
    <row r="11" spans="1:9" x14ac:dyDescent="0.35">
      <c r="H11" s="6" t="str">
        <f>MID(VLOOKUP("*Acompte :*",$A$5:$A$25,1,0),SEARCH("Acompte :",VLOOKUP("*Acompte :*",$A$5:$A$25,1,0),1)+46,10)</f>
        <v>09/06/2023</v>
      </c>
    </row>
    <row r="12" spans="1:9" x14ac:dyDescent="0.35">
      <c r="A12" t="s">
        <v>32</v>
      </c>
      <c r="H12" s="4" t="str">
        <f>MID(VLOOKUP("*TIGRE :*",$A$5:$A$25,1,0),SEARCH("TIGRE :",VLOOKUP("*TIGRE :*",$A$5:$A$25,1,0),1)+7,8)</f>
        <v xml:space="preserve"> 5956408</v>
      </c>
    </row>
    <row r="13" spans="1:9" ht="17.5" x14ac:dyDescent="0.45">
      <c r="A13" t="s">
        <v>33</v>
      </c>
      <c r="H13" s="5" t="str">
        <f>INDEX(A2:B3,2,2)</f>
        <v>Malaga, Málaga Airport (AGP) - Espagne</v>
      </c>
    </row>
    <row r="14" spans="1:9" x14ac:dyDescent="0.35">
      <c r="A14" t="s">
        <v>34</v>
      </c>
      <c r="H14" s="4" t="s">
        <v>35</v>
      </c>
    </row>
    <row r="15" spans="1:9" x14ac:dyDescent="0.35">
      <c r="A15" t="s">
        <v>36</v>
      </c>
      <c r="H15" s="4" t="str">
        <f>MID(VLOOKUP("*Acompte :*",$A$5:$A$25,1,0),SEARCH("Acompte :",VLOOKUP("*Acompte :*",$A$5:$A$25,1,0),1),10)</f>
        <v xml:space="preserve">Acompte : </v>
      </c>
    </row>
    <row r="16" spans="1:9" x14ac:dyDescent="0.35">
      <c r="A16" t="s">
        <v>37</v>
      </c>
      <c r="H16" t="s">
        <v>38</v>
      </c>
    </row>
    <row r="17" spans="1:1" x14ac:dyDescent="0.35">
      <c r="A17" t="s">
        <v>39</v>
      </c>
    </row>
    <row r="18" spans="1:1" x14ac:dyDescent="0.35">
      <c r="A18" t="s">
        <v>40</v>
      </c>
    </row>
    <row r="19" spans="1:1" x14ac:dyDescent="0.35">
      <c r="A19" t="s">
        <v>41</v>
      </c>
    </row>
  </sheetData>
  <mergeCells count="1">
    <mergeCell ref="A2:A3"/>
  </mergeCells>
  <hyperlinks>
    <hyperlink ref="F2" r:id="rId1" xr:uid="{13622EE2-30DB-4D82-81C4-E4CC370DC637}"/>
    <hyperlink ref="F3" r:id="rId2" xr:uid="{A2C14AE2-1B56-4F6E-8040-8765D0D4DC9D}"/>
    <hyperlink ref="B6" r:id="rId3" display="45,19" xr:uid="{113B9692-683B-4A5F-807E-A2A9FF172722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C0E914C0E943449BDE486E83781292D" ma:contentTypeVersion="17" ma:contentTypeDescription="Crée un document." ma:contentTypeScope="" ma:versionID="de5f2e654c593e5d9ccc65fb9a45a243">
  <xsd:schema xmlns:xsd="http://www.w3.org/2001/XMLSchema" xmlns:xs="http://www.w3.org/2001/XMLSchema" xmlns:p="http://schemas.microsoft.com/office/2006/metadata/properties" xmlns:ns2="df39c38c-8750-4796-b991-8584dbc9d7d1" xmlns:ns3="09730486-5485-4481-a207-f01a2b74ea87" targetNamespace="http://schemas.microsoft.com/office/2006/metadata/properties" ma:root="true" ma:fieldsID="a613b1b4bc601fdde07939d1c5cf86a3" ns2:_="" ns3:_="">
    <xsd:import namespace="df39c38c-8750-4796-b991-8584dbc9d7d1"/>
    <xsd:import namespace="09730486-5485-4481-a207-f01a2b74ea8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_Flow_SignoffStatus" minOccurs="0"/>
                <xsd:element ref="ns2:lcf76f155ced4ddcb4097134ff3c332f" minOccurs="0"/>
                <xsd:element ref="ns3:TaxCatchAll" minOccurs="0"/>
                <xsd:element ref="ns3:SharedWithUsers" minOccurs="0"/>
                <xsd:element ref="ns3:SharedWithDetails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f39c38c-8750-4796-b991-8584dbc9d7d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_Flow_SignoffStatus" ma:index="18" nillable="true" ma:displayName="État de validation" ma:internalName="_x00c9_tat_x0020_de_x0020_validation">
      <xsd:simpleType>
        <xsd:restriction base="dms:Text"/>
      </xsd:simpleType>
    </xsd:element>
    <xsd:element name="lcf76f155ced4ddcb4097134ff3c332f" ma:index="20" nillable="true" ma:taxonomy="true" ma:internalName="lcf76f155ced4ddcb4097134ff3c332f" ma:taxonomyFieldName="MediaServiceImageTags" ma:displayName="Balises d’images" ma:readOnly="false" ma:fieldId="{5cf76f15-5ced-4ddc-b409-7134ff3c332f}" ma:taxonomyMulti="true" ma:sspId="53a28f99-c504-45ab-bf19-f630a60bf87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4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9730486-5485-4481-a207-f01a2b74ea87" elementFormDefault="qualified">
    <xsd:import namespace="http://schemas.microsoft.com/office/2006/documentManagement/types"/>
    <xsd:import namespace="http://schemas.microsoft.com/office/infopath/2007/PartnerControls"/>
    <xsd:element name="TaxCatchAll" ma:index="21" nillable="true" ma:displayName="Taxonomy Catch All Column" ma:hidden="true" ma:list="{c14aa6b7-295d-4fc3-8c73-7c07a0c79959}" ma:internalName="TaxCatchAll" ma:showField="CatchAllData" ma:web="09730486-5485-4481-a207-f01a2b74ea87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df39c38c-8750-4796-b991-8584dbc9d7d1" xsi:nil="true"/>
    <lcf76f155ced4ddcb4097134ff3c332f xmlns="df39c38c-8750-4796-b991-8584dbc9d7d1">
      <Terms xmlns="http://schemas.microsoft.com/office/infopath/2007/PartnerControls"/>
    </lcf76f155ced4ddcb4097134ff3c332f>
    <TaxCatchAll xmlns="09730486-5485-4481-a207-f01a2b74ea87" xsi:nil="true"/>
  </documentManagement>
</p:properties>
</file>

<file path=customXml/itemProps1.xml><?xml version="1.0" encoding="utf-8"?>
<ds:datastoreItem xmlns:ds="http://schemas.openxmlformats.org/officeDocument/2006/customXml" ds:itemID="{6AE5AE59-D37A-4575-9669-927931D8516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f39c38c-8750-4796-b991-8584dbc9d7d1"/>
    <ds:schemaRef ds:uri="09730486-5485-4481-a207-f01a2b74ea8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B829B1D-AA87-4E65-8A25-B953B04365C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7A96176-D01B-412E-BAEA-D3E8EAB41324}">
  <ds:schemaRefs>
    <ds:schemaRef ds:uri="http://schemas.microsoft.com/office/2006/metadata/properties"/>
    <ds:schemaRef ds:uri="http://schemas.microsoft.com/office/infopath/2007/PartnerControls"/>
    <ds:schemaRef ds:uri="df39c38c-8750-4796-b991-8584dbc9d7d1"/>
    <ds:schemaRef ds:uri="09730486-5485-4481-a207-f01a2b74ea87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Maréchal</dc:creator>
  <cp:keywords/>
  <dc:description/>
  <cp:lastModifiedBy>Nicolas Maréchal</cp:lastModifiedBy>
  <cp:revision/>
  <dcterms:created xsi:type="dcterms:W3CDTF">2023-05-14T10:18:58Z</dcterms:created>
  <dcterms:modified xsi:type="dcterms:W3CDTF">2023-05-14T15:36:11Z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0x0101004C0E914C0E943449BDE486E83781292D</vt:lpwstr>
  </property>
  <property fmtid="{D5CDD505-2E9C-101B-9397-08002B2CF9AE}" pid="3" name="MediaServiceImageTags">
    <vt:lpwstr/>
  </property>
</Properties>
</file>