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alahayata/Box/SWG-2020/CLIENTS/LBP/Avenant FSI/Value Proposition/GET/"/>
    </mc:Choice>
  </mc:AlternateContent>
  <xr:revisionPtr revIDLastSave="0" documentId="8_{EC797155-785F-6F48-8790-DEA18921FE05}" xr6:coauthVersionLast="45" xr6:coauthVersionMax="45" xr10:uidLastSave="{00000000-0000-0000-0000-000000000000}"/>
  <bookViews>
    <workbookView xWindow="780" yWindow="960" windowWidth="27640" windowHeight="16000" xr2:uid="{CD4248CC-2DDD-3B46-918E-E4CA586BFA21}"/>
  </bookViews>
  <sheets>
    <sheet name="TWS" sheetId="1" r:id="rId1"/>
    <sheet name="TSA" sheetId="2" r:id="rId2"/>
    <sheet name="zSAS" sheetId="3" r:id="rId3"/>
    <sheet name="Exhibit" sheetId="5" r:id="rId4"/>
  </sheets>
  <definedNames>
    <definedName name="_xlnm._FilterDatabase" localSheetId="3" hidden="1">Exhibit!$B$9:$F$69</definedName>
    <definedName name="_xlnm._FilterDatabase" localSheetId="0" hidden="1">TWS!$B$8:$T$28</definedName>
    <definedName name="nombreVUP2" localSheetId="1">OFFSET(TSA!A1048562,,,COUNTA(TSA!A1048562:A1048571))</definedName>
    <definedName name="nombreVUP2" localSheetId="2">OFFSET(zSAS!A1048562,,,COUNTA(zSAS!A1048562:A1048571))</definedName>
    <definedName name="nombreVUP3" localSheetId="1">TSA!$K$9:$K$18</definedName>
    <definedName name="nombreVUP3" localSheetId="2">zSAS!$K$9:$K$18</definedName>
    <definedName name="TypeVUE">Exhibit!$B$10:$B$69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8" i="3" l="1"/>
  <c r="D28" i="3"/>
  <c r="C28" i="3"/>
  <c r="E27" i="3"/>
  <c r="D27" i="3"/>
  <c r="C27" i="3"/>
  <c r="E26" i="3"/>
  <c r="D26" i="3"/>
  <c r="C26" i="3"/>
  <c r="E25" i="3"/>
  <c r="D25" i="3"/>
  <c r="C25" i="3"/>
  <c r="E24" i="3"/>
  <c r="D24" i="3"/>
  <c r="C24" i="3"/>
  <c r="E23" i="3"/>
  <c r="D23" i="3"/>
  <c r="C23" i="3"/>
  <c r="E22" i="3"/>
  <c r="D22" i="3"/>
  <c r="C22" i="3"/>
  <c r="E21" i="3"/>
  <c r="D21" i="3"/>
  <c r="C21" i="3"/>
  <c r="E20" i="3"/>
  <c r="D20" i="3"/>
  <c r="C20" i="3"/>
  <c r="E19" i="3"/>
  <c r="D19" i="3"/>
  <c r="C19" i="3"/>
  <c r="E18" i="3"/>
  <c r="D18" i="3"/>
  <c r="C18" i="3"/>
  <c r="E17" i="3"/>
  <c r="D17" i="3"/>
  <c r="C17" i="3"/>
  <c r="E16" i="3"/>
  <c r="D16" i="3"/>
  <c r="C16" i="3"/>
  <c r="E15" i="3"/>
  <c r="D15" i="3"/>
  <c r="C15" i="3"/>
  <c r="E14" i="3"/>
  <c r="D14" i="3"/>
  <c r="C14" i="3"/>
  <c r="E13" i="3"/>
  <c r="D13" i="3"/>
  <c r="C13" i="3"/>
  <c r="E12" i="3"/>
  <c r="D12" i="3"/>
  <c r="C12" i="3"/>
  <c r="E11" i="3"/>
  <c r="D11" i="3"/>
  <c r="C11" i="3"/>
  <c r="B11" i="3"/>
  <c r="B12" i="3" s="1"/>
  <c r="E10" i="3"/>
  <c r="D10" i="3"/>
  <c r="C10" i="3"/>
  <c r="B10" i="3"/>
  <c r="E9" i="3"/>
  <c r="D9" i="3"/>
  <c r="G9" i="3" s="1"/>
  <c r="C9" i="3"/>
  <c r="N4" i="3"/>
  <c r="K4" i="3"/>
  <c r="J27" i="3" s="1"/>
  <c r="E28" i="2"/>
  <c r="D28" i="2"/>
  <c r="C28" i="2"/>
  <c r="E27" i="2"/>
  <c r="D27" i="2"/>
  <c r="C27" i="2"/>
  <c r="E26" i="2"/>
  <c r="D26" i="2"/>
  <c r="C26" i="2"/>
  <c r="E25" i="2"/>
  <c r="D25" i="2"/>
  <c r="C25" i="2"/>
  <c r="E24" i="2"/>
  <c r="D24" i="2"/>
  <c r="C24" i="2"/>
  <c r="E23" i="2"/>
  <c r="D23" i="2"/>
  <c r="C23" i="2"/>
  <c r="E22" i="2"/>
  <c r="D22" i="2"/>
  <c r="C22" i="2"/>
  <c r="E21" i="2"/>
  <c r="D21" i="2"/>
  <c r="C21" i="2"/>
  <c r="E20" i="2"/>
  <c r="D20" i="2"/>
  <c r="C20" i="2"/>
  <c r="E19" i="2"/>
  <c r="D19" i="2"/>
  <c r="C19" i="2"/>
  <c r="E18" i="2"/>
  <c r="D18" i="2"/>
  <c r="C18" i="2"/>
  <c r="E17" i="2"/>
  <c r="D17" i="2"/>
  <c r="C17" i="2"/>
  <c r="E16" i="2"/>
  <c r="D16" i="2"/>
  <c r="C16" i="2"/>
  <c r="E15" i="2"/>
  <c r="D15" i="2"/>
  <c r="C15" i="2"/>
  <c r="E14" i="2"/>
  <c r="D14" i="2"/>
  <c r="C14" i="2"/>
  <c r="E13" i="2"/>
  <c r="D13" i="2"/>
  <c r="C13" i="2"/>
  <c r="E12" i="2"/>
  <c r="D12" i="2"/>
  <c r="C12" i="2"/>
  <c r="E11" i="2"/>
  <c r="D11" i="2"/>
  <c r="C11" i="2"/>
  <c r="B11" i="2"/>
  <c r="B12" i="2" s="1"/>
  <c r="E10" i="2"/>
  <c r="D10" i="2"/>
  <c r="C10" i="2"/>
  <c r="B10" i="2"/>
  <c r="E9" i="2"/>
  <c r="D9" i="2"/>
  <c r="G9" i="2" s="1"/>
  <c r="C9" i="2"/>
  <c r="N4" i="2"/>
  <c r="M28" i="2" s="1"/>
  <c r="K4" i="2"/>
  <c r="J27" i="2" s="1"/>
  <c r="E28" i="1"/>
  <c r="D28" i="1"/>
  <c r="C28" i="1"/>
  <c r="E27" i="1"/>
  <c r="D27" i="1"/>
  <c r="C27" i="1"/>
  <c r="E26" i="1"/>
  <c r="D26" i="1"/>
  <c r="C26" i="1"/>
  <c r="E25" i="1"/>
  <c r="D25" i="1"/>
  <c r="C25" i="1"/>
  <c r="E24" i="1"/>
  <c r="D24" i="1"/>
  <c r="C24" i="1"/>
  <c r="E23" i="1"/>
  <c r="D23" i="1"/>
  <c r="C23" i="1"/>
  <c r="E22" i="1"/>
  <c r="D22" i="1"/>
  <c r="C22" i="1"/>
  <c r="E21" i="1"/>
  <c r="D21" i="1"/>
  <c r="C21" i="1"/>
  <c r="E20" i="1"/>
  <c r="D20" i="1"/>
  <c r="C20" i="1"/>
  <c r="E19" i="1"/>
  <c r="D19" i="1"/>
  <c r="C19" i="1"/>
  <c r="E18" i="1"/>
  <c r="D18" i="1"/>
  <c r="C18" i="1"/>
  <c r="E17" i="1"/>
  <c r="D17" i="1"/>
  <c r="C17" i="1"/>
  <c r="E16" i="1"/>
  <c r="D16" i="1"/>
  <c r="C16" i="1"/>
  <c r="E15" i="1"/>
  <c r="D15" i="1"/>
  <c r="C15" i="1"/>
  <c r="E14" i="1"/>
  <c r="D14" i="1"/>
  <c r="C14" i="1"/>
  <c r="E13" i="1"/>
  <c r="C13" i="1"/>
  <c r="E12" i="1"/>
  <c r="D12" i="1"/>
  <c r="C12" i="1"/>
  <c r="E11" i="1"/>
  <c r="D11" i="1"/>
  <c r="C11" i="1"/>
  <c r="E10" i="1"/>
  <c r="D10" i="1"/>
  <c r="C10" i="1"/>
  <c r="E9" i="1"/>
  <c r="D9" i="1"/>
  <c r="C9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10" i="1"/>
  <c r="G16" i="3" l="1"/>
  <c r="G20" i="3"/>
  <c r="H20" i="3" s="1"/>
  <c r="G24" i="3"/>
  <c r="G28" i="3"/>
  <c r="H28" i="3" s="1"/>
  <c r="M28" i="3"/>
  <c r="G14" i="3"/>
  <c r="H14" i="3" s="1"/>
  <c r="G18" i="3"/>
  <c r="H18" i="3" s="1"/>
  <c r="G22" i="3"/>
  <c r="H22" i="3" s="1"/>
  <c r="G26" i="3"/>
  <c r="G10" i="3"/>
  <c r="H10" i="3" s="1"/>
  <c r="B13" i="3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M9" i="3"/>
  <c r="M10" i="3" s="1"/>
  <c r="N10" i="3" s="1"/>
  <c r="J14" i="3"/>
  <c r="G15" i="3"/>
  <c r="H15" i="3" s="1"/>
  <c r="M15" i="3"/>
  <c r="N15" i="3" s="1"/>
  <c r="J16" i="3"/>
  <c r="K16" i="3" s="1"/>
  <c r="G17" i="3"/>
  <c r="M17" i="3"/>
  <c r="N17" i="3" s="1"/>
  <c r="J18" i="3"/>
  <c r="K18" i="3" s="1"/>
  <c r="G19" i="3"/>
  <c r="H19" i="3" s="1"/>
  <c r="M19" i="3"/>
  <c r="N19" i="3" s="1"/>
  <c r="J20" i="3"/>
  <c r="K20" i="3" s="1"/>
  <c r="G21" i="3"/>
  <c r="H21" i="3" s="1"/>
  <c r="M21" i="3"/>
  <c r="N21" i="3" s="1"/>
  <c r="J22" i="3"/>
  <c r="K22" i="3" s="1"/>
  <c r="G23" i="3"/>
  <c r="H23" i="3" s="1"/>
  <c r="M23" i="3"/>
  <c r="N23" i="3" s="1"/>
  <c r="J24" i="3"/>
  <c r="K24" i="3" s="1"/>
  <c r="G25" i="3"/>
  <c r="H25" i="3" s="1"/>
  <c r="M25" i="3"/>
  <c r="N25" i="3" s="1"/>
  <c r="J26" i="3"/>
  <c r="K26" i="3" s="1"/>
  <c r="G27" i="3"/>
  <c r="H27" i="3" s="1"/>
  <c r="M27" i="3"/>
  <c r="N27" i="3" s="1"/>
  <c r="J28" i="3"/>
  <c r="K28" i="3" s="1"/>
  <c r="H9" i="3"/>
  <c r="N9" i="3"/>
  <c r="K14" i="3"/>
  <c r="H17" i="3"/>
  <c r="Q4" i="3"/>
  <c r="J9" i="3"/>
  <c r="M14" i="3"/>
  <c r="N14" i="3" s="1"/>
  <c r="J15" i="3"/>
  <c r="K15" i="3" s="1"/>
  <c r="M16" i="3"/>
  <c r="N16" i="3" s="1"/>
  <c r="J17" i="3"/>
  <c r="K17" i="3" s="1"/>
  <c r="M18" i="3"/>
  <c r="N18" i="3" s="1"/>
  <c r="J19" i="3"/>
  <c r="M20" i="3"/>
  <c r="N20" i="3" s="1"/>
  <c r="J21" i="3"/>
  <c r="K21" i="3" s="1"/>
  <c r="M22" i="3"/>
  <c r="N22" i="3" s="1"/>
  <c r="J23" i="3"/>
  <c r="K23" i="3" s="1"/>
  <c r="M24" i="3"/>
  <c r="N24" i="3" s="1"/>
  <c r="J25" i="3"/>
  <c r="K25" i="3" s="1"/>
  <c r="M26" i="3"/>
  <c r="N26" i="3" s="1"/>
  <c r="H16" i="3"/>
  <c r="K19" i="3"/>
  <c r="H24" i="3"/>
  <c r="H26" i="3"/>
  <c r="K27" i="3"/>
  <c r="N28" i="3"/>
  <c r="G14" i="2"/>
  <c r="H14" i="2" s="1"/>
  <c r="G18" i="2"/>
  <c r="H18" i="2" s="1"/>
  <c r="G22" i="2"/>
  <c r="H22" i="2" s="1"/>
  <c r="G26" i="2"/>
  <c r="H26" i="2" s="1"/>
  <c r="G24" i="2"/>
  <c r="H24" i="2" s="1"/>
  <c r="G28" i="2"/>
  <c r="G10" i="2"/>
  <c r="G11" i="2" s="1"/>
  <c r="H11" i="2" s="1"/>
  <c r="H9" i="2"/>
  <c r="G16" i="2"/>
  <c r="H16" i="2" s="1"/>
  <c r="G20" i="2"/>
  <c r="H20" i="2" s="1"/>
  <c r="B13" i="2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M9" i="2"/>
  <c r="N9" i="2" s="1"/>
  <c r="J14" i="2"/>
  <c r="K14" i="2" s="1"/>
  <c r="G15" i="2"/>
  <c r="H15" i="2" s="1"/>
  <c r="M15" i="2"/>
  <c r="N15" i="2" s="1"/>
  <c r="J16" i="2"/>
  <c r="K16" i="2" s="1"/>
  <c r="G17" i="2"/>
  <c r="H17" i="2" s="1"/>
  <c r="M17" i="2"/>
  <c r="N17" i="2" s="1"/>
  <c r="J18" i="2"/>
  <c r="K18" i="2" s="1"/>
  <c r="G19" i="2"/>
  <c r="H19" i="2" s="1"/>
  <c r="M19" i="2"/>
  <c r="N19" i="2" s="1"/>
  <c r="J20" i="2"/>
  <c r="K20" i="2" s="1"/>
  <c r="G21" i="2"/>
  <c r="H21" i="2" s="1"/>
  <c r="M21" i="2"/>
  <c r="N21" i="2" s="1"/>
  <c r="J22" i="2"/>
  <c r="K22" i="2" s="1"/>
  <c r="G23" i="2"/>
  <c r="H23" i="2" s="1"/>
  <c r="M23" i="2"/>
  <c r="N23" i="2" s="1"/>
  <c r="J24" i="2"/>
  <c r="K24" i="2" s="1"/>
  <c r="G25" i="2"/>
  <c r="H25" i="2" s="1"/>
  <c r="M25" i="2"/>
  <c r="N25" i="2" s="1"/>
  <c r="J26" i="2"/>
  <c r="K26" i="2" s="1"/>
  <c r="G27" i="2"/>
  <c r="H27" i="2" s="1"/>
  <c r="M27" i="2"/>
  <c r="N27" i="2" s="1"/>
  <c r="J28" i="2"/>
  <c r="K28" i="2" s="1"/>
  <c r="Q4" i="2"/>
  <c r="J9" i="2"/>
  <c r="K9" i="2" s="1"/>
  <c r="M10" i="2"/>
  <c r="N10" i="2" s="1"/>
  <c r="M14" i="2"/>
  <c r="N14" i="2" s="1"/>
  <c r="J15" i="2"/>
  <c r="K15" i="2" s="1"/>
  <c r="M16" i="2"/>
  <c r="N16" i="2" s="1"/>
  <c r="J17" i="2"/>
  <c r="K17" i="2" s="1"/>
  <c r="M18" i="2"/>
  <c r="N18" i="2" s="1"/>
  <c r="J19" i="2"/>
  <c r="K19" i="2" s="1"/>
  <c r="M20" i="2"/>
  <c r="N20" i="2" s="1"/>
  <c r="J21" i="2"/>
  <c r="K21" i="2" s="1"/>
  <c r="M22" i="2"/>
  <c r="N22" i="2" s="1"/>
  <c r="J23" i="2"/>
  <c r="K23" i="2" s="1"/>
  <c r="M24" i="2"/>
  <c r="N24" i="2" s="1"/>
  <c r="J25" i="2"/>
  <c r="K25" i="2" s="1"/>
  <c r="M26" i="2"/>
  <c r="N26" i="2" s="1"/>
  <c r="K27" i="2"/>
  <c r="H28" i="2"/>
  <c r="N28" i="2"/>
  <c r="E54" i="5"/>
  <c r="C51" i="5"/>
  <c r="C52" i="5" s="1"/>
  <c r="C53" i="5" s="1"/>
  <c r="C54" i="5" s="1"/>
  <c r="C55" i="5" s="1"/>
  <c r="C56" i="5" s="1"/>
  <c r="C57" i="5" s="1"/>
  <c r="C58" i="5" s="1"/>
  <c r="C59" i="5" s="1"/>
  <c r="C60" i="5" s="1"/>
  <c r="C61" i="5" s="1"/>
  <c r="C62" i="5" s="1"/>
  <c r="C63" i="5" s="1"/>
  <c r="C64" i="5" s="1"/>
  <c r="C65" i="5" s="1"/>
  <c r="C66" i="5" s="1"/>
  <c r="C67" i="5" s="1"/>
  <c r="C68" i="5" s="1"/>
  <c r="C69" i="5" s="1"/>
  <c r="E34" i="5"/>
  <c r="C31" i="5"/>
  <c r="C32" i="5" s="1"/>
  <c r="C33" i="5" s="1"/>
  <c r="C34" i="5" s="1"/>
  <c r="C35" i="5" s="1"/>
  <c r="C36" i="5" s="1"/>
  <c r="C37" i="5" s="1"/>
  <c r="C38" i="5" s="1"/>
  <c r="C39" i="5" s="1"/>
  <c r="C40" i="5" s="1"/>
  <c r="C41" i="5" s="1"/>
  <c r="C42" i="5" s="1"/>
  <c r="C43" i="5" s="1"/>
  <c r="C44" i="5" s="1"/>
  <c r="C45" i="5" s="1"/>
  <c r="C46" i="5" s="1"/>
  <c r="C47" i="5" s="1"/>
  <c r="C48" i="5" s="1"/>
  <c r="C49" i="5" s="1"/>
  <c r="E14" i="5"/>
  <c r="D13" i="1" s="1"/>
  <c r="C11" i="5"/>
  <c r="C12" i="5" s="1"/>
  <c r="C13" i="5" s="1"/>
  <c r="G11" i="3" l="1"/>
  <c r="M11" i="3"/>
  <c r="N11" i="3" s="1"/>
  <c r="J10" i="3"/>
  <c r="K10" i="3" s="1"/>
  <c r="K9" i="3"/>
  <c r="P27" i="3"/>
  <c r="Q27" i="3" s="1"/>
  <c r="P25" i="3"/>
  <c r="Q25" i="3" s="1"/>
  <c r="P23" i="3"/>
  <c r="Q23" i="3" s="1"/>
  <c r="P21" i="3"/>
  <c r="Q21" i="3" s="1"/>
  <c r="P19" i="3"/>
  <c r="Q19" i="3" s="1"/>
  <c r="P17" i="3"/>
  <c r="Q17" i="3" s="1"/>
  <c r="P15" i="3"/>
  <c r="Q15" i="3" s="1"/>
  <c r="P9" i="3"/>
  <c r="Q9" i="3" s="1"/>
  <c r="T4" i="3"/>
  <c r="P28" i="3"/>
  <c r="Q28" i="3" s="1"/>
  <c r="P26" i="3"/>
  <c r="Q26" i="3" s="1"/>
  <c r="P24" i="3"/>
  <c r="Q24" i="3" s="1"/>
  <c r="P22" i="3"/>
  <c r="Q22" i="3" s="1"/>
  <c r="P20" i="3"/>
  <c r="Q20" i="3" s="1"/>
  <c r="P18" i="3"/>
  <c r="Q18" i="3" s="1"/>
  <c r="P16" i="3"/>
  <c r="Q16" i="3" s="1"/>
  <c r="P14" i="3"/>
  <c r="Q14" i="3" s="1"/>
  <c r="G12" i="2"/>
  <c r="G13" i="2" s="1"/>
  <c r="H13" i="2" s="1"/>
  <c r="H10" i="2"/>
  <c r="M11" i="2"/>
  <c r="N11" i="2" s="1"/>
  <c r="J10" i="2"/>
  <c r="J11" i="2" s="1"/>
  <c r="T4" i="2"/>
  <c r="P27" i="2"/>
  <c r="Q27" i="2" s="1"/>
  <c r="P25" i="2"/>
  <c r="Q25" i="2" s="1"/>
  <c r="P23" i="2"/>
  <c r="Q23" i="2" s="1"/>
  <c r="P21" i="2"/>
  <c r="Q21" i="2" s="1"/>
  <c r="P19" i="2"/>
  <c r="Q19" i="2" s="1"/>
  <c r="P17" i="2"/>
  <c r="Q17" i="2" s="1"/>
  <c r="P15" i="2"/>
  <c r="Q15" i="2" s="1"/>
  <c r="P9" i="2"/>
  <c r="Q9" i="2" s="1"/>
  <c r="P28" i="2"/>
  <c r="Q28" i="2" s="1"/>
  <c r="P26" i="2"/>
  <c r="Q26" i="2" s="1"/>
  <c r="P24" i="2"/>
  <c r="Q24" i="2" s="1"/>
  <c r="P22" i="2"/>
  <c r="Q22" i="2" s="1"/>
  <c r="P20" i="2"/>
  <c r="Q20" i="2" s="1"/>
  <c r="P18" i="2"/>
  <c r="Q18" i="2" s="1"/>
  <c r="P16" i="2"/>
  <c r="Q16" i="2" s="1"/>
  <c r="P14" i="2"/>
  <c r="Q14" i="2" s="1"/>
  <c r="C14" i="5"/>
  <c r="J11" i="3" l="1"/>
  <c r="K11" i="3" s="1"/>
  <c r="H11" i="3"/>
  <c r="G12" i="3"/>
  <c r="H12" i="3" s="1"/>
  <c r="H12" i="2"/>
  <c r="H5" i="2" s="1"/>
  <c r="K3" i="2" s="1"/>
  <c r="M12" i="3"/>
  <c r="P10" i="3"/>
  <c r="Q10" i="3" s="1"/>
  <c r="S28" i="3"/>
  <c r="T28" i="3" s="1"/>
  <c r="S26" i="3"/>
  <c r="T26" i="3" s="1"/>
  <c r="S24" i="3"/>
  <c r="T24" i="3" s="1"/>
  <c r="S22" i="3"/>
  <c r="T22" i="3" s="1"/>
  <c r="S20" i="3"/>
  <c r="T20" i="3" s="1"/>
  <c r="S18" i="3"/>
  <c r="T18" i="3" s="1"/>
  <c r="S16" i="3"/>
  <c r="T16" i="3" s="1"/>
  <c r="S14" i="3"/>
  <c r="T14" i="3" s="1"/>
  <c r="S10" i="3"/>
  <c r="T10" i="3" s="1"/>
  <c r="S27" i="3"/>
  <c r="T27" i="3" s="1"/>
  <c r="S25" i="3"/>
  <c r="T25" i="3" s="1"/>
  <c r="S23" i="3"/>
  <c r="T23" i="3" s="1"/>
  <c r="S21" i="3"/>
  <c r="T21" i="3" s="1"/>
  <c r="S19" i="3"/>
  <c r="T19" i="3" s="1"/>
  <c r="S17" i="3"/>
  <c r="T17" i="3" s="1"/>
  <c r="S15" i="3"/>
  <c r="T15" i="3" s="1"/>
  <c r="S9" i="3"/>
  <c r="T9" i="3" s="1"/>
  <c r="J12" i="3"/>
  <c r="K12" i="3" s="1"/>
  <c r="M12" i="2"/>
  <c r="N12" i="2" s="1"/>
  <c r="K11" i="2"/>
  <c r="J12" i="2"/>
  <c r="K12" i="2" s="1"/>
  <c r="K10" i="2"/>
  <c r="P10" i="2"/>
  <c r="P11" i="2" s="1"/>
  <c r="Q11" i="2" s="1"/>
  <c r="S28" i="2"/>
  <c r="T28" i="2" s="1"/>
  <c r="S26" i="2"/>
  <c r="T26" i="2" s="1"/>
  <c r="S24" i="2"/>
  <c r="T24" i="2" s="1"/>
  <c r="S22" i="2"/>
  <c r="T22" i="2" s="1"/>
  <c r="S20" i="2"/>
  <c r="T20" i="2" s="1"/>
  <c r="S18" i="2"/>
  <c r="T18" i="2" s="1"/>
  <c r="S16" i="2"/>
  <c r="T16" i="2" s="1"/>
  <c r="S14" i="2"/>
  <c r="T14" i="2" s="1"/>
  <c r="S10" i="2"/>
  <c r="T10" i="2" s="1"/>
  <c r="S27" i="2"/>
  <c r="T27" i="2" s="1"/>
  <c r="S25" i="2"/>
  <c r="T25" i="2" s="1"/>
  <c r="S23" i="2"/>
  <c r="T23" i="2" s="1"/>
  <c r="S21" i="2"/>
  <c r="T21" i="2" s="1"/>
  <c r="S19" i="2"/>
  <c r="T19" i="2" s="1"/>
  <c r="S17" i="2"/>
  <c r="T17" i="2" s="1"/>
  <c r="S15" i="2"/>
  <c r="T15" i="2" s="1"/>
  <c r="S9" i="2"/>
  <c r="T9" i="2" s="1"/>
  <c r="C15" i="5"/>
  <c r="K4" i="1"/>
  <c r="N4" i="1"/>
  <c r="Q4" i="1" s="1"/>
  <c r="G9" i="1"/>
  <c r="G10" i="1" s="1"/>
  <c r="G13" i="3" l="1"/>
  <c r="H13" i="3" s="1"/>
  <c r="H5" i="3" s="1"/>
  <c r="K3" i="3" s="1"/>
  <c r="S11" i="3"/>
  <c r="T11" i="3" s="1"/>
  <c r="P11" i="3"/>
  <c r="Q11" i="3" s="1"/>
  <c r="N12" i="3"/>
  <c r="M13" i="3"/>
  <c r="N13" i="3" s="1"/>
  <c r="S12" i="3"/>
  <c r="T12" i="3" s="1"/>
  <c r="J13" i="3"/>
  <c r="K13" i="3" s="1"/>
  <c r="J13" i="2"/>
  <c r="K13" i="2" s="1"/>
  <c r="K5" i="2" s="1"/>
  <c r="N3" i="2" s="1"/>
  <c r="M13" i="2"/>
  <c r="N13" i="2" s="1"/>
  <c r="S11" i="2"/>
  <c r="Q10" i="2"/>
  <c r="P12" i="2"/>
  <c r="C16" i="5"/>
  <c r="G11" i="1"/>
  <c r="H11" i="1" s="1"/>
  <c r="J9" i="1"/>
  <c r="K9" i="1" s="1"/>
  <c r="T4" i="1"/>
  <c r="P9" i="1"/>
  <c r="Q9" i="1" s="1"/>
  <c r="M9" i="1"/>
  <c r="N9" i="1" s="1"/>
  <c r="H9" i="1"/>
  <c r="H10" i="1"/>
  <c r="K5" i="3" l="1"/>
  <c r="N3" i="3" s="1"/>
  <c r="P12" i="3"/>
  <c r="Q12" i="3" s="1"/>
  <c r="S13" i="3"/>
  <c r="T13" i="3" s="1"/>
  <c r="N5" i="3"/>
  <c r="Q3" i="3" s="1"/>
  <c r="P13" i="3"/>
  <c r="Q13" i="3" s="1"/>
  <c r="N5" i="2"/>
  <c r="Q3" i="2" s="1"/>
  <c r="T11" i="2"/>
  <c r="S12" i="2"/>
  <c r="T12" i="2" s="1"/>
  <c r="Q12" i="2"/>
  <c r="P13" i="2"/>
  <c r="Q13" i="2" s="1"/>
  <c r="M10" i="1"/>
  <c r="N10" i="1" s="1"/>
  <c r="C17" i="5"/>
  <c r="J10" i="1"/>
  <c r="K10" i="1" s="1"/>
  <c r="P10" i="1"/>
  <c r="Q10" i="1" s="1"/>
  <c r="G12" i="1"/>
  <c r="H12" i="1" s="1"/>
  <c r="S9" i="1"/>
  <c r="S10" i="1"/>
  <c r="T10" i="1" s="1"/>
  <c r="Q5" i="3" l="1"/>
  <c r="T3" i="3" s="1"/>
  <c r="T5" i="3" s="1"/>
  <c r="Q5" i="2"/>
  <c r="T3" i="2" s="1"/>
  <c r="S13" i="2"/>
  <c r="T13" i="2" s="1"/>
  <c r="M11" i="1"/>
  <c r="M12" i="1" s="1"/>
  <c r="P11" i="1"/>
  <c r="P12" i="1" s="1"/>
  <c r="Q12" i="1" s="1"/>
  <c r="C18" i="5"/>
  <c r="J11" i="1"/>
  <c r="J12" i="1" s="1"/>
  <c r="G13" i="1"/>
  <c r="H13" i="1" s="1"/>
  <c r="T9" i="1"/>
  <c r="S11" i="1"/>
  <c r="T11" i="1" s="1"/>
  <c r="J14" i="1"/>
  <c r="K14" i="1" s="1"/>
  <c r="T5" i="2" l="1"/>
  <c r="P13" i="1"/>
  <c r="P14" i="1" s="1"/>
  <c r="Q14" i="1" s="1"/>
  <c r="N11" i="1"/>
  <c r="K11" i="1"/>
  <c r="Q11" i="1"/>
  <c r="C19" i="5"/>
  <c r="K12" i="1"/>
  <c r="J13" i="1"/>
  <c r="K13" i="1" s="1"/>
  <c r="G14" i="1"/>
  <c r="G15" i="1" s="1"/>
  <c r="P15" i="1"/>
  <c r="P16" i="1" s="1"/>
  <c r="Q16" i="1" s="1"/>
  <c r="S12" i="1"/>
  <c r="T12" i="1" s="1"/>
  <c r="N12" i="1"/>
  <c r="M13" i="1"/>
  <c r="J15" i="1"/>
  <c r="Q13" i="1" l="1"/>
  <c r="C20" i="5"/>
  <c r="H14" i="1"/>
  <c r="Q15" i="1"/>
  <c r="S13" i="1"/>
  <c r="T13" i="1" s="1"/>
  <c r="M14" i="1"/>
  <c r="N13" i="1"/>
  <c r="P17" i="1"/>
  <c r="Q17" i="1" s="1"/>
  <c r="G16" i="1"/>
  <c r="H15" i="1"/>
  <c r="J16" i="1"/>
  <c r="K16" i="1" s="1"/>
  <c r="K15" i="1"/>
  <c r="C21" i="5" l="1"/>
  <c r="S14" i="1"/>
  <c r="T14" i="1" s="1"/>
  <c r="N14" i="1"/>
  <c r="M15" i="1"/>
  <c r="P18" i="1"/>
  <c r="J17" i="1"/>
  <c r="K17" i="1" s="1"/>
  <c r="H16" i="1"/>
  <c r="G17" i="1"/>
  <c r="C22" i="5" l="1"/>
  <c r="S15" i="1"/>
  <c r="T15" i="1" s="1"/>
  <c r="N15" i="1"/>
  <c r="M16" i="1"/>
  <c r="Q18" i="1"/>
  <c r="P19" i="1"/>
  <c r="J18" i="1"/>
  <c r="K18" i="1" s="1"/>
  <c r="H17" i="1"/>
  <c r="G18" i="1"/>
  <c r="H18" i="1" s="1"/>
  <c r="C23" i="5" l="1"/>
  <c r="S16" i="1"/>
  <c r="S17" i="1" s="1"/>
  <c r="N16" i="1"/>
  <c r="M17" i="1"/>
  <c r="N17" i="1" s="1"/>
  <c r="G19" i="1"/>
  <c r="H19" i="1" s="1"/>
  <c r="Q19" i="1"/>
  <c r="P20" i="1"/>
  <c r="J19" i="1"/>
  <c r="K19" i="1" s="1"/>
  <c r="C24" i="5" l="1"/>
  <c r="T16" i="1"/>
  <c r="T17" i="1"/>
  <c r="S18" i="1"/>
  <c r="T18" i="1" s="1"/>
  <c r="M18" i="1"/>
  <c r="N18" i="1" s="1"/>
  <c r="G20" i="1"/>
  <c r="H20" i="1" s="1"/>
  <c r="J20" i="1"/>
  <c r="K20" i="1" s="1"/>
  <c r="Q20" i="1"/>
  <c r="P21" i="1"/>
  <c r="Q21" i="1" s="1"/>
  <c r="C25" i="5" l="1"/>
  <c r="S19" i="1"/>
  <c r="T19" i="1" s="1"/>
  <c r="M19" i="1"/>
  <c r="G21" i="1"/>
  <c r="H21" i="1" s="1"/>
  <c r="J21" i="1"/>
  <c r="J22" i="1" s="1"/>
  <c r="K22" i="1" s="1"/>
  <c r="P22" i="1"/>
  <c r="Q22" i="1" s="1"/>
  <c r="C26" i="5" l="1"/>
  <c r="S20" i="1"/>
  <c r="N19" i="1"/>
  <c r="M20" i="1"/>
  <c r="G22" i="1"/>
  <c r="H22" i="1" s="1"/>
  <c r="K21" i="1"/>
  <c r="P23" i="1"/>
  <c r="J23" i="1"/>
  <c r="K23" i="1" s="1"/>
  <c r="C27" i="5" l="1"/>
  <c r="T20" i="1"/>
  <c r="S21" i="1"/>
  <c r="N20" i="1"/>
  <c r="M21" i="1"/>
  <c r="G23" i="1"/>
  <c r="H23" i="1" s="1"/>
  <c r="Q23" i="1"/>
  <c r="P24" i="1"/>
  <c r="J24" i="1"/>
  <c r="K24" i="1" s="1"/>
  <c r="C28" i="5" l="1"/>
  <c r="T21" i="1"/>
  <c r="S22" i="1"/>
  <c r="N21" i="1"/>
  <c r="M22" i="1"/>
  <c r="M23" i="1" s="1"/>
  <c r="N23" i="1" s="1"/>
  <c r="G24" i="1"/>
  <c r="H24" i="1" s="1"/>
  <c r="J25" i="1"/>
  <c r="K25" i="1" s="1"/>
  <c r="Q24" i="1"/>
  <c r="P25" i="1"/>
  <c r="C29" i="5" l="1"/>
  <c r="S23" i="1"/>
  <c r="T22" i="1"/>
  <c r="N22" i="1"/>
  <c r="M24" i="1"/>
  <c r="N24" i="1" s="1"/>
  <c r="G25" i="1"/>
  <c r="H25" i="1" s="1"/>
  <c r="J26" i="1"/>
  <c r="J27" i="1" s="1"/>
  <c r="Q25" i="1"/>
  <c r="P26" i="1"/>
  <c r="T23" i="1" l="1"/>
  <c r="S24" i="1"/>
  <c r="T24" i="1" s="1"/>
  <c r="M25" i="1"/>
  <c r="G26" i="1"/>
  <c r="G27" i="1" s="1"/>
  <c r="H27" i="1" s="1"/>
  <c r="K26" i="1"/>
  <c r="P27" i="1"/>
  <c r="Q27" i="1" s="1"/>
  <c r="Q26" i="1"/>
  <c r="K27" i="1"/>
  <c r="J28" i="1"/>
  <c r="K28" i="1" s="1"/>
  <c r="S25" i="1" l="1"/>
  <c r="T25" i="1" s="1"/>
  <c r="M26" i="1"/>
  <c r="N25" i="1"/>
  <c r="G28" i="1"/>
  <c r="H28" i="1" s="1"/>
  <c r="H26" i="1"/>
  <c r="P28" i="1"/>
  <c r="Q28" i="1" s="1"/>
  <c r="S26" i="1" l="1"/>
  <c r="T26" i="1" s="1"/>
  <c r="N26" i="1"/>
  <c r="M27" i="1"/>
  <c r="H5" i="1"/>
  <c r="K3" i="1" s="1"/>
  <c r="K5" i="1" s="1"/>
  <c r="N3" i="1" s="1"/>
  <c r="S27" i="1" l="1"/>
  <c r="T27" i="1" s="1"/>
  <c r="M28" i="1"/>
  <c r="N28" i="1" s="1"/>
  <c r="N27" i="1"/>
  <c r="S28" i="1" l="1"/>
  <c r="T28" i="1" s="1"/>
  <c r="N5" i="1"/>
  <c r="Q3" i="1" s="1"/>
  <c r="Q5" i="1" s="1"/>
  <c r="T3" i="1" s="1"/>
  <c r="T5" i="1" l="1"/>
</calcChain>
</file>

<file path=xl/sharedStrings.xml><?xml version="1.0" encoding="utf-8"?>
<sst xmlns="http://schemas.openxmlformats.org/spreadsheetml/2006/main" count="174" uniqueCount="20">
  <si>
    <t>MSU</t>
  </si>
  <si>
    <t>Ratio</t>
  </si>
  <si>
    <t>Range</t>
  </si>
  <si>
    <t>VU</t>
  </si>
  <si>
    <t>P2</t>
  </si>
  <si>
    <t>P3</t>
  </si>
  <si>
    <t>P4</t>
  </si>
  <si>
    <t>P5</t>
  </si>
  <si>
    <t>P6</t>
  </si>
  <si>
    <t>MSU Cible</t>
  </si>
  <si>
    <t>Existant VU</t>
  </si>
  <si>
    <t>EXHIBIT</t>
  </si>
  <si>
    <t>Exhibit</t>
  </si>
  <si>
    <t>VUE020</t>
  </si>
  <si>
    <t>VUE001</t>
  </si>
  <si>
    <t>VUE007</t>
  </si>
  <si>
    <t>TYPE VUE</t>
  </si>
  <si>
    <t>TWS =&gt;</t>
  </si>
  <si>
    <t>TSA =&gt;</t>
  </si>
  <si>
    <t>zSAS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</si>
</sst>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 * #,##0.00_)_ ;_ * \(#,##0.00\)_ ;_ * &quot;-&quot;??_)_ ;_ @_ "/>
    <numFmt numFmtId="164" formatCode="_ * #,##0_)_ ;_ * \(#,##0\)_ ;_ * &quot;-&quot;??_)_ ;_ @_ "/>
  </numFmts>
  <fonts count="4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0" fillId="2" borderId="0" xfId="0" applyFont="1" applyFill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9" fontId="0" fillId="2" borderId="0" xfId="0" applyNumberFormat="1" applyFont="1" applyFill="1" applyAlignment="1">
      <alignment horizontal="center" vertical="center"/>
    </xf>
    <xf numFmtId="164" fontId="0" fillId="2" borderId="1" xfId="1" applyNumberFormat="1" applyFont="1" applyFill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2" fillId="6" borderId="5" xfId="0" applyFont="1" applyFill="1" applyBorder="1" applyAlignment="1">
      <alignment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6F64E-50DC-9043-939F-B9C1C3C41AA4}">
  <dimension ref="B1:T28"/>
  <sheetViews>
    <sheetView tabSelected="1" workbookViewId="0">
      <selection activeCell="E30" sqref="E30"/>
    </sheetView>
  </sheetViews>
  <sheetFormatPr baseColWidth="10" defaultRowHeight="16" x14ac:dyDescent="0.2"/>
  <cols>
    <col min="1" max="1" width="2.5" style="1" customWidth="1"/>
    <col min="2" max="2" width="10.83203125" style="1"/>
    <col min="3" max="4" width="15.5" style="1" customWidth="1"/>
    <col min="5" max="5" width="11" style="1" customWidth="1"/>
    <col min="6" max="6" width="2.33203125" style="1" customWidth="1"/>
    <col min="7" max="8" width="10.83203125" style="1"/>
    <col min="9" max="9" width="1.83203125" style="1" customWidth="1"/>
    <col min="10" max="11" width="10.83203125" style="1"/>
    <col min="12" max="12" width="1.83203125" style="1" customWidth="1"/>
    <col min="13" max="14" width="10.83203125" style="1"/>
    <col min="15" max="15" width="1.83203125" style="1" customWidth="1"/>
    <col min="16" max="17" width="10.83203125" style="1"/>
    <col min="18" max="18" width="1.83203125" style="1" customWidth="1"/>
    <col min="19" max="16384" width="10.83203125" style="1"/>
  </cols>
  <sheetData>
    <row r="1" spans="2:20" ht="17" thickBot="1" x14ac:dyDescent="0.25">
      <c r="K1" s="3">
        <v>0.05</v>
      </c>
      <c r="N1" s="3">
        <v>0.05</v>
      </c>
      <c r="Q1" s="3">
        <v>0.05</v>
      </c>
      <c r="T1" s="3">
        <v>0.05</v>
      </c>
    </row>
    <row r="2" spans="2:20" x14ac:dyDescent="0.2">
      <c r="C2" s="10" t="s">
        <v>17</v>
      </c>
      <c r="D2" s="17"/>
      <c r="H2" s="2" t="s">
        <v>4</v>
      </c>
      <c r="K2" s="2" t="s">
        <v>5</v>
      </c>
      <c r="N2" s="2" t="s">
        <v>6</v>
      </c>
      <c r="Q2" s="2" t="s">
        <v>7</v>
      </c>
      <c r="T2" s="2" t="s">
        <v>8</v>
      </c>
    </row>
    <row r="3" spans="2:20" x14ac:dyDescent="0.2">
      <c r="C3" s="12"/>
      <c r="D3" s="19" t="s">
        <v>13</v>
      </c>
      <c r="G3" s="2" t="s">
        <v>10</v>
      </c>
      <c r="H3" s="6">
        <v>0</v>
      </c>
      <c r="J3" s="2" t="s">
        <v>10</v>
      </c>
      <c r="K3" s="2">
        <f ca="1">H5+H3</f>
        <v>5</v>
      </c>
      <c r="M3" s="2" t="s">
        <v>10</v>
      </c>
      <c r="N3" s="2">
        <f ca="1">K5+K3</f>
        <v>5</v>
      </c>
      <c r="P3" s="2" t="s">
        <v>10</v>
      </c>
      <c r="Q3" s="2">
        <f ca="1">N3+N5</f>
        <v>6</v>
      </c>
      <c r="S3" s="2" t="s">
        <v>10</v>
      </c>
      <c r="T3" s="2">
        <f ca="1">Q3+Q5</f>
        <v>6</v>
      </c>
    </row>
    <row r="4" spans="2:20" ht="17" thickBot="1" x14ac:dyDescent="0.25">
      <c r="C4" s="14"/>
      <c r="D4" s="18"/>
      <c r="G4" s="2" t="s">
        <v>9</v>
      </c>
      <c r="H4" s="5">
        <v>15</v>
      </c>
      <c r="J4" s="2" t="s">
        <v>9</v>
      </c>
      <c r="K4" s="5">
        <f>H4*(1+K1)</f>
        <v>15.75</v>
      </c>
      <c r="M4" s="2" t="s">
        <v>9</v>
      </c>
      <c r="N4" s="5">
        <f>K4*(1+N1)</f>
        <v>16.537500000000001</v>
      </c>
      <c r="P4" s="2" t="s">
        <v>9</v>
      </c>
      <c r="Q4" s="5">
        <f>N4*(1+Q1)</f>
        <v>17.364375000000003</v>
      </c>
      <c r="S4" s="2" t="s">
        <v>9</v>
      </c>
      <c r="T4" s="5">
        <f>Q4*(1+T1)</f>
        <v>18.232593750000003</v>
      </c>
    </row>
    <row r="5" spans="2:20" x14ac:dyDescent="0.2">
      <c r="G5" s="2" t="s">
        <v>3</v>
      </c>
      <c r="H5" s="7">
        <f ca="1">MAX(ROUNDUP(SUM(H9:H28),0)-H3,0)</f>
        <v>5</v>
      </c>
      <c r="J5" s="2" t="s">
        <v>3</v>
      </c>
      <c r="K5" s="7">
        <f ca="1">MAX(ROUNDUP(SUM(K9:K28),0)-K3,0)</f>
        <v>0</v>
      </c>
      <c r="M5" s="2" t="s">
        <v>3</v>
      </c>
      <c r="N5" s="7">
        <f ca="1">MAX(ROUNDUP(SUM(N9:N28),0)-N3,0)</f>
        <v>1</v>
      </c>
      <c r="P5" s="2" t="s">
        <v>3</v>
      </c>
      <c r="Q5" s="7">
        <f ca="1">MAX(ROUNDUP(SUM(Q9:Q28),0)-Q3,0)</f>
        <v>0</v>
      </c>
      <c r="S5" s="2" t="s">
        <v>3</v>
      </c>
      <c r="T5" s="7">
        <f ca="1">MAX(ROUNDUP(SUM(T9:T28),0)-T3,0)</f>
        <v>0</v>
      </c>
    </row>
    <row r="8" spans="2:20" x14ac:dyDescent="0.2">
      <c r="B8" s="2" t="s">
        <v>2</v>
      </c>
      <c r="C8" s="9" t="s">
        <v>0</v>
      </c>
      <c r="D8" s="9"/>
      <c r="E8" s="2" t="s">
        <v>1</v>
      </c>
      <c r="G8" s="8" t="s">
        <v>0</v>
      </c>
      <c r="H8" s="8" t="s">
        <v>3</v>
      </c>
      <c r="J8" s="8" t="s">
        <v>0</v>
      </c>
      <c r="K8" s="8" t="s">
        <v>3</v>
      </c>
      <c r="M8" s="8" t="s">
        <v>0</v>
      </c>
      <c r="N8" s="8" t="s">
        <v>3</v>
      </c>
      <c r="P8" s="8" t="s">
        <v>0</v>
      </c>
      <c r="Q8" s="8" t="s">
        <v>3</v>
      </c>
      <c r="S8" s="8" t="s">
        <v>0</v>
      </c>
      <c r="T8" s="8" t="s">
        <v>3</v>
      </c>
    </row>
    <row r="9" spans="2:20" x14ac:dyDescent="0.2">
      <c r="B9" s="2">
        <v>1</v>
      </c>
      <c r="C9" s="2">
        <f>INDEX(Exhibit!$B10:$F$69, MATCH($D$3, Exhibit!$B$10:$B$69, 0), 3)</f>
        <v>1</v>
      </c>
      <c r="D9" s="2">
        <f>INDEX(Exhibit!$B10:$F$69, MATCH($D$3, Exhibit!$B$10:$B$69, 0), 4)</f>
        <v>3</v>
      </c>
      <c r="E9" s="2">
        <f>INDEX(Exhibit!$B10:$F$69, MATCH($D$3, Exhibit!$B$10:$B$69, 0), 5)</f>
        <v>1</v>
      </c>
      <c r="G9" s="4">
        <f>IF($H$4&gt;D9,D9,$H$4)</f>
        <v>3</v>
      </c>
      <c r="H9" s="4">
        <f>$E$9*G9</f>
        <v>3</v>
      </c>
      <c r="J9" s="4">
        <f>IF($K$4&gt;D9,D9,$K$4)</f>
        <v>3</v>
      </c>
      <c r="K9" s="4">
        <f>$E$9*J9</f>
        <v>3</v>
      </c>
      <c r="M9" s="4">
        <f>IF($N$4&gt;D9,D9,$N$4)</f>
        <v>3</v>
      </c>
      <c r="N9" s="4">
        <f>$E$9*M9</f>
        <v>3</v>
      </c>
      <c r="P9" s="4">
        <f>IF($Q$4&gt;D9,D9,$Q$4)</f>
        <v>3</v>
      </c>
      <c r="Q9" s="4">
        <f>$E$9*P9</f>
        <v>3</v>
      </c>
      <c r="S9" s="4">
        <f>IF($T$4&gt;D9,D9,$T$4)</f>
        <v>3</v>
      </c>
      <c r="T9" s="4">
        <f>$E$9*S9</f>
        <v>3</v>
      </c>
    </row>
    <row r="10" spans="2:20" x14ac:dyDescent="0.2">
      <c r="B10" s="8">
        <f>B9+1</f>
        <v>2</v>
      </c>
      <c r="C10" s="8">
        <f>INDEX(Exhibit!$B11:$F$69, MATCH($D$3, Exhibit!$B$10:$B$69, 0), 3)</f>
        <v>4</v>
      </c>
      <c r="D10" s="8">
        <f>INDEX(Exhibit!$B11:$F$69, MATCH($D$3, Exhibit!$B$10:$B$69, 0), 4)</f>
        <v>45</v>
      </c>
      <c r="E10" s="8">
        <f>INDEX(Exhibit!$B11:$F$69, MATCH($D$3, Exhibit!$B$10:$B$69, 0), 5)</f>
        <v>0.15</v>
      </c>
      <c r="G10" s="4">
        <f t="shared" ref="G10:G18" ca="1" si="0">MAX(IF($H$4&gt;D10,D10-D9,$H$4-SUM(OFFSET($G$9,,,B9,))),0)</f>
        <v>12</v>
      </c>
      <c r="H10" s="4">
        <f ca="1">$E$10*G10</f>
        <v>1.7999999999999998</v>
      </c>
      <c r="J10" s="4">
        <f t="shared" ref="J10:J18" ca="1" si="1">MAX(IF($K$4&gt;D10,D10-D9,$K$4-SUM(OFFSET($J$9,,,B9,))),0)</f>
        <v>12.75</v>
      </c>
      <c r="K10" s="4">
        <f ca="1">$E$10*J10</f>
        <v>1.9124999999999999</v>
      </c>
      <c r="M10" s="4">
        <f ca="1">MAX(IF($N$4&gt;D10,D10-D9,$N$4-SUM(OFFSET($M$9,,,B9,))),0)</f>
        <v>13.537500000000001</v>
      </c>
      <c r="N10" s="4">
        <f ca="1">$E$10*M10</f>
        <v>2.0306250000000001</v>
      </c>
      <c r="P10" s="4">
        <f ca="1">MAX(IF($Q$4&gt;D10,D10-D9,$Q$4-SUM(OFFSET($P$9,,,B9,))),0)</f>
        <v>14.364375000000003</v>
      </c>
      <c r="Q10" s="4">
        <f ca="1">$E$10*P10</f>
        <v>2.1546562500000004</v>
      </c>
      <c r="S10" s="4">
        <f ca="1">MAX(IF($T$4&gt;D10,D10-D9,$T$4-SUM(OFFSET($D$9,,,B9,))),0)</f>
        <v>15.232593750000003</v>
      </c>
      <c r="T10" s="4">
        <f ca="1">$E$10*S10</f>
        <v>2.2848890625000005</v>
      </c>
    </row>
    <row r="11" spans="2:20" x14ac:dyDescent="0.2">
      <c r="B11" s="8">
        <f t="shared" ref="B11:B28" si="2">B10+1</f>
        <v>3</v>
      </c>
      <c r="C11" s="8">
        <f>INDEX(Exhibit!$B12:$F$69, MATCH($D$3, Exhibit!$B$10:$B$69, 0), 3)</f>
        <v>46</v>
      </c>
      <c r="D11" s="8">
        <f>INDEX(Exhibit!$B12:$F$69, MATCH($D$3, Exhibit!$B$10:$B$69, 0), 4)</f>
        <v>175</v>
      </c>
      <c r="E11" s="8">
        <f>INDEX(Exhibit!$B12:$F$69, MATCH($D$3, Exhibit!$B$10:$B$69, 0), 5)</f>
        <v>0.08</v>
      </c>
      <c r="G11" s="4">
        <f t="shared" ca="1" si="0"/>
        <v>0</v>
      </c>
      <c r="H11" s="4">
        <f ca="1">$E$11*G11</f>
        <v>0</v>
      </c>
      <c r="J11" s="4">
        <f t="shared" ca="1" si="1"/>
        <v>0</v>
      </c>
      <c r="K11" s="4">
        <f ca="1">$E$11*J11</f>
        <v>0</v>
      </c>
      <c r="M11" s="4">
        <f t="shared" ref="M11:M18" ca="1" si="3">MAX(IF($N$4&gt;D11,D11-D10,$N$4-SUM(OFFSET($M$9,,,B10,))),0)</f>
        <v>0</v>
      </c>
      <c r="N11" s="4">
        <f ca="1">$E$11*M11</f>
        <v>0</v>
      </c>
      <c r="P11" s="4">
        <f ca="1">MAX(IF($Q$4&gt;D11,D11-D10,$Q$4-SUM(OFFSET($P$9,,,B10,))),0)</f>
        <v>0</v>
      </c>
      <c r="Q11" s="4">
        <f ca="1">$E$11*P11</f>
        <v>0</v>
      </c>
      <c r="S11" s="4">
        <f t="shared" ref="S11:S18" ca="1" si="4">MAX(IF($T$4&gt;D11,D11-D10,$T$4-SUM(OFFSET($S$9,,,B10,))),0)</f>
        <v>0</v>
      </c>
      <c r="T11" s="4">
        <f ca="1">$E$11*S11</f>
        <v>0</v>
      </c>
    </row>
    <row r="12" spans="2:20" x14ac:dyDescent="0.2">
      <c r="B12" s="8">
        <f t="shared" si="2"/>
        <v>4</v>
      </c>
      <c r="C12" s="8">
        <f>INDEX(Exhibit!$B13:$F$69, MATCH($D$3, Exhibit!$B$10:$B$69, 0), 3)</f>
        <v>176</v>
      </c>
      <c r="D12" s="8">
        <f>INDEX(Exhibit!$B13:$F$69, MATCH($D$3, Exhibit!$B$10:$B$69, 0), 4)</f>
        <v>315</v>
      </c>
      <c r="E12" s="8">
        <f>INDEX(Exhibit!$B13:$F$69, MATCH($D$3, Exhibit!$B$10:$B$69, 0), 5)</f>
        <v>0.04</v>
      </c>
      <c r="G12" s="4">
        <f t="shared" ca="1" si="0"/>
        <v>0</v>
      </c>
      <c r="H12" s="4">
        <f ca="1">$E$12*G12</f>
        <v>0</v>
      </c>
      <c r="J12" s="4">
        <f t="shared" ca="1" si="1"/>
        <v>0</v>
      </c>
      <c r="K12" s="4">
        <f ca="1">$E$12*J12</f>
        <v>0</v>
      </c>
      <c r="M12" s="4">
        <f t="shared" ca="1" si="3"/>
        <v>0</v>
      </c>
      <c r="N12" s="4">
        <f ca="1">$E$12*M12</f>
        <v>0</v>
      </c>
      <c r="P12" s="4">
        <f ca="1">MAX(IF($Q$4&gt;D12,D12-D11,$Q$4-SUM(OFFSET($P$9,,,B11,))),0)</f>
        <v>0</v>
      </c>
      <c r="Q12" s="4">
        <f ca="1">$E$12*P12</f>
        <v>0</v>
      </c>
      <c r="S12" s="4">
        <f t="shared" ca="1" si="4"/>
        <v>0</v>
      </c>
      <c r="T12" s="4">
        <f ca="1">$E$12*S12</f>
        <v>0</v>
      </c>
    </row>
    <row r="13" spans="2:20" x14ac:dyDescent="0.2">
      <c r="B13" s="8">
        <f t="shared" si="2"/>
        <v>5</v>
      </c>
      <c r="C13" s="8">
        <f>INDEX(Exhibit!$B14:$F$69, MATCH($D$3, Exhibit!$B$10:$B$69, 0), 3)</f>
        <v>316</v>
      </c>
      <c r="D13" s="8">
        <f>INDEX(Exhibit!$B14:$F$69, MATCH($D$3, Exhibit!$B$10:$B$69, 0), 4)</f>
        <v>1E+100</v>
      </c>
      <c r="E13" s="8">
        <f>INDEX(Exhibit!$B14:$F$69, MATCH($D$3, Exhibit!$B$10:$B$69, 0), 5)</f>
        <v>0.03</v>
      </c>
      <c r="G13" s="4">
        <f t="shared" ca="1" si="0"/>
        <v>0</v>
      </c>
      <c r="H13" s="4">
        <f ca="1">$E$13*G13</f>
        <v>0</v>
      </c>
      <c r="J13" s="4">
        <f t="shared" ca="1" si="1"/>
        <v>0</v>
      </c>
      <c r="K13" s="4">
        <f ca="1">$E$13*J13</f>
        <v>0</v>
      </c>
      <c r="M13" s="4">
        <f t="shared" ca="1" si="3"/>
        <v>0</v>
      </c>
      <c r="N13" s="4">
        <f ca="1">$E$13*M13</f>
        <v>0</v>
      </c>
      <c r="P13" s="4">
        <f ca="1">MAX(IF($Q$4&gt;D13,D13-D12,$Q$4-SUM(OFFSET($P$9,,,B12,))),0)</f>
        <v>0</v>
      </c>
      <c r="Q13" s="4">
        <f ca="1">$E$13*P13</f>
        <v>0</v>
      </c>
      <c r="S13" s="4">
        <f t="shared" ca="1" si="4"/>
        <v>0</v>
      </c>
      <c r="T13" s="4">
        <f ca="1">$E$13*S13</f>
        <v>0</v>
      </c>
    </row>
    <row r="14" spans="2:20" x14ac:dyDescent="0.2">
      <c r="B14" s="8">
        <f t="shared" si="2"/>
        <v>6</v>
      </c>
      <c r="C14" s="8">
        <f>INDEX(Exhibit!$B15:$F$69, MATCH($D$3, Exhibit!$B$10:$B$69, 0), 3)</f>
        <v>0</v>
      </c>
      <c r="D14" s="8">
        <f>INDEX(Exhibit!$B15:$F$69, MATCH($D$3, Exhibit!$B$10:$B$69, 0), 4)</f>
        <v>0</v>
      </c>
      <c r="E14" s="8">
        <f>INDEX(Exhibit!$B15:$F$69, MATCH($D$3, Exhibit!$B$10:$B$69, 0), 5)</f>
        <v>0</v>
      </c>
      <c r="G14" s="4">
        <f t="shared" ca="1" si="0"/>
        <v>0</v>
      </c>
      <c r="H14" s="4">
        <f ca="1">$E$14*G14</f>
        <v>0</v>
      </c>
      <c r="J14" s="4">
        <f t="shared" ca="1" si="1"/>
        <v>0</v>
      </c>
      <c r="K14" s="4">
        <f ca="1">$E$14*J14</f>
        <v>0</v>
      </c>
      <c r="M14" s="4">
        <f t="shared" ca="1" si="3"/>
        <v>0</v>
      </c>
      <c r="N14" s="4">
        <f ca="1">$E$14*M14</f>
        <v>0</v>
      </c>
      <c r="P14" s="4">
        <f ca="1">MAX(IF($Q$4&gt;D14,D14-D13,$Q$4-SUM(OFFSET($P$9,,,B13,))),0)</f>
        <v>0</v>
      </c>
      <c r="Q14" s="4">
        <f ca="1">$E$14*P14</f>
        <v>0</v>
      </c>
      <c r="S14" s="4">
        <f t="shared" ca="1" si="4"/>
        <v>0</v>
      </c>
      <c r="T14" s="4">
        <f ca="1">$E$14*S14</f>
        <v>0</v>
      </c>
    </row>
    <row r="15" spans="2:20" x14ac:dyDescent="0.2">
      <c r="B15" s="8">
        <f t="shared" si="2"/>
        <v>7</v>
      </c>
      <c r="C15" s="8">
        <f>INDEX(Exhibit!$B16:$F$69, MATCH($D$3, Exhibit!$B$10:$B$69, 0), 3)</f>
        <v>0</v>
      </c>
      <c r="D15" s="8">
        <f>INDEX(Exhibit!$B16:$F$69, MATCH($D$3, Exhibit!$B$10:$B$69, 0), 4)</f>
        <v>0</v>
      </c>
      <c r="E15" s="8">
        <f>INDEX(Exhibit!$B16:$F$69, MATCH($D$3, Exhibit!$B$10:$B$69, 0), 5)</f>
        <v>0</v>
      </c>
      <c r="G15" s="4">
        <f t="shared" ca="1" si="0"/>
        <v>0</v>
      </c>
      <c r="H15" s="4">
        <f ca="1">$E$15*G15</f>
        <v>0</v>
      </c>
      <c r="J15" s="4">
        <f t="shared" ca="1" si="1"/>
        <v>0</v>
      </c>
      <c r="K15" s="4">
        <f ca="1">$E$15*J15</f>
        <v>0</v>
      </c>
      <c r="M15" s="4">
        <f t="shared" ca="1" si="3"/>
        <v>0</v>
      </c>
      <c r="N15" s="4">
        <f ca="1">$E$15*M15</f>
        <v>0</v>
      </c>
      <c r="P15" s="4">
        <f t="shared" ref="P15:P18" ca="1" si="5">MAX(IF($Q$4&gt;D15,D15-D14,$Q$4-SUM(OFFSET($P$9,,,B14,))),0)</f>
        <v>0</v>
      </c>
      <c r="Q15" s="4">
        <f ca="1">$E$15*P15</f>
        <v>0</v>
      </c>
      <c r="S15" s="4">
        <f t="shared" ca="1" si="4"/>
        <v>0</v>
      </c>
      <c r="T15" s="4">
        <f ca="1">$E$15*S15</f>
        <v>0</v>
      </c>
    </row>
    <row r="16" spans="2:20" x14ac:dyDescent="0.2">
      <c r="B16" s="8">
        <f t="shared" si="2"/>
        <v>8</v>
      </c>
      <c r="C16" s="8">
        <f>INDEX(Exhibit!$B17:$F$69, MATCH($D$3, Exhibit!$B$10:$B$69, 0), 3)</f>
        <v>0</v>
      </c>
      <c r="D16" s="8">
        <f>INDEX(Exhibit!$B17:$F$69, MATCH($D$3, Exhibit!$B$10:$B$69, 0), 4)</f>
        <v>0</v>
      </c>
      <c r="E16" s="8">
        <f>INDEX(Exhibit!$B17:$F$69, MATCH($D$3, Exhibit!$B$10:$B$69, 0), 5)</f>
        <v>0</v>
      </c>
      <c r="G16" s="4">
        <f t="shared" ca="1" si="0"/>
        <v>0</v>
      </c>
      <c r="H16" s="4">
        <f ca="1">$E$16*G16</f>
        <v>0</v>
      </c>
      <c r="J16" s="4">
        <f t="shared" ca="1" si="1"/>
        <v>0</v>
      </c>
      <c r="K16" s="4">
        <f ca="1">$E$16*J16</f>
        <v>0</v>
      </c>
      <c r="M16" s="4">
        <f t="shared" ca="1" si="3"/>
        <v>0</v>
      </c>
      <c r="N16" s="4">
        <f ca="1">$E$16*M16</f>
        <v>0</v>
      </c>
      <c r="P16" s="4">
        <f t="shared" ca="1" si="5"/>
        <v>0</v>
      </c>
      <c r="Q16" s="4">
        <f ca="1">$E$16*P16</f>
        <v>0</v>
      </c>
      <c r="S16" s="4">
        <f t="shared" ca="1" si="4"/>
        <v>0</v>
      </c>
      <c r="T16" s="4">
        <f ca="1">$E$16*S16</f>
        <v>0</v>
      </c>
    </row>
    <row r="17" spans="2:20" x14ac:dyDescent="0.2">
      <c r="B17" s="8">
        <f t="shared" si="2"/>
        <v>9</v>
      </c>
      <c r="C17" s="8">
        <f>INDEX(Exhibit!$B18:$F$69, MATCH($D$3, Exhibit!$B$10:$B$69, 0), 3)</f>
        <v>0</v>
      </c>
      <c r="D17" s="8">
        <f>INDEX(Exhibit!$B18:$F$69, MATCH($D$3, Exhibit!$B$10:$B$69, 0), 4)</f>
        <v>0</v>
      </c>
      <c r="E17" s="8">
        <f>INDEX(Exhibit!$B18:$F$69, MATCH($D$3, Exhibit!$B$10:$B$69, 0), 5)</f>
        <v>0</v>
      </c>
      <c r="G17" s="4">
        <f t="shared" ca="1" si="0"/>
        <v>0</v>
      </c>
      <c r="H17" s="4">
        <f ca="1">$E$17*G17</f>
        <v>0</v>
      </c>
      <c r="J17" s="4">
        <f t="shared" ca="1" si="1"/>
        <v>0</v>
      </c>
      <c r="K17" s="4">
        <f ca="1">$E$17*J17</f>
        <v>0</v>
      </c>
      <c r="M17" s="4">
        <f t="shared" ca="1" si="3"/>
        <v>0</v>
      </c>
      <c r="N17" s="4">
        <f ca="1">$E$17*M17</f>
        <v>0</v>
      </c>
      <c r="P17" s="4">
        <f t="shared" ca="1" si="5"/>
        <v>0</v>
      </c>
      <c r="Q17" s="4">
        <f ca="1">$E$17*P17</f>
        <v>0</v>
      </c>
      <c r="S17" s="4">
        <f t="shared" ca="1" si="4"/>
        <v>0</v>
      </c>
      <c r="T17" s="4">
        <f ca="1">$E$17*S17</f>
        <v>0</v>
      </c>
    </row>
    <row r="18" spans="2:20" x14ac:dyDescent="0.2">
      <c r="B18" s="8">
        <f t="shared" si="2"/>
        <v>10</v>
      </c>
      <c r="C18" s="8">
        <f>INDEX(Exhibit!$B19:$F$69, MATCH($D$3, Exhibit!$B$10:$B$69, 0), 3)</f>
        <v>0</v>
      </c>
      <c r="D18" s="8">
        <f>INDEX(Exhibit!$B19:$F$69, MATCH($D$3, Exhibit!$B$10:$B$69, 0), 4)</f>
        <v>0</v>
      </c>
      <c r="E18" s="8">
        <f>INDEX(Exhibit!$B19:$F$69, MATCH($D$3, Exhibit!$B$10:$B$69, 0), 5)</f>
        <v>0</v>
      </c>
      <c r="G18" s="4">
        <f t="shared" ca="1" si="0"/>
        <v>0</v>
      </c>
      <c r="H18" s="4">
        <f ca="1">$E$18*G18</f>
        <v>0</v>
      </c>
      <c r="J18" s="4">
        <f t="shared" ca="1" si="1"/>
        <v>0</v>
      </c>
      <c r="K18" s="4">
        <f ca="1">$E$18*J18</f>
        <v>0</v>
      </c>
      <c r="M18" s="4">
        <f t="shared" ca="1" si="3"/>
        <v>0</v>
      </c>
      <c r="N18" s="4">
        <f ca="1">$E$18*M18</f>
        <v>0</v>
      </c>
      <c r="P18" s="4">
        <f t="shared" ca="1" si="5"/>
        <v>0</v>
      </c>
      <c r="Q18" s="4">
        <f ca="1">$E$18*P18</f>
        <v>0</v>
      </c>
      <c r="S18" s="4">
        <f t="shared" ca="1" si="4"/>
        <v>0</v>
      </c>
      <c r="T18" s="4">
        <f ca="1">$E$18*S18</f>
        <v>0</v>
      </c>
    </row>
    <row r="19" spans="2:20" x14ac:dyDescent="0.2">
      <c r="B19" s="8">
        <f t="shared" si="2"/>
        <v>11</v>
      </c>
      <c r="C19" s="8">
        <f>INDEX(Exhibit!$B20:$F$69, MATCH($D$3, Exhibit!$B$10:$B$69, 0), 3)</f>
        <v>0</v>
      </c>
      <c r="D19" s="8">
        <f>INDEX(Exhibit!$B20:$F$69, MATCH($D$3, Exhibit!$B$10:$B$69, 0), 4)</f>
        <v>0</v>
      </c>
      <c r="E19" s="8">
        <f>INDEX(Exhibit!$B20:$F$69, MATCH($D$3, Exhibit!$B$10:$B$69, 0), 5)</f>
        <v>0</v>
      </c>
      <c r="G19" s="4">
        <f t="shared" ref="G19:G25" ca="1" si="6">MAX(IF($H$4&gt;D19,D19-D18,$H$4-SUM(OFFSET($G$9,,,B18,))),0)</f>
        <v>0</v>
      </c>
      <c r="H19" s="4">
        <f t="shared" ref="H19:H28" ca="1" si="7">$E$18*G19</f>
        <v>0</v>
      </c>
      <c r="J19" s="4">
        <f t="shared" ref="J19:J25" ca="1" si="8">MAX(IF($K$4&gt;D19,D19-D18,$K$4-SUM(OFFSET($J$9,,,B18,))),0)</f>
        <v>0</v>
      </c>
      <c r="K19" s="4">
        <f t="shared" ref="K19:K28" ca="1" si="9">$E$18*J19</f>
        <v>0</v>
      </c>
      <c r="M19" s="4">
        <f t="shared" ref="M19:M25" ca="1" si="10">MAX(IF($N$4&gt;D19,D19-D18,$N$4-SUM(OFFSET($M$9,,,B18,))),0)</f>
        <v>0</v>
      </c>
      <c r="N19" s="4">
        <f t="shared" ref="N19:N28" ca="1" si="11">$E$18*M19</f>
        <v>0</v>
      </c>
      <c r="P19" s="4">
        <f t="shared" ref="P19:P25" ca="1" si="12">MAX(IF($Q$4&gt;D19,D19-D18,$Q$4-SUM(OFFSET($P$9,,,B18,))),0)</f>
        <v>0</v>
      </c>
      <c r="Q19" s="4">
        <f t="shared" ref="Q19:Q28" ca="1" si="13">$E$18*P19</f>
        <v>0</v>
      </c>
      <c r="S19" s="4">
        <f t="shared" ref="S19:S25" ca="1" si="14">MAX(IF($T$4&gt;D19,D19-D18,$T$4-SUM(OFFSET($S$9,,,B18,))),0)</f>
        <v>0</v>
      </c>
      <c r="T19" s="4">
        <f t="shared" ref="T19:T28" ca="1" si="15">$E$18*S19</f>
        <v>0</v>
      </c>
    </row>
    <row r="20" spans="2:20" x14ac:dyDescent="0.2">
      <c r="B20" s="8">
        <f t="shared" si="2"/>
        <v>12</v>
      </c>
      <c r="C20" s="8">
        <f>INDEX(Exhibit!$B21:$F$69, MATCH($D$3, Exhibit!$B$10:$B$69, 0), 3)</f>
        <v>0</v>
      </c>
      <c r="D20" s="8">
        <f>INDEX(Exhibit!$B21:$F$69, MATCH($D$3, Exhibit!$B$10:$B$69, 0), 4)</f>
        <v>0</v>
      </c>
      <c r="E20" s="8">
        <f>INDEX(Exhibit!$B21:$F$69, MATCH($D$3, Exhibit!$B$10:$B$69, 0), 5)</f>
        <v>0</v>
      </c>
      <c r="G20" s="4">
        <f t="shared" ca="1" si="6"/>
        <v>0</v>
      </c>
      <c r="H20" s="4">
        <f t="shared" ca="1" si="7"/>
        <v>0</v>
      </c>
      <c r="J20" s="4">
        <f t="shared" ca="1" si="8"/>
        <v>0</v>
      </c>
      <c r="K20" s="4">
        <f t="shared" ca="1" si="9"/>
        <v>0</v>
      </c>
      <c r="M20" s="4">
        <f t="shared" ca="1" si="10"/>
        <v>0</v>
      </c>
      <c r="N20" s="4">
        <f t="shared" ca="1" si="11"/>
        <v>0</v>
      </c>
      <c r="P20" s="4">
        <f t="shared" ca="1" si="12"/>
        <v>0</v>
      </c>
      <c r="Q20" s="4">
        <f t="shared" ca="1" si="13"/>
        <v>0</v>
      </c>
      <c r="S20" s="4">
        <f t="shared" ca="1" si="14"/>
        <v>0</v>
      </c>
      <c r="T20" s="4">
        <f t="shared" ca="1" si="15"/>
        <v>0</v>
      </c>
    </row>
    <row r="21" spans="2:20" x14ac:dyDescent="0.2">
      <c r="B21" s="8">
        <f t="shared" si="2"/>
        <v>13</v>
      </c>
      <c r="C21" s="8">
        <f>INDEX(Exhibit!$B22:$F$69, MATCH($D$3, Exhibit!$B$10:$B$69, 0), 3)</f>
        <v>0</v>
      </c>
      <c r="D21" s="8">
        <f>INDEX(Exhibit!$B22:$F$69, MATCH($D$3, Exhibit!$B$10:$B$69, 0), 4)</f>
        <v>0</v>
      </c>
      <c r="E21" s="8">
        <f>INDEX(Exhibit!$B22:$F$69, MATCH($D$3, Exhibit!$B$10:$B$69, 0), 5)</f>
        <v>0</v>
      </c>
      <c r="G21" s="4">
        <f t="shared" ca="1" si="6"/>
        <v>0</v>
      </c>
      <c r="H21" s="4">
        <f t="shared" ca="1" si="7"/>
        <v>0</v>
      </c>
      <c r="J21" s="4">
        <f t="shared" ca="1" si="8"/>
        <v>0</v>
      </c>
      <c r="K21" s="4">
        <f t="shared" ca="1" si="9"/>
        <v>0</v>
      </c>
      <c r="M21" s="4">
        <f t="shared" ca="1" si="10"/>
        <v>0</v>
      </c>
      <c r="N21" s="4">
        <f t="shared" ca="1" si="11"/>
        <v>0</v>
      </c>
      <c r="P21" s="4">
        <f t="shared" ca="1" si="12"/>
        <v>0</v>
      </c>
      <c r="Q21" s="4">
        <f t="shared" ca="1" si="13"/>
        <v>0</v>
      </c>
      <c r="S21" s="4">
        <f t="shared" ca="1" si="14"/>
        <v>0</v>
      </c>
      <c r="T21" s="4">
        <f t="shared" ca="1" si="15"/>
        <v>0</v>
      </c>
    </row>
    <row r="22" spans="2:20" x14ac:dyDescent="0.2">
      <c r="B22" s="8">
        <f t="shared" si="2"/>
        <v>14</v>
      </c>
      <c r="C22" s="8">
        <f>INDEX(Exhibit!$B23:$F$69, MATCH($D$3, Exhibit!$B$10:$B$69, 0), 3)</f>
        <v>0</v>
      </c>
      <c r="D22" s="8">
        <f>INDEX(Exhibit!$B23:$F$69, MATCH($D$3, Exhibit!$B$10:$B$69, 0), 4)</f>
        <v>0</v>
      </c>
      <c r="E22" s="8">
        <f>INDEX(Exhibit!$B23:$F$69, MATCH($D$3, Exhibit!$B$10:$B$69, 0), 5)</f>
        <v>0</v>
      </c>
      <c r="G22" s="4">
        <f t="shared" ca="1" si="6"/>
        <v>0</v>
      </c>
      <c r="H22" s="4">
        <f t="shared" ca="1" si="7"/>
        <v>0</v>
      </c>
      <c r="J22" s="4">
        <f t="shared" ca="1" si="8"/>
        <v>0</v>
      </c>
      <c r="K22" s="4">
        <f t="shared" ca="1" si="9"/>
        <v>0</v>
      </c>
      <c r="M22" s="4">
        <f t="shared" ca="1" si="10"/>
        <v>0</v>
      </c>
      <c r="N22" s="4">
        <f t="shared" ca="1" si="11"/>
        <v>0</v>
      </c>
      <c r="P22" s="4">
        <f t="shared" ca="1" si="12"/>
        <v>0</v>
      </c>
      <c r="Q22" s="4">
        <f t="shared" ca="1" si="13"/>
        <v>0</v>
      </c>
      <c r="S22" s="4">
        <f t="shared" ca="1" si="14"/>
        <v>0</v>
      </c>
      <c r="T22" s="4">
        <f t="shared" ca="1" si="15"/>
        <v>0</v>
      </c>
    </row>
    <row r="23" spans="2:20" x14ac:dyDescent="0.2">
      <c r="B23" s="8">
        <f t="shared" si="2"/>
        <v>15</v>
      </c>
      <c r="C23" s="8">
        <f>INDEX(Exhibit!$B24:$F$69, MATCH($D$3, Exhibit!$B$10:$B$69, 0), 3)</f>
        <v>0</v>
      </c>
      <c r="D23" s="8">
        <f>INDEX(Exhibit!$B24:$F$69, MATCH($D$3, Exhibit!$B$10:$B$69, 0), 4)</f>
        <v>0</v>
      </c>
      <c r="E23" s="8">
        <f>INDEX(Exhibit!$B24:$F$69, MATCH($D$3, Exhibit!$B$10:$B$69, 0), 5)</f>
        <v>0</v>
      </c>
      <c r="G23" s="4">
        <f t="shared" ca="1" si="6"/>
        <v>0</v>
      </c>
      <c r="H23" s="4">
        <f t="shared" ca="1" si="7"/>
        <v>0</v>
      </c>
      <c r="J23" s="4">
        <f t="shared" ca="1" si="8"/>
        <v>0</v>
      </c>
      <c r="K23" s="4">
        <f t="shared" ca="1" si="9"/>
        <v>0</v>
      </c>
      <c r="M23" s="4">
        <f t="shared" ca="1" si="10"/>
        <v>0</v>
      </c>
      <c r="N23" s="4">
        <f t="shared" ca="1" si="11"/>
        <v>0</v>
      </c>
      <c r="P23" s="4">
        <f t="shared" ca="1" si="12"/>
        <v>0</v>
      </c>
      <c r="Q23" s="4">
        <f t="shared" ca="1" si="13"/>
        <v>0</v>
      </c>
      <c r="S23" s="4">
        <f t="shared" ca="1" si="14"/>
        <v>0</v>
      </c>
      <c r="T23" s="4">
        <f t="shared" ca="1" si="15"/>
        <v>0</v>
      </c>
    </row>
    <row r="24" spans="2:20" x14ac:dyDescent="0.2">
      <c r="B24" s="8">
        <f t="shared" si="2"/>
        <v>16</v>
      </c>
      <c r="C24" s="8">
        <f>INDEX(Exhibit!$B25:$F$69, MATCH($D$3, Exhibit!$B$10:$B$69, 0), 3)</f>
        <v>0</v>
      </c>
      <c r="D24" s="8">
        <f>INDEX(Exhibit!$B25:$F$69, MATCH($D$3, Exhibit!$B$10:$B$69, 0), 4)</f>
        <v>0</v>
      </c>
      <c r="E24" s="8">
        <f>INDEX(Exhibit!$B25:$F$69, MATCH($D$3, Exhibit!$B$10:$B$69, 0), 5)</f>
        <v>0</v>
      </c>
      <c r="G24" s="4">
        <f t="shared" ca="1" si="6"/>
        <v>0</v>
      </c>
      <c r="H24" s="4">
        <f t="shared" ca="1" si="7"/>
        <v>0</v>
      </c>
      <c r="J24" s="4">
        <f t="shared" ca="1" si="8"/>
        <v>0</v>
      </c>
      <c r="K24" s="4">
        <f t="shared" ca="1" si="9"/>
        <v>0</v>
      </c>
      <c r="M24" s="4">
        <f t="shared" ca="1" si="10"/>
        <v>0</v>
      </c>
      <c r="N24" s="4">
        <f t="shared" ca="1" si="11"/>
        <v>0</v>
      </c>
      <c r="P24" s="4">
        <f t="shared" ca="1" si="12"/>
        <v>0</v>
      </c>
      <c r="Q24" s="4">
        <f t="shared" ca="1" si="13"/>
        <v>0</v>
      </c>
      <c r="S24" s="4">
        <f t="shared" ca="1" si="14"/>
        <v>0</v>
      </c>
      <c r="T24" s="4">
        <f t="shared" ca="1" si="15"/>
        <v>0</v>
      </c>
    </row>
    <row r="25" spans="2:20" x14ac:dyDescent="0.2">
      <c r="B25" s="8">
        <f t="shared" si="2"/>
        <v>17</v>
      </c>
      <c r="C25" s="8">
        <f>INDEX(Exhibit!$B26:$F$69, MATCH($D$3, Exhibit!$B$10:$B$69, 0), 3)</f>
        <v>0</v>
      </c>
      <c r="D25" s="8">
        <f>INDEX(Exhibit!$B26:$F$69, MATCH($D$3, Exhibit!$B$10:$B$69, 0), 4)</f>
        <v>0</v>
      </c>
      <c r="E25" s="8">
        <f>INDEX(Exhibit!$B26:$F$69, MATCH($D$3, Exhibit!$B$10:$B$69, 0), 5)</f>
        <v>0</v>
      </c>
      <c r="G25" s="4">
        <f t="shared" ca="1" si="6"/>
        <v>0</v>
      </c>
      <c r="H25" s="4">
        <f t="shared" ca="1" si="7"/>
        <v>0</v>
      </c>
      <c r="J25" s="4">
        <f t="shared" ca="1" si="8"/>
        <v>0</v>
      </c>
      <c r="K25" s="4">
        <f t="shared" ca="1" si="9"/>
        <v>0</v>
      </c>
      <c r="M25" s="4">
        <f t="shared" ca="1" si="10"/>
        <v>0</v>
      </c>
      <c r="N25" s="4">
        <f t="shared" ca="1" si="11"/>
        <v>0</v>
      </c>
      <c r="P25" s="4">
        <f t="shared" ca="1" si="12"/>
        <v>0</v>
      </c>
      <c r="Q25" s="4">
        <f t="shared" ca="1" si="13"/>
        <v>0</v>
      </c>
      <c r="S25" s="4">
        <f t="shared" ca="1" si="14"/>
        <v>0</v>
      </c>
      <c r="T25" s="4">
        <f t="shared" ca="1" si="15"/>
        <v>0</v>
      </c>
    </row>
    <row r="26" spans="2:20" x14ac:dyDescent="0.2">
      <c r="B26" s="8">
        <f t="shared" si="2"/>
        <v>18</v>
      </c>
      <c r="C26" s="8">
        <f>INDEX(Exhibit!$B27:$F$69, MATCH($D$3, Exhibit!$B$10:$B$69, 0), 3)</f>
        <v>0</v>
      </c>
      <c r="D26" s="8">
        <f>INDEX(Exhibit!$B27:$F$69, MATCH($D$3, Exhibit!$B$10:$B$69, 0), 4)</f>
        <v>0</v>
      </c>
      <c r="E26" s="8">
        <f>INDEX(Exhibit!$B27:$F$69, MATCH($D$3, Exhibit!$B$10:$B$69, 0), 5)</f>
        <v>0</v>
      </c>
      <c r="G26" s="4">
        <f t="shared" ref="G26:G28" ca="1" si="16">MAX(IF($H$4&gt;D26,D26-D25,$H$4-SUM(OFFSET($G$9,,,B25,))),0)</f>
        <v>0</v>
      </c>
      <c r="H26" s="4">
        <f t="shared" ca="1" si="7"/>
        <v>0</v>
      </c>
      <c r="J26" s="4">
        <f t="shared" ref="J26:J28" ca="1" si="17">MAX(IF($K$4&gt;D26,D26-D25,$K$4-SUM(OFFSET($J$9,,,B25,))),0)</f>
        <v>0</v>
      </c>
      <c r="K26" s="4">
        <f t="shared" ca="1" si="9"/>
        <v>0</v>
      </c>
      <c r="M26" s="4">
        <f t="shared" ref="M26:M28" ca="1" si="18">MAX(IF($N$4&gt;D26,D26-D25,$N$4-SUM(OFFSET($M$9,,,B25,))),0)</f>
        <v>0</v>
      </c>
      <c r="N26" s="4">
        <f t="shared" ca="1" si="11"/>
        <v>0</v>
      </c>
      <c r="P26" s="4">
        <f t="shared" ref="P26:P28" ca="1" si="19">MAX(IF($Q$4&gt;D26,D26-D25,$Q$4-SUM(OFFSET($P$9,,,B25,))),0)</f>
        <v>0</v>
      </c>
      <c r="Q26" s="4">
        <f t="shared" ca="1" si="13"/>
        <v>0</v>
      </c>
      <c r="S26" s="4">
        <f t="shared" ref="S26:S28" ca="1" si="20">MAX(IF($T$4&gt;D26,D26-D25,$T$4-SUM(OFFSET($S$9,,,B25,))),0)</f>
        <v>0</v>
      </c>
      <c r="T26" s="4">
        <f t="shared" ca="1" si="15"/>
        <v>0</v>
      </c>
    </row>
    <row r="27" spans="2:20" x14ac:dyDescent="0.2">
      <c r="B27" s="8">
        <f t="shared" si="2"/>
        <v>19</v>
      </c>
      <c r="C27" s="8">
        <f>INDEX(Exhibit!$B28:$F$69, MATCH($D$3, Exhibit!$B$10:$B$69, 0), 3)</f>
        <v>0</v>
      </c>
      <c r="D27" s="8">
        <f>INDEX(Exhibit!$B28:$F$69, MATCH($D$3, Exhibit!$B$10:$B$69, 0), 4)</f>
        <v>0</v>
      </c>
      <c r="E27" s="8">
        <f>INDEX(Exhibit!$B28:$F$69, MATCH($D$3, Exhibit!$B$10:$B$69, 0), 5)</f>
        <v>0</v>
      </c>
      <c r="G27" s="4">
        <f t="shared" ca="1" si="16"/>
        <v>0</v>
      </c>
      <c r="H27" s="4">
        <f t="shared" ca="1" si="7"/>
        <v>0</v>
      </c>
      <c r="J27" s="4">
        <f t="shared" ca="1" si="17"/>
        <v>0</v>
      </c>
      <c r="K27" s="4">
        <f t="shared" ca="1" si="9"/>
        <v>0</v>
      </c>
      <c r="M27" s="4">
        <f t="shared" ca="1" si="18"/>
        <v>0</v>
      </c>
      <c r="N27" s="4">
        <f t="shared" ca="1" si="11"/>
        <v>0</v>
      </c>
      <c r="P27" s="4">
        <f t="shared" ca="1" si="19"/>
        <v>0</v>
      </c>
      <c r="Q27" s="4">
        <f t="shared" ca="1" si="13"/>
        <v>0</v>
      </c>
      <c r="S27" s="4">
        <f t="shared" ca="1" si="20"/>
        <v>0</v>
      </c>
      <c r="T27" s="4">
        <f t="shared" ca="1" si="15"/>
        <v>0</v>
      </c>
    </row>
    <row r="28" spans="2:20" x14ac:dyDescent="0.2">
      <c r="B28" s="8">
        <f t="shared" si="2"/>
        <v>20</v>
      </c>
      <c r="C28" s="8">
        <f>INDEX(Exhibit!$B29:$F$69, MATCH($D$3, Exhibit!$B$10:$B$69, 0), 3)</f>
        <v>0</v>
      </c>
      <c r="D28" s="8">
        <f>INDEX(Exhibit!$B29:$F$69, MATCH($D$3, Exhibit!$B$10:$B$69, 0), 4)</f>
        <v>0</v>
      </c>
      <c r="E28" s="8">
        <f>INDEX(Exhibit!$B29:$F$69, MATCH($D$3, Exhibit!$B$10:$B$69, 0), 5)</f>
        <v>0</v>
      </c>
      <c r="G28" s="4">
        <f t="shared" ca="1" si="16"/>
        <v>0</v>
      </c>
      <c r="H28" s="4">
        <f t="shared" ca="1" si="7"/>
        <v>0</v>
      </c>
      <c r="J28" s="4">
        <f t="shared" ca="1" si="17"/>
        <v>0</v>
      </c>
      <c r="K28" s="4">
        <f t="shared" ca="1" si="9"/>
        <v>0</v>
      </c>
      <c r="M28" s="4">
        <f t="shared" ca="1" si="18"/>
        <v>0</v>
      </c>
      <c r="N28" s="4">
        <f t="shared" ca="1" si="11"/>
        <v>0</v>
      </c>
      <c r="P28" s="4">
        <f t="shared" ca="1" si="19"/>
        <v>0</v>
      </c>
      <c r="Q28" s="4">
        <f t="shared" ca="1" si="13"/>
        <v>0</v>
      </c>
      <c r="S28" s="4">
        <f t="shared" ca="1" si="20"/>
        <v>0</v>
      </c>
      <c r="T28" s="4">
        <f t="shared" ca="1" si="15"/>
        <v>0</v>
      </c>
    </row>
  </sheetData>
  <mergeCells count="2">
    <mergeCell ref="C8:D8"/>
    <mergeCell ref="C2:C4"/>
  </mergeCells>
  <phoneticPr fontId="3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DE53902-6029-8045-B433-0AB59894E0D9}">
          <x14:formula1>
            <xm:f>Exhibit!$H$4:$H$6</xm:f>
          </x14:formula1>
          <xm:sqref>D3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708FE9-0BCD-8045-8A60-9690BA2108E4}">
  <dimension ref="B1:T28"/>
  <sheetViews>
    <sheetView workbookViewId="0">
      <selection activeCell="E31" sqref="E31"/>
    </sheetView>
  </sheetViews>
  <sheetFormatPr baseColWidth="10" defaultRowHeight="16" x14ac:dyDescent="0.2"/>
  <cols>
    <col min="1" max="1" width="2.5" style="1" customWidth="1"/>
    <col min="2" max="2" width="10.83203125" style="1"/>
    <col min="3" max="4" width="15.5" style="1" customWidth="1"/>
    <col min="5" max="5" width="11" style="1" customWidth="1"/>
    <col min="6" max="6" width="2.33203125" style="1" customWidth="1"/>
    <col min="7" max="8" width="10.83203125" style="1"/>
    <col min="9" max="9" width="1.83203125" style="1" customWidth="1"/>
    <col min="10" max="11" width="10.83203125" style="1"/>
    <col min="12" max="12" width="1.83203125" style="1" customWidth="1"/>
    <col min="13" max="14" width="10.83203125" style="1"/>
    <col min="15" max="15" width="1.83203125" style="1" customWidth="1"/>
    <col min="16" max="17" width="10.83203125" style="1"/>
    <col min="18" max="18" width="1.83203125" style="1" customWidth="1"/>
    <col min="19" max="16384" width="10.83203125" style="1"/>
  </cols>
  <sheetData>
    <row r="1" spans="2:20" ht="17" thickBot="1" x14ac:dyDescent="0.25">
      <c r="K1" s="3">
        <v>0.05</v>
      </c>
      <c r="N1" s="3">
        <v>0.05</v>
      </c>
      <c r="Q1" s="3">
        <v>0.05</v>
      </c>
      <c r="T1" s="3">
        <v>0.05</v>
      </c>
    </row>
    <row r="2" spans="2:20" x14ac:dyDescent="0.2">
      <c r="C2" s="10" t="s">
        <v>18</v>
      </c>
      <c r="D2" s="17"/>
      <c r="H2" s="8" t="s">
        <v>4</v>
      </c>
      <c r="K2" s="8" t="s">
        <v>5</v>
      </c>
      <c r="N2" s="8" t="s">
        <v>6</v>
      </c>
      <c r="Q2" s="8" t="s">
        <v>7</v>
      </c>
      <c r="T2" s="8" t="s">
        <v>8</v>
      </c>
    </row>
    <row r="3" spans="2:20" x14ac:dyDescent="0.2">
      <c r="C3" s="12"/>
      <c r="D3" s="19" t="s">
        <v>13</v>
      </c>
      <c r="G3" s="8" t="s">
        <v>10</v>
      </c>
      <c r="H3" s="6">
        <v>0</v>
      </c>
      <c r="J3" s="8" t="s">
        <v>10</v>
      </c>
      <c r="K3" s="8">
        <f ca="1">H5+H3</f>
        <v>5</v>
      </c>
      <c r="M3" s="8" t="s">
        <v>10</v>
      </c>
      <c r="N3" s="8">
        <f ca="1">K5+K3</f>
        <v>5</v>
      </c>
      <c r="P3" s="8" t="s">
        <v>10</v>
      </c>
      <c r="Q3" s="8">
        <f ca="1">N3+N5</f>
        <v>6</v>
      </c>
      <c r="S3" s="8" t="s">
        <v>10</v>
      </c>
      <c r="T3" s="8">
        <f ca="1">Q3+Q5</f>
        <v>6</v>
      </c>
    </row>
    <row r="4" spans="2:20" ht="17" thickBot="1" x14ac:dyDescent="0.25">
      <c r="C4" s="14"/>
      <c r="D4" s="18"/>
      <c r="G4" s="8" t="s">
        <v>9</v>
      </c>
      <c r="H4" s="5">
        <v>15</v>
      </c>
      <c r="J4" s="8" t="s">
        <v>9</v>
      </c>
      <c r="K4" s="5">
        <f>H4*(1+K1)</f>
        <v>15.75</v>
      </c>
      <c r="M4" s="8" t="s">
        <v>9</v>
      </c>
      <c r="N4" s="5">
        <f>K4*(1+N1)</f>
        <v>16.537500000000001</v>
      </c>
      <c r="P4" s="8" t="s">
        <v>9</v>
      </c>
      <c r="Q4" s="5">
        <f>N4*(1+Q1)</f>
        <v>17.364375000000003</v>
      </c>
      <c r="S4" s="8" t="s">
        <v>9</v>
      </c>
      <c r="T4" s="5">
        <f>Q4*(1+T1)</f>
        <v>18.232593750000003</v>
      </c>
    </row>
    <row r="5" spans="2:20" x14ac:dyDescent="0.2">
      <c r="G5" s="8" t="s">
        <v>3</v>
      </c>
      <c r="H5" s="7">
        <f ca="1">MAX(ROUNDUP(SUM(H9:H28),0)-H3,0)</f>
        <v>5</v>
      </c>
      <c r="J5" s="8" t="s">
        <v>3</v>
      </c>
      <c r="K5" s="7">
        <f ca="1">MAX(ROUNDUP(SUM(K9:K28),0)-K3,0)</f>
        <v>0</v>
      </c>
      <c r="M5" s="8" t="s">
        <v>3</v>
      </c>
      <c r="N5" s="7">
        <f ca="1">MAX(ROUNDUP(SUM(N9:N28),0)-N3,0)</f>
        <v>1</v>
      </c>
      <c r="P5" s="8" t="s">
        <v>3</v>
      </c>
      <c r="Q5" s="7">
        <f ca="1">MAX(ROUNDUP(SUM(Q9:Q28),0)-Q3,0)</f>
        <v>0</v>
      </c>
      <c r="S5" s="8" t="s">
        <v>3</v>
      </c>
      <c r="T5" s="7">
        <f ca="1">MAX(ROUNDUP(SUM(T9:T28),0)-T3,0)</f>
        <v>0</v>
      </c>
    </row>
    <row r="8" spans="2:20" x14ac:dyDescent="0.2">
      <c r="B8" s="8" t="s">
        <v>2</v>
      </c>
      <c r="C8" s="9" t="s">
        <v>0</v>
      </c>
      <c r="D8" s="9"/>
      <c r="E8" s="8" t="s">
        <v>1</v>
      </c>
      <c r="G8" s="8" t="s">
        <v>0</v>
      </c>
      <c r="H8" s="8" t="s">
        <v>3</v>
      </c>
      <c r="J8" s="8" t="s">
        <v>0</v>
      </c>
      <c r="K8" s="8" t="s">
        <v>3</v>
      </c>
      <c r="M8" s="8" t="s">
        <v>0</v>
      </c>
      <c r="N8" s="8" t="s">
        <v>3</v>
      </c>
      <c r="P8" s="8" t="s">
        <v>0</v>
      </c>
      <c r="Q8" s="8" t="s">
        <v>3</v>
      </c>
      <c r="S8" s="8" t="s">
        <v>0</v>
      </c>
      <c r="T8" s="8" t="s">
        <v>3</v>
      </c>
    </row>
    <row r="9" spans="2:20" x14ac:dyDescent="0.2">
      <c r="B9" s="8">
        <v>1</v>
      </c>
      <c r="C9" s="8">
        <f>INDEX(Exhibit!$B10:$F$69, MATCH($D$3, Exhibit!$B$10:$B$69, 0), 3)</f>
        <v>1</v>
      </c>
      <c r="D9" s="8">
        <f>INDEX(Exhibit!$B10:$F$69, MATCH($D$3, Exhibit!$B$10:$B$69, 0), 4)</f>
        <v>3</v>
      </c>
      <c r="E9" s="8">
        <f>INDEX(Exhibit!$B10:$F$69, MATCH($D$3, Exhibit!$B$10:$B$69, 0), 5)</f>
        <v>1</v>
      </c>
      <c r="G9" s="4">
        <f>IF($H$4&gt;D9,D9,$H$4)</f>
        <v>3</v>
      </c>
      <c r="H9" s="4">
        <f>$E$9*G9</f>
        <v>3</v>
      </c>
      <c r="J9" s="4">
        <f>IF($K$4&gt;D9,D9,$K$4)</f>
        <v>3</v>
      </c>
      <c r="K9" s="4">
        <f>$E$9*J9</f>
        <v>3</v>
      </c>
      <c r="M9" s="4">
        <f>IF($N$4&gt;D9,D9,$N$4)</f>
        <v>3</v>
      </c>
      <c r="N9" s="4">
        <f>$E$9*M9</f>
        <v>3</v>
      </c>
      <c r="P9" s="4">
        <f>IF($Q$4&gt;D9,D9,$Q$4)</f>
        <v>3</v>
      </c>
      <c r="Q9" s="4">
        <f>$E$9*P9</f>
        <v>3</v>
      </c>
      <c r="S9" s="4">
        <f>IF($T$4&gt;D9,D9,$T$4)</f>
        <v>3</v>
      </c>
      <c r="T9" s="4">
        <f>$E$9*S9</f>
        <v>3</v>
      </c>
    </row>
    <row r="10" spans="2:20" x14ac:dyDescent="0.2">
      <c r="B10" s="8">
        <f>B9+1</f>
        <v>2</v>
      </c>
      <c r="C10" s="8">
        <f>INDEX(Exhibit!$B11:$F$69, MATCH($D$3, Exhibit!$B$10:$B$69, 0), 3)</f>
        <v>4</v>
      </c>
      <c r="D10" s="8">
        <f>INDEX(Exhibit!$B11:$F$69, MATCH($D$3, Exhibit!$B$10:$B$69, 0), 4)</f>
        <v>45</v>
      </c>
      <c r="E10" s="8">
        <f>INDEX(Exhibit!$B11:$F$69, MATCH($D$3, Exhibit!$B$10:$B$69, 0), 5)</f>
        <v>0.15</v>
      </c>
      <c r="G10" s="4">
        <f t="shared" ref="G10:G28" ca="1" si="0">MAX(IF($H$4&gt;D10,D10-D9,$H$4-SUM(OFFSET($G$9,,,B9,))),0)</f>
        <v>12</v>
      </c>
      <c r="H10" s="4">
        <f ca="1">$E$10*G10</f>
        <v>1.7999999999999998</v>
      </c>
      <c r="J10" s="4">
        <f t="shared" ref="J10:J28" ca="1" si="1">MAX(IF($K$4&gt;D10,D10-D9,$K$4-SUM(OFFSET($J$9,,,B9,))),0)</f>
        <v>12.75</v>
      </c>
      <c r="K10" s="4">
        <f ca="1">$E$10*J10</f>
        <v>1.9124999999999999</v>
      </c>
      <c r="M10" s="4">
        <f ca="1">MAX(IF($N$4&gt;D10,D10-D9,$N$4-SUM(OFFSET($M$9,,,B9,))),0)</f>
        <v>13.537500000000001</v>
      </c>
      <c r="N10" s="4">
        <f ca="1">$E$10*M10</f>
        <v>2.0306250000000001</v>
      </c>
      <c r="P10" s="4">
        <f ca="1">MAX(IF($Q$4&gt;D10,D10-D9,$Q$4-SUM(OFFSET($P$9,,,B9,))),0)</f>
        <v>14.364375000000003</v>
      </c>
      <c r="Q10" s="4">
        <f ca="1">$E$10*P10</f>
        <v>2.1546562500000004</v>
      </c>
      <c r="S10" s="4">
        <f ca="1">MAX(IF($T$4&gt;D10,D10-D9,$T$4-SUM(OFFSET($D$9,,,B9,))),0)</f>
        <v>15.232593750000003</v>
      </c>
      <c r="T10" s="4">
        <f ca="1">$E$10*S10</f>
        <v>2.2848890625000005</v>
      </c>
    </row>
    <row r="11" spans="2:20" x14ac:dyDescent="0.2">
      <c r="B11" s="8">
        <f t="shared" ref="B11:B28" si="2">B10+1</f>
        <v>3</v>
      </c>
      <c r="C11" s="8">
        <f>INDEX(Exhibit!$B12:$F$69, MATCH($D$3, Exhibit!$B$10:$B$69, 0), 3)</f>
        <v>46</v>
      </c>
      <c r="D11" s="8">
        <f>INDEX(Exhibit!$B12:$F$69, MATCH($D$3, Exhibit!$B$10:$B$69, 0), 4)</f>
        <v>175</v>
      </c>
      <c r="E11" s="8">
        <f>INDEX(Exhibit!$B12:$F$69, MATCH($D$3, Exhibit!$B$10:$B$69, 0), 5)</f>
        <v>0.08</v>
      </c>
      <c r="G11" s="4">
        <f t="shared" ca="1" si="0"/>
        <v>0</v>
      </c>
      <c r="H11" s="4">
        <f ca="1">$E$11*G11</f>
        <v>0</v>
      </c>
      <c r="J11" s="4">
        <f t="shared" ca="1" si="1"/>
        <v>0</v>
      </c>
      <c r="K11" s="4">
        <f ca="1">$E$11*J11</f>
        <v>0</v>
      </c>
      <c r="M11" s="4">
        <f t="shared" ref="M11:M28" ca="1" si="3">MAX(IF($N$4&gt;D11,D11-D10,$N$4-SUM(OFFSET($M$9,,,B10,))),0)</f>
        <v>0</v>
      </c>
      <c r="N11" s="4">
        <f ca="1">$E$11*M11</f>
        <v>0</v>
      </c>
      <c r="P11" s="4">
        <f ca="1">MAX(IF($Q$4&gt;D11,D11-D10,$Q$4-SUM(OFFSET($P$9,,,B10,))),0)</f>
        <v>0</v>
      </c>
      <c r="Q11" s="4">
        <f ca="1">$E$11*P11</f>
        <v>0</v>
      </c>
      <c r="S11" s="4">
        <f t="shared" ref="S11:S28" ca="1" si="4">MAX(IF($T$4&gt;D11,D11-D10,$T$4-SUM(OFFSET($S$9,,,B10,))),0)</f>
        <v>0</v>
      </c>
      <c r="T11" s="4">
        <f ca="1">$E$11*S11</f>
        <v>0</v>
      </c>
    </row>
    <row r="12" spans="2:20" x14ac:dyDescent="0.2">
      <c r="B12" s="8">
        <f t="shared" si="2"/>
        <v>4</v>
      </c>
      <c r="C12" s="8">
        <f>INDEX(Exhibit!$B13:$F$69, MATCH($D$3, Exhibit!$B$10:$B$69, 0), 3)</f>
        <v>176</v>
      </c>
      <c r="D12" s="8">
        <f>INDEX(Exhibit!$B13:$F$69, MATCH($D$3, Exhibit!$B$10:$B$69, 0), 4)</f>
        <v>315</v>
      </c>
      <c r="E12" s="8">
        <f>INDEX(Exhibit!$B13:$F$69, MATCH($D$3, Exhibit!$B$10:$B$69, 0), 5)</f>
        <v>0.04</v>
      </c>
      <c r="G12" s="4">
        <f t="shared" ca="1" si="0"/>
        <v>0</v>
      </c>
      <c r="H12" s="4">
        <f ca="1">$E$12*G12</f>
        <v>0</v>
      </c>
      <c r="J12" s="4">
        <f t="shared" ca="1" si="1"/>
        <v>0</v>
      </c>
      <c r="K12" s="4">
        <f ca="1">$E$12*J12</f>
        <v>0</v>
      </c>
      <c r="M12" s="4">
        <f t="shared" ca="1" si="3"/>
        <v>0</v>
      </c>
      <c r="N12" s="4">
        <f ca="1">$E$12*M12</f>
        <v>0</v>
      </c>
      <c r="P12" s="4">
        <f ca="1">MAX(IF($Q$4&gt;D12,D12-D11,$Q$4-SUM(OFFSET($P$9,,,B11,))),0)</f>
        <v>0</v>
      </c>
      <c r="Q12" s="4">
        <f ca="1">$E$12*P12</f>
        <v>0</v>
      </c>
      <c r="S12" s="4">
        <f t="shared" ca="1" si="4"/>
        <v>0</v>
      </c>
      <c r="T12" s="4">
        <f ca="1">$E$12*S12</f>
        <v>0</v>
      </c>
    </row>
    <row r="13" spans="2:20" x14ac:dyDescent="0.2">
      <c r="B13" s="8">
        <f t="shared" si="2"/>
        <v>5</v>
      </c>
      <c r="C13" s="8">
        <f>INDEX(Exhibit!$B14:$F$69, MATCH($D$3, Exhibit!$B$10:$B$69, 0), 3)</f>
        <v>316</v>
      </c>
      <c r="D13" s="8">
        <f>INDEX(Exhibit!$B14:$F$69, MATCH($D$3, Exhibit!$B$10:$B$69, 0), 4)</f>
        <v>1E+100</v>
      </c>
      <c r="E13" s="8">
        <f>INDEX(Exhibit!$B14:$F$69, MATCH($D$3, Exhibit!$B$10:$B$69, 0), 5)</f>
        <v>0.03</v>
      </c>
      <c r="G13" s="4">
        <f t="shared" ca="1" si="0"/>
        <v>0</v>
      </c>
      <c r="H13" s="4">
        <f ca="1">$E$13*G13</f>
        <v>0</v>
      </c>
      <c r="J13" s="4">
        <f t="shared" ca="1" si="1"/>
        <v>0</v>
      </c>
      <c r="K13" s="4">
        <f ca="1">$E$13*J13</f>
        <v>0</v>
      </c>
      <c r="M13" s="4">
        <f t="shared" ca="1" si="3"/>
        <v>0</v>
      </c>
      <c r="N13" s="4">
        <f ca="1">$E$13*M13</f>
        <v>0</v>
      </c>
      <c r="P13" s="4">
        <f ca="1">MAX(IF($Q$4&gt;D13,D13-D12,$Q$4-SUM(OFFSET($P$9,,,B12,))),0)</f>
        <v>0</v>
      </c>
      <c r="Q13" s="4">
        <f ca="1">$E$13*P13</f>
        <v>0</v>
      </c>
      <c r="S13" s="4">
        <f t="shared" ca="1" si="4"/>
        <v>0</v>
      </c>
      <c r="T13" s="4">
        <f ca="1">$E$13*S13</f>
        <v>0</v>
      </c>
    </row>
    <row r="14" spans="2:20" x14ac:dyDescent="0.2">
      <c r="B14" s="8">
        <f t="shared" si="2"/>
        <v>6</v>
      </c>
      <c r="C14" s="8">
        <f>INDEX(Exhibit!$B15:$F$69, MATCH($D$3, Exhibit!$B$10:$B$69, 0), 3)</f>
        <v>0</v>
      </c>
      <c r="D14" s="8">
        <f>INDEX(Exhibit!$B15:$F$69, MATCH($D$3, Exhibit!$B$10:$B$69, 0), 4)</f>
        <v>0</v>
      </c>
      <c r="E14" s="8">
        <f>INDEX(Exhibit!$B15:$F$69, MATCH($D$3, Exhibit!$B$10:$B$69, 0), 5)</f>
        <v>0</v>
      </c>
      <c r="G14" s="4">
        <f t="shared" ca="1" si="0"/>
        <v>0</v>
      </c>
      <c r="H14" s="4">
        <f ca="1">$E$14*G14</f>
        <v>0</v>
      </c>
      <c r="J14" s="4">
        <f t="shared" ca="1" si="1"/>
        <v>0</v>
      </c>
      <c r="K14" s="4">
        <f ca="1">$E$14*J14</f>
        <v>0</v>
      </c>
      <c r="M14" s="4">
        <f t="shared" ca="1" si="3"/>
        <v>0</v>
      </c>
      <c r="N14" s="4">
        <f ca="1">$E$14*M14</f>
        <v>0</v>
      </c>
      <c r="P14" s="4">
        <f ca="1">MAX(IF($Q$4&gt;D14,D14-D13,$Q$4-SUM(OFFSET($P$9,,,B13,))),0)</f>
        <v>0</v>
      </c>
      <c r="Q14" s="4">
        <f ca="1">$E$14*P14</f>
        <v>0</v>
      </c>
      <c r="S14" s="4">
        <f t="shared" ca="1" si="4"/>
        <v>0</v>
      </c>
      <c r="T14" s="4">
        <f ca="1">$E$14*S14</f>
        <v>0</v>
      </c>
    </row>
    <row r="15" spans="2:20" x14ac:dyDescent="0.2">
      <c r="B15" s="8">
        <f t="shared" si="2"/>
        <v>7</v>
      </c>
      <c r="C15" s="8">
        <f>INDEX(Exhibit!$B16:$F$69, MATCH($D$3, Exhibit!$B$10:$B$69, 0), 3)</f>
        <v>0</v>
      </c>
      <c r="D15" s="8">
        <f>INDEX(Exhibit!$B16:$F$69, MATCH($D$3, Exhibit!$B$10:$B$69, 0), 4)</f>
        <v>0</v>
      </c>
      <c r="E15" s="8">
        <f>INDEX(Exhibit!$B16:$F$69, MATCH($D$3, Exhibit!$B$10:$B$69, 0), 5)</f>
        <v>0</v>
      </c>
      <c r="G15" s="4">
        <f t="shared" ca="1" si="0"/>
        <v>0</v>
      </c>
      <c r="H15" s="4">
        <f ca="1">$E$15*G15</f>
        <v>0</v>
      </c>
      <c r="J15" s="4">
        <f t="shared" ca="1" si="1"/>
        <v>0</v>
      </c>
      <c r="K15" s="4">
        <f ca="1">$E$15*J15</f>
        <v>0</v>
      </c>
      <c r="M15" s="4">
        <f t="shared" ca="1" si="3"/>
        <v>0</v>
      </c>
      <c r="N15" s="4">
        <f ca="1">$E$15*M15</f>
        <v>0</v>
      </c>
      <c r="P15" s="4">
        <f t="shared" ref="P15:P28" ca="1" si="5">MAX(IF($Q$4&gt;D15,D15-D14,$Q$4-SUM(OFFSET($P$9,,,B14,))),0)</f>
        <v>0</v>
      </c>
      <c r="Q15" s="4">
        <f ca="1">$E$15*P15</f>
        <v>0</v>
      </c>
      <c r="S15" s="4">
        <f t="shared" ca="1" si="4"/>
        <v>0</v>
      </c>
      <c r="T15" s="4">
        <f ca="1">$E$15*S15</f>
        <v>0</v>
      </c>
    </row>
    <row r="16" spans="2:20" x14ac:dyDescent="0.2">
      <c r="B16" s="8">
        <f t="shared" si="2"/>
        <v>8</v>
      </c>
      <c r="C16" s="8">
        <f>INDEX(Exhibit!$B17:$F$69, MATCH($D$3, Exhibit!$B$10:$B$69, 0), 3)</f>
        <v>0</v>
      </c>
      <c r="D16" s="8">
        <f>INDEX(Exhibit!$B17:$F$69, MATCH($D$3, Exhibit!$B$10:$B$69, 0), 4)</f>
        <v>0</v>
      </c>
      <c r="E16" s="8">
        <f>INDEX(Exhibit!$B17:$F$69, MATCH($D$3, Exhibit!$B$10:$B$69, 0), 5)</f>
        <v>0</v>
      </c>
      <c r="G16" s="4">
        <f t="shared" ca="1" si="0"/>
        <v>0</v>
      </c>
      <c r="H16" s="4">
        <f ca="1">$E$16*G16</f>
        <v>0</v>
      </c>
      <c r="J16" s="4">
        <f t="shared" ca="1" si="1"/>
        <v>0</v>
      </c>
      <c r="K16" s="4">
        <f ca="1">$E$16*J16</f>
        <v>0</v>
      </c>
      <c r="M16" s="4">
        <f t="shared" ca="1" si="3"/>
        <v>0</v>
      </c>
      <c r="N16" s="4">
        <f ca="1">$E$16*M16</f>
        <v>0</v>
      </c>
      <c r="P16" s="4">
        <f t="shared" ca="1" si="5"/>
        <v>0</v>
      </c>
      <c r="Q16" s="4">
        <f ca="1">$E$16*P16</f>
        <v>0</v>
      </c>
      <c r="S16" s="4">
        <f t="shared" ca="1" si="4"/>
        <v>0</v>
      </c>
      <c r="T16" s="4">
        <f ca="1">$E$16*S16</f>
        <v>0</v>
      </c>
    </row>
    <row r="17" spans="2:20" x14ac:dyDescent="0.2">
      <c r="B17" s="8">
        <f t="shared" si="2"/>
        <v>9</v>
      </c>
      <c r="C17" s="8">
        <f>INDEX(Exhibit!$B18:$F$69, MATCH($D$3, Exhibit!$B$10:$B$69, 0), 3)</f>
        <v>0</v>
      </c>
      <c r="D17" s="8">
        <f>INDEX(Exhibit!$B18:$F$69, MATCH($D$3, Exhibit!$B$10:$B$69, 0), 4)</f>
        <v>0</v>
      </c>
      <c r="E17" s="8">
        <f>INDEX(Exhibit!$B18:$F$69, MATCH($D$3, Exhibit!$B$10:$B$69, 0), 5)</f>
        <v>0</v>
      </c>
      <c r="G17" s="4">
        <f t="shared" ca="1" si="0"/>
        <v>0</v>
      </c>
      <c r="H17" s="4">
        <f ca="1">$E$17*G17</f>
        <v>0</v>
      </c>
      <c r="J17" s="4">
        <f t="shared" ca="1" si="1"/>
        <v>0</v>
      </c>
      <c r="K17" s="4">
        <f ca="1">$E$17*J17</f>
        <v>0</v>
      </c>
      <c r="M17" s="4">
        <f t="shared" ca="1" si="3"/>
        <v>0</v>
      </c>
      <c r="N17" s="4">
        <f ca="1">$E$17*M17</f>
        <v>0</v>
      </c>
      <c r="P17" s="4">
        <f t="shared" ca="1" si="5"/>
        <v>0</v>
      </c>
      <c r="Q17" s="4">
        <f ca="1">$E$17*P17</f>
        <v>0</v>
      </c>
      <c r="S17" s="4">
        <f t="shared" ca="1" si="4"/>
        <v>0</v>
      </c>
      <c r="T17" s="4">
        <f ca="1">$E$17*S17</f>
        <v>0</v>
      </c>
    </row>
    <row r="18" spans="2:20" x14ac:dyDescent="0.2">
      <c r="B18" s="8">
        <f t="shared" si="2"/>
        <v>10</v>
      </c>
      <c r="C18" s="8">
        <f>INDEX(Exhibit!$B19:$F$69, MATCH($D$3, Exhibit!$B$10:$B$69, 0), 3)</f>
        <v>0</v>
      </c>
      <c r="D18" s="8">
        <f>INDEX(Exhibit!$B19:$F$69, MATCH($D$3, Exhibit!$B$10:$B$69, 0), 4)</f>
        <v>0</v>
      </c>
      <c r="E18" s="8">
        <f>INDEX(Exhibit!$B19:$F$69, MATCH($D$3, Exhibit!$B$10:$B$69, 0), 5)</f>
        <v>0</v>
      </c>
      <c r="G18" s="4">
        <f t="shared" ca="1" si="0"/>
        <v>0</v>
      </c>
      <c r="H18" s="4">
        <f ca="1">$E$18*G18</f>
        <v>0</v>
      </c>
      <c r="J18" s="4">
        <f t="shared" ca="1" si="1"/>
        <v>0</v>
      </c>
      <c r="K18" s="4">
        <f ca="1">$E$18*J18</f>
        <v>0</v>
      </c>
      <c r="M18" s="4">
        <f t="shared" ca="1" si="3"/>
        <v>0</v>
      </c>
      <c r="N18" s="4">
        <f ca="1">$E$18*M18</f>
        <v>0</v>
      </c>
      <c r="P18" s="4">
        <f t="shared" ca="1" si="5"/>
        <v>0</v>
      </c>
      <c r="Q18" s="4">
        <f ca="1">$E$18*P18</f>
        <v>0</v>
      </c>
      <c r="S18" s="4">
        <f t="shared" ca="1" si="4"/>
        <v>0</v>
      </c>
      <c r="T18" s="4">
        <f ca="1">$E$18*S18</f>
        <v>0</v>
      </c>
    </row>
    <row r="19" spans="2:20" x14ac:dyDescent="0.2">
      <c r="B19" s="8">
        <f t="shared" si="2"/>
        <v>11</v>
      </c>
      <c r="C19" s="8">
        <f>INDEX(Exhibit!$B20:$F$69, MATCH($D$3, Exhibit!$B$10:$B$69, 0), 3)</f>
        <v>0</v>
      </c>
      <c r="D19" s="8">
        <f>INDEX(Exhibit!$B20:$F$69, MATCH($D$3, Exhibit!$B$10:$B$69, 0), 4)</f>
        <v>0</v>
      </c>
      <c r="E19" s="8">
        <f>INDEX(Exhibit!$B20:$F$69, MATCH($D$3, Exhibit!$B$10:$B$69, 0), 5)</f>
        <v>0</v>
      </c>
      <c r="G19" s="4">
        <f t="shared" ca="1" si="0"/>
        <v>0</v>
      </c>
      <c r="H19" s="4">
        <f t="shared" ref="H19:H28" ca="1" si="6">$E$18*G19</f>
        <v>0</v>
      </c>
      <c r="J19" s="4">
        <f t="shared" ca="1" si="1"/>
        <v>0</v>
      </c>
      <c r="K19" s="4">
        <f t="shared" ref="K19:K28" ca="1" si="7">$E$18*J19</f>
        <v>0</v>
      </c>
      <c r="M19" s="4">
        <f t="shared" ca="1" si="3"/>
        <v>0</v>
      </c>
      <c r="N19" s="4">
        <f t="shared" ref="N19:N28" ca="1" si="8">$E$18*M19</f>
        <v>0</v>
      </c>
      <c r="P19" s="4">
        <f t="shared" ca="1" si="5"/>
        <v>0</v>
      </c>
      <c r="Q19" s="4">
        <f t="shared" ref="Q19:Q28" ca="1" si="9">$E$18*P19</f>
        <v>0</v>
      </c>
      <c r="S19" s="4">
        <f t="shared" ca="1" si="4"/>
        <v>0</v>
      </c>
      <c r="T19" s="4">
        <f t="shared" ref="T19:T28" ca="1" si="10">$E$18*S19</f>
        <v>0</v>
      </c>
    </row>
    <row r="20" spans="2:20" x14ac:dyDescent="0.2">
      <c r="B20" s="8">
        <f t="shared" si="2"/>
        <v>12</v>
      </c>
      <c r="C20" s="8">
        <f>INDEX(Exhibit!$B21:$F$69, MATCH($D$3, Exhibit!$B$10:$B$69, 0), 3)</f>
        <v>0</v>
      </c>
      <c r="D20" s="8">
        <f>INDEX(Exhibit!$B21:$F$69, MATCH($D$3, Exhibit!$B$10:$B$69, 0), 4)</f>
        <v>0</v>
      </c>
      <c r="E20" s="8">
        <f>INDEX(Exhibit!$B21:$F$69, MATCH($D$3, Exhibit!$B$10:$B$69, 0), 5)</f>
        <v>0</v>
      </c>
      <c r="G20" s="4">
        <f t="shared" ca="1" si="0"/>
        <v>0</v>
      </c>
      <c r="H20" s="4">
        <f t="shared" ca="1" si="6"/>
        <v>0</v>
      </c>
      <c r="J20" s="4">
        <f t="shared" ca="1" si="1"/>
        <v>0</v>
      </c>
      <c r="K20" s="4">
        <f t="shared" ca="1" si="7"/>
        <v>0</v>
      </c>
      <c r="M20" s="4">
        <f t="shared" ca="1" si="3"/>
        <v>0</v>
      </c>
      <c r="N20" s="4">
        <f t="shared" ca="1" si="8"/>
        <v>0</v>
      </c>
      <c r="P20" s="4">
        <f t="shared" ca="1" si="5"/>
        <v>0</v>
      </c>
      <c r="Q20" s="4">
        <f t="shared" ca="1" si="9"/>
        <v>0</v>
      </c>
      <c r="S20" s="4">
        <f t="shared" ca="1" si="4"/>
        <v>0</v>
      </c>
      <c r="T20" s="4">
        <f t="shared" ca="1" si="10"/>
        <v>0</v>
      </c>
    </row>
    <row r="21" spans="2:20" x14ac:dyDescent="0.2">
      <c r="B21" s="8">
        <f t="shared" si="2"/>
        <v>13</v>
      </c>
      <c r="C21" s="8">
        <f>INDEX(Exhibit!$B22:$F$69, MATCH($D$3, Exhibit!$B$10:$B$69, 0), 3)</f>
        <v>0</v>
      </c>
      <c r="D21" s="8">
        <f>INDEX(Exhibit!$B22:$F$69, MATCH($D$3, Exhibit!$B$10:$B$69, 0), 4)</f>
        <v>0</v>
      </c>
      <c r="E21" s="8">
        <f>INDEX(Exhibit!$B22:$F$69, MATCH($D$3, Exhibit!$B$10:$B$69, 0), 5)</f>
        <v>0</v>
      </c>
      <c r="G21" s="4">
        <f t="shared" ca="1" si="0"/>
        <v>0</v>
      </c>
      <c r="H21" s="4">
        <f t="shared" ca="1" si="6"/>
        <v>0</v>
      </c>
      <c r="J21" s="4">
        <f t="shared" ca="1" si="1"/>
        <v>0</v>
      </c>
      <c r="K21" s="4">
        <f t="shared" ca="1" si="7"/>
        <v>0</v>
      </c>
      <c r="M21" s="4">
        <f t="shared" ca="1" si="3"/>
        <v>0</v>
      </c>
      <c r="N21" s="4">
        <f t="shared" ca="1" si="8"/>
        <v>0</v>
      </c>
      <c r="P21" s="4">
        <f t="shared" ca="1" si="5"/>
        <v>0</v>
      </c>
      <c r="Q21" s="4">
        <f t="shared" ca="1" si="9"/>
        <v>0</v>
      </c>
      <c r="S21" s="4">
        <f t="shared" ca="1" si="4"/>
        <v>0</v>
      </c>
      <c r="T21" s="4">
        <f t="shared" ca="1" si="10"/>
        <v>0</v>
      </c>
    </row>
    <row r="22" spans="2:20" x14ac:dyDescent="0.2">
      <c r="B22" s="8">
        <f t="shared" si="2"/>
        <v>14</v>
      </c>
      <c r="C22" s="8">
        <f>INDEX(Exhibit!$B23:$F$69, MATCH($D$3, Exhibit!$B$10:$B$69, 0), 3)</f>
        <v>0</v>
      </c>
      <c r="D22" s="8">
        <f>INDEX(Exhibit!$B23:$F$69, MATCH($D$3, Exhibit!$B$10:$B$69, 0), 4)</f>
        <v>0</v>
      </c>
      <c r="E22" s="8">
        <f>INDEX(Exhibit!$B23:$F$69, MATCH($D$3, Exhibit!$B$10:$B$69, 0), 5)</f>
        <v>0</v>
      </c>
      <c r="G22" s="4">
        <f t="shared" ca="1" si="0"/>
        <v>0</v>
      </c>
      <c r="H22" s="4">
        <f t="shared" ca="1" si="6"/>
        <v>0</v>
      </c>
      <c r="J22" s="4">
        <f t="shared" ca="1" si="1"/>
        <v>0</v>
      </c>
      <c r="K22" s="4">
        <f t="shared" ca="1" si="7"/>
        <v>0</v>
      </c>
      <c r="M22" s="4">
        <f t="shared" ca="1" si="3"/>
        <v>0</v>
      </c>
      <c r="N22" s="4">
        <f t="shared" ca="1" si="8"/>
        <v>0</v>
      </c>
      <c r="P22" s="4">
        <f t="shared" ca="1" si="5"/>
        <v>0</v>
      </c>
      <c r="Q22" s="4">
        <f t="shared" ca="1" si="9"/>
        <v>0</v>
      </c>
      <c r="S22" s="4">
        <f t="shared" ca="1" si="4"/>
        <v>0</v>
      </c>
      <c r="T22" s="4">
        <f t="shared" ca="1" si="10"/>
        <v>0</v>
      </c>
    </row>
    <row r="23" spans="2:20" x14ac:dyDescent="0.2">
      <c r="B23" s="8">
        <f t="shared" si="2"/>
        <v>15</v>
      </c>
      <c r="C23" s="8">
        <f>INDEX(Exhibit!$B24:$F$69, MATCH($D$3, Exhibit!$B$10:$B$69, 0), 3)</f>
        <v>0</v>
      </c>
      <c r="D23" s="8">
        <f>INDEX(Exhibit!$B24:$F$69, MATCH($D$3, Exhibit!$B$10:$B$69, 0), 4)</f>
        <v>0</v>
      </c>
      <c r="E23" s="8">
        <f>INDEX(Exhibit!$B24:$F$69, MATCH($D$3, Exhibit!$B$10:$B$69, 0), 5)</f>
        <v>0</v>
      </c>
      <c r="G23" s="4">
        <f t="shared" ca="1" si="0"/>
        <v>0</v>
      </c>
      <c r="H23" s="4">
        <f t="shared" ca="1" si="6"/>
        <v>0</v>
      </c>
      <c r="J23" s="4">
        <f t="shared" ca="1" si="1"/>
        <v>0</v>
      </c>
      <c r="K23" s="4">
        <f t="shared" ca="1" si="7"/>
        <v>0</v>
      </c>
      <c r="M23" s="4">
        <f t="shared" ca="1" si="3"/>
        <v>0</v>
      </c>
      <c r="N23" s="4">
        <f t="shared" ca="1" si="8"/>
        <v>0</v>
      </c>
      <c r="P23" s="4">
        <f t="shared" ca="1" si="5"/>
        <v>0</v>
      </c>
      <c r="Q23" s="4">
        <f t="shared" ca="1" si="9"/>
        <v>0</v>
      </c>
      <c r="S23" s="4">
        <f t="shared" ca="1" si="4"/>
        <v>0</v>
      </c>
      <c r="T23" s="4">
        <f t="shared" ca="1" si="10"/>
        <v>0</v>
      </c>
    </row>
    <row r="24" spans="2:20" x14ac:dyDescent="0.2">
      <c r="B24" s="8">
        <f t="shared" si="2"/>
        <v>16</v>
      </c>
      <c r="C24" s="8">
        <f>INDEX(Exhibit!$B25:$F$69, MATCH($D$3, Exhibit!$B$10:$B$69, 0), 3)</f>
        <v>0</v>
      </c>
      <c r="D24" s="8">
        <f>INDEX(Exhibit!$B25:$F$69, MATCH($D$3, Exhibit!$B$10:$B$69, 0), 4)</f>
        <v>0</v>
      </c>
      <c r="E24" s="8">
        <f>INDEX(Exhibit!$B25:$F$69, MATCH($D$3, Exhibit!$B$10:$B$69, 0), 5)</f>
        <v>0</v>
      </c>
      <c r="G24" s="4">
        <f t="shared" ca="1" si="0"/>
        <v>0</v>
      </c>
      <c r="H24" s="4">
        <f t="shared" ca="1" si="6"/>
        <v>0</v>
      </c>
      <c r="J24" s="4">
        <f t="shared" ca="1" si="1"/>
        <v>0</v>
      </c>
      <c r="K24" s="4">
        <f t="shared" ca="1" si="7"/>
        <v>0</v>
      </c>
      <c r="M24" s="4">
        <f t="shared" ca="1" si="3"/>
        <v>0</v>
      </c>
      <c r="N24" s="4">
        <f t="shared" ca="1" si="8"/>
        <v>0</v>
      </c>
      <c r="P24" s="4">
        <f t="shared" ca="1" si="5"/>
        <v>0</v>
      </c>
      <c r="Q24" s="4">
        <f t="shared" ca="1" si="9"/>
        <v>0</v>
      </c>
      <c r="S24" s="4">
        <f t="shared" ca="1" si="4"/>
        <v>0</v>
      </c>
      <c r="T24" s="4">
        <f t="shared" ca="1" si="10"/>
        <v>0</v>
      </c>
    </row>
    <row r="25" spans="2:20" x14ac:dyDescent="0.2">
      <c r="B25" s="8">
        <f t="shared" si="2"/>
        <v>17</v>
      </c>
      <c r="C25" s="8">
        <f>INDEX(Exhibit!$B26:$F$69, MATCH($D$3, Exhibit!$B$10:$B$69, 0), 3)</f>
        <v>0</v>
      </c>
      <c r="D25" s="8">
        <f>INDEX(Exhibit!$B26:$F$69, MATCH($D$3, Exhibit!$B$10:$B$69, 0), 4)</f>
        <v>0</v>
      </c>
      <c r="E25" s="8">
        <f>INDEX(Exhibit!$B26:$F$69, MATCH($D$3, Exhibit!$B$10:$B$69, 0), 5)</f>
        <v>0</v>
      </c>
      <c r="G25" s="4">
        <f t="shared" ca="1" si="0"/>
        <v>0</v>
      </c>
      <c r="H25" s="4">
        <f t="shared" ca="1" si="6"/>
        <v>0</v>
      </c>
      <c r="J25" s="4">
        <f t="shared" ca="1" si="1"/>
        <v>0</v>
      </c>
      <c r="K25" s="4">
        <f t="shared" ca="1" si="7"/>
        <v>0</v>
      </c>
      <c r="M25" s="4">
        <f t="shared" ca="1" si="3"/>
        <v>0</v>
      </c>
      <c r="N25" s="4">
        <f t="shared" ca="1" si="8"/>
        <v>0</v>
      </c>
      <c r="P25" s="4">
        <f t="shared" ca="1" si="5"/>
        <v>0</v>
      </c>
      <c r="Q25" s="4">
        <f t="shared" ca="1" si="9"/>
        <v>0</v>
      </c>
      <c r="S25" s="4">
        <f t="shared" ca="1" si="4"/>
        <v>0</v>
      </c>
      <c r="T25" s="4">
        <f t="shared" ca="1" si="10"/>
        <v>0</v>
      </c>
    </row>
    <row r="26" spans="2:20" x14ac:dyDescent="0.2">
      <c r="B26" s="8">
        <f t="shared" si="2"/>
        <v>18</v>
      </c>
      <c r="C26" s="8">
        <f>INDEX(Exhibit!$B27:$F$69, MATCH($D$3, Exhibit!$B$10:$B$69, 0), 3)</f>
        <v>0</v>
      </c>
      <c r="D26" s="8">
        <f>INDEX(Exhibit!$B27:$F$69, MATCH($D$3, Exhibit!$B$10:$B$69, 0), 4)</f>
        <v>0</v>
      </c>
      <c r="E26" s="8">
        <f>INDEX(Exhibit!$B27:$F$69, MATCH($D$3, Exhibit!$B$10:$B$69, 0), 5)</f>
        <v>0</v>
      </c>
      <c r="G26" s="4">
        <f t="shared" ca="1" si="0"/>
        <v>0</v>
      </c>
      <c r="H26" s="4">
        <f t="shared" ca="1" si="6"/>
        <v>0</v>
      </c>
      <c r="J26" s="4">
        <f t="shared" ca="1" si="1"/>
        <v>0</v>
      </c>
      <c r="K26" s="4">
        <f t="shared" ca="1" si="7"/>
        <v>0</v>
      </c>
      <c r="M26" s="4">
        <f t="shared" ca="1" si="3"/>
        <v>0</v>
      </c>
      <c r="N26" s="4">
        <f t="shared" ca="1" si="8"/>
        <v>0</v>
      </c>
      <c r="P26" s="4">
        <f t="shared" ca="1" si="5"/>
        <v>0</v>
      </c>
      <c r="Q26" s="4">
        <f t="shared" ca="1" si="9"/>
        <v>0</v>
      </c>
      <c r="S26" s="4">
        <f t="shared" ca="1" si="4"/>
        <v>0</v>
      </c>
      <c r="T26" s="4">
        <f t="shared" ca="1" si="10"/>
        <v>0</v>
      </c>
    </row>
    <row r="27" spans="2:20" x14ac:dyDescent="0.2">
      <c r="B27" s="8">
        <f t="shared" si="2"/>
        <v>19</v>
      </c>
      <c r="C27" s="8">
        <f>INDEX(Exhibit!$B28:$F$69, MATCH($D$3, Exhibit!$B$10:$B$69, 0), 3)</f>
        <v>0</v>
      </c>
      <c r="D27" s="8">
        <f>INDEX(Exhibit!$B28:$F$69, MATCH($D$3, Exhibit!$B$10:$B$69, 0), 4)</f>
        <v>0</v>
      </c>
      <c r="E27" s="8">
        <f>INDEX(Exhibit!$B28:$F$69, MATCH($D$3, Exhibit!$B$10:$B$69, 0), 5)</f>
        <v>0</v>
      </c>
      <c r="G27" s="4">
        <f t="shared" ca="1" si="0"/>
        <v>0</v>
      </c>
      <c r="H27" s="4">
        <f t="shared" ca="1" si="6"/>
        <v>0</v>
      </c>
      <c r="J27" s="4">
        <f t="shared" ca="1" si="1"/>
        <v>0</v>
      </c>
      <c r="K27" s="4">
        <f t="shared" ca="1" si="7"/>
        <v>0</v>
      </c>
      <c r="M27" s="4">
        <f t="shared" ca="1" si="3"/>
        <v>0</v>
      </c>
      <c r="N27" s="4">
        <f t="shared" ca="1" si="8"/>
        <v>0</v>
      </c>
      <c r="P27" s="4">
        <f t="shared" ca="1" si="5"/>
        <v>0</v>
      </c>
      <c r="Q27" s="4">
        <f t="shared" ca="1" si="9"/>
        <v>0</v>
      </c>
      <c r="S27" s="4">
        <f t="shared" ca="1" si="4"/>
        <v>0</v>
      </c>
      <c r="T27" s="4">
        <f t="shared" ca="1" si="10"/>
        <v>0</v>
      </c>
    </row>
    <row r="28" spans="2:20" x14ac:dyDescent="0.2">
      <c r="B28" s="8">
        <f t="shared" si="2"/>
        <v>20</v>
      </c>
      <c r="C28" s="8">
        <f>INDEX(Exhibit!$B29:$F$69, MATCH($D$3, Exhibit!$B$10:$B$69, 0), 3)</f>
        <v>0</v>
      </c>
      <c r="D28" s="8">
        <f>INDEX(Exhibit!$B29:$F$69, MATCH($D$3, Exhibit!$B$10:$B$69, 0), 4)</f>
        <v>0</v>
      </c>
      <c r="E28" s="8">
        <f>INDEX(Exhibit!$B29:$F$69, MATCH($D$3, Exhibit!$B$10:$B$69, 0), 5)</f>
        <v>0</v>
      </c>
      <c r="G28" s="4">
        <f t="shared" ca="1" si="0"/>
        <v>0</v>
      </c>
      <c r="H28" s="4">
        <f t="shared" ca="1" si="6"/>
        <v>0</v>
      </c>
      <c r="J28" s="4">
        <f t="shared" ca="1" si="1"/>
        <v>0</v>
      </c>
      <c r="K28" s="4">
        <f t="shared" ca="1" si="7"/>
        <v>0</v>
      </c>
      <c r="M28" s="4">
        <f t="shared" ca="1" si="3"/>
        <v>0</v>
      </c>
      <c r="N28" s="4">
        <f t="shared" ca="1" si="8"/>
        <v>0</v>
      </c>
      <c r="P28" s="4">
        <f t="shared" ca="1" si="5"/>
        <v>0</v>
      </c>
      <c r="Q28" s="4">
        <f t="shared" ca="1" si="9"/>
        <v>0</v>
      </c>
      <c r="S28" s="4">
        <f t="shared" ca="1" si="4"/>
        <v>0</v>
      </c>
      <c r="T28" s="4">
        <f t="shared" ca="1" si="10"/>
        <v>0</v>
      </c>
    </row>
  </sheetData>
  <mergeCells count="2">
    <mergeCell ref="C8:D8"/>
    <mergeCell ref="C2:C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8947B1F-CD6C-954A-95F2-1EB33467B537}">
          <x14:formula1>
            <xm:f>Exhibit!$H$4:$H$6</xm:f>
          </x14:formula1>
          <xm:sqref>D3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EAAF5A-40BC-3748-AC65-4CF36E86BE26}">
  <dimension ref="B1:T28"/>
  <sheetViews>
    <sheetView workbookViewId="0">
      <selection activeCell="H31" sqref="H31"/>
    </sheetView>
  </sheetViews>
  <sheetFormatPr baseColWidth="10" defaultRowHeight="16" x14ac:dyDescent="0.2"/>
  <cols>
    <col min="1" max="1" width="2.5" style="1" customWidth="1"/>
    <col min="2" max="2" width="10.83203125" style="1"/>
    <col min="3" max="4" width="15.5" style="1" customWidth="1"/>
    <col min="5" max="5" width="11" style="1" customWidth="1"/>
    <col min="6" max="6" width="2.33203125" style="1" customWidth="1"/>
    <col min="7" max="8" width="10.83203125" style="1"/>
    <col min="9" max="9" width="1.83203125" style="1" customWidth="1"/>
    <col min="10" max="11" width="10.83203125" style="1"/>
    <col min="12" max="12" width="1.83203125" style="1" customWidth="1"/>
    <col min="13" max="14" width="10.83203125" style="1"/>
    <col min="15" max="15" width="1.83203125" style="1" customWidth="1"/>
    <col min="16" max="17" width="10.83203125" style="1"/>
    <col min="18" max="18" width="1.83203125" style="1" customWidth="1"/>
    <col min="19" max="16384" width="10.83203125" style="1"/>
  </cols>
  <sheetData>
    <row r="1" spans="2:20" ht="17" thickBot="1" x14ac:dyDescent="0.25">
      <c r="K1" s="3">
        <v>0.05</v>
      </c>
      <c r="N1" s="3">
        <v>0.05</v>
      </c>
      <c r="Q1" s="3">
        <v>0.05</v>
      </c>
      <c r="T1" s="3">
        <v>0.05</v>
      </c>
    </row>
    <row r="2" spans="2:20" x14ac:dyDescent="0.2">
      <c r="C2" s="10" t="s">
        <v>19</v>
      </c>
      <c r="D2" s="17"/>
      <c r="H2" s="8" t="s">
        <v>4</v>
      </c>
      <c r="K2" s="8" t="s">
        <v>5</v>
      </c>
      <c r="N2" s="8" t="s">
        <v>6</v>
      </c>
      <c r="Q2" s="8" t="s">
        <v>7</v>
      </c>
      <c r="T2" s="8" t="s">
        <v>8</v>
      </c>
    </row>
    <row r="3" spans="2:20" x14ac:dyDescent="0.2">
      <c r="C3" s="12"/>
      <c r="D3" s="19" t="s">
        <v>13</v>
      </c>
      <c r="G3" s="8" t="s">
        <v>10</v>
      </c>
      <c r="H3" s="6">
        <v>0</v>
      </c>
      <c r="J3" s="8" t="s">
        <v>10</v>
      </c>
      <c r="K3" s="8">
        <f ca="1">H5+H3</f>
        <v>5</v>
      </c>
      <c r="M3" s="8" t="s">
        <v>10</v>
      </c>
      <c r="N3" s="8">
        <f ca="1">K5+K3</f>
        <v>5</v>
      </c>
      <c r="P3" s="8" t="s">
        <v>10</v>
      </c>
      <c r="Q3" s="8">
        <f ca="1">N3+N5</f>
        <v>6</v>
      </c>
      <c r="S3" s="8" t="s">
        <v>10</v>
      </c>
      <c r="T3" s="8">
        <f ca="1">Q3+Q5</f>
        <v>6</v>
      </c>
    </row>
    <row r="4" spans="2:20" ht="17" thickBot="1" x14ac:dyDescent="0.25">
      <c r="C4" s="14"/>
      <c r="D4" s="18"/>
      <c r="G4" s="8" t="s">
        <v>9</v>
      </c>
      <c r="H4" s="5">
        <v>15</v>
      </c>
      <c r="J4" s="8" t="s">
        <v>9</v>
      </c>
      <c r="K4" s="5">
        <f>H4*(1+K1)</f>
        <v>15.75</v>
      </c>
      <c r="M4" s="8" t="s">
        <v>9</v>
      </c>
      <c r="N4" s="5">
        <f>K4*(1+N1)</f>
        <v>16.537500000000001</v>
      </c>
      <c r="P4" s="8" t="s">
        <v>9</v>
      </c>
      <c r="Q4" s="5">
        <f>N4*(1+Q1)</f>
        <v>17.364375000000003</v>
      </c>
      <c r="S4" s="8" t="s">
        <v>9</v>
      </c>
      <c r="T4" s="5">
        <f>Q4*(1+T1)</f>
        <v>18.232593750000003</v>
      </c>
    </row>
    <row r="5" spans="2:20" x14ac:dyDescent="0.2">
      <c r="G5" s="8" t="s">
        <v>3</v>
      </c>
      <c r="H5" s="7">
        <f ca="1">MAX(ROUNDUP(SUM(H9:H28),0)-H3,0)</f>
        <v>5</v>
      </c>
      <c r="J5" s="8" t="s">
        <v>3</v>
      </c>
      <c r="K5" s="7">
        <f ca="1">MAX(ROUNDUP(SUM(K9:K28),0)-K3,0)</f>
        <v>0</v>
      </c>
      <c r="M5" s="8" t="s">
        <v>3</v>
      </c>
      <c r="N5" s="7">
        <f ca="1">MAX(ROUNDUP(SUM(N9:N28),0)-N3,0)</f>
        <v>1</v>
      </c>
      <c r="P5" s="8" t="s">
        <v>3</v>
      </c>
      <c r="Q5" s="7">
        <f ca="1">MAX(ROUNDUP(SUM(Q9:Q28),0)-Q3,0)</f>
        <v>0</v>
      </c>
      <c r="S5" s="8" t="s">
        <v>3</v>
      </c>
      <c r="T5" s="7">
        <f ca="1">MAX(ROUNDUP(SUM(T9:T28),0)-T3,0)</f>
        <v>0</v>
      </c>
    </row>
    <row r="8" spans="2:20" x14ac:dyDescent="0.2">
      <c r="B8" s="8" t="s">
        <v>2</v>
      </c>
      <c r="C8" s="9" t="s">
        <v>0</v>
      </c>
      <c r="D8" s="9"/>
      <c r="E8" s="8" t="s">
        <v>1</v>
      </c>
      <c r="G8" s="8" t="s">
        <v>0</v>
      </c>
      <c r="H8" s="8" t="s">
        <v>3</v>
      </c>
      <c r="J8" s="8" t="s">
        <v>0</v>
      </c>
      <c r="K8" s="8" t="s">
        <v>3</v>
      </c>
      <c r="M8" s="8" t="s">
        <v>0</v>
      </c>
      <c r="N8" s="8" t="s">
        <v>3</v>
      </c>
      <c r="P8" s="8" t="s">
        <v>0</v>
      </c>
      <c r="Q8" s="8" t="s">
        <v>3</v>
      </c>
      <c r="S8" s="8" t="s">
        <v>0</v>
      </c>
      <c r="T8" s="8" t="s">
        <v>3</v>
      </c>
    </row>
    <row r="9" spans="2:20" x14ac:dyDescent="0.2">
      <c r="B9" s="8">
        <v>1</v>
      </c>
      <c r="C9" s="8">
        <f>INDEX(Exhibit!$B10:$F$69, MATCH($D$3, Exhibit!$B$10:$B$69, 0), 3)</f>
        <v>1</v>
      </c>
      <c r="D9" s="8">
        <f>INDEX(Exhibit!$B10:$F$69, MATCH($D$3, Exhibit!$B$10:$B$69, 0), 4)</f>
        <v>3</v>
      </c>
      <c r="E9" s="8">
        <f>INDEX(Exhibit!$B10:$F$69, MATCH($D$3, Exhibit!$B$10:$B$69, 0), 5)</f>
        <v>1</v>
      </c>
      <c r="G9" s="4">
        <f>IF($H$4&gt;D9,D9,$H$4)</f>
        <v>3</v>
      </c>
      <c r="H9" s="4">
        <f>$E$9*G9</f>
        <v>3</v>
      </c>
      <c r="J9" s="4">
        <f>IF($K$4&gt;D9,D9,$K$4)</f>
        <v>3</v>
      </c>
      <c r="K9" s="4">
        <f>$E$9*J9</f>
        <v>3</v>
      </c>
      <c r="M9" s="4">
        <f>IF($N$4&gt;D9,D9,$N$4)</f>
        <v>3</v>
      </c>
      <c r="N9" s="4">
        <f>$E$9*M9</f>
        <v>3</v>
      </c>
      <c r="P9" s="4">
        <f>IF($Q$4&gt;D9,D9,$Q$4)</f>
        <v>3</v>
      </c>
      <c r="Q9" s="4">
        <f>$E$9*P9</f>
        <v>3</v>
      </c>
      <c r="S9" s="4">
        <f>IF($T$4&gt;D9,D9,$T$4)</f>
        <v>3</v>
      </c>
      <c r="T9" s="4">
        <f>$E$9*S9</f>
        <v>3</v>
      </c>
    </row>
    <row r="10" spans="2:20" x14ac:dyDescent="0.2">
      <c r="B10" s="8">
        <f>B9+1</f>
        <v>2</v>
      </c>
      <c r="C10" s="8">
        <f>INDEX(Exhibit!$B11:$F$69, MATCH($D$3, Exhibit!$B$10:$B$69, 0), 3)</f>
        <v>4</v>
      </c>
      <c r="D10" s="8">
        <f>INDEX(Exhibit!$B11:$F$69, MATCH($D$3, Exhibit!$B$10:$B$69, 0), 4)</f>
        <v>45</v>
      </c>
      <c r="E10" s="8">
        <f>INDEX(Exhibit!$B11:$F$69, MATCH($D$3, Exhibit!$B$10:$B$69, 0), 5)</f>
        <v>0.15</v>
      </c>
      <c r="G10" s="4">
        <f t="shared" ref="G10:G28" ca="1" si="0">MAX(IF($H$4&gt;D10,D10-D9,$H$4-SUM(OFFSET($G$9,,,B9,))),0)</f>
        <v>12</v>
      </c>
      <c r="H10" s="4">
        <f ca="1">$E$10*G10</f>
        <v>1.7999999999999998</v>
      </c>
      <c r="J10" s="4">
        <f t="shared" ref="J10:J28" ca="1" si="1">MAX(IF($K$4&gt;D10,D10-D9,$K$4-SUM(OFFSET($J$9,,,B9,))),0)</f>
        <v>12.75</v>
      </c>
      <c r="K10" s="4">
        <f ca="1">$E$10*J10</f>
        <v>1.9124999999999999</v>
      </c>
      <c r="M10" s="4">
        <f ca="1">MAX(IF($N$4&gt;D10,D10-D9,$N$4-SUM(OFFSET($M$9,,,B9,))),0)</f>
        <v>13.537500000000001</v>
      </c>
      <c r="N10" s="4">
        <f ca="1">$E$10*M10</f>
        <v>2.0306250000000001</v>
      </c>
      <c r="P10" s="4">
        <f ca="1">MAX(IF($Q$4&gt;D10,D10-D9,$Q$4-SUM(OFFSET($P$9,,,B9,))),0)</f>
        <v>14.364375000000003</v>
      </c>
      <c r="Q10" s="4">
        <f ca="1">$E$10*P10</f>
        <v>2.1546562500000004</v>
      </c>
      <c r="S10" s="4">
        <f ca="1">MAX(IF($T$4&gt;D10,D10-D9,$T$4-SUM(OFFSET($D$9,,,B9,))),0)</f>
        <v>15.232593750000003</v>
      </c>
      <c r="T10" s="4">
        <f ca="1">$E$10*S10</f>
        <v>2.2848890625000005</v>
      </c>
    </row>
    <row r="11" spans="2:20" x14ac:dyDescent="0.2">
      <c r="B11" s="8">
        <f t="shared" ref="B11:B28" si="2">B10+1</f>
        <v>3</v>
      </c>
      <c r="C11" s="8">
        <f>INDEX(Exhibit!$B12:$F$69, MATCH($D$3, Exhibit!$B$10:$B$69, 0), 3)</f>
        <v>46</v>
      </c>
      <c r="D11" s="8">
        <f>INDEX(Exhibit!$B12:$F$69, MATCH($D$3, Exhibit!$B$10:$B$69, 0), 4)</f>
        <v>175</v>
      </c>
      <c r="E11" s="8">
        <f>INDEX(Exhibit!$B12:$F$69, MATCH($D$3, Exhibit!$B$10:$B$69, 0), 5)</f>
        <v>0.08</v>
      </c>
      <c r="G11" s="4">
        <f t="shared" ca="1" si="0"/>
        <v>0</v>
      </c>
      <c r="H11" s="4">
        <f ca="1">$E$11*G11</f>
        <v>0</v>
      </c>
      <c r="J11" s="4">
        <f t="shared" ca="1" si="1"/>
        <v>0</v>
      </c>
      <c r="K11" s="4">
        <f ca="1">$E$11*J11</f>
        <v>0</v>
      </c>
      <c r="M11" s="4">
        <f t="shared" ref="M11:M28" ca="1" si="3">MAX(IF($N$4&gt;D11,D11-D10,$N$4-SUM(OFFSET($M$9,,,B10,))),0)</f>
        <v>0</v>
      </c>
      <c r="N11" s="4">
        <f ca="1">$E$11*M11</f>
        <v>0</v>
      </c>
      <c r="P11" s="4">
        <f ca="1">MAX(IF($Q$4&gt;D11,D11-D10,$Q$4-SUM(OFFSET($P$9,,,B10,))),0)</f>
        <v>0</v>
      </c>
      <c r="Q11" s="4">
        <f ca="1">$E$11*P11</f>
        <v>0</v>
      </c>
      <c r="S11" s="4">
        <f t="shared" ref="S11:S28" ca="1" si="4">MAX(IF($T$4&gt;D11,D11-D10,$T$4-SUM(OFFSET($S$9,,,B10,))),0)</f>
        <v>0</v>
      </c>
      <c r="T11" s="4">
        <f ca="1">$E$11*S11</f>
        <v>0</v>
      </c>
    </row>
    <row r="12" spans="2:20" x14ac:dyDescent="0.2">
      <c r="B12" s="8">
        <f t="shared" si="2"/>
        <v>4</v>
      </c>
      <c r="C12" s="8">
        <f>INDEX(Exhibit!$B13:$F$69, MATCH($D$3, Exhibit!$B$10:$B$69, 0), 3)</f>
        <v>176</v>
      </c>
      <c r="D12" s="8">
        <f>INDEX(Exhibit!$B13:$F$69, MATCH($D$3, Exhibit!$B$10:$B$69, 0), 4)</f>
        <v>315</v>
      </c>
      <c r="E12" s="8">
        <f>INDEX(Exhibit!$B13:$F$69, MATCH($D$3, Exhibit!$B$10:$B$69, 0), 5)</f>
        <v>0.04</v>
      </c>
      <c r="G12" s="4">
        <f t="shared" ca="1" si="0"/>
        <v>0</v>
      </c>
      <c r="H12" s="4">
        <f ca="1">$E$12*G12</f>
        <v>0</v>
      </c>
      <c r="J12" s="4">
        <f t="shared" ca="1" si="1"/>
        <v>0</v>
      </c>
      <c r="K12" s="4">
        <f ca="1">$E$12*J12</f>
        <v>0</v>
      </c>
      <c r="M12" s="4">
        <f t="shared" ca="1" si="3"/>
        <v>0</v>
      </c>
      <c r="N12" s="4">
        <f ca="1">$E$12*M12</f>
        <v>0</v>
      </c>
      <c r="P12" s="4">
        <f ca="1">MAX(IF($Q$4&gt;D12,D12-D11,$Q$4-SUM(OFFSET($P$9,,,B11,))),0)</f>
        <v>0</v>
      </c>
      <c r="Q12" s="4">
        <f ca="1">$E$12*P12</f>
        <v>0</v>
      </c>
      <c r="S12" s="4">
        <f t="shared" ca="1" si="4"/>
        <v>0</v>
      </c>
      <c r="T12" s="4">
        <f ca="1">$E$12*S12</f>
        <v>0</v>
      </c>
    </row>
    <row r="13" spans="2:20" x14ac:dyDescent="0.2">
      <c r="B13" s="8">
        <f t="shared" si="2"/>
        <v>5</v>
      </c>
      <c r="C13" s="8">
        <f>INDEX(Exhibit!$B14:$F$69, MATCH($D$3, Exhibit!$B$10:$B$69, 0), 3)</f>
        <v>316</v>
      </c>
      <c r="D13" s="8">
        <f>INDEX(Exhibit!$B14:$F$69, MATCH($D$3, Exhibit!$B$10:$B$69, 0), 4)</f>
        <v>1E+100</v>
      </c>
      <c r="E13" s="8">
        <f>INDEX(Exhibit!$B14:$F$69, MATCH($D$3, Exhibit!$B$10:$B$69, 0), 5)</f>
        <v>0.03</v>
      </c>
      <c r="G13" s="4">
        <f t="shared" ca="1" si="0"/>
        <v>0</v>
      </c>
      <c r="H13" s="4">
        <f ca="1">$E$13*G13</f>
        <v>0</v>
      </c>
      <c r="J13" s="4">
        <f t="shared" ca="1" si="1"/>
        <v>0</v>
      </c>
      <c r="K13" s="4">
        <f ca="1">$E$13*J13</f>
        <v>0</v>
      </c>
      <c r="M13" s="4">
        <f t="shared" ca="1" si="3"/>
        <v>0</v>
      </c>
      <c r="N13" s="4">
        <f ca="1">$E$13*M13</f>
        <v>0</v>
      </c>
      <c r="P13" s="4">
        <f ca="1">MAX(IF($Q$4&gt;D13,D13-D12,$Q$4-SUM(OFFSET($P$9,,,B12,))),0)</f>
        <v>0</v>
      </c>
      <c r="Q13" s="4">
        <f ca="1">$E$13*P13</f>
        <v>0</v>
      </c>
      <c r="S13" s="4">
        <f t="shared" ca="1" si="4"/>
        <v>0</v>
      </c>
      <c r="T13" s="4">
        <f ca="1">$E$13*S13</f>
        <v>0</v>
      </c>
    </row>
    <row r="14" spans="2:20" x14ac:dyDescent="0.2">
      <c r="B14" s="8">
        <f t="shared" si="2"/>
        <v>6</v>
      </c>
      <c r="C14" s="8">
        <f>INDEX(Exhibit!$B15:$F$69, MATCH($D$3, Exhibit!$B$10:$B$69, 0), 3)</f>
        <v>0</v>
      </c>
      <c r="D14" s="8">
        <f>INDEX(Exhibit!$B15:$F$69, MATCH($D$3, Exhibit!$B$10:$B$69, 0), 4)</f>
        <v>0</v>
      </c>
      <c r="E14" s="8">
        <f>INDEX(Exhibit!$B15:$F$69, MATCH($D$3, Exhibit!$B$10:$B$69, 0), 5)</f>
        <v>0</v>
      </c>
      <c r="G14" s="4">
        <f t="shared" ca="1" si="0"/>
        <v>0</v>
      </c>
      <c r="H14" s="4">
        <f ca="1">$E$14*G14</f>
        <v>0</v>
      </c>
      <c r="J14" s="4">
        <f t="shared" ca="1" si="1"/>
        <v>0</v>
      </c>
      <c r="K14" s="4">
        <f ca="1">$E$14*J14</f>
        <v>0</v>
      </c>
      <c r="M14" s="4">
        <f t="shared" ca="1" si="3"/>
        <v>0</v>
      </c>
      <c r="N14" s="4">
        <f ca="1">$E$14*M14</f>
        <v>0</v>
      </c>
      <c r="P14" s="4">
        <f ca="1">MAX(IF($Q$4&gt;D14,D14-D13,$Q$4-SUM(OFFSET($P$9,,,B13,))),0)</f>
        <v>0</v>
      </c>
      <c r="Q14" s="4">
        <f ca="1">$E$14*P14</f>
        <v>0</v>
      </c>
      <c r="S14" s="4">
        <f t="shared" ca="1" si="4"/>
        <v>0</v>
      </c>
      <c r="T14" s="4">
        <f ca="1">$E$14*S14</f>
        <v>0</v>
      </c>
    </row>
    <row r="15" spans="2:20" x14ac:dyDescent="0.2">
      <c r="B15" s="8">
        <f t="shared" si="2"/>
        <v>7</v>
      </c>
      <c r="C15" s="8">
        <f>INDEX(Exhibit!$B16:$F$69, MATCH($D$3, Exhibit!$B$10:$B$69, 0), 3)</f>
        <v>0</v>
      </c>
      <c r="D15" s="8">
        <f>INDEX(Exhibit!$B16:$F$69, MATCH($D$3, Exhibit!$B$10:$B$69, 0), 4)</f>
        <v>0</v>
      </c>
      <c r="E15" s="8">
        <f>INDEX(Exhibit!$B16:$F$69, MATCH($D$3, Exhibit!$B$10:$B$69, 0), 5)</f>
        <v>0</v>
      </c>
      <c r="G15" s="4">
        <f t="shared" ca="1" si="0"/>
        <v>0</v>
      </c>
      <c r="H15" s="4">
        <f ca="1">$E$15*G15</f>
        <v>0</v>
      </c>
      <c r="J15" s="4">
        <f t="shared" ca="1" si="1"/>
        <v>0</v>
      </c>
      <c r="K15" s="4">
        <f ca="1">$E$15*J15</f>
        <v>0</v>
      </c>
      <c r="M15" s="4">
        <f t="shared" ca="1" si="3"/>
        <v>0</v>
      </c>
      <c r="N15" s="4">
        <f ca="1">$E$15*M15</f>
        <v>0</v>
      </c>
      <c r="P15" s="4">
        <f t="shared" ref="P15:P28" ca="1" si="5">MAX(IF($Q$4&gt;D15,D15-D14,$Q$4-SUM(OFFSET($P$9,,,B14,))),0)</f>
        <v>0</v>
      </c>
      <c r="Q15" s="4">
        <f ca="1">$E$15*P15</f>
        <v>0</v>
      </c>
      <c r="S15" s="4">
        <f t="shared" ca="1" si="4"/>
        <v>0</v>
      </c>
      <c r="T15" s="4">
        <f ca="1">$E$15*S15</f>
        <v>0</v>
      </c>
    </row>
    <row r="16" spans="2:20" x14ac:dyDescent="0.2">
      <c r="B16" s="8">
        <f t="shared" si="2"/>
        <v>8</v>
      </c>
      <c r="C16" s="8">
        <f>INDEX(Exhibit!$B17:$F$69, MATCH($D$3, Exhibit!$B$10:$B$69, 0), 3)</f>
        <v>0</v>
      </c>
      <c r="D16" s="8">
        <f>INDEX(Exhibit!$B17:$F$69, MATCH($D$3, Exhibit!$B$10:$B$69, 0), 4)</f>
        <v>0</v>
      </c>
      <c r="E16" s="8">
        <f>INDEX(Exhibit!$B17:$F$69, MATCH($D$3, Exhibit!$B$10:$B$69, 0), 5)</f>
        <v>0</v>
      </c>
      <c r="G16" s="4">
        <f t="shared" ca="1" si="0"/>
        <v>0</v>
      </c>
      <c r="H16" s="4">
        <f ca="1">$E$16*G16</f>
        <v>0</v>
      </c>
      <c r="J16" s="4">
        <f t="shared" ca="1" si="1"/>
        <v>0</v>
      </c>
      <c r="K16" s="4">
        <f ca="1">$E$16*J16</f>
        <v>0</v>
      </c>
      <c r="M16" s="4">
        <f t="shared" ca="1" si="3"/>
        <v>0</v>
      </c>
      <c r="N16" s="4">
        <f ca="1">$E$16*M16</f>
        <v>0</v>
      </c>
      <c r="P16" s="4">
        <f t="shared" ca="1" si="5"/>
        <v>0</v>
      </c>
      <c r="Q16" s="4">
        <f ca="1">$E$16*P16</f>
        <v>0</v>
      </c>
      <c r="S16" s="4">
        <f t="shared" ca="1" si="4"/>
        <v>0</v>
      </c>
      <c r="T16" s="4">
        <f ca="1">$E$16*S16</f>
        <v>0</v>
      </c>
    </row>
    <row r="17" spans="2:20" x14ac:dyDescent="0.2">
      <c r="B17" s="8">
        <f t="shared" si="2"/>
        <v>9</v>
      </c>
      <c r="C17" s="8">
        <f>INDEX(Exhibit!$B18:$F$69, MATCH($D$3, Exhibit!$B$10:$B$69, 0), 3)</f>
        <v>0</v>
      </c>
      <c r="D17" s="8">
        <f>INDEX(Exhibit!$B18:$F$69, MATCH($D$3, Exhibit!$B$10:$B$69, 0), 4)</f>
        <v>0</v>
      </c>
      <c r="E17" s="8">
        <f>INDEX(Exhibit!$B18:$F$69, MATCH($D$3, Exhibit!$B$10:$B$69, 0), 5)</f>
        <v>0</v>
      </c>
      <c r="G17" s="4">
        <f t="shared" ca="1" si="0"/>
        <v>0</v>
      </c>
      <c r="H17" s="4">
        <f ca="1">$E$17*G17</f>
        <v>0</v>
      </c>
      <c r="J17" s="4">
        <f t="shared" ca="1" si="1"/>
        <v>0</v>
      </c>
      <c r="K17" s="4">
        <f ca="1">$E$17*J17</f>
        <v>0</v>
      </c>
      <c r="M17" s="4">
        <f t="shared" ca="1" si="3"/>
        <v>0</v>
      </c>
      <c r="N17" s="4">
        <f ca="1">$E$17*M17</f>
        <v>0</v>
      </c>
      <c r="P17" s="4">
        <f t="shared" ca="1" si="5"/>
        <v>0</v>
      </c>
      <c r="Q17" s="4">
        <f ca="1">$E$17*P17</f>
        <v>0</v>
      </c>
      <c r="S17" s="4">
        <f t="shared" ca="1" si="4"/>
        <v>0</v>
      </c>
      <c r="T17" s="4">
        <f ca="1">$E$17*S17</f>
        <v>0</v>
      </c>
    </row>
    <row r="18" spans="2:20" x14ac:dyDescent="0.2">
      <c r="B18" s="8">
        <f t="shared" si="2"/>
        <v>10</v>
      </c>
      <c r="C18" s="8">
        <f>INDEX(Exhibit!$B19:$F$69, MATCH($D$3, Exhibit!$B$10:$B$69, 0), 3)</f>
        <v>0</v>
      </c>
      <c r="D18" s="8">
        <f>INDEX(Exhibit!$B19:$F$69, MATCH($D$3, Exhibit!$B$10:$B$69, 0), 4)</f>
        <v>0</v>
      </c>
      <c r="E18" s="8">
        <f>INDEX(Exhibit!$B19:$F$69, MATCH($D$3, Exhibit!$B$10:$B$69, 0), 5)</f>
        <v>0</v>
      </c>
      <c r="G18" s="4">
        <f t="shared" ca="1" si="0"/>
        <v>0</v>
      </c>
      <c r="H18" s="4">
        <f ca="1">$E$18*G18</f>
        <v>0</v>
      </c>
      <c r="J18" s="4">
        <f t="shared" ca="1" si="1"/>
        <v>0</v>
      </c>
      <c r="K18" s="4">
        <f ca="1">$E$18*J18</f>
        <v>0</v>
      </c>
      <c r="M18" s="4">
        <f t="shared" ca="1" si="3"/>
        <v>0</v>
      </c>
      <c r="N18" s="4">
        <f ca="1">$E$18*M18</f>
        <v>0</v>
      </c>
      <c r="P18" s="4">
        <f t="shared" ca="1" si="5"/>
        <v>0</v>
      </c>
      <c r="Q18" s="4">
        <f ca="1">$E$18*P18</f>
        <v>0</v>
      </c>
      <c r="S18" s="4">
        <f t="shared" ca="1" si="4"/>
        <v>0</v>
      </c>
      <c r="T18" s="4">
        <f ca="1">$E$18*S18</f>
        <v>0</v>
      </c>
    </row>
    <row r="19" spans="2:20" x14ac:dyDescent="0.2">
      <c r="B19" s="8">
        <f t="shared" si="2"/>
        <v>11</v>
      </c>
      <c r="C19" s="8">
        <f>INDEX(Exhibit!$B20:$F$69, MATCH($D$3, Exhibit!$B$10:$B$69, 0), 3)</f>
        <v>0</v>
      </c>
      <c r="D19" s="8">
        <f>INDEX(Exhibit!$B20:$F$69, MATCH($D$3, Exhibit!$B$10:$B$69, 0), 4)</f>
        <v>0</v>
      </c>
      <c r="E19" s="8">
        <f>INDEX(Exhibit!$B20:$F$69, MATCH($D$3, Exhibit!$B$10:$B$69, 0), 5)</f>
        <v>0</v>
      </c>
      <c r="G19" s="4">
        <f t="shared" ca="1" si="0"/>
        <v>0</v>
      </c>
      <c r="H19" s="4">
        <f t="shared" ref="H19:H28" ca="1" si="6">$E$18*G19</f>
        <v>0</v>
      </c>
      <c r="J19" s="4">
        <f t="shared" ca="1" si="1"/>
        <v>0</v>
      </c>
      <c r="K19" s="4">
        <f t="shared" ref="K19:K28" ca="1" si="7">$E$18*J19</f>
        <v>0</v>
      </c>
      <c r="M19" s="4">
        <f t="shared" ca="1" si="3"/>
        <v>0</v>
      </c>
      <c r="N19" s="4">
        <f t="shared" ref="N19:N28" ca="1" si="8">$E$18*M19</f>
        <v>0</v>
      </c>
      <c r="P19" s="4">
        <f t="shared" ca="1" si="5"/>
        <v>0</v>
      </c>
      <c r="Q19" s="4">
        <f t="shared" ref="Q19:Q28" ca="1" si="9">$E$18*P19</f>
        <v>0</v>
      </c>
      <c r="S19" s="4">
        <f t="shared" ca="1" si="4"/>
        <v>0</v>
      </c>
      <c r="T19" s="4">
        <f t="shared" ref="T19:T28" ca="1" si="10">$E$18*S19</f>
        <v>0</v>
      </c>
    </row>
    <row r="20" spans="2:20" x14ac:dyDescent="0.2">
      <c r="B20" s="8">
        <f t="shared" si="2"/>
        <v>12</v>
      </c>
      <c r="C20" s="8">
        <f>INDEX(Exhibit!$B21:$F$69, MATCH($D$3, Exhibit!$B$10:$B$69, 0), 3)</f>
        <v>0</v>
      </c>
      <c r="D20" s="8">
        <f>INDEX(Exhibit!$B21:$F$69, MATCH($D$3, Exhibit!$B$10:$B$69, 0), 4)</f>
        <v>0</v>
      </c>
      <c r="E20" s="8">
        <f>INDEX(Exhibit!$B21:$F$69, MATCH($D$3, Exhibit!$B$10:$B$69, 0), 5)</f>
        <v>0</v>
      </c>
      <c r="G20" s="4">
        <f t="shared" ca="1" si="0"/>
        <v>0</v>
      </c>
      <c r="H20" s="4">
        <f t="shared" ca="1" si="6"/>
        <v>0</v>
      </c>
      <c r="J20" s="4">
        <f t="shared" ca="1" si="1"/>
        <v>0</v>
      </c>
      <c r="K20" s="4">
        <f t="shared" ca="1" si="7"/>
        <v>0</v>
      </c>
      <c r="M20" s="4">
        <f t="shared" ca="1" si="3"/>
        <v>0</v>
      </c>
      <c r="N20" s="4">
        <f t="shared" ca="1" si="8"/>
        <v>0</v>
      </c>
      <c r="P20" s="4">
        <f t="shared" ca="1" si="5"/>
        <v>0</v>
      </c>
      <c r="Q20" s="4">
        <f t="shared" ca="1" si="9"/>
        <v>0</v>
      </c>
      <c r="S20" s="4">
        <f t="shared" ca="1" si="4"/>
        <v>0</v>
      </c>
      <c r="T20" s="4">
        <f t="shared" ca="1" si="10"/>
        <v>0</v>
      </c>
    </row>
    <row r="21" spans="2:20" x14ac:dyDescent="0.2">
      <c r="B21" s="8">
        <f t="shared" si="2"/>
        <v>13</v>
      </c>
      <c r="C21" s="8">
        <f>INDEX(Exhibit!$B22:$F$69, MATCH($D$3, Exhibit!$B$10:$B$69, 0), 3)</f>
        <v>0</v>
      </c>
      <c r="D21" s="8">
        <f>INDEX(Exhibit!$B22:$F$69, MATCH($D$3, Exhibit!$B$10:$B$69, 0), 4)</f>
        <v>0</v>
      </c>
      <c r="E21" s="8">
        <f>INDEX(Exhibit!$B22:$F$69, MATCH($D$3, Exhibit!$B$10:$B$69, 0), 5)</f>
        <v>0</v>
      </c>
      <c r="G21" s="4">
        <f t="shared" ca="1" si="0"/>
        <v>0</v>
      </c>
      <c r="H21" s="4">
        <f t="shared" ca="1" si="6"/>
        <v>0</v>
      </c>
      <c r="J21" s="4">
        <f t="shared" ca="1" si="1"/>
        <v>0</v>
      </c>
      <c r="K21" s="4">
        <f t="shared" ca="1" si="7"/>
        <v>0</v>
      </c>
      <c r="M21" s="4">
        <f t="shared" ca="1" si="3"/>
        <v>0</v>
      </c>
      <c r="N21" s="4">
        <f t="shared" ca="1" si="8"/>
        <v>0</v>
      </c>
      <c r="P21" s="4">
        <f t="shared" ca="1" si="5"/>
        <v>0</v>
      </c>
      <c r="Q21" s="4">
        <f t="shared" ca="1" si="9"/>
        <v>0</v>
      </c>
      <c r="S21" s="4">
        <f t="shared" ca="1" si="4"/>
        <v>0</v>
      </c>
      <c r="T21" s="4">
        <f t="shared" ca="1" si="10"/>
        <v>0</v>
      </c>
    </row>
    <row r="22" spans="2:20" x14ac:dyDescent="0.2">
      <c r="B22" s="8">
        <f t="shared" si="2"/>
        <v>14</v>
      </c>
      <c r="C22" s="8">
        <f>INDEX(Exhibit!$B23:$F$69, MATCH($D$3, Exhibit!$B$10:$B$69, 0), 3)</f>
        <v>0</v>
      </c>
      <c r="D22" s="8">
        <f>INDEX(Exhibit!$B23:$F$69, MATCH($D$3, Exhibit!$B$10:$B$69, 0), 4)</f>
        <v>0</v>
      </c>
      <c r="E22" s="8">
        <f>INDEX(Exhibit!$B23:$F$69, MATCH($D$3, Exhibit!$B$10:$B$69, 0), 5)</f>
        <v>0</v>
      </c>
      <c r="G22" s="4">
        <f t="shared" ca="1" si="0"/>
        <v>0</v>
      </c>
      <c r="H22" s="4">
        <f t="shared" ca="1" si="6"/>
        <v>0</v>
      </c>
      <c r="J22" s="4">
        <f t="shared" ca="1" si="1"/>
        <v>0</v>
      </c>
      <c r="K22" s="4">
        <f t="shared" ca="1" si="7"/>
        <v>0</v>
      </c>
      <c r="M22" s="4">
        <f t="shared" ca="1" si="3"/>
        <v>0</v>
      </c>
      <c r="N22" s="4">
        <f t="shared" ca="1" si="8"/>
        <v>0</v>
      </c>
      <c r="P22" s="4">
        <f t="shared" ca="1" si="5"/>
        <v>0</v>
      </c>
      <c r="Q22" s="4">
        <f t="shared" ca="1" si="9"/>
        <v>0</v>
      </c>
      <c r="S22" s="4">
        <f t="shared" ca="1" si="4"/>
        <v>0</v>
      </c>
      <c r="T22" s="4">
        <f t="shared" ca="1" si="10"/>
        <v>0</v>
      </c>
    </row>
    <row r="23" spans="2:20" x14ac:dyDescent="0.2">
      <c r="B23" s="8">
        <f t="shared" si="2"/>
        <v>15</v>
      </c>
      <c r="C23" s="8">
        <f>INDEX(Exhibit!$B24:$F$69, MATCH($D$3, Exhibit!$B$10:$B$69, 0), 3)</f>
        <v>0</v>
      </c>
      <c r="D23" s="8">
        <f>INDEX(Exhibit!$B24:$F$69, MATCH($D$3, Exhibit!$B$10:$B$69, 0), 4)</f>
        <v>0</v>
      </c>
      <c r="E23" s="8">
        <f>INDEX(Exhibit!$B24:$F$69, MATCH($D$3, Exhibit!$B$10:$B$69, 0), 5)</f>
        <v>0</v>
      </c>
      <c r="G23" s="4">
        <f t="shared" ca="1" si="0"/>
        <v>0</v>
      </c>
      <c r="H23" s="4">
        <f t="shared" ca="1" si="6"/>
        <v>0</v>
      </c>
      <c r="J23" s="4">
        <f t="shared" ca="1" si="1"/>
        <v>0</v>
      </c>
      <c r="K23" s="4">
        <f t="shared" ca="1" si="7"/>
        <v>0</v>
      </c>
      <c r="M23" s="4">
        <f t="shared" ca="1" si="3"/>
        <v>0</v>
      </c>
      <c r="N23" s="4">
        <f t="shared" ca="1" si="8"/>
        <v>0</v>
      </c>
      <c r="P23" s="4">
        <f t="shared" ca="1" si="5"/>
        <v>0</v>
      </c>
      <c r="Q23" s="4">
        <f t="shared" ca="1" si="9"/>
        <v>0</v>
      </c>
      <c r="S23" s="4">
        <f t="shared" ca="1" si="4"/>
        <v>0</v>
      </c>
      <c r="T23" s="4">
        <f t="shared" ca="1" si="10"/>
        <v>0</v>
      </c>
    </row>
    <row r="24" spans="2:20" x14ac:dyDescent="0.2">
      <c r="B24" s="8">
        <f t="shared" si="2"/>
        <v>16</v>
      </c>
      <c r="C24" s="8">
        <f>INDEX(Exhibit!$B25:$F$69, MATCH($D$3, Exhibit!$B$10:$B$69, 0), 3)</f>
        <v>0</v>
      </c>
      <c r="D24" s="8">
        <f>INDEX(Exhibit!$B25:$F$69, MATCH($D$3, Exhibit!$B$10:$B$69, 0), 4)</f>
        <v>0</v>
      </c>
      <c r="E24" s="8">
        <f>INDEX(Exhibit!$B25:$F$69, MATCH($D$3, Exhibit!$B$10:$B$69, 0), 5)</f>
        <v>0</v>
      </c>
      <c r="G24" s="4">
        <f t="shared" ca="1" si="0"/>
        <v>0</v>
      </c>
      <c r="H24" s="4">
        <f t="shared" ca="1" si="6"/>
        <v>0</v>
      </c>
      <c r="J24" s="4">
        <f t="shared" ca="1" si="1"/>
        <v>0</v>
      </c>
      <c r="K24" s="4">
        <f t="shared" ca="1" si="7"/>
        <v>0</v>
      </c>
      <c r="M24" s="4">
        <f t="shared" ca="1" si="3"/>
        <v>0</v>
      </c>
      <c r="N24" s="4">
        <f t="shared" ca="1" si="8"/>
        <v>0</v>
      </c>
      <c r="P24" s="4">
        <f t="shared" ca="1" si="5"/>
        <v>0</v>
      </c>
      <c r="Q24" s="4">
        <f t="shared" ca="1" si="9"/>
        <v>0</v>
      </c>
      <c r="S24" s="4">
        <f t="shared" ca="1" si="4"/>
        <v>0</v>
      </c>
      <c r="T24" s="4">
        <f t="shared" ca="1" si="10"/>
        <v>0</v>
      </c>
    </row>
    <row r="25" spans="2:20" x14ac:dyDescent="0.2">
      <c r="B25" s="8">
        <f t="shared" si="2"/>
        <v>17</v>
      </c>
      <c r="C25" s="8">
        <f>INDEX(Exhibit!$B26:$F$69, MATCH($D$3, Exhibit!$B$10:$B$69, 0), 3)</f>
        <v>0</v>
      </c>
      <c r="D25" s="8">
        <f>INDEX(Exhibit!$B26:$F$69, MATCH($D$3, Exhibit!$B$10:$B$69, 0), 4)</f>
        <v>0</v>
      </c>
      <c r="E25" s="8">
        <f>INDEX(Exhibit!$B26:$F$69, MATCH($D$3, Exhibit!$B$10:$B$69, 0), 5)</f>
        <v>0</v>
      </c>
      <c r="G25" s="4">
        <f t="shared" ca="1" si="0"/>
        <v>0</v>
      </c>
      <c r="H25" s="4">
        <f t="shared" ca="1" si="6"/>
        <v>0</v>
      </c>
      <c r="J25" s="4">
        <f t="shared" ca="1" si="1"/>
        <v>0</v>
      </c>
      <c r="K25" s="4">
        <f t="shared" ca="1" si="7"/>
        <v>0</v>
      </c>
      <c r="M25" s="4">
        <f t="shared" ca="1" si="3"/>
        <v>0</v>
      </c>
      <c r="N25" s="4">
        <f t="shared" ca="1" si="8"/>
        <v>0</v>
      </c>
      <c r="P25" s="4">
        <f t="shared" ca="1" si="5"/>
        <v>0</v>
      </c>
      <c r="Q25" s="4">
        <f t="shared" ca="1" si="9"/>
        <v>0</v>
      </c>
      <c r="S25" s="4">
        <f t="shared" ca="1" si="4"/>
        <v>0</v>
      </c>
      <c r="T25" s="4">
        <f t="shared" ca="1" si="10"/>
        <v>0</v>
      </c>
    </row>
    <row r="26" spans="2:20" x14ac:dyDescent="0.2">
      <c r="B26" s="8">
        <f t="shared" si="2"/>
        <v>18</v>
      </c>
      <c r="C26" s="8">
        <f>INDEX(Exhibit!$B27:$F$69, MATCH($D$3, Exhibit!$B$10:$B$69, 0), 3)</f>
        <v>0</v>
      </c>
      <c r="D26" s="8">
        <f>INDEX(Exhibit!$B27:$F$69, MATCH($D$3, Exhibit!$B$10:$B$69, 0), 4)</f>
        <v>0</v>
      </c>
      <c r="E26" s="8">
        <f>INDEX(Exhibit!$B27:$F$69, MATCH($D$3, Exhibit!$B$10:$B$69, 0), 5)</f>
        <v>0</v>
      </c>
      <c r="G26" s="4">
        <f t="shared" ca="1" si="0"/>
        <v>0</v>
      </c>
      <c r="H26" s="4">
        <f t="shared" ca="1" si="6"/>
        <v>0</v>
      </c>
      <c r="J26" s="4">
        <f t="shared" ca="1" si="1"/>
        <v>0</v>
      </c>
      <c r="K26" s="4">
        <f t="shared" ca="1" si="7"/>
        <v>0</v>
      </c>
      <c r="M26" s="4">
        <f t="shared" ca="1" si="3"/>
        <v>0</v>
      </c>
      <c r="N26" s="4">
        <f t="shared" ca="1" si="8"/>
        <v>0</v>
      </c>
      <c r="P26" s="4">
        <f t="shared" ca="1" si="5"/>
        <v>0</v>
      </c>
      <c r="Q26" s="4">
        <f t="shared" ca="1" si="9"/>
        <v>0</v>
      </c>
      <c r="S26" s="4">
        <f t="shared" ca="1" si="4"/>
        <v>0</v>
      </c>
      <c r="T26" s="4">
        <f t="shared" ca="1" si="10"/>
        <v>0</v>
      </c>
    </row>
    <row r="27" spans="2:20" x14ac:dyDescent="0.2">
      <c r="B27" s="8">
        <f t="shared" si="2"/>
        <v>19</v>
      </c>
      <c r="C27" s="8">
        <f>INDEX(Exhibit!$B28:$F$69, MATCH($D$3, Exhibit!$B$10:$B$69, 0), 3)</f>
        <v>0</v>
      </c>
      <c r="D27" s="8">
        <f>INDEX(Exhibit!$B28:$F$69, MATCH($D$3, Exhibit!$B$10:$B$69, 0), 4)</f>
        <v>0</v>
      </c>
      <c r="E27" s="8">
        <f>INDEX(Exhibit!$B28:$F$69, MATCH($D$3, Exhibit!$B$10:$B$69, 0), 5)</f>
        <v>0</v>
      </c>
      <c r="G27" s="4">
        <f t="shared" ca="1" si="0"/>
        <v>0</v>
      </c>
      <c r="H27" s="4">
        <f t="shared" ca="1" si="6"/>
        <v>0</v>
      </c>
      <c r="J27" s="4">
        <f t="shared" ca="1" si="1"/>
        <v>0</v>
      </c>
      <c r="K27" s="4">
        <f t="shared" ca="1" si="7"/>
        <v>0</v>
      </c>
      <c r="M27" s="4">
        <f t="shared" ca="1" si="3"/>
        <v>0</v>
      </c>
      <c r="N27" s="4">
        <f t="shared" ca="1" si="8"/>
        <v>0</v>
      </c>
      <c r="P27" s="4">
        <f t="shared" ca="1" si="5"/>
        <v>0</v>
      </c>
      <c r="Q27" s="4">
        <f t="shared" ca="1" si="9"/>
        <v>0</v>
      </c>
      <c r="S27" s="4">
        <f t="shared" ca="1" si="4"/>
        <v>0</v>
      </c>
      <c r="T27" s="4">
        <f t="shared" ca="1" si="10"/>
        <v>0</v>
      </c>
    </row>
    <row r="28" spans="2:20" x14ac:dyDescent="0.2">
      <c r="B28" s="8">
        <f t="shared" si="2"/>
        <v>20</v>
      </c>
      <c r="C28" s="8">
        <f>INDEX(Exhibit!$B29:$F$69, MATCH($D$3, Exhibit!$B$10:$B$69, 0), 3)</f>
        <v>0</v>
      </c>
      <c r="D28" s="8">
        <f>INDEX(Exhibit!$B29:$F$69, MATCH($D$3, Exhibit!$B$10:$B$69, 0), 4)</f>
        <v>0</v>
      </c>
      <c r="E28" s="8">
        <f>INDEX(Exhibit!$B29:$F$69, MATCH($D$3, Exhibit!$B$10:$B$69, 0), 5)</f>
        <v>0</v>
      </c>
      <c r="G28" s="4">
        <f t="shared" ca="1" si="0"/>
        <v>0</v>
      </c>
      <c r="H28" s="4">
        <f t="shared" ca="1" si="6"/>
        <v>0</v>
      </c>
      <c r="J28" s="4">
        <f t="shared" ca="1" si="1"/>
        <v>0</v>
      </c>
      <c r="K28" s="4">
        <f t="shared" ca="1" si="7"/>
        <v>0</v>
      </c>
      <c r="M28" s="4">
        <f t="shared" ca="1" si="3"/>
        <v>0</v>
      </c>
      <c r="N28" s="4">
        <f t="shared" ca="1" si="8"/>
        <v>0</v>
      </c>
      <c r="P28" s="4">
        <f t="shared" ca="1" si="5"/>
        <v>0</v>
      </c>
      <c r="Q28" s="4">
        <f t="shared" ca="1" si="9"/>
        <v>0</v>
      </c>
      <c r="S28" s="4">
        <f t="shared" ca="1" si="4"/>
        <v>0</v>
      </c>
      <c r="T28" s="4">
        <f t="shared" ca="1" si="10"/>
        <v>0</v>
      </c>
    </row>
  </sheetData>
  <mergeCells count="2">
    <mergeCell ref="C8:D8"/>
    <mergeCell ref="C2:C4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1966C65-C99B-534F-BB4C-25365A597894}">
          <x14:formula1>
            <xm:f>Exhibit!$H$4:$H$6</xm:f>
          </x14:formula1>
          <xm:sqref>D3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46E31-F553-A64E-A13F-F825E0270013}">
  <sheetPr filterMode="1"/>
  <dimension ref="B2:H69"/>
  <sheetViews>
    <sheetView workbookViewId="0">
      <selection activeCell="K30" sqref="K30"/>
    </sheetView>
  </sheetViews>
  <sheetFormatPr baseColWidth="10" defaultRowHeight="16" x14ac:dyDescent="0.2"/>
  <cols>
    <col min="1" max="1" width="2.5" style="1" customWidth="1"/>
    <col min="2" max="2" width="13" style="1" customWidth="1"/>
    <col min="3" max="3" width="10.83203125" style="1"/>
    <col min="4" max="5" width="15.5" style="1" customWidth="1"/>
    <col min="6" max="6" width="11" style="1" customWidth="1"/>
    <col min="7" max="7" width="10.83203125" style="1"/>
    <col min="8" max="8" width="19.83203125" style="1" customWidth="1"/>
    <col min="9" max="16384" width="10.83203125" style="1"/>
  </cols>
  <sheetData>
    <row r="2" spans="2:8" ht="17" thickBot="1" x14ac:dyDescent="0.25"/>
    <row r="3" spans="2:8" x14ac:dyDescent="0.2">
      <c r="D3" s="10" t="s">
        <v>11</v>
      </c>
      <c r="E3" s="11"/>
      <c r="H3" s="16" t="s">
        <v>16</v>
      </c>
    </row>
    <row r="4" spans="2:8" x14ac:dyDescent="0.2">
      <c r="D4" s="12"/>
      <c r="E4" s="13"/>
      <c r="H4" s="8" t="s">
        <v>14</v>
      </c>
    </row>
    <row r="5" spans="2:8" x14ac:dyDescent="0.2">
      <c r="D5" s="12"/>
      <c r="E5" s="13"/>
      <c r="H5" s="8" t="s">
        <v>15</v>
      </c>
    </row>
    <row r="6" spans="2:8" ht="17" thickBot="1" x14ac:dyDescent="0.25">
      <c r="D6" s="14"/>
      <c r="E6" s="15"/>
      <c r="H6" s="8" t="s">
        <v>13</v>
      </c>
    </row>
    <row r="9" spans="2:8" x14ac:dyDescent="0.2">
      <c r="B9" s="8" t="s">
        <v>12</v>
      </c>
      <c r="C9" s="8" t="s">
        <v>2</v>
      </c>
      <c r="D9" s="9" t="s">
        <v>0</v>
      </c>
      <c r="E9" s="9"/>
      <c r="F9" s="8" t="s">
        <v>1</v>
      </c>
    </row>
    <row r="10" spans="2:8" x14ac:dyDescent="0.2">
      <c r="B10" s="8" t="s">
        <v>14</v>
      </c>
      <c r="C10" s="8">
        <v>1</v>
      </c>
      <c r="D10" s="8">
        <v>1</v>
      </c>
      <c r="E10" s="8">
        <v>3</v>
      </c>
      <c r="F10" s="8">
        <v>5.25</v>
      </c>
    </row>
    <row r="11" spans="2:8" x14ac:dyDescent="0.2">
      <c r="B11" s="8" t="s">
        <v>14</v>
      </c>
      <c r="C11" s="8">
        <f>C10+1</f>
        <v>2</v>
      </c>
      <c r="D11" s="8">
        <v>4</v>
      </c>
      <c r="E11" s="8">
        <v>45</v>
      </c>
      <c r="F11" s="8">
        <v>0.83</v>
      </c>
    </row>
    <row r="12" spans="2:8" x14ac:dyDescent="0.2">
      <c r="B12" s="8" t="s">
        <v>14</v>
      </c>
      <c r="C12" s="8">
        <f t="shared" ref="C12:C29" si="0">C11+1</f>
        <v>3</v>
      </c>
      <c r="D12" s="8">
        <v>46</v>
      </c>
      <c r="E12" s="8">
        <v>175</v>
      </c>
      <c r="F12" s="8">
        <v>0.35</v>
      </c>
    </row>
    <row r="13" spans="2:8" x14ac:dyDescent="0.2">
      <c r="B13" s="8" t="s">
        <v>14</v>
      </c>
      <c r="C13" s="8">
        <f t="shared" si="0"/>
        <v>4</v>
      </c>
      <c r="D13" s="8">
        <v>176</v>
      </c>
      <c r="E13" s="8">
        <v>315</v>
      </c>
      <c r="F13" s="8">
        <v>0.26</v>
      </c>
    </row>
    <row r="14" spans="2:8" x14ac:dyDescent="0.2">
      <c r="B14" s="8" t="s">
        <v>14</v>
      </c>
      <c r="C14" s="8">
        <f t="shared" si="0"/>
        <v>5</v>
      </c>
      <c r="D14" s="8">
        <v>316</v>
      </c>
      <c r="E14" s="8">
        <f>10^100</f>
        <v>1E+100</v>
      </c>
      <c r="F14" s="8">
        <v>0.2</v>
      </c>
    </row>
    <row r="15" spans="2:8" hidden="1" x14ac:dyDescent="0.2">
      <c r="B15" s="8" t="s">
        <v>14</v>
      </c>
      <c r="C15" s="8">
        <f t="shared" si="0"/>
        <v>6</v>
      </c>
      <c r="D15" s="8"/>
      <c r="E15" s="8"/>
      <c r="F15" s="8"/>
    </row>
    <row r="16" spans="2:8" hidden="1" x14ac:dyDescent="0.2">
      <c r="B16" s="8" t="s">
        <v>14</v>
      </c>
      <c r="C16" s="8">
        <f t="shared" si="0"/>
        <v>7</v>
      </c>
      <c r="D16" s="8"/>
      <c r="E16" s="8"/>
      <c r="F16" s="8"/>
    </row>
    <row r="17" spans="2:6" hidden="1" x14ac:dyDescent="0.2">
      <c r="B17" s="8" t="s">
        <v>14</v>
      </c>
      <c r="C17" s="8">
        <f t="shared" si="0"/>
        <v>8</v>
      </c>
      <c r="D17" s="8"/>
      <c r="E17" s="8"/>
      <c r="F17" s="8"/>
    </row>
    <row r="18" spans="2:6" hidden="1" x14ac:dyDescent="0.2">
      <c r="B18" s="8" t="s">
        <v>14</v>
      </c>
      <c r="C18" s="8">
        <f t="shared" si="0"/>
        <v>9</v>
      </c>
      <c r="D18" s="8"/>
      <c r="E18" s="8"/>
      <c r="F18" s="8"/>
    </row>
    <row r="19" spans="2:6" hidden="1" x14ac:dyDescent="0.2">
      <c r="B19" s="8" t="s">
        <v>14</v>
      </c>
      <c r="C19" s="8">
        <f t="shared" si="0"/>
        <v>10</v>
      </c>
      <c r="D19" s="8"/>
      <c r="E19" s="8"/>
      <c r="F19" s="8"/>
    </row>
    <row r="20" spans="2:6" hidden="1" x14ac:dyDescent="0.2">
      <c r="B20" s="8" t="s">
        <v>14</v>
      </c>
      <c r="C20" s="8">
        <f t="shared" si="0"/>
        <v>11</v>
      </c>
      <c r="D20" s="8"/>
      <c r="E20" s="8"/>
      <c r="F20" s="8"/>
    </row>
    <row r="21" spans="2:6" hidden="1" x14ac:dyDescent="0.2">
      <c r="B21" s="8" t="s">
        <v>14</v>
      </c>
      <c r="C21" s="8">
        <f t="shared" si="0"/>
        <v>12</v>
      </c>
      <c r="D21" s="8"/>
      <c r="E21" s="8"/>
      <c r="F21" s="8"/>
    </row>
    <row r="22" spans="2:6" hidden="1" x14ac:dyDescent="0.2">
      <c r="B22" s="8" t="s">
        <v>14</v>
      </c>
      <c r="C22" s="8">
        <f t="shared" si="0"/>
        <v>13</v>
      </c>
      <c r="D22" s="8"/>
      <c r="E22" s="8"/>
      <c r="F22" s="8"/>
    </row>
    <row r="23" spans="2:6" hidden="1" x14ac:dyDescent="0.2">
      <c r="B23" s="8" t="s">
        <v>14</v>
      </c>
      <c r="C23" s="8">
        <f t="shared" si="0"/>
        <v>14</v>
      </c>
      <c r="D23" s="8"/>
      <c r="E23" s="8"/>
      <c r="F23" s="8"/>
    </row>
    <row r="24" spans="2:6" hidden="1" x14ac:dyDescent="0.2">
      <c r="B24" s="8" t="s">
        <v>14</v>
      </c>
      <c r="C24" s="8">
        <f t="shared" si="0"/>
        <v>15</v>
      </c>
      <c r="D24" s="8"/>
      <c r="E24" s="8"/>
      <c r="F24" s="8"/>
    </row>
    <row r="25" spans="2:6" hidden="1" x14ac:dyDescent="0.2">
      <c r="B25" s="8" t="s">
        <v>14</v>
      </c>
      <c r="C25" s="8">
        <f t="shared" si="0"/>
        <v>16</v>
      </c>
      <c r="D25" s="8"/>
      <c r="E25" s="8"/>
      <c r="F25" s="8"/>
    </row>
    <row r="26" spans="2:6" hidden="1" x14ac:dyDescent="0.2">
      <c r="B26" s="8" t="s">
        <v>14</v>
      </c>
      <c r="C26" s="8">
        <f t="shared" si="0"/>
        <v>17</v>
      </c>
      <c r="D26" s="8"/>
      <c r="E26" s="8"/>
      <c r="F26" s="8"/>
    </row>
    <row r="27" spans="2:6" hidden="1" x14ac:dyDescent="0.2">
      <c r="B27" s="8" t="s">
        <v>14</v>
      </c>
      <c r="C27" s="8">
        <f t="shared" si="0"/>
        <v>18</v>
      </c>
      <c r="D27" s="8"/>
      <c r="E27" s="8"/>
      <c r="F27" s="8"/>
    </row>
    <row r="28" spans="2:6" hidden="1" x14ac:dyDescent="0.2">
      <c r="B28" s="8" t="s">
        <v>14</v>
      </c>
      <c r="C28" s="8">
        <f t="shared" si="0"/>
        <v>19</v>
      </c>
      <c r="D28" s="8"/>
      <c r="E28" s="8"/>
      <c r="F28" s="8"/>
    </row>
    <row r="29" spans="2:6" hidden="1" x14ac:dyDescent="0.2">
      <c r="B29" s="8" t="s">
        <v>14</v>
      </c>
      <c r="C29" s="8">
        <f t="shared" si="0"/>
        <v>20</v>
      </c>
      <c r="D29" s="8"/>
      <c r="E29" s="8"/>
      <c r="F29" s="8"/>
    </row>
    <row r="30" spans="2:6" x14ac:dyDescent="0.2">
      <c r="B30" s="8" t="s">
        <v>15</v>
      </c>
      <c r="C30" s="8">
        <v>1</v>
      </c>
      <c r="D30" s="8">
        <v>1</v>
      </c>
      <c r="E30" s="8">
        <v>3</v>
      </c>
      <c r="F30" s="8">
        <v>1</v>
      </c>
    </row>
    <row r="31" spans="2:6" x14ac:dyDescent="0.2">
      <c r="B31" s="8" t="s">
        <v>15</v>
      </c>
      <c r="C31" s="8">
        <f>C30+1</f>
        <v>2</v>
      </c>
      <c r="D31" s="8">
        <v>4</v>
      </c>
      <c r="E31" s="8">
        <v>45</v>
      </c>
      <c r="F31" s="8">
        <v>0.45</v>
      </c>
    </row>
    <row r="32" spans="2:6" x14ac:dyDescent="0.2">
      <c r="B32" s="8" t="s">
        <v>15</v>
      </c>
      <c r="C32" s="8">
        <f t="shared" ref="C32:C49" si="1">C31+1</f>
        <v>3</v>
      </c>
      <c r="D32" s="8">
        <v>46</v>
      </c>
      <c r="E32" s="8">
        <v>175</v>
      </c>
      <c r="F32" s="8">
        <v>0.36</v>
      </c>
    </row>
    <row r="33" spans="2:6" x14ac:dyDescent="0.2">
      <c r="B33" s="8" t="s">
        <v>15</v>
      </c>
      <c r="C33" s="8">
        <f t="shared" si="1"/>
        <v>4</v>
      </c>
      <c r="D33" s="8">
        <v>176</v>
      </c>
      <c r="E33" s="8">
        <v>315</v>
      </c>
      <c r="F33" s="8">
        <v>0.27</v>
      </c>
    </row>
    <row r="34" spans="2:6" x14ac:dyDescent="0.2">
      <c r="B34" s="8" t="s">
        <v>15</v>
      </c>
      <c r="C34" s="8">
        <f t="shared" si="1"/>
        <v>5</v>
      </c>
      <c r="D34" s="8">
        <v>316</v>
      </c>
      <c r="E34" s="8">
        <f>10^100</f>
        <v>1E+100</v>
      </c>
      <c r="F34" s="8">
        <v>0.2</v>
      </c>
    </row>
    <row r="35" spans="2:6" hidden="1" x14ac:dyDescent="0.2">
      <c r="B35" s="8" t="s">
        <v>15</v>
      </c>
      <c r="C35" s="8">
        <f t="shared" si="1"/>
        <v>6</v>
      </c>
      <c r="D35" s="8"/>
      <c r="E35" s="8"/>
      <c r="F35" s="8"/>
    </row>
    <row r="36" spans="2:6" hidden="1" x14ac:dyDescent="0.2">
      <c r="B36" s="8" t="s">
        <v>15</v>
      </c>
      <c r="C36" s="8">
        <f t="shared" si="1"/>
        <v>7</v>
      </c>
      <c r="D36" s="8"/>
      <c r="E36" s="8"/>
      <c r="F36" s="8"/>
    </row>
    <row r="37" spans="2:6" hidden="1" x14ac:dyDescent="0.2">
      <c r="B37" s="8" t="s">
        <v>15</v>
      </c>
      <c r="C37" s="8">
        <f t="shared" si="1"/>
        <v>8</v>
      </c>
      <c r="D37" s="8"/>
      <c r="E37" s="8"/>
      <c r="F37" s="8"/>
    </row>
    <row r="38" spans="2:6" hidden="1" x14ac:dyDescent="0.2">
      <c r="B38" s="8" t="s">
        <v>15</v>
      </c>
      <c r="C38" s="8">
        <f t="shared" si="1"/>
        <v>9</v>
      </c>
      <c r="D38" s="8"/>
      <c r="E38" s="8"/>
      <c r="F38" s="8"/>
    </row>
    <row r="39" spans="2:6" hidden="1" x14ac:dyDescent="0.2">
      <c r="B39" s="8" t="s">
        <v>15</v>
      </c>
      <c r="C39" s="8">
        <f t="shared" si="1"/>
        <v>10</v>
      </c>
      <c r="D39" s="8"/>
      <c r="E39" s="8"/>
      <c r="F39" s="8"/>
    </row>
    <row r="40" spans="2:6" hidden="1" x14ac:dyDescent="0.2">
      <c r="B40" s="8" t="s">
        <v>15</v>
      </c>
      <c r="C40" s="8">
        <f t="shared" si="1"/>
        <v>11</v>
      </c>
      <c r="D40" s="8"/>
      <c r="E40" s="8"/>
      <c r="F40" s="8"/>
    </row>
    <row r="41" spans="2:6" hidden="1" x14ac:dyDescent="0.2">
      <c r="B41" s="8" t="s">
        <v>15</v>
      </c>
      <c r="C41" s="8">
        <f t="shared" si="1"/>
        <v>12</v>
      </c>
      <c r="D41" s="8"/>
      <c r="E41" s="8"/>
      <c r="F41" s="8"/>
    </row>
    <row r="42" spans="2:6" hidden="1" x14ac:dyDescent="0.2">
      <c r="B42" s="8" t="s">
        <v>15</v>
      </c>
      <c r="C42" s="8">
        <f t="shared" si="1"/>
        <v>13</v>
      </c>
      <c r="D42" s="8"/>
      <c r="E42" s="8"/>
      <c r="F42" s="8"/>
    </row>
    <row r="43" spans="2:6" hidden="1" x14ac:dyDescent="0.2">
      <c r="B43" s="8" t="s">
        <v>15</v>
      </c>
      <c r="C43" s="8">
        <f t="shared" si="1"/>
        <v>14</v>
      </c>
      <c r="D43" s="8"/>
      <c r="E43" s="8"/>
      <c r="F43" s="8"/>
    </row>
    <row r="44" spans="2:6" hidden="1" x14ac:dyDescent="0.2">
      <c r="B44" s="8" t="s">
        <v>15</v>
      </c>
      <c r="C44" s="8">
        <f t="shared" si="1"/>
        <v>15</v>
      </c>
      <c r="D44" s="8"/>
      <c r="E44" s="8"/>
      <c r="F44" s="8"/>
    </row>
    <row r="45" spans="2:6" hidden="1" x14ac:dyDescent="0.2">
      <c r="B45" s="8" t="s">
        <v>15</v>
      </c>
      <c r="C45" s="8">
        <f t="shared" si="1"/>
        <v>16</v>
      </c>
      <c r="D45" s="8"/>
      <c r="E45" s="8"/>
      <c r="F45" s="8"/>
    </row>
    <row r="46" spans="2:6" hidden="1" x14ac:dyDescent="0.2">
      <c r="B46" s="8" t="s">
        <v>15</v>
      </c>
      <c r="C46" s="8">
        <f t="shared" si="1"/>
        <v>17</v>
      </c>
      <c r="D46" s="8"/>
      <c r="E46" s="8"/>
      <c r="F46" s="8"/>
    </row>
    <row r="47" spans="2:6" hidden="1" x14ac:dyDescent="0.2">
      <c r="B47" s="8" t="s">
        <v>15</v>
      </c>
      <c r="C47" s="8">
        <f t="shared" si="1"/>
        <v>18</v>
      </c>
      <c r="D47" s="8"/>
      <c r="E47" s="8"/>
      <c r="F47" s="8"/>
    </row>
    <row r="48" spans="2:6" hidden="1" x14ac:dyDescent="0.2">
      <c r="B48" s="8" t="s">
        <v>15</v>
      </c>
      <c r="C48" s="8">
        <f t="shared" si="1"/>
        <v>19</v>
      </c>
      <c r="D48" s="8"/>
      <c r="E48" s="8"/>
      <c r="F48" s="8"/>
    </row>
    <row r="49" spans="2:6" hidden="1" x14ac:dyDescent="0.2">
      <c r="B49" s="8" t="s">
        <v>15</v>
      </c>
      <c r="C49" s="8">
        <f t="shared" si="1"/>
        <v>20</v>
      </c>
      <c r="D49" s="8"/>
      <c r="E49" s="8"/>
      <c r="F49" s="8"/>
    </row>
    <row r="50" spans="2:6" x14ac:dyDescent="0.2">
      <c r="B50" s="8" t="s">
        <v>13</v>
      </c>
      <c r="C50" s="8">
        <v>1</v>
      </c>
      <c r="D50" s="8">
        <v>1</v>
      </c>
      <c r="E50" s="8">
        <v>3</v>
      </c>
      <c r="F50" s="8">
        <v>1</v>
      </c>
    </row>
    <row r="51" spans="2:6" x14ac:dyDescent="0.2">
      <c r="B51" s="8" t="s">
        <v>13</v>
      </c>
      <c r="C51" s="8">
        <f>C50+1</f>
        <v>2</v>
      </c>
      <c r="D51" s="8">
        <v>4</v>
      </c>
      <c r="E51" s="8">
        <v>45</v>
      </c>
      <c r="F51" s="8">
        <v>0.15</v>
      </c>
    </row>
    <row r="52" spans="2:6" x14ac:dyDescent="0.2">
      <c r="B52" s="8" t="s">
        <v>13</v>
      </c>
      <c r="C52" s="8">
        <f t="shared" ref="C52:C69" si="2">C51+1</f>
        <v>3</v>
      </c>
      <c r="D52" s="8">
        <v>46</v>
      </c>
      <c r="E52" s="8">
        <v>175</v>
      </c>
      <c r="F52" s="8">
        <v>0.08</v>
      </c>
    </row>
    <row r="53" spans="2:6" x14ac:dyDescent="0.2">
      <c r="B53" s="8" t="s">
        <v>13</v>
      </c>
      <c r="C53" s="8">
        <f t="shared" si="2"/>
        <v>4</v>
      </c>
      <c r="D53" s="8">
        <v>176</v>
      </c>
      <c r="E53" s="8">
        <v>315</v>
      </c>
      <c r="F53" s="8">
        <v>0.04</v>
      </c>
    </row>
    <row r="54" spans="2:6" x14ac:dyDescent="0.2">
      <c r="B54" s="8" t="s">
        <v>13</v>
      </c>
      <c r="C54" s="8">
        <f t="shared" si="2"/>
        <v>5</v>
      </c>
      <c r="D54" s="8">
        <v>316</v>
      </c>
      <c r="E54" s="8">
        <f>10^100</f>
        <v>1E+100</v>
      </c>
      <c r="F54" s="8">
        <v>0.03</v>
      </c>
    </row>
    <row r="55" spans="2:6" hidden="1" x14ac:dyDescent="0.2">
      <c r="B55" s="8" t="s">
        <v>13</v>
      </c>
      <c r="C55" s="8">
        <f t="shared" si="2"/>
        <v>6</v>
      </c>
      <c r="D55" s="8"/>
      <c r="E55" s="8"/>
      <c r="F55" s="8"/>
    </row>
    <row r="56" spans="2:6" hidden="1" x14ac:dyDescent="0.2">
      <c r="B56" s="8" t="s">
        <v>13</v>
      </c>
      <c r="C56" s="8">
        <f t="shared" si="2"/>
        <v>7</v>
      </c>
      <c r="D56" s="8"/>
      <c r="E56" s="8"/>
      <c r="F56" s="8"/>
    </row>
    <row r="57" spans="2:6" hidden="1" x14ac:dyDescent="0.2">
      <c r="B57" s="8" t="s">
        <v>13</v>
      </c>
      <c r="C57" s="8">
        <f t="shared" si="2"/>
        <v>8</v>
      </c>
      <c r="D57" s="8"/>
      <c r="E57" s="8"/>
      <c r="F57" s="8"/>
    </row>
    <row r="58" spans="2:6" hidden="1" x14ac:dyDescent="0.2">
      <c r="B58" s="8" t="s">
        <v>13</v>
      </c>
      <c r="C58" s="8">
        <f t="shared" si="2"/>
        <v>9</v>
      </c>
      <c r="D58" s="8"/>
      <c r="E58" s="8"/>
      <c r="F58" s="8"/>
    </row>
    <row r="59" spans="2:6" hidden="1" x14ac:dyDescent="0.2">
      <c r="B59" s="8" t="s">
        <v>13</v>
      </c>
      <c r="C59" s="8">
        <f t="shared" si="2"/>
        <v>10</v>
      </c>
      <c r="D59" s="8"/>
      <c r="E59" s="8"/>
      <c r="F59" s="8"/>
    </row>
    <row r="60" spans="2:6" hidden="1" x14ac:dyDescent="0.2">
      <c r="B60" s="8" t="s">
        <v>13</v>
      </c>
      <c r="C60" s="8">
        <f t="shared" si="2"/>
        <v>11</v>
      </c>
      <c r="D60" s="8"/>
      <c r="E60" s="8"/>
      <c r="F60" s="8"/>
    </row>
    <row r="61" spans="2:6" hidden="1" x14ac:dyDescent="0.2">
      <c r="B61" s="8" t="s">
        <v>13</v>
      </c>
      <c r="C61" s="8">
        <f t="shared" si="2"/>
        <v>12</v>
      </c>
      <c r="D61" s="8"/>
      <c r="E61" s="8"/>
      <c r="F61" s="8"/>
    </row>
    <row r="62" spans="2:6" hidden="1" x14ac:dyDescent="0.2">
      <c r="B62" s="8" t="s">
        <v>13</v>
      </c>
      <c r="C62" s="8">
        <f t="shared" si="2"/>
        <v>13</v>
      </c>
      <c r="D62" s="8"/>
      <c r="E62" s="8"/>
      <c r="F62" s="8"/>
    </row>
    <row r="63" spans="2:6" hidden="1" x14ac:dyDescent="0.2">
      <c r="B63" s="8" t="s">
        <v>13</v>
      </c>
      <c r="C63" s="8">
        <f t="shared" si="2"/>
        <v>14</v>
      </c>
      <c r="D63" s="8"/>
      <c r="E63" s="8"/>
      <c r="F63" s="8"/>
    </row>
    <row r="64" spans="2:6" hidden="1" x14ac:dyDescent="0.2">
      <c r="B64" s="8" t="s">
        <v>13</v>
      </c>
      <c r="C64" s="8">
        <f t="shared" si="2"/>
        <v>15</v>
      </c>
      <c r="D64" s="8"/>
      <c r="E64" s="8"/>
      <c r="F64" s="8"/>
    </row>
    <row r="65" spans="2:6" hidden="1" x14ac:dyDescent="0.2">
      <c r="B65" s="8" t="s">
        <v>13</v>
      </c>
      <c r="C65" s="8">
        <f t="shared" si="2"/>
        <v>16</v>
      </c>
      <c r="D65" s="8"/>
      <c r="E65" s="8"/>
      <c r="F65" s="8"/>
    </row>
    <row r="66" spans="2:6" hidden="1" x14ac:dyDescent="0.2">
      <c r="B66" s="8" t="s">
        <v>13</v>
      </c>
      <c r="C66" s="8">
        <f t="shared" si="2"/>
        <v>17</v>
      </c>
      <c r="D66" s="8"/>
      <c r="E66" s="8"/>
      <c r="F66" s="8"/>
    </row>
    <row r="67" spans="2:6" hidden="1" x14ac:dyDescent="0.2">
      <c r="B67" s="8" t="s">
        <v>13</v>
      </c>
      <c r="C67" s="8">
        <f t="shared" si="2"/>
        <v>18</v>
      </c>
      <c r="D67" s="8"/>
      <c r="E67" s="8"/>
      <c r="F67" s="8"/>
    </row>
    <row r="68" spans="2:6" hidden="1" x14ac:dyDescent="0.2">
      <c r="B68" s="8" t="s">
        <v>13</v>
      </c>
      <c r="C68" s="8">
        <f t="shared" si="2"/>
        <v>19</v>
      </c>
      <c r="D68" s="8"/>
      <c r="E68" s="8"/>
      <c r="F68" s="8"/>
    </row>
    <row r="69" spans="2:6" hidden="1" x14ac:dyDescent="0.2">
      <c r="B69" s="8" t="s">
        <v>13</v>
      </c>
      <c r="C69" s="8">
        <f t="shared" si="2"/>
        <v>20</v>
      </c>
      <c r="D69" s="8"/>
      <c r="E69" s="8"/>
      <c r="F69" s="8"/>
    </row>
  </sheetData>
  <autoFilter ref="B9:F69" xr:uid="{B8945BED-6B7F-5941-955E-A9BAF259D219}">
    <filterColumn colId="2" showButton="0">
      <customFilters>
        <customFilter operator="notEqual" val=" "/>
      </customFilters>
    </filterColumn>
  </autoFilter>
  <mergeCells count="2">
    <mergeCell ref="D3:E6"/>
    <mergeCell ref="D9:E9"/>
  </mergeCells>
  <phoneticPr fontId="3" type="noConversion"/>
  <dataValidations count="1">
    <dataValidation type="list" allowBlank="1" showInputMessage="1" showErrorMessage="1" sqref="I9" xr:uid="{4E280F77-62A1-034D-A121-7E19107EBD1D}">
      <formula1>TypeVUE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TWS</vt:lpstr>
      <vt:lpstr>TSA</vt:lpstr>
      <vt:lpstr>zSAS</vt:lpstr>
      <vt:lpstr>Exhibit</vt:lpstr>
      <vt:lpstr>TSA!nombreVUP3</vt:lpstr>
      <vt:lpstr>zSAS!nombreVUP3</vt:lpstr>
      <vt:lpstr>TypeVUE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Salah Ayata</dc:creator>
  <cp:lastModifiedBy>Salah Ayata</cp:lastModifiedBy>
  <dcterms:created xsi:type="dcterms:W3CDTF">2020-05-21T13:33:56Z</dcterms:created>
  <dcterms:modified xsi:type="dcterms:W3CDTF">2020-05-22T10:30:59Z</dcterms:modified>
</cp:coreProperties>
</file>