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foret_bois\SIG\Suivis\"/>
    </mc:Choice>
  </mc:AlternateContent>
  <xr:revisionPtr revIDLastSave="0" documentId="13_ncr:1_{3D149130-6EB5-403D-8226-86CB055983DD}" xr6:coauthVersionLast="36" xr6:coauthVersionMax="36" xr10:uidLastSave="{00000000-0000-0000-0000-000000000000}"/>
  <bookViews>
    <workbookView xWindow="0" yWindow="0" windowWidth="17280" windowHeight="7620" xr2:uid="{7F34B768-86CE-4176-96A9-219F5D287F60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1" l="1"/>
  <c r="N7" i="1"/>
  <c r="L7" i="1"/>
  <c r="F7" i="1"/>
  <c r="O6" i="1"/>
  <c r="N6" i="1"/>
  <c r="L6" i="1"/>
  <c r="F6" i="1"/>
  <c r="O5" i="1"/>
  <c r="N5" i="1"/>
  <c r="L5" i="1"/>
  <c r="F5" i="1"/>
  <c r="O4" i="1"/>
  <c r="N4" i="1"/>
  <c r="L4" i="1"/>
  <c r="F4" i="1"/>
  <c r="O3" i="1"/>
  <c r="N3" i="1"/>
  <c r="L3" i="1"/>
  <c r="F3" i="1"/>
  <c r="O2" i="1"/>
  <c r="N2" i="1"/>
  <c r="L2" i="1"/>
  <c r="F2" i="1"/>
</calcChain>
</file>

<file path=xl/sharedStrings.xml><?xml version="1.0" encoding="utf-8"?>
<sst xmlns="http://schemas.openxmlformats.org/spreadsheetml/2006/main" count="57" uniqueCount="38">
  <si>
    <t>incrémentation</t>
  </si>
  <si>
    <t>N° Client</t>
  </si>
  <si>
    <t>Client</t>
  </si>
  <si>
    <t>Affaire</t>
  </si>
  <si>
    <t>Commune</t>
  </si>
  <si>
    <t>Année livraison</t>
  </si>
  <si>
    <t>date_liv</t>
  </si>
  <si>
    <t>qte</t>
  </si>
  <si>
    <t>Surface</t>
  </si>
  <si>
    <t>Parcelles</t>
  </si>
  <si>
    <t>Groupe</t>
  </si>
  <si>
    <t>Projet</t>
  </si>
  <si>
    <t>Année intervention</t>
  </si>
  <si>
    <t>Âge intervention</t>
  </si>
  <si>
    <t>nbe projet av CR</t>
  </si>
  <si>
    <t>C21852</t>
  </si>
  <si>
    <t/>
  </si>
  <si>
    <t>C1022</t>
  </si>
  <si>
    <t>C22369</t>
  </si>
  <si>
    <t>C2116</t>
  </si>
  <si>
    <t>C534</t>
  </si>
  <si>
    <t>X00126</t>
  </si>
  <si>
    <t>Schmitt</t>
  </si>
  <si>
    <t>Smith</t>
  </si>
  <si>
    <t>Dupont</t>
  </si>
  <si>
    <t>Martin</t>
  </si>
  <si>
    <t>Cabane</t>
  </si>
  <si>
    <t>X002</t>
  </si>
  <si>
    <t>X006</t>
  </si>
  <si>
    <t>X005</t>
  </si>
  <si>
    <t>X008</t>
  </si>
  <si>
    <t>X458</t>
  </si>
  <si>
    <t>AAAAA</t>
  </si>
  <si>
    <t>BBBB</t>
  </si>
  <si>
    <t>CCCCC</t>
  </si>
  <si>
    <t>S</t>
  </si>
  <si>
    <t>Statut</t>
  </si>
  <si>
    <t>mère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</si>
</sst>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&quot; ans&quot;"/>
    <numFmt numFmtId="165" formatCode="#,##0.&quot;ha &quot;0000"/>
  </numFmts>
  <fonts count="6" x14ac:knownFonts="1"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1"/>
      <color theme="8" tint="0.59999389629810485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14" fontId="4" fillId="0" borderId="2" xfId="0" applyNumberFormat="1" applyFont="1" applyFill="1" applyBorder="1" applyAlignment="1">
      <alignment horizontal="center" vertical="center"/>
    </xf>
    <xf numFmtId="165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" fontId="5" fillId="0" borderId="2" xfId="0" applyNumberFormat="1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sp&#233;%20EC%20post%20REB_6_test%20mac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s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51AA7-52BC-4E27-8C3A-7C80BEBDD4C0}">
  <dimension ref="A1:P7"/>
  <sheetViews>
    <sheetView tabSelected="1" workbookViewId="0">
      <selection activeCell="N13" sqref="N13"/>
    </sheetView>
  </sheetViews>
  <sheetFormatPr baseColWidth="10" defaultRowHeight="14.4" x14ac:dyDescent="0.3"/>
  <cols>
    <col min="1" max="1" width="7.33203125" customWidth="1"/>
    <col min="7" max="8" width="0" hidden="1" customWidth="1"/>
  </cols>
  <sheetData>
    <row r="1" spans="1:16" ht="28.8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4" t="s">
        <v>10</v>
      </c>
      <c r="L1" s="5" t="s">
        <v>11</v>
      </c>
      <c r="M1" s="4" t="s">
        <v>12</v>
      </c>
      <c r="N1" s="6" t="s">
        <v>13</v>
      </c>
      <c r="O1" s="5" t="s">
        <v>14</v>
      </c>
      <c r="P1" s="5" t="s">
        <v>36</v>
      </c>
    </row>
    <row r="2" spans="1:16" x14ac:dyDescent="0.3">
      <c r="A2" s="7">
        <v>1</v>
      </c>
      <c r="B2" s="8" t="s">
        <v>15</v>
      </c>
      <c r="C2" s="9" t="s">
        <v>22</v>
      </c>
      <c r="D2" s="8" t="s">
        <v>27</v>
      </c>
      <c r="E2" s="9" t="s">
        <v>32</v>
      </c>
      <c r="F2" s="8">
        <f>IF([1]!Export_SAGE[[#This Row],[date_liv]]="","",YEAR([1]!Export_SAGE[[#This Row],[date_liv]]))</f>
        <v>1999</v>
      </c>
      <c r="G2" s="10">
        <v>36341</v>
      </c>
      <c r="H2" s="8">
        <v>-6457</v>
      </c>
      <c r="I2" s="11" t="s">
        <v>16</v>
      </c>
      <c r="J2" s="9">
        <v>1</v>
      </c>
      <c r="K2" s="12" t="s">
        <v>35</v>
      </c>
      <c r="L2" s="13" t="str">
        <f>_xlfn.IFS(AND([1]!Export_SAGE[[#This Row],[Code]]="REB",[1]!Export_SAGE[[#This Row],[Année livraison]]&gt;=2019,[1]!Export_SAGE[[#This Row],[Année livraison]]&lt;=2020),"Jeunes",AND([1]!Export_SAGE[[#This Row],[Code]]="REB",[1]!Export_SAGE[[#This Row],[Année livraison]]=2018),"DEB 1",AND([1]!Export_SAGE[[#This Row],[Code]]="REB",[1]!Export_SAGE[[#This Row],[Année livraison]]&lt;=2017,[1]!Export_SAGE[[#This Row],[Année livraison]]&gt;=2014),"DEB 2",AND([1]!Export_SAGE[[#This Row],[Code]]="REB",[1]!Export_SAGE[[#This Row],[Année livraison]]&lt;=2013,[1]!Export_SAGE[[#This Row],[Année livraison]]&gt;=2011),"DEB 3",AND([1]!Export_SAGE[[#This Row],[Code]]="REB",[1]!Export_SAGE[[#This Row],[Année livraison]]&lt;=2010,[1]!Export_SAGE[[#This Row],[Année livraison]]&gt;=2006),"EC 1",AND([1]!Export_SAGE[[#This Row],[Code]]="REB",[1]!Export_SAGE[[#This Row],[Année livraison]]&lt;=2005,[1]!Export_SAGE[[#This Row],[Année livraison]]&gt;=2002),"EC 2",OR([1]!Export_SAGE[[#This Row],[Code]]="DEB",[1]!Export_SAGE[[#This Row],[Code]]="DEB CR",[1]!Export_SAGE[[#This Row],[Code]]="DEB 1"),"",[1]!Export_SAGE[[#This Row],[Année livraison]]="","")</f>
        <v>EC 2</v>
      </c>
      <c r="M2" s="12">
        <v>2020</v>
      </c>
      <c r="N2" s="14">
        <f>IF([1]!Export_SAGE[[#This Row],[Année intervention]]="","-",[1]!Export_SAGE[[#This Row],[Année intervention]]-[1]!Export_SAGE[[#This Row],[Année livraison]])</f>
        <v>17</v>
      </c>
      <c r="O2" s="13">
        <f>_xlfn.IFS([1]!Export_SAGE[[#This Row],[Projet]]="CR",0,[1]!Export_SAGE[[#This Row],[Projet]]="EC 4",1,[1]!Export_SAGE[[#This Row],[Projet]]="EC 3",2,[1]!Export_SAGE[[#This Row],[Projet]]="EC 2",3,[1]!Export_SAGE[[#This Row],[Projet]]="EC 1",4,[1]!Export_SAGE[[#This Row],[Projet]]="DEB 3",5,[1]!Export_SAGE[[#This Row],[Projet]]="DEB 2",6,[1]!Export_SAGE[[#This Row],[Projet]]="DEB 1",7,[1]!Export_SAGE[[#This Row],[Projet]]="","")</f>
        <v>3</v>
      </c>
      <c r="P2" s="13" t="s">
        <v>37</v>
      </c>
    </row>
    <row r="3" spans="1:16" x14ac:dyDescent="0.3">
      <c r="A3" s="7">
        <v>2</v>
      </c>
      <c r="B3" s="8" t="s">
        <v>17</v>
      </c>
      <c r="C3" s="9" t="s">
        <v>23</v>
      </c>
      <c r="D3" s="8" t="s">
        <v>28</v>
      </c>
      <c r="E3" s="9" t="s">
        <v>32</v>
      </c>
      <c r="F3" s="8">
        <f>IF([1]!Export_SAGE[[#This Row],[date_liv]]="","",YEAR([1]!Export_SAGE[[#This Row],[date_liv]]))</f>
        <v>1999</v>
      </c>
      <c r="G3" s="10">
        <v>36364</v>
      </c>
      <c r="H3" s="8">
        <v>-658</v>
      </c>
      <c r="I3" s="11" t="s">
        <v>16</v>
      </c>
      <c r="J3" s="9">
        <v>2</v>
      </c>
      <c r="K3" s="12" t="s">
        <v>35</v>
      </c>
      <c r="L3" s="13" t="str">
        <f>_xlfn.IFS(AND([1]!Export_SAGE[[#This Row],[Code]]="REB",[1]!Export_SAGE[[#This Row],[Année livraison]]&gt;=2019,[1]!Export_SAGE[[#This Row],[Année livraison]]&lt;=2020),"Jeunes",AND([1]!Export_SAGE[[#This Row],[Code]]="REB",[1]!Export_SAGE[[#This Row],[Année livraison]]=2018),"DEB 1",AND([1]!Export_SAGE[[#This Row],[Code]]="REB",[1]!Export_SAGE[[#This Row],[Année livraison]]&lt;=2017,[1]!Export_SAGE[[#This Row],[Année livraison]]&gt;=2014),"DEB 2",AND([1]!Export_SAGE[[#This Row],[Code]]="REB",[1]!Export_SAGE[[#This Row],[Année livraison]]&lt;=2013,[1]!Export_SAGE[[#This Row],[Année livraison]]&gt;=2011),"DEB 3",AND([1]!Export_SAGE[[#This Row],[Code]]="REB",[1]!Export_SAGE[[#This Row],[Année livraison]]&lt;=2010,[1]!Export_SAGE[[#This Row],[Année livraison]]&gt;=2006),"EC 1",AND([1]!Export_SAGE[[#This Row],[Code]]="REB",[1]!Export_SAGE[[#This Row],[Année livraison]]&lt;=2005,[1]!Export_SAGE[[#This Row],[Année livraison]]&gt;=2002),"EC 2",OR([1]!Export_SAGE[[#This Row],[Code]]="DEB",[1]!Export_SAGE[[#This Row],[Code]]="DEB CR",[1]!Export_SAGE[[#This Row],[Code]]="DEB 1"),"",[1]!Export_SAGE[[#This Row],[Année livraison]]="","")</f>
        <v>EC 2</v>
      </c>
      <c r="M3" s="12">
        <v>2020</v>
      </c>
      <c r="N3" s="14">
        <f>IF([1]!Export_SAGE[[#This Row],[Année intervention]]="","-",[1]!Export_SAGE[[#This Row],[Année intervention]]-[1]!Export_SAGE[[#This Row],[Année livraison]])</f>
        <v>17</v>
      </c>
      <c r="O3" s="13">
        <f>_xlfn.IFS([1]!Export_SAGE[[#This Row],[Projet]]="CR",0,[1]!Export_SAGE[[#This Row],[Projet]]="EC 4",1,[1]!Export_SAGE[[#This Row],[Projet]]="EC 3",2,[1]!Export_SAGE[[#This Row],[Projet]]="EC 2",3,[1]!Export_SAGE[[#This Row],[Projet]]="EC 1",4,[1]!Export_SAGE[[#This Row],[Projet]]="DEB 3",5,[1]!Export_SAGE[[#This Row],[Projet]]="DEB 2",6,[1]!Export_SAGE[[#This Row],[Projet]]="DEB 1",7,[1]!Export_SAGE[[#This Row],[Projet]]="","")</f>
        <v>3</v>
      </c>
      <c r="P3" s="13" t="s">
        <v>37</v>
      </c>
    </row>
    <row r="4" spans="1:16" x14ac:dyDescent="0.3">
      <c r="A4" s="15">
        <v>3</v>
      </c>
      <c r="B4" s="8" t="s">
        <v>18</v>
      </c>
      <c r="C4" s="9" t="s">
        <v>24</v>
      </c>
      <c r="D4" s="8" t="s">
        <v>29</v>
      </c>
      <c r="E4" s="9" t="s">
        <v>33</v>
      </c>
      <c r="F4" s="8">
        <f>IF([1]!Export_SAGE[[#This Row],[date_liv]]="","",YEAR([1]!Export_SAGE[[#This Row],[date_liv]]))</f>
        <v>1999</v>
      </c>
      <c r="G4" s="10">
        <v>36403</v>
      </c>
      <c r="H4" s="8">
        <v>-600</v>
      </c>
      <c r="I4" s="11" t="s">
        <v>16</v>
      </c>
      <c r="J4" s="9">
        <v>3</v>
      </c>
      <c r="K4" s="12" t="s">
        <v>35</v>
      </c>
      <c r="L4" s="13" t="str">
        <f>_xlfn.IFS(AND([1]!Export_SAGE[[#This Row],[Code]]="REB",[1]!Export_SAGE[[#This Row],[Année livraison]]&gt;=2019,[1]!Export_SAGE[[#This Row],[Année livraison]]&lt;=2020),"Jeunes",AND([1]!Export_SAGE[[#This Row],[Code]]="REB",[1]!Export_SAGE[[#This Row],[Année livraison]]=2018),"DEB 1",AND([1]!Export_SAGE[[#This Row],[Code]]="REB",[1]!Export_SAGE[[#This Row],[Année livraison]]&lt;=2017,[1]!Export_SAGE[[#This Row],[Année livraison]]&gt;=2014),"DEB 2",AND([1]!Export_SAGE[[#This Row],[Code]]="REB",[1]!Export_SAGE[[#This Row],[Année livraison]]&lt;=2013,[1]!Export_SAGE[[#This Row],[Année livraison]]&gt;=2011),"DEB 3",AND([1]!Export_SAGE[[#This Row],[Code]]="REB",[1]!Export_SAGE[[#This Row],[Année livraison]]&lt;=2010,[1]!Export_SAGE[[#This Row],[Année livraison]]&gt;=2006),"EC 1",AND([1]!Export_SAGE[[#This Row],[Code]]="REB",[1]!Export_SAGE[[#This Row],[Année livraison]]&lt;=2005,[1]!Export_SAGE[[#This Row],[Année livraison]]&gt;=2002),"EC 2",OR([1]!Export_SAGE[[#This Row],[Code]]="DEB",[1]!Export_SAGE[[#This Row],[Code]]="DEB CR",[1]!Export_SAGE[[#This Row],[Code]]="DEB 1"),"",[1]!Export_SAGE[[#This Row],[Année livraison]]="","")</f>
        <v>EC 2</v>
      </c>
      <c r="M4" s="12">
        <v>2020</v>
      </c>
      <c r="N4" s="14">
        <f>IF([1]!Export_SAGE[[#This Row],[Année intervention]]="","-",[1]!Export_SAGE[[#This Row],[Année intervention]]-[1]!Export_SAGE[[#This Row],[Année livraison]])</f>
        <v>17</v>
      </c>
      <c r="O4" s="13">
        <f>_xlfn.IFS([1]!Export_SAGE[[#This Row],[Projet]]="CR",0,[1]!Export_SAGE[[#This Row],[Projet]]="EC 4",1,[1]!Export_SAGE[[#This Row],[Projet]]="EC 3",2,[1]!Export_SAGE[[#This Row],[Projet]]="EC 2",3,[1]!Export_SAGE[[#This Row],[Projet]]="EC 1",4,[1]!Export_SAGE[[#This Row],[Projet]]="DEB 3",5,[1]!Export_SAGE[[#This Row],[Projet]]="DEB 2",6,[1]!Export_SAGE[[#This Row],[Projet]]="DEB 1",7,[1]!Export_SAGE[[#This Row],[Projet]]="","")</f>
        <v>3</v>
      </c>
      <c r="P4" s="13" t="s">
        <v>37</v>
      </c>
    </row>
    <row r="5" spans="1:16" x14ac:dyDescent="0.3">
      <c r="A5" s="15">
        <v>4</v>
      </c>
      <c r="B5" s="8" t="s">
        <v>19</v>
      </c>
      <c r="C5" s="9" t="s">
        <v>25</v>
      </c>
      <c r="D5" s="8" t="s">
        <v>30</v>
      </c>
      <c r="E5" s="9" t="s">
        <v>33</v>
      </c>
      <c r="F5" s="8">
        <f>IF([1]!Export_SAGE[[#This Row],[date_liv]]="","",YEAR([1]!Export_SAGE[[#This Row],[date_liv]]))</f>
        <v>2002</v>
      </c>
      <c r="G5" s="10">
        <v>37574</v>
      </c>
      <c r="H5" s="8">
        <v>-487</v>
      </c>
      <c r="I5" s="11" t="s">
        <v>16</v>
      </c>
      <c r="J5" s="9">
        <v>7</v>
      </c>
      <c r="K5" s="12" t="s">
        <v>35</v>
      </c>
      <c r="L5" s="13" t="str">
        <f>_xlfn.IFS(AND([1]!Export_SAGE[[#This Row],[Code]]="REB",[1]!Export_SAGE[[#This Row],[Année livraison]]&gt;=2019,[1]!Export_SAGE[[#This Row],[Année livraison]]&lt;=2020),"Jeunes",AND([1]!Export_SAGE[[#This Row],[Code]]="REB",[1]!Export_SAGE[[#This Row],[Année livraison]]=2018),"DEB 1",AND([1]!Export_SAGE[[#This Row],[Code]]="REB",[1]!Export_SAGE[[#This Row],[Année livraison]]&lt;=2017,[1]!Export_SAGE[[#This Row],[Année livraison]]&gt;=2014),"DEB 2",AND([1]!Export_SAGE[[#This Row],[Code]]="REB",[1]!Export_SAGE[[#This Row],[Année livraison]]&lt;=2013,[1]!Export_SAGE[[#This Row],[Année livraison]]&gt;=2011),"DEB 3",AND([1]!Export_SAGE[[#This Row],[Code]]="REB",[1]!Export_SAGE[[#This Row],[Année livraison]]&lt;=2010,[1]!Export_SAGE[[#This Row],[Année livraison]]&gt;=2006),"EC 1",AND([1]!Export_SAGE[[#This Row],[Code]]="REB",[1]!Export_SAGE[[#This Row],[Année livraison]]&lt;=2005,[1]!Export_SAGE[[#This Row],[Année livraison]]&gt;=2002),"EC 2",OR([1]!Export_SAGE[[#This Row],[Code]]="DEB",[1]!Export_SAGE[[#This Row],[Code]]="DEB CR",[1]!Export_SAGE[[#This Row],[Code]]="DEB 1"),"",[1]!Export_SAGE[[#This Row],[Année livraison]]="","")</f>
        <v>EC 1</v>
      </c>
      <c r="M5" s="12">
        <v>2020</v>
      </c>
      <c r="N5" s="14">
        <f>IF([1]!Export_SAGE[[#This Row],[Année intervention]]="","-",[1]!Export_SAGE[[#This Row],[Année intervention]]-[1]!Export_SAGE[[#This Row],[Année livraison]])</f>
        <v>14</v>
      </c>
      <c r="O5" s="13">
        <f>_xlfn.IFS([1]!Export_SAGE[[#This Row],[Projet]]="CR",0,[1]!Export_SAGE[[#This Row],[Projet]]="EC 4",1,[1]!Export_SAGE[[#This Row],[Projet]]="EC 3",2,[1]!Export_SAGE[[#This Row],[Projet]]="EC 2",3,[1]!Export_SAGE[[#This Row],[Projet]]="EC 1",4,[1]!Export_SAGE[[#This Row],[Projet]]="DEB 3",5,[1]!Export_SAGE[[#This Row],[Projet]]="DEB 2",6,[1]!Export_SAGE[[#This Row],[Projet]]="DEB 1",7,[1]!Export_SAGE[[#This Row],[Projet]]="","")</f>
        <v>4</v>
      </c>
      <c r="P5" s="13" t="s">
        <v>37</v>
      </c>
    </row>
    <row r="6" spans="1:16" x14ac:dyDescent="0.3">
      <c r="A6" s="15">
        <v>5</v>
      </c>
      <c r="B6" s="8" t="s">
        <v>20</v>
      </c>
      <c r="C6" s="9" t="s">
        <v>24</v>
      </c>
      <c r="D6" s="8" t="s">
        <v>29</v>
      </c>
      <c r="E6" s="9" t="s">
        <v>34</v>
      </c>
      <c r="F6" s="8">
        <f>IF([1]!Export_SAGE[[#This Row],[date_liv]]="","",YEAR([1]!Export_SAGE[[#This Row],[date_liv]]))</f>
        <v>2002</v>
      </c>
      <c r="G6" s="10">
        <v>37594</v>
      </c>
      <c r="H6" s="8">
        <v>32.799999999999997</v>
      </c>
      <c r="I6" s="11">
        <v>32.799999999999997</v>
      </c>
      <c r="J6" s="9">
        <v>4</v>
      </c>
      <c r="K6" s="12" t="s">
        <v>35</v>
      </c>
      <c r="L6" s="13" t="str">
        <f>_xlfn.IFS(AND([1]!Export_SAGE[[#This Row],[Code]]="REB",[1]!Export_SAGE[[#This Row],[Année livraison]]&gt;=2019,[1]!Export_SAGE[[#This Row],[Année livraison]]&lt;=2020),"Jeunes",AND([1]!Export_SAGE[[#This Row],[Code]]="REB",[1]!Export_SAGE[[#This Row],[Année livraison]]=2018),"DEB 1",AND([1]!Export_SAGE[[#This Row],[Code]]="REB",[1]!Export_SAGE[[#This Row],[Année livraison]]&lt;=2017,[1]!Export_SAGE[[#This Row],[Année livraison]]&gt;=2014),"DEB 2",AND([1]!Export_SAGE[[#This Row],[Code]]="REB",[1]!Export_SAGE[[#This Row],[Année livraison]]&lt;=2013,[1]!Export_SAGE[[#This Row],[Année livraison]]&gt;=2011),"DEB 3",AND([1]!Export_SAGE[[#This Row],[Code]]="REB",[1]!Export_SAGE[[#This Row],[Année livraison]]&lt;=2010,[1]!Export_SAGE[[#This Row],[Année livraison]]&gt;=2006),"EC 1",AND([1]!Export_SAGE[[#This Row],[Code]]="REB",[1]!Export_SAGE[[#This Row],[Année livraison]]&lt;=2005,[1]!Export_SAGE[[#This Row],[Année livraison]]&gt;=2002),"EC 2",OR([1]!Export_SAGE[[#This Row],[Code]]="DEB",[1]!Export_SAGE[[#This Row],[Code]]="DEB CR",[1]!Export_SAGE[[#This Row],[Code]]="DEB 1"),"",[1]!Export_SAGE[[#This Row],[Année livraison]]="","")</f>
        <v>EC 1</v>
      </c>
      <c r="M6" s="12">
        <v>2020</v>
      </c>
      <c r="N6" s="14">
        <f>IF([1]!Export_SAGE[[#This Row],[Année intervention]]="","-",[1]!Export_SAGE[[#This Row],[Année intervention]]-[1]!Export_SAGE[[#This Row],[Année livraison]])</f>
        <v>14</v>
      </c>
      <c r="O6" s="13">
        <f>_xlfn.IFS([1]!Export_SAGE[[#This Row],[Projet]]="CR",0,[1]!Export_SAGE[[#This Row],[Projet]]="EC 4",1,[1]!Export_SAGE[[#This Row],[Projet]]="EC 3",2,[1]!Export_SAGE[[#This Row],[Projet]]="EC 2",3,[1]!Export_SAGE[[#This Row],[Projet]]="EC 1",4,[1]!Export_SAGE[[#This Row],[Projet]]="DEB 3",5,[1]!Export_SAGE[[#This Row],[Projet]]="DEB 2",6,[1]!Export_SAGE[[#This Row],[Projet]]="DEB 1",7,[1]!Export_SAGE[[#This Row],[Projet]]="","")</f>
        <v>4</v>
      </c>
      <c r="P6" s="13" t="s">
        <v>37</v>
      </c>
    </row>
    <row r="7" spans="1:16" x14ac:dyDescent="0.3">
      <c r="A7" s="15">
        <v>6</v>
      </c>
      <c r="B7" s="8" t="s">
        <v>21</v>
      </c>
      <c r="C7" s="9" t="s">
        <v>26</v>
      </c>
      <c r="D7" s="8" t="s">
        <v>31</v>
      </c>
      <c r="E7" s="9" t="s">
        <v>34</v>
      </c>
      <c r="F7" s="8">
        <f>IF([1]!Export_SAGE[[#This Row],[date_liv]]="","",YEAR([1]!Export_SAGE[[#This Row],[date_liv]]))</f>
        <v>2004</v>
      </c>
      <c r="G7" s="10">
        <v>38198</v>
      </c>
      <c r="H7" s="8">
        <v>-1</v>
      </c>
      <c r="I7" s="11" t="s">
        <v>16</v>
      </c>
      <c r="J7" s="9">
        <v>9</v>
      </c>
      <c r="K7" s="12" t="s">
        <v>35</v>
      </c>
      <c r="L7" s="13" t="str">
        <f>_xlfn.IFS(AND([1]!Export_SAGE[[#This Row],[Code]]="REB",[1]!Export_SAGE[[#This Row],[Année livraison]]&gt;=2019,[1]!Export_SAGE[[#This Row],[Année livraison]]&lt;=2020),"Jeunes",AND([1]!Export_SAGE[[#This Row],[Code]]="REB",[1]!Export_SAGE[[#This Row],[Année livraison]]=2018),"DEB 1",AND([1]!Export_SAGE[[#This Row],[Code]]="REB",[1]!Export_SAGE[[#This Row],[Année livraison]]&lt;=2017,[1]!Export_SAGE[[#This Row],[Année livraison]]&gt;=2014),"DEB 2",AND([1]!Export_SAGE[[#This Row],[Code]]="REB",[1]!Export_SAGE[[#This Row],[Année livraison]]&lt;=2013,[1]!Export_SAGE[[#This Row],[Année livraison]]&gt;=2011),"DEB 3",AND([1]!Export_SAGE[[#This Row],[Code]]="REB",[1]!Export_SAGE[[#This Row],[Année livraison]]&lt;=2010,[1]!Export_SAGE[[#This Row],[Année livraison]]&gt;=2006),"EC 1",AND([1]!Export_SAGE[[#This Row],[Code]]="REB",[1]!Export_SAGE[[#This Row],[Année livraison]]&lt;=2005,[1]!Export_SAGE[[#This Row],[Année livraison]]&gt;=2002),"EC 2",OR([1]!Export_SAGE[[#This Row],[Code]]="DEB",[1]!Export_SAGE[[#This Row],[Code]]="DEB CR",[1]!Export_SAGE[[#This Row],[Code]]="DEB 1"),"",[1]!Export_SAGE[[#This Row],[Année livraison]]="","")</f>
        <v>EC 1</v>
      </c>
      <c r="M7" s="12">
        <v>2020</v>
      </c>
      <c r="N7" s="14">
        <f>IF([1]!Export_SAGE[[#This Row],[Année intervention]]="","-",[1]!Export_SAGE[[#This Row],[Année intervention]]-[1]!Export_SAGE[[#This Row],[Année livraison]])</f>
        <v>12</v>
      </c>
      <c r="O7" s="13">
        <f>_xlfn.IFS([1]!Export_SAGE[[#This Row],[Projet]]="CR",0,[1]!Export_SAGE[[#This Row],[Projet]]="EC 4",1,[1]!Export_SAGE[[#This Row],[Projet]]="EC 3",2,[1]!Export_SAGE[[#This Row],[Projet]]="EC 2",3,[1]!Export_SAGE[[#This Row],[Projet]]="EC 1",4,[1]!Export_SAGE[[#This Row],[Projet]]="DEB 3",5,[1]!Export_SAGE[[#This Row],[Projet]]="DEB 2",6,[1]!Export_SAGE[[#This Row],[Projet]]="DEB 1",7,[1]!Export_SAGE[[#This Row],[Projet]]="","")</f>
        <v>4</v>
      </c>
      <c r="P7" s="1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PLANFOR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BOUSQUET</dc:creator>
  <cp:lastModifiedBy>Mathilde BOUSQUET</cp:lastModifiedBy>
  <dcterms:created xsi:type="dcterms:W3CDTF">2020-05-20T13:46:01Z</dcterms:created>
  <dcterms:modified xsi:type="dcterms:W3CDTF">2020-05-20T14:08:28Z</dcterms:modified>
</cp:coreProperties>
</file>