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rmesintl-my.sharepoint.com/personal/damien_mareschal_ateliers-as_fr/Documents/Bureau/1442/"/>
    </mc:Choice>
  </mc:AlternateContent>
  <xr:revisionPtr revIDLastSave="0" documentId="8_{E090AB9F-B472-422F-B796-86426018ACBB}" xr6:coauthVersionLast="47" xr6:coauthVersionMax="47" xr10:uidLastSave="{00000000-0000-0000-0000-000000000000}"/>
  <bookViews>
    <workbookView xWindow="-120" yWindow="-120" windowWidth="29040" windowHeight="15840" xr2:uid="{FD9CCAD2-5110-4F53-91EA-C097D89B75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  <c r="I22" i="1"/>
  <c r="I21" i="1"/>
  <c r="I20" i="1"/>
  <c r="F26" i="1"/>
  <c r="E26" i="1"/>
  <c r="I25" i="1"/>
  <c r="G19" i="1"/>
  <c r="G12" i="1"/>
  <c r="F10" i="1"/>
  <c r="J25" i="1"/>
  <c r="G24" i="1"/>
  <c r="G20" i="1" l="1"/>
  <c r="J24" i="1"/>
  <c r="G14" i="1"/>
  <c r="G15" i="1"/>
  <c r="G16" i="1"/>
  <c r="J21" i="1"/>
  <c r="G17" i="1"/>
  <c r="F9" i="1"/>
  <c r="G18" i="1"/>
  <c r="G22" i="1"/>
  <c r="G25" i="1"/>
  <c r="J22" i="1"/>
  <c r="G23" i="1"/>
  <c r="J23" i="1"/>
  <c r="G13" i="1"/>
  <c r="G26" i="1" s="1"/>
  <c r="J20" i="1"/>
  <c r="G21" i="1"/>
  <c r="G27" i="1" l="1"/>
</calcChain>
</file>

<file path=xl/sharedStrings.xml><?xml version="1.0" encoding="utf-8"?>
<sst xmlns="http://schemas.openxmlformats.org/spreadsheetml/2006/main" count="46" uniqueCount="44">
  <si>
    <t>Cause brute</t>
  </si>
  <si>
    <t>Nbr</t>
  </si>
  <si>
    <t>Min</t>
  </si>
  <si>
    <t>Mxc perdu</t>
  </si>
  <si>
    <t>Nbr de mises sur table</t>
  </si>
  <si>
    <t>150 m</t>
  </si>
  <si>
    <t>130 m</t>
  </si>
  <si>
    <t>120 m</t>
  </si>
  <si>
    <t>100 m</t>
  </si>
  <si>
    <t>50 m</t>
  </si>
  <si>
    <t>20 m</t>
  </si>
  <si>
    <t>Pour</t>
  </si>
  <si>
    <t>donnée suivi</t>
  </si>
  <si>
    <t>de prod</t>
  </si>
  <si>
    <t>min</t>
  </si>
  <si>
    <t>Mxc</t>
  </si>
  <si>
    <t>Total</t>
  </si>
  <si>
    <t>Total cause + cadence</t>
  </si>
  <si>
    <t>fds</t>
  </si>
  <si>
    <t>gdf</t>
  </si>
  <si>
    <t>gd</t>
  </si>
  <si>
    <t>bdf</t>
  </si>
  <si>
    <t>bgdv</t>
  </si>
  <si>
    <t>sdfgb</t>
  </si>
  <si>
    <t>dfb</t>
  </si>
  <si>
    <t>gbdc</t>
  </si>
  <si>
    <t>bdg</t>
  </si>
  <si>
    <t>gnfjn</t>
  </si>
  <si>
    <t>gu</t>
  </si>
  <si>
    <t>jngh</t>
  </si>
  <si>
    <t>fygn</t>
  </si>
  <si>
    <t>j,ntgh</t>
  </si>
  <si>
    <t>,jgy</t>
  </si>
  <si>
    <t>g,j</t>
  </si>
  <si>
    <t>fxyjn</t>
  </si>
  <si>
    <t>xdhj,</t>
  </si>
  <si>
    <t>,xdtg</t>
  </si>
  <si>
    <t>fhyj,n</t>
  </si>
  <si>
    <t>ryhj,nrf</t>
  </si>
  <si>
    <t>dvsd</t>
  </si>
  <si>
    <t>bds</t>
  </si>
  <si>
    <t>sfb</t>
  </si>
  <si>
    <t>bfsd</t>
  </si>
  <si>
    <t>fb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</si>
</sst>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;;@"/>
    <numFmt numFmtId="165" formatCode="0;\-0;;@"/>
    <numFmt numFmtId="166" formatCode="0.00;\-0.00;;@"/>
    <numFmt numFmtId="167" formatCode="0.0;\-0.0;;@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/>
      <top style="thin">
        <color theme="0" tint="-0.2499465926084170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/>
      <top style="thin">
        <color theme="0" tint="-0.24994659260841701"/>
      </top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1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 diagonalUp="1" diagonalDown="1"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 style="dotted">
        <color theme="0" tint="-0.34998626667073579"/>
      </diagonal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 diagonalUp="1" diagonalDown="1"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 style="dotted">
        <color theme="0" tint="-0.34998626667073579"/>
      </diagonal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64" fontId="0" fillId="0" borderId="1" xfId="0" applyNumberFormat="1" applyBorder="1" applyProtection="1">
      <protection locked="0"/>
    </xf>
    <xf numFmtId="165" fontId="0" fillId="0" borderId="2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left"/>
      <protection locked="0"/>
    </xf>
    <xf numFmtId="165" fontId="0" fillId="0" borderId="4" xfId="0" applyNumberFormat="1" applyBorder="1" applyAlignment="1" applyProtection="1">
      <alignment horizontal="center"/>
      <protection locked="0"/>
    </xf>
    <xf numFmtId="164" fontId="0" fillId="2" borderId="5" xfId="0" applyNumberFormat="1" applyFill="1" applyBorder="1" applyProtection="1">
      <protection locked="0"/>
    </xf>
    <xf numFmtId="166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left"/>
      <protection locked="0"/>
    </xf>
    <xf numFmtId="166" fontId="0" fillId="2" borderId="8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left"/>
      <protection locked="0"/>
    </xf>
    <xf numFmtId="165" fontId="0" fillId="2" borderId="8" xfId="0" applyNumberFormat="1" applyFill="1" applyBorder="1" applyAlignment="1" applyProtection="1">
      <alignment horizontal="center"/>
      <protection locked="0"/>
    </xf>
    <xf numFmtId="165" fontId="0" fillId="2" borderId="10" xfId="0" applyNumberFormat="1" applyFill="1" applyBorder="1" applyAlignment="1" applyProtection="1">
      <alignment horizontal="center"/>
      <protection locked="0"/>
    </xf>
    <xf numFmtId="164" fontId="0" fillId="0" borderId="11" xfId="0" applyNumberFormat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165" fontId="0" fillId="0" borderId="13" xfId="0" applyNumberFormat="1" applyBorder="1" applyAlignment="1" applyProtection="1">
      <alignment horizontal="left"/>
      <protection locked="0"/>
    </xf>
    <xf numFmtId="164" fontId="0" fillId="0" borderId="14" xfId="0" applyNumberFormat="1" applyBorder="1" applyAlignment="1" applyProtection="1">
      <alignment horizontal="center"/>
      <protection locked="0"/>
    </xf>
    <xf numFmtId="164" fontId="0" fillId="0" borderId="15" xfId="0" applyNumberFormat="1" applyBorder="1" applyAlignment="1" applyProtection="1">
      <alignment horizontal="left"/>
      <protection locked="0"/>
    </xf>
    <xf numFmtId="164" fontId="0" fillId="0" borderId="16" xfId="0" applyNumberFormat="1" applyBorder="1" applyAlignment="1" applyProtection="1">
      <alignment horizontal="left"/>
      <protection locked="0"/>
    </xf>
    <xf numFmtId="164" fontId="0" fillId="0" borderId="17" xfId="0" applyNumberFormat="1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left"/>
      <protection locked="0"/>
    </xf>
    <xf numFmtId="165" fontId="0" fillId="0" borderId="19" xfId="0" applyNumberFormat="1" applyBorder="1" applyAlignment="1" applyProtection="1">
      <alignment horizontal="left"/>
      <protection locked="0"/>
    </xf>
    <xf numFmtId="164" fontId="0" fillId="0" borderId="20" xfId="0" applyNumberFormat="1" applyBorder="1" applyAlignment="1" applyProtection="1">
      <alignment horizontal="center"/>
      <protection locked="0"/>
    </xf>
    <xf numFmtId="164" fontId="0" fillId="0" borderId="21" xfId="0" applyNumberFormat="1" applyBorder="1" applyAlignment="1" applyProtection="1">
      <alignment horizontal="left"/>
      <protection locked="0"/>
    </xf>
    <xf numFmtId="164" fontId="0" fillId="0" borderId="22" xfId="0" applyNumberFormat="1" applyBorder="1" applyAlignment="1" applyProtection="1">
      <alignment horizontal="left"/>
      <protection locked="0"/>
    </xf>
    <xf numFmtId="164" fontId="0" fillId="0" borderId="23" xfId="0" applyNumberFormat="1" applyBorder="1" applyProtection="1">
      <protection locked="0"/>
    </xf>
    <xf numFmtId="164" fontId="0" fillId="0" borderId="24" xfId="0" applyNumberFormat="1" applyBorder="1" applyAlignment="1" applyProtection="1">
      <alignment horizontal="left"/>
      <protection locked="0"/>
    </xf>
    <xf numFmtId="164" fontId="0" fillId="0" borderId="25" xfId="0" applyNumberFormat="1" applyBorder="1" applyAlignment="1" applyProtection="1">
      <alignment horizontal="left"/>
      <protection locked="0"/>
    </xf>
    <xf numFmtId="164" fontId="0" fillId="0" borderId="26" xfId="0" applyNumberFormat="1" applyBorder="1" applyAlignment="1" applyProtection="1">
      <alignment horizontal="left"/>
      <protection locked="0"/>
    </xf>
    <xf numFmtId="164" fontId="0" fillId="0" borderId="27" xfId="0" applyNumberFormat="1" applyBorder="1" applyAlignment="1" applyProtection="1">
      <alignment horizontal="left"/>
      <protection locked="0"/>
    </xf>
    <xf numFmtId="164" fontId="0" fillId="0" borderId="28" xfId="0" applyNumberFormat="1" applyBorder="1" applyAlignment="1" applyProtection="1">
      <alignment horizontal="left"/>
      <protection locked="0"/>
    </xf>
    <xf numFmtId="164" fontId="0" fillId="3" borderId="29" xfId="0" applyNumberFormat="1" applyFill="1" applyBorder="1" applyProtection="1">
      <protection locked="0"/>
    </xf>
    <xf numFmtId="165" fontId="0" fillId="3" borderId="30" xfId="0" applyNumberFormat="1" applyFill="1" applyBorder="1" applyAlignment="1" applyProtection="1">
      <alignment horizontal="left"/>
      <protection locked="0"/>
    </xf>
    <xf numFmtId="165" fontId="0" fillId="3" borderId="31" xfId="0" applyNumberFormat="1" applyFill="1" applyBorder="1" applyAlignment="1" applyProtection="1">
      <alignment horizontal="left"/>
      <protection locked="0"/>
    </xf>
    <xf numFmtId="0" fontId="0" fillId="0" borderId="32" xfId="0" applyBorder="1" applyProtection="1">
      <protection locked="0"/>
    </xf>
    <xf numFmtId="165" fontId="0" fillId="0" borderId="33" xfId="0" applyNumberFormat="1" applyBorder="1" applyAlignment="1" applyProtection="1">
      <alignment horizontal="left"/>
      <protection locked="0"/>
    </xf>
    <xf numFmtId="164" fontId="0" fillId="0" borderId="34" xfId="0" applyNumberFormat="1" applyBorder="1" applyAlignment="1" applyProtection="1">
      <alignment horizontal="left"/>
      <protection locked="0"/>
    </xf>
    <xf numFmtId="0" fontId="0" fillId="0" borderId="33" xfId="0" applyBorder="1" applyAlignment="1" applyProtection="1">
      <alignment horizontal="left"/>
      <protection locked="0"/>
    </xf>
    <xf numFmtId="164" fontId="0" fillId="4" borderId="23" xfId="0" applyNumberFormat="1" applyFill="1" applyBorder="1" applyProtection="1">
      <protection locked="0"/>
    </xf>
    <xf numFmtId="165" fontId="0" fillId="4" borderId="35" xfId="0" applyNumberFormat="1" applyFill="1" applyBorder="1" applyAlignment="1" applyProtection="1">
      <alignment horizontal="left"/>
      <protection locked="0"/>
    </xf>
    <xf numFmtId="165" fontId="0" fillId="4" borderId="30" xfId="0" applyNumberFormat="1" applyFill="1" applyBorder="1" applyAlignment="1" applyProtection="1">
      <alignment horizontal="left"/>
      <protection locked="0"/>
    </xf>
    <xf numFmtId="165" fontId="0" fillId="4" borderId="36" xfId="0" applyNumberFormat="1" applyFill="1" applyBorder="1" applyAlignment="1" applyProtection="1">
      <alignment horizontal="left"/>
      <protection locked="0"/>
    </xf>
    <xf numFmtId="164" fontId="0" fillId="4" borderId="37" xfId="0" applyNumberFormat="1" applyFill="1" applyBorder="1" applyProtection="1">
      <protection locked="0"/>
    </xf>
    <xf numFmtId="0" fontId="0" fillId="0" borderId="38" xfId="0" applyBorder="1" applyProtection="1">
      <protection locked="0"/>
    </xf>
    <xf numFmtId="0" fontId="0" fillId="0" borderId="39" xfId="0" applyBorder="1" applyAlignment="1" applyProtection="1">
      <alignment horizontal="left"/>
      <protection locked="0"/>
    </xf>
    <xf numFmtId="164" fontId="0" fillId="0" borderId="40" xfId="0" applyNumberFormat="1" applyBorder="1" applyAlignment="1" applyProtection="1">
      <alignment horizontal="left"/>
      <protection locked="0"/>
    </xf>
    <xf numFmtId="164" fontId="0" fillId="0" borderId="26" xfId="0" applyNumberFormat="1" applyBorder="1" applyAlignment="1" applyProtection="1">
      <alignment horizontal="right"/>
      <protection locked="0"/>
    </xf>
    <xf numFmtId="164" fontId="0" fillId="0" borderId="41" xfId="0" applyNumberFormat="1" applyBorder="1" applyAlignment="1" applyProtection="1">
      <alignment horizontal="center"/>
      <protection locked="0"/>
    </xf>
    <xf numFmtId="164" fontId="0" fillId="0" borderId="42" xfId="0" applyNumberFormat="1" applyBorder="1" applyAlignment="1" applyProtection="1">
      <alignment horizontal="left"/>
      <protection locked="0"/>
    </xf>
    <xf numFmtId="164" fontId="0" fillId="5" borderId="37" xfId="0" applyNumberFormat="1" applyFill="1" applyBorder="1" applyProtection="1">
      <protection locked="0"/>
    </xf>
    <xf numFmtId="165" fontId="0" fillId="5" borderId="35" xfId="0" applyNumberFormat="1" applyFill="1" applyBorder="1" applyAlignment="1" applyProtection="1">
      <alignment horizontal="left"/>
      <protection locked="0"/>
    </xf>
    <xf numFmtId="165" fontId="0" fillId="5" borderId="30" xfId="0" applyNumberFormat="1" applyFill="1" applyBorder="1" applyAlignment="1" applyProtection="1">
      <alignment horizontal="left"/>
      <protection locked="0"/>
    </xf>
    <xf numFmtId="165" fontId="0" fillId="5" borderId="36" xfId="0" applyNumberFormat="1" applyFill="1" applyBorder="1" applyAlignment="1" applyProtection="1">
      <alignment horizontal="left"/>
      <protection locked="0"/>
    </xf>
    <xf numFmtId="164" fontId="0" fillId="0" borderId="32" xfId="0" applyNumberFormat="1" applyBorder="1" applyAlignment="1" applyProtection="1">
      <alignment horizontal="left"/>
      <protection locked="0"/>
    </xf>
    <xf numFmtId="164" fontId="0" fillId="0" borderId="43" xfId="0" applyNumberFormat="1" applyBorder="1" applyAlignment="1" applyProtection="1">
      <alignment horizontal="left"/>
      <protection locked="0"/>
    </xf>
    <xf numFmtId="164" fontId="0" fillId="0" borderId="44" xfId="0" applyNumberFormat="1" applyBorder="1" applyAlignment="1" applyProtection="1">
      <alignment horizontal="left"/>
      <protection locked="0"/>
    </xf>
    <xf numFmtId="164" fontId="0" fillId="3" borderId="37" xfId="0" applyNumberFormat="1" applyFill="1" applyBorder="1" applyProtection="1">
      <protection locked="0"/>
    </xf>
    <xf numFmtId="165" fontId="0" fillId="3" borderId="35" xfId="0" applyNumberFormat="1" applyFill="1" applyBorder="1" applyAlignment="1" applyProtection="1">
      <alignment horizontal="left"/>
      <protection locked="0"/>
    </xf>
    <xf numFmtId="165" fontId="0" fillId="3" borderId="36" xfId="0" applyNumberFormat="1" applyFill="1" applyBorder="1" applyAlignment="1" applyProtection="1">
      <alignment horizontal="left"/>
      <protection locked="0"/>
    </xf>
    <xf numFmtId="164" fontId="0" fillId="5" borderId="32" xfId="0" applyNumberFormat="1" applyFill="1" applyBorder="1" applyAlignment="1" applyProtection="1">
      <alignment horizontal="left"/>
      <protection locked="0"/>
    </xf>
    <xf numFmtId="167" fontId="0" fillId="5" borderId="43" xfId="0" applyNumberFormat="1" applyFill="1" applyBorder="1" applyAlignment="1" applyProtection="1">
      <alignment horizontal="left"/>
      <protection locked="0"/>
    </xf>
    <xf numFmtId="164" fontId="0" fillId="6" borderId="37" xfId="0" applyNumberFormat="1" applyFill="1" applyBorder="1" applyProtection="1">
      <protection locked="0"/>
    </xf>
    <xf numFmtId="165" fontId="0" fillId="6" borderId="35" xfId="0" applyNumberFormat="1" applyFill="1" applyBorder="1" applyAlignment="1" applyProtection="1">
      <alignment horizontal="left"/>
      <protection locked="0"/>
    </xf>
    <xf numFmtId="165" fontId="0" fillId="6" borderId="30" xfId="0" applyNumberFormat="1" applyFill="1" applyBorder="1" applyAlignment="1" applyProtection="1">
      <alignment horizontal="left"/>
      <protection locked="0"/>
    </xf>
    <xf numFmtId="165" fontId="0" fillId="6" borderId="36" xfId="0" applyNumberFormat="1" applyFill="1" applyBorder="1" applyAlignment="1" applyProtection="1">
      <alignment horizontal="left"/>
      <protection locked="0"/>
    </xf>
    <xf numFmtId="164" fontId="0" fillId="3" borderId="32" xfId="0" applyNumberFormat="1" applyFill="1" applyBorder="1" applyAlignment="1" applyProtection="1">
      <alignment horizontal="center"/>
      <protection locked="0"/>
    </xf>
    <xf numFmtId="164" fontId="0" fillId="6" borderId="37" xfId="0" applyNumberFormat="1" applyFill="1" applyBorder="1" applyAlignment="1" applyProtection="1">
      <alignment horizontal="justify"/>
      <protection locked="0"/>
    </xf>
    <xf numFmtId="164" fontId="0" fillId="6" borderId="32" xfId="0" applyNumberFormat="1" applyFill="1" applyBorder="1" applyAlignment="1" applyProtection="1">
      <alignment horizontal="center"/>
      <protection locked="0"/>
    </xf>
    <xf numFmtId="167" fontId="0" fillId="6" borderId="43" xfId="0" applyNumberFormat="1" applyFill="1" applyBorder="1" applyAlignment="1" applyProtection="1">
      <alignment horizontal="left"/>
      <protection locked="0"/>
    </xf>
    <xf numFmtId="164" fontId="0" fillId="4" borderId="32" xfId="0" applyNumberFormat="1" applyFill="1" applyBorder="1" applyAlignment="1" applyProtection="1">
      <alignment horizontal="center"/>
      <protection locked="0"/>
    </xf>
    <xf numFmtId="167" fontId="0" fillId="4" borderId="43" xfId="0" applyNumberFormat="1" applyFill="1" applyBorder="1" applyAlignment="1" applyProtection="1">
      <alignment horizontal="left"/>
      <protection locked="0"/>
    </xf>
    <xf numFmtId="164" fontId="0" fillId="6" borderId="37" xfId="0" applyNumberFormat="1" applyFill="1" applyBorder="1" applyAlignment="1" applyProtection="1">
      <alignment horizontal="left"/>
      <protection locked="0"/>
    </xf>
    <xf numFmtId="164" fontId="0" fillId="0" borderId="32" xfId="0" applyNumberFormat="1" applyBorder="1" applyAlignment="1" applyProtection="1">
      <alignment horizontal="center"/>
      <protection locked="0"/>
    </xf>
    <xf numFmtId="167" fontId="0" fillId="0" borderId="43" xfId="0" applyNumberFormat="1" applyBorder="1" applyAlignment="1" applyProtection="1">
      <alignment horizontal="left"/>
      <protection locked="0"/>
    </xf>
    <xf numFmtId="165" fontId="0" fillId="4" borderId="45" xfId="0" applyNumberFormat="1" applyFill="1" applyBorder="1" applyAlignment="1" applyProtection="1">
      <alignment horizontal="left"/>
      <protection locked="0"/>
    </xf>
    <xf numFmtId="165" fontId="0" fillId="4" borderId="46" xfId="0" applyNumberFormat="1" applyFill="1" applyBorder="1" applyAlignment="1" applyProtection="1">
      <alignment horizontal="left"/>
      <protection locked="0"/>
    </xf>
    <xf numFmtId="165" fontId="0" fillId="4" borderId="47" xfId="0" applyNumberFormat="1" applyFill="1" applyBorder="1" applyAlignment="1" applyProtection="1">
      <alignment horizontal="left"/>
      <protection locked="0"/>
    </xf>
    <xf numFmtId="164" fontId="0" fillId="0" borderId="48" xfId="0" applyNumberFormat="1" applyBorder="1" applyAlignment="1" applyProtection="1">
      <alignment horizontal="right"/>
      <protection locked="0"/>
    </xf>
    <xf numFmtId="165" fontId="0" fillId="0" borderId="49" xfId="0" applyNumberFormat="1" applyBorder="1" applyAlignment="1" applyProtection="1">
      <alignment horizontal="left"/>
      <protection locked="0"/>
    </xf>
    <xf numFmtId="165" fontId="0" fillId="0" borderId="50" xfId="0" applyNumberFormat="1" applyBorder="1" applyAlignment="1" applyProtection="1">
      <alignment horizontal="left"/>
      <protection locked="0"/>
    </xf>
    <xf numFmtId="164" fontId="0" fillId="0" borderId="51" xfId="0" applyNumberFormat="1" applyBorder="1" applyProtection="1">
      <protection locked="0"/>
    </xf>
    <xf numFmtId="164" fontId="0" fillId="0" borderId="0" xfId="0" applyNumberFormat="1" applyAlignment="1" applyProtection="1">
      <alignment horizontal="left"/>
      <protection locked="0"/>
    </xf>
    <xf numFmtId="164" fontId="0" fillId="0" borderId="52" xfId="0" applyNumberFormat="1" applyBorder="1" applyAlignment="1" applyProtection="1">
      <alignment horizontal="right"/>
      <protection locked="0"/>
    </xf>
    <xf numFmtId="165" fontId="0" fillId="0" borderId="53" xfId="0" applyNumberFormat="1" applyBorder="1" applyAlignment="1" applyProtection="1">
      <alignment horizontal="left"/>
      <protection locked="0"/>
    </xf>
    <xf numFmtId="164" fontId="0" fillId="0" borderId="54" xfId="0" applyNumberFormat="1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left"/>
      <protection locked="0"/>
    </xf>
    <xf numFmtId="165" fontId="0" fillId="0" borderId="56" xfId="0" applyNumberFormat="1" applyBorder="1" applyAlignment="1" applyProtection="1">
      <alignment horizontal="left"/>
      <protection locked="0"/>
    </xf>
    <xf numFmtId="9" fontId="0" fillId="0" borderId="43" xfId="0" applyNumberFormat="1" applyBorder="1" applyAlignment="1" applyProtection="1">
      <alignment horizontal="left"/>
      <protection locked="0"/>
    </xf>
    <xf numFmtId="9" fontId="0" fillId="0" borderId="44" xfId="0" applyNumberFormat="1" applyBorder="1" applyAlignment="1" applyProtection="1">
      <alignment horizontal="left"/>
      <protection locked="0"/>
    </xf>
    <xf numFmtId="9" fontId="0" fillId="0" borderId="57" xfId="0" applyNumberFormat="1" applyBorder="1" applyAlignment="1" applyProtection="1">
      <alignment horizontal="left"/>
      <protection locked="0"/>
    </xf>
    <xf numFmtId="9" fontId="0" fillId="0" borderId="56" xfId="0" applyNumberFormat="1" applyBorder="1" applyAlignment="1" applyProtection="1">
      <alignment horizontal="left"/>
      <protection locked="0"/>
    </xf>
    <xf numFmtId="165" fontId="0" fillId="7" borderId="44" xfId="0" applyNumberFormat="1" applyFill="1" applyBorder="1" applyAlignment="1" applyProtection="1">
      <alignment horizontal="left"/>
      <protection locked="0"/>
    </xf>
  </cellXfs>
  <cellStyles count="1">
    <cellStyle name="Normal" xfId="0" builtinId="0"/>
  </cellStyles>
  <dxfs count="6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57089-34ED-49DE-AF5F-0C03139933FF}">
  <dimension ref="A1:J27"/>
  <sheetViews>
    <sheetView tabSelected="1" workbookViewId="0">
      <selection activeCell="N14" sqref="N14"/>
    </sheetView>
  </sheetViews>
  <sheetFormatPr baseColWidth="10" defaultRowHeight="15" x14ac:dyDescent="0.25"/>
  <sheetData>
    <row r="1" spans="1:10" x14ac:dyDescent="0.25">
      <c r="A1" s="86"/>
      <c r="B1" s="86"/>
      <c r="C1" s="86"/>
      <c r="D1" s="86"/>
      <c r="E1" s="87"/>
    </row>
    <row r="2" spans="1:10" x14ac:dyDescent="0.25">
      <c r="A2" s="86">
        <v>0.04</v>
      </c>
      <c r="B2" s="86">
        <v>0.04</v>
      </c>
      <c r="C2" s="86">
        <v>0.06</v>
      </c>
      <c r="D2" s="86">
        <v>0.06</v>
      </c>
      <c r="E2" s="87">
        <v>0.06</v>
      </c>
    </row>
    <row r="3" spans="1:10" x14ac:dyDescent="0.25">
      <c r="A3" s="86">
        <v>0.08</v>
      </c>
      <c r="B3" s="86">
        <v>0.08</v>
      </c>
      <c r="C3" s="86">
        <v>0.08</v>
      </c>
      <c r="D3" s="86">
        <v>0.08</v>
      </c>
      <c r="E3" s="87">
        <v>0.08</v>
      </c>
    </row>
    <row r="4" spans="1:10" x14ac:dyDescent="0.25">
      <c r="A4" s="86">
        <v>0.08</v>
      </c>
      <c r="B4" s="86">
        <v>0.08</v>
      </c>
      <c r="C4" s="86">
        <v>0.08</v>
      </c>
      <c r="D4" s="86">
        <v>0.08</v>
      </c>
      <c r="E4" s="87">
        <v>0.08</v>
      </c>
    </row>
    <row r="5" spans="1:10" ht="15.75" thickBot="1" x14ac:dyDescent="0.3">
      <c r="A5" s="88">
        <v>0.03</v>
      </c>
      <c r="B5" s="88">
        <v>0.03</v>
      </c>
      <c r="C5" s="88">
        <v>0.03</v>
      </c>
      <c r="D5" s="88">
        <v>0.03</v>
      </c>
      <c r="E5" s="89">
        <v>0.03</v>
      </c>
    </row>
    <row r="6" spans="1:10" ht="15.75" thickBot="1" x14ac:dyDescent="0.3"/>
    <row r="7" spans="1:10" x14ac:dyDescent="0.25">
      <c r="D7" s="1" t="s">
        <v>18</v>
      </c>
      <c r="E7" s="2">
        <v>3</v>
      </c>
      <c r="F7" s="3" t="s">
        <v>20</v>
      </c>
      <c r="G7" s="2">
        <v>24</v>
      </c>
      <c r="H7" s="3" t="s">
        <v>22</v>
      </c>
      <c r="I7" s="2">
        <v>750</v>
      </c>
      <c r="J7" s="4"/>
    </row>
    <row r="8" spans="1:10" x14ac:dyDescent="0.25">
      <c r="D8" s="5" t="s">
        <v>19</v>
      </c>
      <c r="E8" s="6">
        <v>2.7</v>
      </c>
      <c r="F8" s="7" t="s">
        <v>21</v>
      </c>
      <c r="G8" s="8">
        <v>20.67</v>
      </c>
      <c r="H8" s="9" t="s">
        <v>23</v>
      </c>
      <c r="I8" s="10">
        <v>880</v>
      </c>
      <c r="J8" s="11"/>
    </row>
    <row r="9" spans="1:10" x14ac:dyDescent="0.25">
      <c r="D9" s="12" t="s">
        <v>24</v>
      </c>
      <c r="E9" s="13"/>
      <c r="F9" s="14">
        <f>(E9*150)*E8</f>
        <v>0</v>
      </c>
      <c r="G9" s="15"/>
      <c r="H9" s="16"/>
      <c r="I9" s="16"/>
      <c r="J9" s="17"/>
    </row>
    <row r="10" spans="1:10" x14ac:dyDescent="0.25">
      <c r="D10" s="18" t="s">
        <v>25</v>
      </c>
      <c r="E10" s="19"/>
      <c r="F10" s="20">
        <f>(E10*150)*E8</f>
        <v>0</v>
      </c>
      <c r="G10" s="21"/>
      <c r="H10" s="22"/>
      <c r="I10" s="22"/>
      <c r="J10" s="23"/>
    </row>
    <row r="11" spans="1:10" x14ac:dyDescent="0.25">
      <c r="D11" s="24" t="s">
        <v>0</v>
      </c>
      <c r="E11" s="25" t="s">
        <v>1</v>
      </c>
      <c r="F11" s="25" t="s">
        <v>2</v>
      </c>
      <c r="G11" s="26" t="s">
        <v>3</v>
      </c>
      <c r="H11" s="27" t="s">
        <v>4</v>
      </c>
      <c r="I11" s="28"/>
      <c r="J11" s="29"/>
    </row>
    <row r="12" spans="1:10" x14ac:dyDescent="0.25">
      <c r="D12" s="30" t="s">
        <v>26</v>
      </c>
      <c r="E12" s="31">
        <v>5</v>
      </c>
      <c r="F12" s="31">
        <v>90</v>
      </c>
      <c r="G12" s="32">
        <f>IFERROR((F12/60)*I7,0)</f>
        <v>1125</v>
      </c>
      <c r="H12" s="33" t="s">
        <v>5</v>
      </c>
      <c r="I12" s="34">
        <v>5</v>
      </c>
      <c r="J12" s="35"/>
    </row>
    <row r="13" spans="1:10" x14ac:dyDescent="0.25">
      <c r="D13" s="30" t="s">
        <v>27</v>
      </c>
      <c r="E13" s="31"/>
      <c r="F13" s="31"/>
      <c r="G13" s="32">
        <f>IFERROR((F13/60)*I7,0)</f>
        <v>0</v>
      </c>
      <c r="H13" s="33" t="s">
        <v>6</v>
      </c>
      <c r="I13" s="36"/>
      <c r="J13" s="35"/>
    </row>
    <row r="14" spans="1:10" x14ac:dyDescent="0.25">
      <c r="D14" s="30" t="s">
        <v>28</v>
      </c>
      <c r="E14" s="31"/>
      <c r="F14" s="31"/>
      <c r="G14" s="32">
        <f>IFERROR((F14/60)*I7,0)</f>
        <v>0</v>
      </c>
      <c r="H14" s="33" t="s">
        <v>7</v>
      </c>
      <c r="I14" s="36"/>
      <c r="J14" s="35"/>
    </row>
    <row r="15" spans="1:10" x14ac:dyDescent="0.25">
      <c r="D15" s="30" t="s">
        <v>29</v>
      </c>
      <c r="E15" s="31"/>
      <c r="F15" s="31"/>
      <c r="G15" s="32">
        <f>IFERROR((F15/60)*I7,0)</f>
        <v>0</v>
      </c>
      <c r="H15" s="33" t="s">
        <v>8</v>
      </c>
      <c r="I15" s="36"/>
      <c r="J15" s="35"/>
    </row>
    <row r="16" spans="1:10" x14ac:dyDescent="0.25">
      <c r="D16" s="37" t="s">
        <v>30</v>
      </c>
      <c r="E16" s="38"/>
      <c r="F16" s="39">
        <v>30</v>
      </c>
      <c r="G16" s="40">
        <f>IFERROR((F16/60)*I7,0)</f>
        <v>375</v>
      </c>
      <c r="H16" s="33" t="s">
        <v>9</v>
      </c>
      <c r="I16" s="36"/>
      <c r="J16" s="35"/>
    </row>
    <row r="17" spans="4:10" x14ac:dyDescent="0.25">
      <c r="D17" s="41" t="s">
        <v>31</v>
      </c>
      <c r="E17" s="38"/>
      <c r="F17" s="39"/>
      <c r="G17" s="40">
        <f>IFERROR((F17/60)*I7,0)</f>
        <v>0</v>
      </c>
      <c r="H17" s="42" t="s">
        <v>10</v>
      </c>
      <c r="I17" s="43"/>
      <c r="J17" s="44"/>
    </row>
    <row r="18" spans="4:10" x14ac:dyDescent="0.25">
      <c r="D18" s="41" t="s">
        <v>32</v>
      </c>
      <c r="E18" s="38"/>
      <c r="F18" s="39"/>
      <c r="G18" s="40">
        <f>IFERROR((F18/60)*I7,0)</f>
        <v>0</v>
      </c>
      <c r="H18" s="45" t="s">
        <v>11</v>
      </c>
      <c r="I18" s="46" t="s">
        <v>12</v>
      </c>
      <c r="J18" s="47" t="s">
        <v>13</v>
      </c>
    </row>
    <row r="19" spans="4:10" x14ac:dyDescent="0.25">
      <c r="D19" s="48" t="s">
        <v>33</v>
      </c>
      <c r="E19" s="49"/>
      <c r="F19" s="50">
        <v>10</v>
      </c>
      <c r="G19" s="51">
        <f>IFERROR((F19/60)*I7,0)</f>
        <v>125</v>
      </c>
      <c r="H19" s="52"/>
      <c r="I19" s="53" t="s">
        <v>14</v>
      </c>
      <c r="J19" s="54" t="s">
        <v>15</v>
      </c>
    </row>
    <row r="20" spans="4:10" x14ac:dyDescent="0.25">
      <c r="D20" s="55" t="s">
        <v>32</v>
      </c>
      <c r="E20" s="56"/>
      <c r="F20" s="31"/>
      <c r="G20" s="57">
        <f>IFERROR((F20/60)*I7,0)</f>
        <v>0</v>
      </c>
      <c r="H20" s="58" t="s">
        <v>39</v>
      </c>
      <c r="I20" s="59">
        <f>IF(G7=G8,0,((G7*60)*$D$2)-F19)</f>
        <v>76.399999999999991</v>
      </c>
      <c r="J20" s="90">
        <f>IFERROR((I20/60)*I7,"")</f>
        <v>954.99999999999989</v>
      </c>
    </row>
    <row r="21" spans="4:10" x14ac:dyDescent="0.25">
      <c r="D21" s="60" t="s">
        <v>34</v>
      </c>
      <c r="E21" s="61"/>
      <c r="F21" s="62"/>
      <c r="G21" s="63">
        <f>IFERROR((F21/60)*I7,0)</f>
        <v>0</v>
      </c>
      <c r="H21" s="64" t="s">
        <v>40</v>
      </c>
      <c r="I21" s="64">
        <f>IF(G7=G8,0,((G7*60)*$D3)-(F12+F13+F14+F15+F20))</f>
        <v>25.200000000000003</v>
      </c>
      <c r="J21" s="90">
        <f>IFERROR((I21/60)*I7,"")</f>
        <v>315.00000000000006</v>
      </c>
    </row>
    <row r="22" spans="4:10" x14ac:dyDescent="0.25">
      <c r="D22" s="65" t="s">
        <v>35</v>
      </c>
      <c r="E22" s="61"/>
      <c r="F22" s="62">
        <v>70</v>
      </c>
      <c r="G22" s="63">
        <f>IFERROR((F22/60)*I7,0)</f>
        <v>875</v>
      </c>
      <c r="H22" s="66" t="s">
        <v>41</v>
      </c>
      <c r="I22" s="67">
        <f>IF(G7=G8,0,((G7*60)*$D4)-(F21+F22+F23+F24))</f>
        <v>45.2</v>
      </c>
      <c r="J22" s="90">
        <f>IFERROR((I22/60)*I7,"")</f>
        <v>565.00000000000011</v>
      </c>
    </row>
    <row r="23" spans="4:10" x14ac:dyDescent="0.25">
      <c r="D23" s="65" t="s">
        <v>36</v>
      </c>
      <c r="E23" s="61"/>
      <c r="F23" s="62"/>
      <c r="G23" s="63">
        <f>IFERROR((F23/60)*I7,0)</f>
        <v>0</v>
      </c>
      <c r="H23" s="68" t="s">
        <v>42</v>
      </c>
      <c r="I23" s="69">
        <f>IF(G7=G8,0,((G7*60)*$D5)-(F16+F17+F18+F25))</f>
        <v>13.199999999999996</v>
      </c>
      <c r="J23" s="90">
        <f>IFERROR((I23/60)*I7,"")</f>
        <v>164.99999999999994</v>
      </c>
    </row>
    <row r="24" spans="4:10" x14ac:dyDescent="0.25">
      <c r="D24" s="70" t="s">
        <v>37</v>
      </c>
      <c r="E24" s="61"/>
      <c r="F24" s="62"/>
      <c r="G24" s="63">
        <f>IFERROR((F24/60)*I7,0)</f>
        <v>0</v>
      </c>
      <c r="H24" s="71" t="s">
        <v>41</v>
      </c>
      <c r="I24" s="72"/>
      <c r="J24" s="90" t="e">
        <f>IF(E8=0,"0",((I13*20)*-#REF!)+((E7*8)-(E8*8))*-I7)</f>
        <v>#REF!</v>
      </c>
    </row>
    <row r="25" spans="4:10" x14ac:dyDescent="0.25">
      <c r="D25" s="41" t="s">
        <v>38</v>
      </c>
      <c r="E25" s="73"/>
      <c r="F25" s="74"/>
      <c r="G25" s="75">
        <f>IFERROR((F25/60)*I7,0)</f>
        <v>0</v>
      </c>
      <c r="H25" s="71" t="s">
        <v>43</v>
      </c>
      <c r="I25" s="72">
        <f>E9+E10</f>
        <v>0</v>
      </c>
      <c r="J25" s="90">
        <f>((E9*150)*E8)+((E10*150)*E9)</f>
        <v>0</v>
      </c>
    </row>
    <row r="26" spans="4:10" x14ac:dyDescent="0.25">
      <c r="D26" s="76" t="s">
        <v>16</v>
      </c>
      <c r="E26" s="77">
        <f>SUM(E12:E25)</f>
        <v>5</v>
      </c>
      <c r="F26" s="77">
        <f>SUM(F12:F25)</f>
        <v>200</v>
      </c>
      <c r="G26" s="78">
        <f>SUM(G12:G25)</f>
        <v>2500</v>
      </c>
      <c r="H26" s="71"/>
      <c r="I26" s="53"/>
      <c r="J26" s="54"/>
    </row>
    <row r="27" spans="4:10" ht="15.75" thickBot="1" x14ac:dyDescent="0.3">
      <c r="D27" s="79"/>
      <c r="E27" s="80"/>
      <c r="F27" s="81" t="s">
        <v>17</v>
      </c>
      <c r="G27" s="82">
        <f>G26+F9+F10</f>
        <v>2500</v>
      </c>
      <c r="H27" s="83"/>
      <c r="I27" s="84"/>
      <c r="J27" s="85"/>
    </row>
  </sheetData>
  <conditionalFormatting sqref="F9">
    <cfRule type="cellIs" dxfId="61" priority="63" operator="lessThan">
      <formula>0</formula>
    </cfRule>
  </conditionalFormatting>
  <conditionalFormatting sqref="F9">
    <cfRule type="cellIs" dxfId="60" priority="62" operator="greaterThan">
      <formula>0</formula>
    </cfRule>
  </conditionalFormatting>
  <conditionalFormatting sqref="F10">
    <cfRule type="cellIs" dxfId="59" priority="61" operator="lessThan">
      <formula>0</formula>
    </cfRule>
  </conditionalFormatting>
  <conditionalFormatting sqref="F10">
    <cfRule type="cellIs" dxfId="58" priority="60" operator="greaterThan">
      <formula>0</formula>
    </cfRule>
  </conditionalFormatting>
  <conditionalFormatting sqref="G17:G18 G24:G25 I27:J27 G20:G22">
    <cfRule type="cellIs" dxfId="57" priority="59" operator="lessThan">
      <formula>0</formula>
    </cfRule>
  </conditionalFormatting>
  <conditionalFormatting sqref="J27">
    <cfRule type="cellIs" dxfId="56" priority="58" operator="greaterThan">
      <formula>0</formula>
    </cfRule>
  </conditionalFormatting>
  <conditionalFormatting sqref="G12">
    <cfRule type="cellIs" dxfId="55" priority="57" operator="lessThan">
      <formula>0</formula>
    </cfRule>
  </conditionalFormatting>
  <conditionalFormatting sqref="G12">
    <cfRule type="cellIs" dxfId="54" priority="56" operator="lessThan">
      <formula>0</formula>
    </cfRule>
  </conditionalFormatting>
  <conditionalFormatting sqref="G23">
    <cfRule type="cellIs" dxfId="53" priority="55" operator="lessThan">
      <formula>0</formula>
    </cfRule>
  </conditionalFormatting>
  <conditionalFormatting sqref="G13">
    <cfRule type="cellIs" dxfId="52" priority="54" operator="lessThan">
      <formula>0</formula>
    </cfRule>
  </conditionalFormatting>
  <conditionalFormatting sqref="G13">
    <cfRule type="cellIs" dxfId="51" priority="53" operator="lessThan">
      <formula>0</formula>
    </cfRule>
  </conditionalFormatting>
  <conditionalFormatting sqref="G14">
    <cfRule type="cellIs" dxfId="50" priority="52" operator="lessThan">
      <formula>0</formula>
    </cfRule>
  </conditionalFormatting>
  <conditionalFormatting sqref="G14">
    <cfRule type="cellIs" dxfId="49" priority="51" operator="lessThan">
      <formula>0</formula>
    </cfRule>
  </conditionalFormatting>
  <conditionalFormatting sqref="G15">
    <cfRule type="cellIs" dxfId="48" priority="50" operator="lessThan">
      <formula>0</formula>
    </cfRule>
  </conditionalFormatting>
  <conditionalFormatting sqref="G15">
    <cfRule type="cellIs" dxfId="47" priority="49" operator="lessThan">
      <formula>0</formula>
    </cfRule>
  </conditionalFormatting>
  <conditionalFormatting sqref="F26">
    <cfRule type="cellIs" dxfId="46" priority="48" operator="lessThan">
      <formula>0</formula>
    </cfRule>
  </conditionalFormatting>
  <conditionalFormatting sqref="G26">
    <cfRule type="cellIs" dxfId="45" priority="47" operator="lessThan">
      <formula>0</formula>
    </cfRule>
  </conditionalFormatting>
  <conditionalFormatting sqref="G27">
    <cfRule type="cellIs" dxfId="44" priority="46" operator="lessThan">
      <formula>0</formula>
    </cfRule>
  </conditionalFormatting>
  <conditionalFormatting sqref="E26">
    <cfRule type="cellIs" dxfId="43" priority="45" operator="lessThan">
      <formula>0</formula>
    </cfRule>
  </conditionalFormatting>
  <conditionalFormatting sqref="E9">
    <cfRule type="cellIs" dxfId="42" priority="42" operator="greaterThan">
      <formula>0</formula>
    </cfRule>
    <cfRule type="cellIs" dxfId="41" priority="44" operator="lessThan">
      <formula>0</formula>
    </cfRule>
  </conditionalFormatting>
  <conditionalFormatting sqref="E10">
    <cfRule type="cellIs" dxfId="40" priority="41" operator="greaterThan">
      <formula>0</formula>
    </cfRule>
    <cfRule type="cellIs" dxfId="39" priority="43" operator="lessThan">
      <formula>0</formula>
    </cfRule>
  </conditionalFormatting>
  <conditionalFormatting sqref="G16">
    <cfRule type="cellIs" dxfId="38" priority="40" operator="lessThan">
      <formula>0</formula>
    </cfRule>
  </conditionalFormatting>
  <conditionalFormatting sqref="G16">
    <cfRule type="cellIs" dxfId="37" priority="39" operator="lessThan">
      <formula>0</formula>
    </cfRule>
  </conditionalFormatting>
  <conditionalFormatting sqref="G19">
    <cfRule type="cellIs" dxfId="36" priority="38" operator="lessThan">
      <formula>0</formula>
    </cfRule>
  </conditionalFormatting>
  <conditionalFormatting sqref="G19">
    <cfRule type="cellIs" dxfId="35" priority="37" operator="lessThan">
      <formula>0</formula>
    </cfRule>
  </conditionalFormatting>
  <conditionalFormatting sqref="I24">
    <cfRule type="cellIs" dxfId="34" priority="36" operator="lessThan">
      <formula>0</formula>
    </cfRule>
  </conditionalFormatting>
  <conditionalFormatting sqref="I25">
    <cfRule type="cellIs" dxfId="33" priority="35" operator="lessThan">
      <formula>0</formula>
    </cfRule>
  </conditionalFormatting>
  <conditionalFormatting sqref="J25">
    <cfRule type="cellIs" dxfId="32" priority="34" operator="lessThan">
      <formula>0</formula>
    </cfRule>
  </conditionalFormatting>
  <conditionalFormatting sqref="I25:J25 I24">
    <cfRule type="cellIs" dxfId="31" priority="33" operator="greaterThan">
      <formula>0</formula>
    </cfRule>
  </conditionalFormatting>
  <conditionalFormatting sqref="J24">
    <cfRule type="cellIs" dxfId="30" priority="32" operator="lessThan">
      <formula>0</formula>
    </cfRule>
  </conditionalFormatting>
  <conditionalFormatting sqref="J24">
    <cfRule type="cellIs" dxfId="29" priority="31" operator="greaterThan">
      <formula>0</formula>
    </cfRule>
  </conditionalFormatting>
  <conditionalFormatting sqref="J22">
    <cfRule type="cellIs" dxfId="28" priority="30" operator="lessThan">
      <formula>0</formula>
    </cfRule>
  </conditionalFormatting>
  <conditionalFormatting sqref="J23">
    <cfRule type="cellIs" dxfId="27" priority="29" operator="lessThan">
      <formula>0</formula>
    </cfRule>
  </conditionalFormatting>
  <conditionalFormatting sqref="J22:J23">
    <cfRule type="cellIs" dxfId="26" priority="28" operator="greaterThan">
      <formula>0</formula>
    </cfRule>
  </conditionalFormatting>
  <conditionalFormatting sqref="J21">
    <cfRule type="cellIs" dxfId="25" priority="27" operator="lessThan">
      <formula>0</formula>
    </cfRule>
  </conditionalFormatting>
  <conditionalFormatting sqref="J21">
    <cfRule type="cellIs" dxfId="24" priority="26" operator="greaterThan">
      <formula>0</formula>
    </cfRule>
  </conditionalFormatting>
  <conditionalFormatting sqref="J20">
    <cfRule type="cellIs" dxfId="23" priority="25" operator="lessThan">
      <formula>0</formula>
    </cfRule>
  </conditionalFormatting>
  <conditionalFormatting sqref="J20">
    <cfRule type="cellIs" dxfId="22" priority="24" operator="greaterThan">
      <formula>0</formula>
    </cfRule>
  </conditionalFormatting>
  <conditionalFormatting sqref="I22">
    <cfRule type="cellIs" dxfId="21" priority="22" operator="lessThan">
      <formula>0</formula>
    </cfRule>
  </conditionalFormatting>
  <conditionalFormatting sqref="I23">
    <cfRule type="cellIs" dxfId="20" priority="21" operator="lessThan">
      <formula>0</formula>
    </cfRule>
  </conditionalFormatting>
  <conditionalFormatting sqref="I20">
    <cfRule type="cellIs" dxfId="19" priority="20" operator="lessThan">
      <formula>0</formula>
    </cfRule>
  </conditionalFormatting>
  <conditionalFormatting sqref="I20 I22:I23">
    <cfRule type="cellIs" dxfId="18" priority="19" operator="greaterThan">
      <formula>0</formula>
    </cfRule>
  </conditionalFormatting>
  <conditionalFormatting sqref="F24:F25 F17:F22">
    <cfRule type="cellIs" dxfId="17" priority="18" operator="lessThan">
      <formula>0</formula>
    </cfRule>
  </conditionalFormatting>
  <conditionalFormatting sqref="F17">
    <cfRule type="cellIs" dxfId="16" priority="17" operator="lessThan">
      <formula>0</formula>
    </cfRule>
  </conditionalFormatting>
  <conditionalFormatting sqref="F25">
    <cfRule type="cellIs" dxfId="15" priority="16" operator="lessThan">
      <formula>0</formula>
    </cfRule>
  </conditionalFormatting>
  <conditionalFormatting sqref="F24">
    <cfRule type="cellIs" dxfId="14" priority="15" operator="lessThan">
      <formula>0</formula>
    </cfRule>
  </conditionalFormatting>
  <conditionalFormatting sqref="F16">
    <cfRule type="cellIs" dxfId="13" priority="14" operator="lessThan">
      <formula>0</formula>
    </cfRule>
  </conditionalFormatting>
  <conditionalFormatting sqref="F16">
    <cfRule type="cellIs" dxfId="12" priority="13" operator="lessThan">
      <formula>0</formula>
    </cfRule>
  </conditionalFormatting>
  <conditionalFormatting sqref="F23">
    <cfRule type="cellIs" dxfId="11" priority="12" operator="lessThan">
      <formula>0</formula>
    </cfRule>
  </conditionalFormatting>
  <conditionalFormatting sqref="F12:F15">
    <cfRule type="cellIs" dxfId="10" priority="11" operator="lessThan">
      <formula>0</formula>
    </cfRule>
  </conditionalFormatting>
  <conditionalFormatting sqref="F12:F15">
    <cfRule type="cellIs" dxfId="9" priority="10" operator="lessThan">
      <formula>0</formula>
    </cfRule>
  </conditionalFormatting>
  <conditionalFormatting sqref="E17:E22 E24:E25">
    <cfRule type="cellIs" dxfId="8" priority="9" operator="lessThan">
      <formula>0</formula>
    </cfRule>
  </conditionalFormatting>
  <conditionalFormatting sqref="E17">
    <cfRule type="cellIs" dxfId="7" priority="8" operator="lessThan">
      <formula>0</formula>
    </cfRule>
  </conditionalFormatting>
  <conditionalFormatting sqref="E25">
    <cfRule type="cellIs" dxfId="6" priority="7" operator="lessThan">
      <formula>0</formula>
    </cfRule>
  </conditionalFormatting>
  <conditionalFormatting sqref="E24">
    <cfRule type="cellIs" dxfId="5" priority="6" operator="lessThan">
      <formula>0</formula>
    </cfRule>
  </conditionalFormatting>
  <conditionalFormatting sqref="E16">
    <cfRule type="cellIs" dxfId="4" priority="5" operator="lessThan">
      <formula>0</formula>
    </cfRule>
  </conditionalFormatting>
  <conditionalFormatting sqref="E16">
    <cfRule type="cellIs" dxfId="3" priority="4" operator="lessThan">
      <formula>0</formula>
    </cfRule>
  </conditionalFormatting>
  <conditionalFormatting sqref="E23">
    <cfRule type="cellIs" dxfId="2" priority="3" operator="lessThan">
      <formula>0</formula>
    </cfRule>
  </conditionalFormatting>
  <conditionalFormatting sqref="E12:E15">
    <cfRule type="cellIs" dxfId="1" priority="2" operator="lessThan">
      <formula>0</formula>
    </cfRule>
  </conditionalFormatting>
  <conditionalFormatting sqref="E12:E15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2023-06-21T12:07:18Z</dcterms:created>
  <dcterms:modified xsi:type="dcterms:W3CDTF">2023-06-21T12:25:29Z</dcterms:modified>
</cp:coreProperties>
</file>