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\\W2K16DC1\donnees\Blanchisserie\Suivi du linge sans code barre\3-Gestion des dus\"/>
    </mc:Choice>
  </mc:AlternateContent>
  <bookViews>
    <workbookView xWindow="-120" yWindow="-120" windowWidth="29040" windowHeight="15840"/>
  </bookViews>
  <sheets>
    <sheet name="Base" sheetId="6" r:id="rId1"/>
    <sheet name="Légende" sheetId="7" r:id="rId2"/>
    <sheet name="RECAP" sheetId="13" r:id="rId3"/>
    <sheet name="Etiquette d'expédition" sheetId="14" r:id="rId4"/>
  </sheets>
  <definedNames>
    <definedName name="_xlnm._FilterDatabase" localSheetId="2" hidden="1">RECAP!$A$1:$E$7</definedName>
    <definedName name="_xlnm.Print_Area" localSheetId="3">'Etiquette d''expédition'!$A$1:$E$38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36" i="14" l="1"/>
  <c r="E1" i="14" l="1"/>
  <c r="E20" i="14" s="1"/>
  <c r="A21" i="14"/>
  <c r="E21" i="14"/>
  <c r="D6" i="6" l="1"/>
  <c r="A20" i="14" l="1"/>
  <c r="A1" i="14"/>
  <c r="A4" i="14" s="1"/>
  <c r="A23" i="14" s="1"/>
  <c r="F21" i="6" l="1"/>
  <c r="F22" i="6"/>
  <c r="F56" i="6" l="1"/>
  <c r="F55" i="6"/>
  <c r="F54" i="6"/>
  <c r="F53" i="6"/>
  <c r="F52" i="6"/>
  <c r="F51" i="6"/>
  <c r="F50" i="6"/>
  <c r="F49" i="6"/>
  <c r="F48" i="6"/>
  <c r="F47" i="6"/>
  <c r="F46" i="6"/>
  <c r="F45" i="6"/>
  <c r="F44" i="6"/>
  <c r="F43" i="6"/>
  <c r="F42" i="6"/>
  <c r="F41" i="6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4" i="6"/>
  <c r="F23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F57" i="6" l="1"/>
  <c r="D57" i="6"/>
  <c r="G2" i="6" s="1"/>
  <c r="G4" i="6" l="1"/>
</calcChain>
</file>

<file path=xl/comments1.xml><?xml version="1.0" encoding="utf-8"?>
<comments xmlns="http://schemas.openxmlformats.org/spreadsheetml/2006/main">
  <authors>
    <author>Isabelle BRIET.</author>
  </authors>
  <commentList>
    <comment ref="B2" authorId="0" shapeId="0">
      <text>
        <r>
          <rPr>
            <b/>
            <sz val="9"/>
            <color indexed="81"/>
            <rFont val="Tahoma"/>
            <family val="2"/>
          </rPr>
          <t>Isabelle BRIET.:</t>
        </r>
        <r>
          <rPr>
            <sz val="9"/>
            <color indexed="81"/>
            <rFont val="Tahoma"/>
            <family val="2"/>
          </rPr>
          <t xml:space="preserve">
André MANCHON</t>
        </r>
      </text>
    </comment>
    <comment ref="C2" authorId="0" shapeId="0">
      <text>
        <r>
          <rPr>
            <b/>
            <sz val="9"/>
            <color indexed="81"/>
            <rFont val="Tahoma"/>
            <family val="2"/>
          </rPr>
          <t>Isabelle BRIET.:</t>
        </r>
        <r>
          <rPr>
            <sz val="9"/>
            <color indexed="81"/>
            <rFont val="Tahoma"/>
            <family val="2"/>
          </rPr>
          <t xml:space="preserve">
CECILIA ALEXANDRE</t>
        </r>
      </text>
    </comment>
    <comment ref="B3" authorId="0" shapeId="0">
      <text>
        <r>
          <rPr>
            <b/>
            <sz val="9"/>
            <color indexed="81"/>
            <rFont val="Tahoma"/>
            <family val="2"/>
          </rPr>
          <t>Isabelle BRIET.:</t>
        </r>
        <r>
          <rPr>
            <sz val="9"/>
            <color indexed="81"/>
            <rFont val="Tahoma"/>
            <family val="2"/>
          </rPr>
          <t xml:space="preserve">
Philippe BENARD</t>
        </r>
      </text>
    </comment>
    <comment ref="C3" authorId="0" shapeId="0">
      <text>
        <r>
          <rPr>
            <b/>
            <sz val="9"/>
            <color indexed="81"/>
            <rFont val="Tahoma"/>
            <family val="2"/>
          </rPr>
          <t>Isabelle BRIET.:</t>
        </r>
        <r>
          <rPr>
            <sz val="9"/>
            <color indexed="81"/>
            <rFont val="Tahoma"/>
            <family val="2"/>
          </rPr>
          <t xml:space="preserve">
Myriam CAROUPAYE</t>
        </r>
      </text>
    </comment>
    <comment ref="B4" authorId="0" shapeId="0">
      <text>
        <r>
          <rPr>
            <b/>
            <sz val="9"/>
            <color indexed="81"/>
            <rFont val="Tahoma"/>
            <family val="2"/>
          </rPr>
          <t>Isabelle BRIET.:</t>
        </r>
        <r>
          <rPr>
            <sz val="9"/>
            <color indexed="81"/>
            <rFont val="Tahoma"/>
            <family val="2"/>
          </rPr>
          <t xml:space="preserve">
Pascal BERTHELIN</t>
        </r>
      </text>
    </comment>
    <comment ref="C4" authorId="0" shapeId="0">
      <text>
        <r>
          <rPr>
            <b/>
            <sz val="9"/>
            <color indexed="81"/>
            <rFont val="Tahoma"/>
            <family val="2"/>
          </rPr>
          <t>Isabelle BRIET.:</t>
        </r>
        <r>
          <rPr>
            <sz val="9"/>
            <color indexed="81"/>
            <rFont val="Tahoma"/>
            <family val="2"/>
          </rPr>
          <t xml:space="preserve">
Sandrine EKOMAN</t>
        </r>
      </text>
    </comment>
    <comment ref="B5" authorId="0" shapeId="0">
      <text>
        <r>
          <rPr>
            <b/>
            <sz val="9"/>
            <color indexed="81"/>
            <rFont val="Tahoma"/>
            <family val="2"/>
          </rPr>
          <t>Isabelle BRIET.:</t>
        </r>
        <r>
          <rPr>
            <sz val="9"/>
            <color indexed="81"/>
            <rFont val="Tahoma"/>
            <family val="2"/>
          </rPr>
          <t xml:space="preserve">
Sandrine HALAVANT</t>
        </r>
      </text>
    </comment>
    <comment ref="C5" authorId="0" shapeId="0">
      <text>
        <r>
          <rPr>
            <b/>
            <sz val="9"/>
            <color indexed="81"/>
            <rFont val="Tahoma"/>
            <family val="2"/>
          </rPr>
          <t>Isabelle BRIET.:</t>
        </r>
        <r>
          <rPr>
            <sz val="9"/>
            <color indexed="81"/>
            <rFont val="Tahoma"/>
            <family val="2"/>
          </rPr>
          <t xml:space="preserve">
Sonia METAYER</t>
        </r>
      </text>
    </comment>
    <comment ref="B6" authorId="0" shapeId="0">
      <text>
        <r>
          <rPr>
            <b/>
            <sz val="9"/>
            <color indexed="81"/>
            <rFont val="Tahoma"/>
            <family val="2"/>
          </rPr>
          <t>Isabelle BRIET.:</t>
        </r>
        <r>
          <rPr>
            <sz val="9"/>
            <color indexed="81"/>
            <rFont val="Tahoma"/>
            <family val="2"/>
          </rPr>
          <t xml:space="preserve">
Stéphane HENRY</t>
        </r>
      </text>
    </comment>
    <comment ref="B7" authorId="0" shapeId="0">
      <text>
        <r>
          <rPr>
            <b/>
            <sz val="9"/>
            <color indexed="81"/>
            <rFont val="Tahoma"/>
            <family val="2"/>
          </rPr>
          <t>Isabelle BRIET.:</t>
        </r>
        <r>
          <rPr>
            <sz val="9"/>
            <color indexed="81"/>
            <rFont val="Tahoma"/>
            <family val="2"/>
          </rPr>
          <t xml:space="preserve">
William LETULLIER</t>
        </r>
      </text>
    </comment>
  </commentList>
</comments>
</file>

<file path=xl/sharedStrings.xml><?xml version="1.0" encoding="utf-8"?>
<sst xmlns="http://schemas.openxmlformats.org/spreadsheetml/2006/main" count="233" uniqueCount="85">
  <si>
    <t>ARTICLES</t>
  </si>
  <si>
    <t>CLIENT</t>
  </si>
  <si>
    <t>Article</t>
  </si>
  <si>
    <t>ZONE</t>
  </si>
  <si>
    <t>TRI</t>
  </si>
  <si>
    <t>EXPEDITION</t>
  </si>
  <si>
    <t>Qté expédié</t>
  </si>
  <si>
    <t>DU</t>
  </si>
  <si>
    <t>ECART</t>
  </si>
  <si>
    <t>ANOMALIE Entrée</t>
  </si>
  <si>
    <t>Gestion des Dûs</t>
  </si>
  <si>
    <t>Conditionnement</t>
  </si>
  <si>
    <t>Opérateur Tri</t>
  </si>
  <si>
    <t>Opérateur Expédition</t>
  </si>
  <si>
    <t>Qté réception</t>
  </si>
  <si>
    <t>Qté client</t>
  </si>
  <si>
    <t>OPERATEUR TRI</t>
  </si>
  <si>
    <t>OPERATEUR EXPEDITION</t>
  </si>
  <si>
    <t>SE</t>
  </si>
  <si>
    <t>SM</t>
  </si>
  <si>
    <t>SHE</t>
  </si>
  <si>
    <t>SHA</t>
  </si>
  <si>
    <t>Date Réception</t>
  </si>
  <si>
    <t>Date Expédition</t>
  </si>
  <si>
    <t>Commentaires</t>
  </si>
  <si>
    <t>Date</t>
  </si>
  <si>
    <t>xxxxxx</t>
  </si>
  <si>
    <t>xxxxxxxx</t>
  </si>
  <si>
    <t>xxxxxxx</t>
  </si>
  <si>
    <t>Remarque</t>
  </si>
  <si>
    <t>XXXXXXXX</t>
  </si>
  <si>
    <t>En couture</t>
  </si>
  <si>
    <t>Au marquage</t>
  </si>
  <si>
    <t>Relavage</t>
  </si>
  <si>
    <t>?????????</t>
  </si>
  <si>
    <t>Adresse</t>
  </si>
  <si>
    <t xml:space="preserve">SAC APPBAR </t>
  </si>
  <si>
    <t>SAC CONDIT. PLASTIQUE</t>
  </si>
  <si>
    <t>EMBAL. COUV. INDIVIDUEL</t>
  </si>
  <si>
    <t>FILMER INDIVIDUEL</t>
  </si>
  <si>
    <t>REPASSAGE A LA PIECE</t>
  </si>
  <si>
    <t>SAC SOLUBLE</t>
  </si>
  <si>
    <t>L</t>
  </si>
  <si>
    <t>Ma</t>
  </si>
  <si>
    <t>Me</t>
  </si>
  <si>
    <t>J</t>
  </si>
  <si>
    <t>V</t>
  </si>
  <si>
    <t>WL</t>
  </si>
  <si>
    <t>PBER</t>
  </si>
  <si>
    <t>PBEN</t>
  </si>
  <si>
    <t>CM</t>
  </si>
  <si>
    <t>TORCHON</t>
  </si>
  <si>
    <t>SAC APPBAR</t>
  </si>
  <si>
    <t xml:space="preserve"> / </t>
  </si>
  <si>
    <t>CA</t>
  </si>
  <si>
    <t>DEPART SUPPLEMENTAIRE GESTION DES DUS</t>
  </si>
  <si>
    <t>AM</t>
  </si>
  <si>
    <t/>
  </si>
  <si>
    <t>LES COMPAGNONS DU DEVOIR</t>
  </si>
  <si>
    <t>ALEZE</t>
  </si>
  <si>
    <t>MA</t>
  </si>
  <si>
    <t>COUETTE 1 PERSONNE</t>
  </si>
  <si>
    <t>COUVERTURE</t>
  </si>
  <si>
    <t>DESSUT DE LIT</t>
  </si>
  <si>
    <t>DRAP</t>
  </si>
  <si>
    <t>ca</t>
  </si>
  <si>
    <t>DRAP HOUSSE</t>
  </si>
  <si>
    <t>DUVET</t>
  </si>
  <si>
    <t>MANIQUE DE CUISINE</t>
  </si>
  <si>
    <t>HOUSSE DE COUETTE</t>
  </si>
  <si>
    <t>HOUSSE MATELAS 1 PERS.</t>
  </si>
  <si>
    <t>HOUSSE MATELAS 2 PERS.</t>
  </si>
  <si>
    <t>OREILLER</t>
  </si>
  <si>
    <t>PANTALON DE CUISINE</t>
  </si>
  <si>
    <t>PROTEGE OREILLER</t>
  </si>
  <si>
    <t>SERPILLÈRE</t>
  </si>
  <si>
    <t>TABLIER</t>
  </si>
  <si>
    <t>TAIE</t>
  </si>
  <si>
    <t>TAIE TRAVERSIN</t>
  </si>
  <si>
    <t>TRAVERSIN</t>
  </si>
  <si>
    <t>VESTE DE CUISINE</t>
  </si>
  <si>
    <t>RIDEAU</t>
  </si>
  <si>
    <t>RUE FRANCIS POULENC</t>
  </si>
  <si>
    <t>MONT SAINT AIGNAN</t>
  </si>
  <si>
    <t>COMPAGNONS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</si>
</sst>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.00_);_(* \(#,##0.00\);_(* &quot;-&quot;??_);_(@_)"/>
    <numFmt numFmtId="165" formatCode="dd/mm/yy;@"/>
  </numFmts>
  <fonts count="1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rgb="FF000000"/>
      <name val="Arial"/>
      <family val="2"/>
    </font>
    <font>
      <b/>
      <sz val="12"/>
      <name val="Arial"/>
      <family val="2"/>
    </font>
    <font>
      <sz val="10"/>
      <color rgb="FFC00000"/>
      <name val="Arial"/>
      <family val="2"/>
    </font>
    <font>
      <sz val="20"/>
      <color indexed="8"/>
      <name val="Arial Narrow"/>
      <family val="2"/>
    </font>
    <font>
      <sz val="26"/>
      <color indexed="8"/>
      <name val="Arial Narrow"/>
      <family val="2"/>
    </font>
    <font>
      <sz val="24"/>
      <color indexed="8"/>
      <name val="Arial Narrow"/>
      <family val="2"/>
    </font>
    <font>
      <sz val="16"/>
      <color indexed="8"/>
      <name val="Arial Narrow"/>
      <family val="2"/>
    </font>
    <font>
      <b/>
      <sz val="55"/>
      <color indexed="8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Arial"/>
      <family val="2"/>
    </font>
    <font>
      <b/>
      <sz val="36"/>
      <color indexed="8"/>
      <name val="Arial Narrow"/>
      <family val="2"/>
    </font>
    <font>
      <sz val="48"/>
      <color indexed="8"/>
      <name val="Code 128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theme="0" tint="-0.24994659260841701"/>
      </right>
      <top/>
      <bottom style="thin">
        <color auto="1"/>
      </bottom>
      <diagonal/>
    </border>
    <border>
      <left style="thin">
        <color theme="0" tint="-0.24994659260841701"/>
      </left>
      <right/>
      <top style="thin">
        <color auto="1"/>
      </top>
      <bottom/>
      <diagonal/>
    </border>
    <border>
      <left/>
      <right style="thin">
        <color theme="0" tint="-0.24994659260841701"/>
      </right>
      <top style="thin">
        <color auto="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7">
    <xf numFmtId="0" fontId="0" fillId="0" borderId="0" xfId="0"/>
    <xf numFmtId="164" fontId="0" fillId="0" borderId="0" xfId="1" applyFont="1"/>
    <xf numFmtId="0" fontId="0" fillId="0" borderId="0" xfId="0" applyAlignment="1">
      <alignment horizontal="center" vertical="center"/>
    </xf>
    <xf numFmtId="164" fontId="0" fillId="0" borderId="0" xfId="1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1" xfId="0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0" xfId="0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165" fontId="4" fillId="8" borderId="1" xfId="0" applyNumberFormat="1" applyFont="1" applyFill="1" applyBorder="1" applyAlignment="1" applyProtection="1">
      <alignment horizontal="center" vertical="center"/>
    </xf>
    <xf numFmtId="0" fontId="4" fillId="7" borderId="1" xfId="0" applyFont="1" applyFill="1" applyBorder="1" applyAlignment="1" applyProtection="1">
      <alignment horizontal="center" vertical="center"/>
    </xf>
    <xf numFmtId="0" fontId="4" fillId="5" borderId="1" xfId="0" applyFont="1" applyFill="1" applyBorder="1" applyAlignment="1" applyProtection="1">
      <alignment horizontal="center" vertical="center"/>
    </xf>
    <xf numFmtId="0" fontId="4" fillId="4" borderId="1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</xf>
    <xf numFmtId="0" fontId="0" fillId="0" borderId="0" xfId="0" applyProtection="1"/>
    <xf numFmtId="0" fontId="0" fillId="9" borderId="12" xfId="0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15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9" borderId="19" xfId="0" applyFill="1" applyBorder="1" applyAlignment="1">
      <alignment horizontal="center" vertical="center"/>
    </xf>
    <xf numFmtId="0" fontId="0" fillId="9" borderId="20" xfId="0" applyFill="1" applyBorder="1" applyAlignment="1">
      <alignment horizontal="center" vertical="center"/>
    </xf>
    <xf numFmtId="0" fontId="0" fillId="0" borderId="19" xfId="0" applyBorder="1" applyAlignment="1" applyProtection="1">
      <alignment horizontal="center" vertical="center"/>
      <protection locked="0"/>
    </xf>
    <xf numFmtId="0" fontId="0" fillId="9" borderId="25" xfId="0" applyFill="1" applyBorder="1" applyAlignment="1">
      <alignment horizontal="center" vertical="center"/>
    </xf>
    <xf numFmtId="0" fontId="0" fillId="9" borderId="26" xfId="0" applyFill="1" applyBorder="1" applyAlignment="1">
      <alignment horizontal="center" vertical="center"/>
    </xf>
    <xf numFmtId="0" fontId="5" fillId="9" borderId="16" xfId="0" applyFont="1" applyFill="1" applyBorder="1" applyAlignment="1">
      <alignment vertical="center"/>
    </xf>
    <xf numFmtId="0" fontId="5" fillId="9" borderId="17" xfId="0" applyFont="1" applyFill="1" applyBorder="1" applyAlignment="1">
      <alignment vertical="center"/>
    </xf>
    <xf numFmtId="0" fontId="5" fillId="9" borderId="22" xfId="0" applyFont="1" applyFill="1" applyBorder="1" applyAlignment="1">
      <alignment vertical="center"/>
    </xf>
    <xf numFmtId="0" fontId="5" fillId="9" borderId="24" xfId="0" applyFont="1" applyFill="1" applyBorder="1" applyAlignment="1">
      <alignment vertical="center"/>
    </xf>
    <xf numFmtId="0" fontId="0" fillId="9" borderId="10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23" xfId="0" applyFill="1" applyBorder="1" applyAlignment="1">
      <alignment horizontal="center" vertical="center"/>
    </xf>
    <xf numFmtId="0" fontId="0" fillId="9" borderId="27" xfId="0" applyFill="1" applyBorder="1" applyAlignment="1">
      <alignment horizontal="center" vertical="center"/>
    </xf>
    <xf numFmtId="14" fontId="0" fillId="0" borderId="1" xfId="0" applyNumberFormat="1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6" fillId="9" borderId="0" xfId="0" applyFont="1" applyFill="1" applyBorder="1" applyAlignment="1">
      <alignment vertical="center"/>
    </xf>
    <xf numFmtId="0" fontId="7" fillId="11" borderId="31" xfId="0" applyFont="1" applyFill="1" applyBorder="1" applyAlignment="1">
      <alignment horizontal="center" vertical="center"/>
    </xf>
    <xf numFmtId="0" fontId="7" fillId="8" borderId="31" xfId="0" applyFont="1" applyFill="1" applyBorder="1" applyAlignment="1">
      <alignment horizontal="center" vertical="center"/>
    </xf>
    <xf numFmtId="0" fontId="7" fillId="12" borderId="32" xfId="0" applyFont="1" applyFill="1" applyBorder="1" applyAlignment="1">
      <alignment horizontal="center" vertical="center"/>
    </xf>
    <xf numFmtId="0" fontId="8" fillId="11" borderId="31" xfId="0" applyFont="1" applyFill="1" applyBorder="1" applyAlignment="1">
      <alignment horizontal="center" vertical="center"/>
    </xf>
    <xf numFmtId="0" fontId="8" fillId="8" borderId="31" xfId="0" applyFont="1" applyFill="1" applyBorder="1" applyAlignment="1">
      <alignment horizontal="center" vertical="center"/>
    </xf>
    <xf numFmtId="0" fontId="8" fillId="12" borderId="32" xfId="0" applyFont="1" applyFill="1" applyBorder="1" applyAlignment="1">
      <alignment horizontal="center" vertical="center"/>
    </xf>
    <xf numFmtId="0" fontId="9" fillId="9" borderId="28" xfId="0" applyFont="1" applyFill="1" applyBorder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8" fillId="14" borderId="30" xfId="0" applyFont="1" applyFill="1" applyBorder="1" applyAlignment="1">
      <alignment horizontal="center" vertical="center"/>
    </xf>
    <xf numFmtId="0" fontId="8" fillId="10" borderId="31" xfId="0" applyFont="1" applyFill="1" applyBorder="1" applyAlignment="1">
      <alignment horizontal="center" vertical="center"/>
    </xf>
    <xf numFmtId="0" fontId="7" fillId="10" borderId="31" xfId="0" applyFont="1" applyFill="1" applyBorder="1" applyAlignment="1">
      <alignment horizontal="center" vertical="center"/>
    </xf>
    <xf numFmtId="0" fontId="7" fillId="14" borderId="30" xfId="0" applyFont="1" applyFill="1" applyBorder="1" applyAlignment="1">
      <alignment horizontal="center" vertical="center"/>
    </xf>
    <xf numFmtId="165" fontId="0" fillId="15" borderId="1" xfId="0" applyNumberFormat="1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15" borderId="1" xfId="0" applyFill="1" applyBorder="1" applyAlignment="1" applyProtection="1">
      <alignment horizontal="center" vertical="center"/>
    </xf>
    <xf numFmtId="0" fontId="0" fillId="9" borderId="13" xfId="0" applyFill="1" applyBorder="1" applyAlignment="1" applyProtection="1">
      <alignment horizontal="center" vertical="center"/>
    </xf>
    <xf numFmtId="0" fontId="0" fillId="9" borderId="15" xfId="0" applyFill="1" applyBorder="1" applyAlignment="1" applyProtection="1">
      <alignment horizontal="center" vertical="center"/>
    </xf>
    <xf numFmtId="0" fontId="0" fillId="9" borderId="20" xfId="0" applyFill="1" applyBorder="1" applyAlignment="1" applyProtection="1">
      <alignment horizontal="center" vertical="center"/>
    </xf>
    <xf numFmtId="0" fontId="0" fillId="9" borderId="26" xfId="0" applyFill="1" applyBorder="1" applyAlignment="1" applyProtection="1">
      <alignment horizontal="center" vertical="center"/>
    </xf>
    <xf numFmtId="0" fontId="0" fillId="0" borderId="13" xfId="0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0" fillId="0" borderId="16" xfId="0" applyBorder="1" applyAlignment="1" applyProtection="1">
      <alignment vertical="center"/>
    </xf>
    <xf numFmtId="0" fontId="0" fillId="0" borderId="17" xfId="0" applyBorder="1" applyAlignment="1" applyProtection="1">
      <alignment vertical="center"/>
    </xf>
    <xf numFmtId="0" fontId="0" fillId="0" borderId="20" xfId="0" applyBorder="1" applyAlignment="1" applyProtection="1">
      <alignment horizontal="center" vertical="center"/>
    </xf>
    <xf numFmtId="0" fontId="0" fillId="0" borderId="18" xfId="0" applyBorder="1" applyAlignment="1" applyProtection="1">
      <alignment vertical="center"/>
    </xf>
    <xf numFmtId="0" fontId="0" fillId="0" borderId="16" xfId="0" applyFill="1" applyBorder="1" applyAlignment="1" applyProtection="1">
      <alignment horizontal="center" vertical="center"/>
      <protection locked="0"/>
    </xf>
    <xf numFmtId="0" fontId="0" fillId="0" borderId="17" xfId="0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4" xfId="0" applyFill="1" applyBorder="1" applyAlignment="1" applyProtection="1">
      <alignment horizontal="center" vertical="center"/>
      <protection locked="0"/>
    </xf>
    <xf numFmtId="0" fontId="0" fillId="0" borderId="18" xfId="0" applyFill="1" applyBorder="1" applyAlignment="1" applyProtection="1">
      <alignment horizontal="center" vertical="center"/>
      <protection locked="0"/>
    </xf>
    <xf numFmtId="0" fontId="6" fillId="9" borderId="38" xfId="0" applyFont="1" applyFill="1" applyBorder="1" applyAlignment="1"/>
    <xf numFmtId="0" fontId="6" fillId="9" borderId="39" xfId="0" applyFont="1" applyFill="1" applyBorder="1" applyAlignment="1"/>
    <xf numFmtId="14" fontId="6" fillId="9" borderId="40" xfId="0" applyNumberFormat="1" applyFont="1" applyFill="1" applyBorder="1" applyAlignment="1"/>
    <xf numFmtId="0" fontId="2" fillId="0" borderId="1" xfId="0" applyFont="1" applyBorder="1" applyAlignment="1">
      <alignment horizontal="center" vertical="center" wrapText="1"/>
    </xf>
    <xf numFmtId="0" fontId="9" fillId="9" borderId="29" xfId="0" applyFont="1" applyFill="1" applyBorder="1" applyAlignment="1">
      <alignment horizontal="right" vertical="center"/>
    </xf>
    <xf numFmtId="0" fontId="10" fillId="13" borderId="0" xfId="0" applyFont="1" applyFill="1" applyBorder="1" applyAlignment="1">
      <alignment vertical="center" wrapText="1"/>
    </xf>
    <xf numFmtId="0" fontId="10" fillId="13" borderId="35" xfId="0" applyFont="1" applyFill="1" applyBorder="1" applyAlignment="1">
      <alignment vertical="center" wrapText="1"/>
    </xf>
    <xf numFmtId="0" fontId="10" fillId="13" borderId="36" xfId="0" applyFont="1" applyFill="1" applyBorder="1" applyAlignment="1">
      <alignment vertical="center" wrapText="1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9" borderId="21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18" xfId="0" applyBorder="1" applyAlignment="1" applyProtection="1">
      <alignment horizontal="center" vertical="center"/>
      <protection locked="0"/>
    </xf>
    <xf numFmtId="0" fontId="0" fillId="8" borderId="16" xfId="0" applyFill="1" applyBorder="1" applyAlignment="1" applyProtection="1">
      <alignment vertical="center"/>
      <protection locked="0"/>
    </xf>
    <xf numFmtId="0" fontId="0" fillId="8" borderId="17" xfId="0" applyFill="1" applyBorder="1" applyAlignment="1" applyProtection="1">
      <alignment vertical="center"/>
      <protection locked="0"/>
    </xf>
    <xf numFmtId="0" fontId="0" fillId="8" borderId="18" xfId="0" applyFill="1" applyBorder="1" applyAlignment="1" applyProtection="1">
      <alignment vertical="center"/>
      <protection locked="0"/>
    </xf>
    <xf numFmtId="165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 wrapText="1"/>
    </xf>
    <xf numFmtId="0" fontId="2" fillId="8" borderId="42" xfId="0" applyFont="1" applyFill="1" applyBorder="1" applyAlignment="1">
      <alignment horizontal="center" vertical="center" wrapText="1"/>
    </xf>
    <xf numFmtId="0" fontId="2" fillId="8" borderId="43" xfId="0" applyFont="1" applyFill="1" applyBorder="1" applyAlignment="1">
      <alignment horizontal="center" vertical="center" wrapText="1"/>
    </xf>
    <xf numFmtId="0" fontId="2" fillId="8" borderId="44" xfId="0" applyFont="1" applyFill="1" applyBorder="1" applyAlignment="1">
      <alignment horizontal="center" vertical="center" wrapText="1"/>
    </xf>
    <xf numFmtId="0" fontId="2" fillId="8" borderId="45" xfId="0" applyFont="1" applyFill="1" applyBorder="1" applyAlignment="1">
      <alignment horizontal="center" vertical="center" wrapText="1"/>
    </xf>
    <xf numFmtId="0" fontId="2" fillId="8" borderId="4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13" borderId="33" xfId="0" applyFont="1" applyFill="1" applyBorder="1" applyAlignment="1">
      <alignment horizontal="center" vertical="center" wrapText="1"/>
    </xf>
    <xf numFmtId="0" fontId="10" fillId="13" borderId="23" xfId="0" applyFont="1" applyFill="1" applyBorder="1" applyAlignment="1">
      <alignment horizontal="center" vertical="center" wrapText="1"/>
    </xf>
    <xf numFmtId="0" fontId="10" fillId="13" borderId="34" xfId="0" applyFont="1" applyFill="1" applyBorder="1" applyAlignment="1">
      <alignment horizontal="center" vertical="center" wrapText="1"/>
    </xf>
    <xf numFmtId="0" fontId="10" fillId="13" borderId="28" xfId="0" applyFont="1" applyFill="1" applyBorder="1" applyAlignment="1">
      <alignment horizontal="center" vertical="center" wrapText="1"/>
    </xf>
    <xf numFmtId="0" fontId="10" fillId="13" borderId="0" xfId="0" applyFont="1" applyFill="1" applyBorder="1" applyAlignment="1">
      <alignment horizontal="center" vertical="center" wrapText="1"/>
    </xf>
    <xf numFmtId="0" fontId="10" fillId="13" borderId="29" xfId="0" applyFont="1" applyFill="1" applyBorder="1" applyAlignment="1">
      <alignment horizontal="center" vertical="center" wrapText="1"/>
    </xf>
    <xf numFmtId="49" fontId="14" fillId="13" borderId="0" xfId="0" applyNumberFormat="1" applyFont="1" applyFill="1" applyBorder="1" applyAlignment="1">
      <alignment horizontal="center" vertical="center" wrapText="1"/>
    </xf>
    <xf numFmtId="49" fontId="14" fillId="13" borderId="29" xfId="0" applyNumberFormat="1" applyFont="1" applyFill="1" applyBorder="1" applyAlignment="1">
      <alignment horizontal="center" vertical="center" wrapText="1"/>
    </xf>
    <xf numFmtId="49" fontId="14" fillId="13" borderId="36" xfId="0" applyNumberFormat="1" applyFont="1" applyFill="1" applyBorder="1" applyAlignment="1">
      <alignment horizontal="center" vertical="center" wrapText="1"/>
    </xf>
    <xf numFmtId="49" fontId="14" fillId="13" borderId="37" xfId="0" applyNumberFormat="1" applyFont="1" applyFill="1" applyBorder="1" applyAlignment="1">
      <alignment horizontal="center" vertical="center" wrapText="1"/>
    </xf>
    <xf numFmtId="0" fontId="15" fillId="13" borderId="28" xfId="0" applyFont="1" applyFill="1" applyBorder="1" applyAlignment="1">
      <alignment horizontal="center" vertical="center" wrapText="1"/>
    </xf>
    <xf numFmtId="0" fontId="15" fillId="13" borderId="0" xfId="0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28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theme="5"/>
      </font>
      <fill>
        <patternFill>
          <bgColor theme="5" tint="0.79998168889431442"/>
        </patternFill>
      </fill>
      <border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i val="0"/>
        <color rgb="FFFF0000"/>
      </font>
      <fill>
        <patternFill patternType="none"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 patternType="none"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theme="5"/>
      </font>
      <fill>
        <patternFill>
          <bgColor theme="5" tint="0.79998168889431442"/>
        </patternFill>
      </fill>
      <border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95250</xdr:colOff>
          <xdr:row>5</xdr:row>
          <xdr:rowOff>0</xdr:rowOff>
        </xdr:from>
        <xdr:to>
          <xdr:col>2</xdr:col>
          <xdr:colOff>1152525</xdr:colOff>
          <xdr:row>6</xdr:row>
          <xdr:rowOff>28575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1-Enregistrer zone tri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923925</xdr:colOff>
          <xdr:row>7</xdr:row>
          <xdr:rowOff>66675</xdr:rowOff>
        </xdr:from>
        <xdr:to>
          <xdr:col>6</xdr:col>
          <xdr:colOff>1876425</xdr:colOff>
          <xdr:row>9</xdr:row>
          <xdr:rowOff>95250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2-Enregistrer expédition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590550</xdr:colOff>
          <xdr:row>57</xdr:row>
          <xdr:rowOff>171450</xdr:rowOff>
        </xdr:from>
        <xdr:to>
          <xdr:col>4</xdr:col>
          <xdr:colOff>390525</xdr:colOff>
          <xdr:row>59</xdr:row>
          <xdr:rowOff>95250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3 - Validation responsable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63"/>
  <sheetViews>
    <sheetView tabSelected="1" zoomScale="120" zoomScaleNormal="120" zoomScalePageLayoutView="120" workbookViewId="0">
      <pane xSplit="5" ySplit="10" topLeftCell="F11" activePane="bottomRight" state="frozen"/>
      <selection pane="topRight" activeCell="F1" sqref="F1"/>
      <selection pane="bottomLeft" activeCell="A13" sqref="A13"/>
      <selection pane="bottomRight" activeCell="F8" sqref="F8"/>
    </sheetView>
  </sheetViews>
  <sheetFormatPr baseColWidth="10" defaultRowHeight="12.75" x14ac:dyDescent="0.2"/>
  <cols>
    <col min="1" max="1" width="27.140625" customWidth="1"/>
    <col min="2" max="2" width="19.85546875" customWidth="1"/>
    <col min="3" max="3" width="18.28515625" customWidth="1"/>
    <col min="4" max="4" width="18.28515625" hidden="1" customWidth="1"/>
    <col min="5" max="5" width="21" style="2" customWidth="1"/>
    <col min="7" max="7" width="36.7109375" customWidth="1"/>
  </cols>
  <sheetData>
    <row r="1" spans="1:9" ht="6.75" customHeight="1" thickBot="1" x14ac:dyDescent="0.25">
      <c r="E1" s="5"/>
    </row>
    <row r="2" spans="1:9" ht="39" customHeight="1" thickBot="1" x14ac:dyDescent="0.25">
      <c r="A2" s="12" t="s">
        <v>1</v>
      </c>
      <c r="B2" s="96" t="s">
        <v>58</v>
      </c>
      <c r="C2" s="5"/>
      <c r="D2" s="8"/>
      <c r="E2" s="117" t="s">
        <v>9</v>
      </c>
      <c r="F2" s="118"/>
      <c r="G2" s="5" t="str">
        <f>IF(D57=TRUE,"Mail au client : écart en entrée","")</f>
        <v/>
      </c>
      <c r="H2" s="8"/>
      <c r="I2" s="8"/>
    </row>
    <row r="3" spans="1:9" ht="6" customHeight="1" thickBot="1" x14ac:dyDescent="0.25">
      <c r="C3" s="5"/>
      <c r="D3" s="5"/>
      <c r="E3" s="5"/>
      <c r="F3" s="5"/>
    </row>
    <row r="4" spans="1:9" ht="23.25" customHeight="1" thickBot="1" x14ac:dyDescent="0.25">
      <c r="A4" s="4" t="s">
        <v>22</v>
      </c>
      <c r="B4" s="55">
        <v>44705</v>
      </c>
      <c r="C4" s="5"/>
      <c r="D4" s="5"/>
      <c r="E4" s="117" t="s">
        <v>10</v>
      </c>
      <c r="F4" s="118"/>
      <c r="G4" s="5" t="str">
        <f>IF(F57&gt;0,"Rechercher l'article manquant","")</f>
        <v/>
      </c>
      <c r="H4" s="8"/>
      <c r="I4" s="8"/>
    </row>
    <row r="5" spans="1:9" ht="6" customHeight="1" x14ac:dyDescent="0.2">
      <c r="A5" s="9"/>
      <c r="B5" s="7"/>
      <c r="C5" s="5"/>
      <c r="D5" s="5"/>
      <c r="E5" s="5"/>
      <c r="F5" s="5"/>
    </row>
    <row r="6" spans="1:9" ht="28.5" customHeight="1" x14ac:dyDescent="0.2">
      <c r="A6" s="13" t="s">
        <v>23</v>
      </c>
      <c r="B6" s="11">
        <v>44706</v>
      </c>
      <c r="C6" s="5"/>
      <c r="D6" s="68">
        <f>WEEKDAY(B6)</f>
        <v>4</v>
      </c>
      <c r="E6" s="13" t="s">
        <v>11</v>
      </c>
      <c r="F6" s="124" t="s">
        <v>52</v>
      </c>
      <c r="G6" s="124"/>
    </row>
    <row r="7" spans="1:9" ht="7.5" customHeight="1" x14ac:dyDescent="0.2">
      <c r="E7" s="5"/>
    </row>
    <row r="8" spans="1:9" ht="18" customHeight="1" x14ac:dyDescent="0.2">
      <c r="A8" s="4" t="s">
        <v>12</v>
      </c>
      <c r="B8" s="26" t="s">
        <v>48</v>
      </c>
      <c r="D8" s="5"/>
      <c r="E8" s="13" t="s">
        <v>13</v>
      </c>
      <c r="F8" s="10" t="s">
        <v>50</v>
      </c>
    </row>
    <row r="9" spans="1:9" ht="10.5" customHeight="1" thickBot="1" x14ac:dyDescent="0.25">
      <c r="E9" s="5"/>
    </row>
    <row r="10" spans="1:9" ht="17.25" customHeight="1" thickBot="1" x14ac:dyDescent="0.25">
      <c r="A10" s="24" t="s">
        <v>3</v>
      </c>
      <c r="B10" s="119" t="s">
        <v>4</v>
      </c>
      <c r="C10" s="120"/>
      <c r="D10" s="121"/>
      <c r="E10" s="122" t="s">
        <v>5</v>
      </c>
      <c r="F10" s="123"/>
      <c r="G10" s="22"/>
    </row>
    <row r="11" spans="1:9" ht="17.25" customHeight="1" thickBot="1" x14ac:dyDescent="0.25">
      <c r="A11" s="25" t="s">
        <v>2</v>
      </c>
      <c r="B11" s="14" t="s">
        <v>15</v>
      </c>
      <c r="C11" s="16" t="s">
        <v>14</v>
      </c>
      <c r="D11" s="17" t="s">
        <v>8</v>
      </c>
      <c r="E11" s="14" t="s">
        <v>6</v>
      </c>
      <c r="F11" s="15" t="s">
        <v>7</v>
      </c>
      <c r="G11" s="23" t="s">
        <v>24</v>
      </c>
    </row>
    <row r="12" spans="1:9" ht="17.25" customHeight="1" x14ac:dyDescent="0.2">
      <c r="A12" s="47" t="s">
        <v>38</v>
      </c>
      <c r="B12" s="36"/>
      <c r="C12" s="37"/>
      <c r="D12" s="51"/>
      <c r="E12" s="19"/>
      <c r="F12" s="76"/>
      <c r="G12" s="87"/>
    </row>
    <row r="13" spans="1:9" ht="17.25" customHeight="1" x14ac:dyDescent="0.2">
      <c r="A13" s="48" t="s">
        <v>39</v>
      </c>
      <c r="B13" s="38"/>
      <c r="C13" s="39"/>
      <c r="D13" s="52"/>
      <c r="E13" s="20"/>
      <c r="F13" s="77"/>
      <c r="G13" s="88"/>
    </row>
    <row r="14" spans="1:9" ht="17.25" customHeight="1" x14ac:dyDescent="0.2">
      <c r="A14" s="49" t="s">
        <v>40</v>
      </c>
      <c r="B14" s="42"/>
      <c r="C14" s="43"/>
      <c r="D14" s="53"/>
      <c r="E14" s="44"/>
      <c r="F14" s="78"/>
      <c r="G14" s="89"/>
    </row>
    <row r="15" spans="1:9" ht="17.25" customHeight="1" x14ac:dyDescent="0.2">
      <c r="A15" s="48" t="s">
        <v>36</v>
      </c>
      <c r="B15" s="38"/>
      <c r="C15" s="39"/>
      <c r="D15" s="52"/>
      <c r="E15" s="20"/>
      <c r="F15" s="77"/>
      <c r="G15" s="88"/>
    </row>
    <row r="16" spans="1:9" ht="17.25" customHeight="1" x14ac:dyDescent="0.2">
      <c r="A16" s="48" t="s">
        <v>37</v>
      </c>
      <c r="B16" s="38"/>
      <c r="C16" s="39"/>
      <c r="D16" s="52"/>
      <c r="E16" s="20"/>
      <c r="F16" s="77"/>
      <c r="G16" s="88"/>
    </row>
    <row r="17" spans="1:7" ht="17.25" customHeight="1" thickBot="1" x14ac:dyDescent="0.25">
      <c r="A17" s="50" t="s">
        <v>41</v>
      </c>
      <c r="B17" s="45"/>
      <c r="C17" s="46"/>
      <c r="D17" s="54"/>
      <c r="E17" s="90"/>
      <c r="F17" s="79"/>
      <c r="G17" s="91"/>
    </row>
    <row r="18" spans="1:7" ht="17.25" customHeight="1" x14ac:dyDescent="0.2">
      <c r="A18" s="106"/>
      <c r="B18" s="111" t="s">
        <v>55</v>
      </c>
      <c r="C18" s="112"/>
      <c r="D18" s="51"/>
      <c r="E18" s="19"/>
      <c r="F18" s="37"/>
      <c r="G18" s="101"/>
    </row>
    <row r="19" spans="1:7" ht="17.25" customHeight="1" x14ac:dyDescent="0.2">
      <c r="A19" s="107"/>
      <c r="B19" s="113"/>
      <c r="C19" s="114"/>
      <c r="D19" s="52"/>
      <c r="E19" s="20"/>
      <c r="F19" s="39"/>
      <c r="G19" s="102"/>
    </row>
    <row r="20" spans="1:7" ht="17.25" customHeight="1" thickBot="1" x14ac:dyDescent="0.25">
      <c r="A20" s="108"/>
      <c r="B20" s="115"/>
      <c r="C20" s="116"/>
      <c r="D20" s="103"/>
      <c r="E20" s="21"/>
      <c r="F20" s="104"/>
      <c r="G20" s="105"/>
    </row>
    <row r="21" spans="1:7" ht="17.25" customHeight="1" x14ac:dyDescent="0.2">
      <c r="A21" s="83" t="s">
        <v>63</v>
      </c>
      <c r="B21" s="56">
        <v>1</v>
      </c>
      <c r="C21" s="80">
        <v>1</v>
      </c>
      <c r="D21" s="40">
        <f>IF(B21="",0,C21-B21)</f>
        <v>0</v>
      </c>
      <c r="E21" s="19">
        <v>1</v>
      </c>
      <c r="F21" s="80">
        <f t="shared" ref="F21:F56" si="0">IF(E21="","",E21-C21)</f>
        <v>0</v>
      </c>
      <c r="G21" s="87"/>
    </row>
    <row r="22" spans="1:7" ht="17.25" customHeight="1" x14ac:dyDescent="0.2">
      <c r="A22" s="84"/>
      <c r="B22" s="57"/>
      <c r="C22" s="81"/>
      <c r="D22" s="18">
        <f t="shared" ref="D22:D56" si="1">IF(B22="",0,C22-B22)</f>
        <v>0</v>
      </c>
      <c r="E22" s="20"/>
      <c r="F22" s="81" t="str">
        <f t="shared" si="0"/>
        <v/>
      </c>
      <c r="G22" s="88"/>
    </row>
    <row r="23" spans="1:7" ht="17.25" customHeight="1" x14ac:dyDescent="0.2">
      <c r="A23" s="84"/>
      <c r="B23" s="57"/>
      <c r="C23" s="81"/>
      <c r="D23" s="18">
        <f t="shared" si="1"/>
        <v>0</v>
      </c>
      <c r="E23" s="20"/>
      <c r="F23" s="81" t="str">
        <f t="shared" si="0"/>
        <v/>
      </c>
      <c r="G23" s="88"/>
    </row>
    <row r="24" spans="1:7" ht="17.25" customHeight="1" x14ac:dyDescent="0.2">
      <c r="A24" s="84"/>
      <c r="B24" s="57"/>
      <c r="C24" s="81"/>
      <c r="D24" s="18">
        <f t="shared" si="1"/>
        <v>0</v>
      </c>
      <c r="E24" s="20"/>
      <c r="F24" s="81" t="str">
        <f t="shared" si="0"/>
        <v/>
      </c>
      <c r="G24" s="88"/>
    </row>
    <row r="25" spans="1:7" ht="17.25" customHeight="1" x14ac:dyDescent="0.2">
      <c r="A25" s="84"/>
      <c r="B25" s="57"/>
      <c r="C25" s="81"/>
      <c r="D25" s="18">
        <f t="shared" si="1"/>
        <v>0</v>
      </c>
      <c r="E25" s="20"/>
      <c r="F25" s="81" t="str">
        <f t="shared" si="0"/>
        <v/>
      </c>
      <c r="G25" s="88"/>
    </row>
    <row r="26" spans="1:7" ht="17.25" customHeight="1" x14ac:dyDescent="0.2">
      <c r="A26" s="84"/>
      <c r="B26" s="57"/>
      <c r="C26" s="81"/>
      <c r="D26" s="18">
        <f t="shared" si="1"/>
        <v>0</v>
      </c>
      <c r="E26" s="20"/>
      <c r="F26" s="81" t="str">
        <f t="shared" si="0"/>
        <v/>
      </c>
      <c r="G26" s="88"/>
    </row>
    <row r="27" spans="1:7" ht="17.25" customHeight="1" x14ac:dyDescent="0.2">
      <c r="A27" s="84"/>
      <c r="B27" s="57"/>
      <c r="C27" s="81"/>
      <c r="D27" s="18">
        <f t="shared" si="1"/>
        <v>0</v>
      </c>
      <c r="E27" s="20"/>
      <c r="F27" s="81" t="str">
        <f t="shared" si="0"/>
        <v/>
      </c>
      <c r="G27" s="88"/>
    </row>
    <row r="28" spans="1:7" ht="17.25" customHeight="1" x14ac:dyDescent="0.2">
      <c r="A28" s="84"/>
      <c r="B28" s="57"/>
      <c r="C28" s="81"/>
      <c r="D28" s="18">
        <f t="shared" si="1"/>
        <v>0</v>
      </c>
      <c r="E28" s="20"/>
      <c r="F28" s="81" t="str">
        <f t="shared" si="0"/>
        <v/>
      </c>
      <c r="G28" s="88"/>
    </row>
    <row r="29" spans="1:7" ht="17.25" customHeight="1" x14ac:dyDescent="0.2">
      <c r="A29" s="84"/>
      <c r="B29" s="57"/>
      <c r="C29" s="81"/>
      <c r="D29" s="18">
        <f t="shared" si="1"/>
        <v>0</v>
      </c>
      <c r="E29" s="20"/>
      <c r="F29" s="81" t="str">
        <f t="shared" si="0"/>
        <v/>
      </c>
      <c r="G29" s="88"/>
    </row>
    <row r="30" spans="1:7" ht="17.25" customHeight="1" x14ac:dyDescent="0.2">
      <c r="A30" s="84"/>
      <c r="B30" s="57"/>
      <c r="C30" s="81"/>
      <c r="D30" s="18">
        <f t="shared" si="1"/>
        <v>0</v>
      </c>
      <c r="E30" s="20"/>
      <c r="F30" s="81" t="str">
        <f t="shared" si="0"/>
        <v/>
      </c>
      <c r="G30" s="88"/>
    </row>
    <row r="31" spans="1:7" ht="17.25" customHeight="1" x14ac:dyDescent="0.2">
      <c r="A31" s="84"/>
      <c r="B31" s="57"/>
      <c r="C31" s="81"/>
      <c r="D31" s="18">
        <f t="shared" si="1"/>
        <v>0</v>
      </c>
      <c r="E31" s="20"/>
      <c r="F31" s="81" t="str">
        <f t="shared" si="0"/>
        <v/>
      </c>
      <c r="G31" s="88"/>
    </row>
    <row r="32" spans="1:7" ht="17.25" customHeight="1" x14ac:dyDescent="0.2">
      <c r="A32" s="84"/>
      <c r="B32" s="57"/>
      <c r="C32" s="81"/>
      <c r="D32" s="18">
        <f t="shared" si="1"/>
        <v>0</v>
      </c>
      <c r="E32" s="20"/>
      <c r="F32" s="81" t="str">
        <f t="shared" si="0"/>
        <v/>
      </c>
      <c r="G32" s="88"/>
    </row>
    <row r="33" spans="1:7" ht="17.25" customHeight="1" x14ac:dyDescent="0.2">
      <c r="A33" s="84"/>
      <c r="B33" s="57"/>
      <c r="C33" s="81"/>
      <c r="D33" s="18">
        <f t="shared" si="1"/>
        <v>0</v>
      </c>
      <c r="E33" s="20"/>
      <c r="F33" s="81" t="str">
        <f t="shared" si="0"/>
        <v/>
      </c>
      <c r="G33" s="88"/>
    </row>
    <row r="34" spans="1:7" ht="17.25" customHeight="1" x14ac:dyDescent="0.2">
      <c r="A34" s="84"/>
      <c r="B34" s="57"/>
      <c r="C34" s="81"/>
      <c r="D34" s="18">
        <f t="shared" si="1"/>
        <v>0</v>
      </c>
      <c r="E34" s="20"/>
      <c r="F34" s="81" t="str">
        <f t="shared" si="0"/>
        <v/>
      </c>
      <c r="G34" s="88"/>
    </row>
    <row r="35" spans="1:7" ht="17.25" customHeight="1" x14ac:dyDescent="0.2">
      <c r="A35" s="84"/>
      <c r="B35" s="57"/>
      <c r="C35" s="81"/>
      <c r="D35" s="18">
        <f t="shared" si="1"/>
        <v>0</v>
      </c>
      <c r="E35" s="20"/>
      <c r="F35" s="81" t="str">
        <f t="shared" si="0"/>
        <v/>
      </c>
      <c r="G35" s="88"/>
    </row>
    <row r="36" spans="1:7" ht="17.25" customHeight="1" x14ac:dyDescent="0.2">
      <c r="A36" s="84"/>
      <c r="B36" s="57"/>
      <c r="C36" s="81"/>
      <c r="D36" s="18">
        <f t="shared" si="1"/>
        <v>0</v>
      </c>
      <c r="E36" s="20"/>
      <c r="F36" s="81" t="str">
        <f t="shared" si="0"/>
        <v/>
      </c>
      <c r="G36" s="88"/>
    </row>
    <row r="37" spans="1:7" ht="17.25" customHeight="1" x14ac:dyDescent="0.2">
      <c r="A37" s="84"/>
      <c r="B37" s="57"/>
      <c r="C37" s="81"/>
      <c r="D37" s="18">
        <f t="shared" si="1"/>
        <v>0</v>
      </c>
      <c r="E37" s="20"/>
      <c r="F37" s="81" t="str">
        <f t="shared" si="0"/>
        <v/>
      </c>
      <c r="G37" s="88"/>
    </row>
    <row r="38" spans="1:7" ht="17.25" customHeight="1" x14ac:dyDescent="0.2">
      <c r="A38" s="84"/>
      <c r="B38" s="57"/>
      <c r="C38" s="81"/>
      <c r="D38" s="18">
        <f t="shared" si="1"/>
        <v>0</v>
      </c>
      <c r="E38" s="20"/>
      <c r="F38" s="81" t="str">
        <f t="shared" si="0"/>
        <v/>
      </c>
      <c r="G38" s="88"/>
    </row>
    <row r="39" spans="1:7" ht="17.25" customHeight="1" x14ac:dyDescent="0.2">
      <c r="A39" s="84"/>
      <c r="B39" s="57"/>
      <c r="C39" s="81"/>
      <c r="D39" s="18">
        <f t="shared" si="1"/>
        <v>0</v>
      </c>
      <c r="E39" s="20"/>
      <c r="F39" s="81" t="str">
        <f t="shared" si="0"/>
        <v/>
      </c>
      <c r="G39" s="88"/>
    </row>
    <row r="40" spans="1:7" ht="17.25" customHeight="1" x14ac:dyDescent="0.2">
      <c r="A40" s="84"/>
      <c r="B40" s="57"/>
      <c r="C40" s="81"/>
      <c r="D40" s="18">
        <f t="shared" si="1"/>
        <v>0</v>
      </c>
      <c r="E40" s="20"/>
      <c r="F40" s="81" t="str">
        <f t="shared" si="0"/>
        <v/>
      </c>
      <c r="G40" s="88"/>
    </row>
    <row r="41" spans="1:7" ht="17.25" customHeight="1" x14ac:dyDescent="0.2">
      <c r="A41" s="84"/>
      <c r="B41" s="57"/>
      <c r="C41" s="81"/>
      <c r="D41" s="18">
        <f t="shared" si="1"/>
        <v>0</v>
      </c>
      <c r="E41" s="20"/>
      <c r="F41" s="81" t="str">
        <f t="shared" si="0"/>
        <v/>
      </c>
      <c r="G41" s="88"/>
    </row>
    <row r="42" spans="1:7" ht="17.25" customHeight="1" x14ac:dyDescent="0.2">
      <c r="A42" s="84"/>
      <c r="B42" s="57"/>
      <c r="C42" s="81"/>
      <c r="D42" s="18">
        <f t="shared" si="1"/>
        <v>0</v>
      </c>
      <c r="E42" s="20"/>
      <c r="F42" s="81" t="str">
        <f t="shared" si="0"/>
        <v/>
      </c>
      <c r="G42" s="88"/>
    </row>
    <row r="43" spans="1:7" ht="17.25" customHeight="1" x14ac:dyDescent="0.2">
      <c r="A43" s="84"/>
      <c r="B43" s="57"/>
      <c r="C43" s="81"/>
      <c r="D43" s="18">
        <f t="shared" si="1"/>
        <v>0</v>
      </c>
      <c r="E43" s="20"/>
      <c r="F43" s="81" t="str">
        <f t="shared" si="0"/>
        <v/>
      </c>
      <c r="G43" s="88"/>
    </row>
    <row r="44" spans="1:7" ht="17.25" customHeight="1" x14ac:dyDescent="0.2">
      <c r="A44" s="84"/>
      <c r="B44" s="57"/>
      <c r="C44" s="81"/>
      <c r="D44" s="18">
        <f t="shared" si="1"/>
        <v>0</v>
      </c>
      <c r="E44" s="20"/>
      <c r="F44" s="81" t="str">
        <f t="shared" si="0"/>
        <v/>
      </c>
      <c r="G44" s="88"/>
    </row>
    <row r="45" spans="1:7" ht="17.25" customHeight="1" x14ac:dyDescent="0.2">
      <c r="A45" s="84"/>
      <c r="B45" s="57"/>
      <c r="C45" s="81"/>
      <c r="D45" s="18">
        <f t="shared" si="1"/>
        <v>0</v>
      </c>
      <c r="E45" s="20"/>
      <c r="F45" s="81" t="str">
        <f t="shared" si="0"/>
        <v/>
      </c>
      <c r="G45" s="88"/>
    </row>
    <row r="46" spans="1:7" ht="17.25" customHeight="1" x14ac:dyDescent="0.2">
      <c r="A46" s="84"/>
      <c r="B46" s="57"/>
      <c r="C46" s="81"/>
      <c r="D46" s="18">
        <f t="shared" si="1"/>
        <v>0</v>
      </c>
      <c r="E46" s="20"/>
      <c r="F46" s="81" t="str">
        <f t="shared" si="0"/>
        <v/>
      </c>
      <c r="G46" s="88"/>
    </row>
    <row r="47" spans="1:7" ht="17.25" customHeight="1" x14ac:dyDescent="0.2">
      <c r="A47" s="84"/>
      <c r="B47" s="57"/>
      <c r="C47" s="81"/>
      <c r="D47" s="18">
        <f t="shared" si="1"/>
        <v>0</v>
      </c>
      <c r="E47" s="20"/>
      <c r="F47" s="81" t="str">
        <f t="shared" si="0"/>
        <v/>
      </c>
      <c r="G47" s="88"/>
    </row>
    <row r="48" spans="1:7" ht="17.25" customHeight="1" x14ac:dyDescent="0.2">
      <c r="A48" s="84"/>
      <c r="B48" s="57"/>
      <c r="C48" s="81"/>
      <c r="D48" s="18">
        <f t="shared" si="1"/>
        <v>0</v>
      </c>
      <c r="E48" s="20"/>
      <c r="F48" s="81" t="str">
        <f t="shared" si="0"/>
        <v/>
      </c>
      <c r="G48" s="88"/>
    </row>
    <row r="49" spans="1:7" ht="17.25" customHeight="1" x14ac:dyDescent="0.2">
      <c r="A49" s="84"/>
      <c r="B49" s="57"/>
      <c r="C49" s="81"/>
      <c r="D49" s="18">
        <f t="shared" si="1"/>
        <v>0</v>
      </c>
      <c r="E49" s="20"/>
      <c r="F49" s="81" t="str">
        <f t="shared" si="0"/>
        <v/>
      </c>
      <c r="G49" s="88"/>
    </row>
    <row r="50" spans="1:7" ht="17.25" customHeight="1" x14ac:dyDescent="0.2">
      <c r="A50" s="84"/>
      <c r="B50" s="57"/>
      <c r="C50" s="81"/>
      <c r="D50" s="18">
        <f t="shared" si="1"/>
        <v>0</v>
      </c>
      <c r="E50" s="20"/>
      <c r="F50" s="81" t="str">
        <f t="shared" si="0"/>
        <v/>
      </c>
      <c r="G50" s="88"/>
    </row>
    <row r="51" spans="1:7" ht="17.25" customHeight="1" x14ac:dyDescent="0.2">
      <c r="A51" s="84"/>
      <c r="B51" s="57"/>
      <c r="C51" s="81"/>
      <c r="D51" s="18">
        <f t="shared" si="1"/>
        <v>0</v>
      </c>
      <c r="E51" s="20"/>
      <c r="F51" s="81" t="str">
        <f t="shared" si="0"/>
        <v/>
      </c>
      <c r="G51" s="88"/>
    </row>
    <row r="52" spans="1:7" s="1" customFormat="1" ht="17.25" customHeight="1" x14ac:dyDescent="0.2">
      <c r="A52" s="84"/>
      <c r="B52" s="57"/>
      <c r="C52" s="81"/>
      <c r="D52" s="18">
        <f t="shared" si="1"/>
        <v>0</v>
      </c>
      <c r="E52" s="20"/>
      <c r="F52" s="81" t="str">
        <f t="shared" si="0"/>
        <v/>
      </c>
      <c r="G52" s="88"/>
    </row>
    <row r="53" spans="1:7" ht="17.25" customHeight="1" x14ac:dyDescent="0.2">
      <c r="A53" s="84"/>
      <c r="B53" s="57"/>
      <c r="C53" s="81"/>
      <c r="D53" s="18">
        <f t="shared" si="1"/>
        <v>0</v>
      </c>
      <c r="E53" s="20"/>
      <c r="F53" s="81" t="str">
        <f t="shared" si="0"/>
        <v/>
      </c>
      <c r="G53" s="88"/>
    </row>
    <row r="54" spans="1:7" ht="17.25" customHeight="1" x14ac:dyDescent="0.2">
      <c r="A54" s="84"/>
      <c r="B54" s="57"/>
      <c r="C54" s="81"/>
      <c r="D54" s="18">
        <f t="shared" si="1"/>
        <v>0</v>
      </c>
      <c r="E54" s="20"/>
      <c r="F54" s="81" t="str">
        <f t="shared" si="0"/>
        <v/>
      </c>
      <c r="G54" s="88"/>
    </row>
    <row r="55" spans="1:7" ht="17.25" customHeight="1" x14ac:dyDescent="0.2">
      <c r="A55" s="84"/>
      <c r="B55" s="58"/>
      <c r="C55" s="85"/>
      <c r="D55" s="18">
        <f t="shared" si="1"/>
        <v>0</v>
      </c>
      <c r="E55" s="20"/>
      <c r="F55" s="81" t="str">
        <f t="shared" si="0"/>
        <v/>
      </c>
      <c r="G55" s="88"/>
    </row>
    <row r="56" spans="1:7" s="1" customFormat="1" ht="17.25" customHeight="1" thickBot="1" x14ac:dyDescent="0.25">
      <c r="A56" s="86"/>
      <c r="B56" s="59"/>
      <c r="C56" s="82"/>
      <c r="D56" s="41">
        <f t="shared" si="1"/>
        <v>0</v>
      </c>
      <c r="E56" s="21"/>
      <c r="F56" s="82" t="str">
        <f t="shared" si="0"/>
        <v/>
      </c>
      <c r="G56" s="92"/>
    </row>
    <row r="57" spans="1:7" s="1" customFormat="1" ht="17.25" hidden="1" customHeight="1" x14ac:dyDescent="0.2">
      <c r="A57"/>
      <c r="B57"/>
      <c r="C57"/>
      <c r="D57" s="27" t="b">
        <f>OR(COUNTIF(D12:D56,-1),COUNTIF(D12:D56,1))</f>
        <v>0</v>
      </c>
      <c r="E57" s="5"/>
      <c r="F57" s="27">
        <f>COUNTIF(F21:F56,-1)</f>
        <v>0</v>
      </c>
      <c r="G57"/>
    </row>
    <row r="58" spans="1:7" ht="17.25" customHeight="1" x14ac:dyDescent="0.2">
      <c r="A58" s="1"/>
      <c r="B58" s="1"/>
      <c r="C58" s="1"/>
      <c r="D58" s="1"/>
      <c r="E58" s="3"/>
      <c r="F58" s="1"/>
    </row>
    <row r="59" spans="1:7" x14ac:dyDescent="0.2">
      <c r="G59" s="1"/>
    </row>
    <row r="60" spans="1:7" x14ac:dyDescent="0.2">
      <c r="G60" s="1"/>
    </row>
    <row r="62" spans="1:7" x14ac:dyDescent="0.2">
      <c r="A62" s="1"/>
      <c r="B62" s="1"/>
      <c r="C62" s="1"/>
      <c r="D62" s="1"/>
      <c r="E62" s="3"/>
      <c r="F62" s="1"/>
    </row>
    <row r="63" spans="1:7" x14ac:dyDescent="0.2">
      <c r="A63" s="1"/>
      <c r="B63" s="1"/>
      <c r="C63" s="1"/>
      <c r="D63" s="1"/>
      <c r="E63" s="3"/>
      <c r="F63" s="1"/>
    </row>
  </sheetData>
  <sheetProtection sheet="1" selectLockedCells="1"/>
  <mergeCells count="6">
    <mergeCell ref="B18:C20"/>
    <mergeCell ref="E4:F4"/>
    <mergeCell ref="E2:F2"/>
    <mergeCell ref="B10:D10"/>
    <mergeCell ref="E10:F10"/>
    <mergeCell ref="F6:G6"/>
  </mergeCells>
  <conditionalFormatting sqref="C12:C17 C21:C56">
    <cfRule type="cellIs" dxfId="27" priority="33" operator="lessThan">
      <formula>$B12</formula>
    </cfRule>
  </conditionalFormatting>
  <conditionalFormatting sqref="F12:F17">
    <cfRule type="expression" dxfId="26" priority="12">
      <formula>AND(F12&lt;&gt;"",F12&gt;0)</formula>
    </cfRule>
    <cfRule type="expression" dxfId="25" priority="13">
      <formula>AND(F12&lt;&gt;"",F12&lt;0)</formula>
    </cfRule>
    <cfRule type="expression" dxfId="24" priority="16">
      <formula>AND(F12&lt;&gt;"",F12=0)</formula>
    </cfRule>
  </conditionalFormatting>
  <conditionalFormatting sqref="F21:F56">
    <cfRule type="expression" dxfId="23" priority="5">
      <formula>AND(F21&lt;&gt;"",F21&gt;0)</formula>
    </cfRule>
    <cfRule type="expression" dxfId="22" priority="6">
      <formula>AND(F21&lt;&gt;"",F21&lt;0)</formula>
    </cfRule>
    <cfRule type="expression" dxfId="21" priority="7">
      <formula>AND(F21&lt;&gt;"",F21=0)</formula>
    </cfRule>
  </conditionalFormatting>
  <conditionalFormatting sqref="D6">
    <cfRule type="expression" dxfId="20" priority="4">
      <formula>"lundi"</formula>
    </cfRule>
  </conditionalFormatting>
  <conditionalFormatting sqref="F18:F20">
    <cfRule type="expression" dxfId="19" priority="1">
      <formula>AND(F18&lt;&gt;"",F18&gt;0)</formula>
    </cfRule>
    <cfRule type="expression" dxfId="18" priority="2">
      <formula>AND(F18&lt;&gt;"",F18&lt;0)</formula>
    </cfRule>
    <cfRule type="expression" dxfId="17" priority="3">
      <formula>AND(F18&lt;&gt;"",F18=0)</formula>
    </cfRule>
  </conditionalFormatting>
  <printOptions horizontalCentered="1"/>
  <pageMargins left="0.23622047244094491" right="0.23622047244094491" top="0" bottom="0" header="0.31496062992125984" footer="0.31496062992125984"/>
  <pageSetup paperSize="9" firstPageNumber="0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Button 12">
              <controlPr defaultSize="0" print="0" autoFill="0" autoPict="0" macro="[0]!Sauvegarder_zone_tri">
                <anchor moveWithCells="1" sizeWithCells="1">
                  <from>
                    <xdr:col>2</xdr:col>
                    <xdr:colOff>95250</xdr:colOff>
                    <xdr:row>5</xdr:row>
                    <xdr:rowOff>0</xdr:rowOff>
                  </from>
                  <to>
                    <xdr:col>2</xdr:col>
                    <xdr:colOff>1152525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Button 13">
              <controlPr defaultSize="0" print="0" autoFill="0" autoPict="0" macro="[0]!Dupliquer_sauvegarder">
                <anchor moveWithCells="1" sizeWithCells="1">
                  <from>
                    <xdr:col>6</xdr:col>
                    <xdr:colOff>923925</xdr:colOff>
                    <xdr:row>7</xdr:row>
                    <xdr:rowOff>66675</xdr:rowOff>
                  </from>
                  <to>
                    <xdr:col>6</xdr:col>
                    <xdr:colOff>1876425</xdr:colOff>
                    <xdr:row>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6" name="Button 16">
              <controlPr defaultSize="0" print="0" autoFill="0" autoPict="0" macro="[0]!Validation_responsable">
                <anchor moveWithCells="1" sizeWithCells="1">
                  <from>
                    <xdr:col>2</xdr:col>
                    <xdr:colOff>590550</xdr:colOff>
                    <xdr:row>57</xdr:row>
                    <xdr:rowOff>171450</xdr:rowOff>
                  </from>
                  <to>
                    <xdr:col>4</xdr:col>
                    <xdr:colOff>390525</xdr:colOff>
                    <xdr:row>59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9" operator="containsText" id="{7F1AEBA4-08E5-4089-8967-E9FD0A905DC9}">
            <xm:f>NOT(ISERROR(SEARCH($D$2,H2)))</xm:f>
            <xm:f>$D$2</xm:f>
            <x14:dxf>
              <font>
                <color theme="5"/>
              </font>
              <fill>
                <patternFill>
                  <bgColor theme="5" tint="0.79998168889431442"/>
                </patternFill>
              </fill>
              <border>
                <left style="thin">
                  <color theme="9"/>
                </left>
                <right style="thin">
                  <color theme="9"/>
                </right>
                <top style="thin">
                  <color theme="9"/>
                </top>
                <bottom style="thin">
                  <color theme="9"/>
                </bottom>
                <vertical/>
                <horizontal/>
              </border>
            </x14:dxf>
          </x14:cfRule>
          <xm:sqref>H2:I2</xm:sqref>
        </x14:conditionalFormatting>
        <x14:conditionalFormatting xmlns:xm="http://schemas.microsoft.com/office/excel/2006/main">
          <x14:cfRule type="containsText" priority="58" operator="containsText" id="{6C71B537-8B15-4EE0-B645-4961C18C26F2}">
            <xm:f>NOT(ISERROR(SEARCH($D$4,H4)))</xm:f>
            <xm:f>$D$4</xm:f>
            <x14:dxf>
              <font>
                <b/>
                <i val="0"/>
                <color rgb="FFFF0000"/>
              </font>
              <fill>
                <patternFill patternType="none"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H4:I4</xm:sqref>
        </x14:conditionalFormatting>
        <x14:conditionalFormatting xmlns:xm="http://schemas.microsoft.com/office/excel/2006/main">
          <x14:cfRule type="containsText" priority="28" operator="containsText" id="{89EA8537-D905-4D2F-A6A0-AB9257C1132D}">
            <xm:f>NOT(ISERROR(SEARCH($D$4,D4)))</xm:f>
            <xm:f>$D$4</xm:f>
            <x14:dxf>
              <font>
                <b/>
                <i val="0"/>
                <color rgb="FFFF0000"/>
              </font>
              <fill>
                <patternFill patternType="none"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D5:F5 D4 D6</xm:sqref>
        </x14:conditionalFormatting>
        <x14:conditionalFormatting xmlns:xm="http://schemas.microsoft.com/office/excel/2006/main">
          <x14:cfRule type="containsText" priority="27" operator="containsText" id="{1BEF0F54-BEE7-4FAA-8E8E-69F700CB2D12}">
            <xm:f>NOT(ISERROR(SEARCH($D$2,G2)))</xm:f>
            <xm:f>$D$2</xm:f>
            <x14:dxf>
              <font>
                <color theme="5"/>
              </font>
              <fill>
                <patternFill>
                  <bgColor theme="5" tint="0.79998168889431442"/>
                </patternFill>
              </fill>
              <border>
                <left style="thin">
                  <color theme="9"/>
                </left>
                <right style="thin">
                  <color theme="9"/>
                </right>
                <top style="thin">
                  <color theme="9"/>
                </top>
                <bottom style="thin">
                  <color theme="9"/>
                </bottom>
                <vertical/>
                <horizontal/>
              </border>
            </x14:dxf>
          </x14:cfRule>
          <xm:sqref>G2</xm:sqref>
        </x14:conditionalFormatting>
        <x14:conditionalFormatting xmlns:xm="http://schemas.microsoft.com/office/excel/2006/main">
          <x14:cfRule type="containsText" priority="26" operator="containsText" id="{4BF3F2EA-4912-4CFF-BFD8-94824D19934C}">
            <xm:f>NOT(ISERROR(SEARCH($D$4,G4)))</xm:f>
            <xm:f>$D$4</xm:f>
            <x14:dxf>
              <font>
                <b/>
                <i val="0"/>
                <color rgb="FFFF0000"/>
              </font>
              <fill>
                <patternFill patternType="none"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  <vertical/>
                <horizontal/>
              </border>
            </x14:dxf>
          </x14:cfRule>
          <xm:sqref>G4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Légende!$C$2:$C$8</xm:f>
          </x14:formula1>
          <xm:sqref>F8</xm:sqref>
        </x14:dataValidation>
        <x14:dataValidation type="list" allowBlank="1" showInputMessage="1" showErrorMessage="1">
          <x14:formula1>
            <xm:f>Légende!$B$2:$B$9</xm:f>
          </x14:formula1>
          <xm:sqref>B8</xm:sqref>
        </x14:dataValidation>
        <x14:dataValidation type="list" allowBlank="1" showInputMessage="1" showErrorMessage="1">
          <x14:formula1>
            <xm:f>Légende!$D$2:$D$9</xm:f>
          </x14:formula1>
          <xm:sqref>G21:G56</xm:sqref>
        </x14:dataValidation>
        <x14:dataValidation type="list" allowBlank="1" showInputMessage="1" showErrorMessage="1">
          <x14:formula1>
            <xm:f>Légende!$A$2:$A$24</xm:f>
          </x14:formula1>
          <xm:sqref>A21:A56</xm:sqref>
        </x14:dataValidation>
        <x14:dataValidation type="list" allowBlank="1" showInputMessage="1" showErrorMessage="1">
          <x14:formula1>
            <xm:f>Légende!$A$2:$A$9</xm:f>
          </x14:formula1>
          <xm:sqref>A18:A20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23"/>
  <sheetViews>
    <sheetView workbookViewId="0">
      <selection activeCell="E15" sqref="E15"/>
    </sheetView>
  </sheetViews>
  <sheetFormatPr baseColWidth="10" defaultRowHeight="12.75" x14ac:dyDescent="0.2"/>
  <cols>
    <col min="1" max="1" width="29" customWidth="1"/>
    <col min="2" max="2" width="22.7109375" customWidth="1"/>
    <col min="3" max="3" width="24.7109375" customWidth="1"/>
    <col min="4" max="4" width="20.7109375" customWidth="1"/>
    <col min="5" max="5" width="66" customWidth="1"/>
  </cols>
  <sheetData>
    <row r="1" spans="1:5" x14ac:dyDescent="0.2">
      <c r="A1" s="4" t="s">
        <v>0</v>
      </c>
      <c r="B1" s="4" t="s">
        <v>16</v>
      </c>
      <c r="C1" s="4" t="s">
        <v>17</v>
      </c>
      <c r="D1" s="4" t="s">
        <v>24</v>
      </c>
      <c r="E1" s="4" t="s">
        <v>35</v>
      </c>
    </row>
    <row r="2" spans="1:5" x14ac:dyDescent="0.2">
      <c r="A2" t="s">
        <v>59</v>
      </c>
      <c r="B2" s="5" t="s">
        <v>60</v>
      </c>
      <c r="C2" s="5" t="s">
        <v>54</v>
      </c>
      <c r="D2" s="5" t="s">
        <v>32</v>
      </c>
    </row>
    <row r="3" spans="1:5" x14ac:dyDescent="0.2">
      <c r="A3" t="s">
        <v>61</v>
      </c>
      <c r="B3" s="5" t="s">
        <v>49</v>
      </c>
      <c r="C3" s="5" t="s">
        <v>50</v>
      </c>
      <c r="D3" s="5" t="s">
        <v>31</v>
      </c>
    </row>
    <row r="4" spans="1:5" x14ac:dyDescent="0.2">
      <c r="A4" t="s">
        <v>62</v>
      </c>
      <c r="B4" s="27" t="s">
        <v>48</v>
      </c>
      <c r="C4" s="5" t="s">
        <v>18</v>
      </c>
      <c r="D4" s="5" t="s">
        <v>33</v>
      </c>
    </row>
    <row r="5" spans="1:5" x14ac:dyDescent="0.2">
      <c r="A5" t="s">
        <v>63</v>
      </c>
      <c r="B5" s="5" t="s">
        <v>21</v>
      </c>
      <c r="C5" s="5" t="s">
        <v>19</v>
      </c>
      <c r="D5" s="5" t="s">
        <v>34</v>
      </c>
    </row>
    <row r="6" spans="1:5" x14ac:dyDescent="0.2">
      <c r="A6" t="s">
        <v>64</v>
      </c>
      <c r="B6" s="5" t="s">
        <v>20</v>
      </c>
      <c r="C6" s="27" t="s">
        <v>65</v>
      </c>
    </row>
    <row r="7" spans="1:5" x14ac:dyDescent="0.2">
      <c r="A7" t="s">
        <v>66</v>
      </c>
      <c r="B7" s="27" t="s">
        <v>47</v>
      </c>
    </row>
    <row r="8" spans="1:5" x14ac:dyDescent="0.2">
      <c r="A8" t="s">
        <v>67</v>
      </c>
      <c r="B8" s="27" t="s">
        <v>56</v>
      </c>
    </row>
    <row r="9" spans="1:5" x14ac:dyDescent="0.2">
      <c r="A9" t="s">
        <v>69</v>
      </c>
    </row>
    <row r="10" spans="1:5" x14ac:dyDescent="0.2">
      <c r="A10" t="s">
        <v>70</v>
      </c>
    </row>
    <row r="11" spans="1:5" x14ac:dyDescent="0.2">
      <c r="A11" t="s">
        <v>71</v>
      </c>
    </row>
    <row r="12" spans="1:5" x14ac:dyDescent="0.2">
      <c r="A12" t="s">
        <v>68</v>
      </c>
    </row>
    <row r="13" spans="1:5" x14ac:dyDescent="0.2">
      <c r="A13" t="s">
        <v>72</v>
      </c>
    </row>
    <row r="14" spans="1:5" x14ac:dyDescent="0.2">
      <c r="A14" t="s">
        <v>73</v>
      </c>
    </row>
    <row r="15" spans="1:5" x14ac:dyDescent="0.2">
      <c r="A15" t="s">
        <v>74</v>
      </c>
    </row>
    <row r="16" spans="1:5" x14ac:dyDescent="0.2">
      <c r="A16" t="s">
        <v>81</v>
      </c>
    </row>
    <row r="17" spans="1:1" x14ac:dyDescent="0.2">
      <c r="A17" t="s">
        <v>75</v>
      </c>
    </row>
    <row r="18" spans="1:1" x14ac:dyDescent="0.2">
      <c r="A18" t="s">
        <v>76</v>
      </c>
    </row>
    <row r="19" spans="1:1" x14ac:dyDescent="0.2">
      <c r="A19" t="s">
        <v>77</v>
      </c>
    </row>
    <row r="20" spans="1:1" x14ac:dyDescent="0.2">
      <c r="A20" t="s">
        <v>78</v>
      </c>
    </row>
    <row r="21" spans="1:1" x14ac:dyDescent="0.2">
      <c r="A21" t="s">
        <v>51</v>
      </c>
    </row>
    <row r="22" spans="1:1" x14ac:dyDescent="0.2">
      <c r="A22" t="s">
        <v>79</v>
      </c>
    </row>
    <row r="23" spans="1:1" x14ac:dyDescent="0.2">
      <c r="A23" t="s">
        <v>80</v>
      </c>
    </row>
  </sheetData>
  <sortState ref="A2:A23">
    <sortCondition ref="A2:A23"/>
  </sortState>
  <pageMargins left="0.7" right="0.7" top="0.75" bottom="0.75" header="0.3" footer="0.3"/>
  <pageSetup paperSize="9" orientation="portrait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138"/>
  <sheetViews>
    <sheetView workbookViewId="0">
      <pane ySplit="1" topLeftCell="A2" activePane="bottomLeft" state="frozen"/>
      <selection pane="bottomLeft" activeCell="F22" sqref="F22"/>
    </sheetView>
  </sheetViews>
  <sheetFormatPr baseColWidth="10" defaultRowHeight="12.75" x14ac:dyDescent="0.2"/>
  <cols>
    <col min="1" max="1" width="14" style="28" customWidth="1"/>
    <col min="2" max="2" width="27.7109375" style="6" customWidth="1"/>
    <col min="3" max="3" width="28.5703125" style="6" customWidth="1"/>
    <col min="4" max="4" width="20" style="6" customWidth="1"/>
    <col min="5" max="5" width="15.28515625" style="6" customWidth="1"/>
    <col min="6" max="6" width="47.42578125" style="10" customWidth="1"/>
    <col min="7" max="16384" width="11.42578125" style="5"/>
  </cols>
  <sheetData>
    <row r="1" spans="1:6" ht="15.75" x14ac:dyDescent="0.2">
      <c r="A1" s="30" t="s">
        <v>25</v>
      </c>
      <c r="B1" s="31" t="s">
        <v>2</v>
      </c>
      <c r="C1" s="32" t="s">
        <v>14</v>
      </c>
      <c r="D1" s="33" t="s">
        <v>6</v>
      </c>
      <c r="E1" s="34" t="s">
        <v>7</v>
      </c>
      <c r="F1" s="29" t="s">
        <v>29</v>
      </c>
    </row>
    <row r="2" spans="1:6" x14ac:dyDescent="0.2">
      <c r="A2" s="73" t="s">
        <v>26</v>
      </c>
      <c r="B2" s="74" t="s">
        <v>27</v>
      </c>
      <c r="C2" s="74" t="s">
        <v>28</v>
      </c>
      <c r="D2" s="74" t="s">
        <v>26</v>
      </c>
      <c r="E2" s="74" t="s">
        <v>26</v>
      </c>
      <c r="F2" s="75" t="s">
        <v>30</v>
      </c>
    </row>
    <row r="3" spans="1:6" x14ac:dyDescent="0.2">
      <c r="A3" s="109">
        <v>44572</v>
      </c>
      <c r="B3" s="110" t="s">
        <v>69</v>
      </c>
      <c r="C3" s="110">
        <v>15</v>
      </c>
      <c r="D3" s="110">
        <v>15</v>
      </c>
      <c r="E3" s="110">
        <v>0</v>
      </c>
    </row>
    <row r="4" spans="1:6" x14ac:dyDescent="0.2">
      <c r="A4" s="28">
        <v>44579</v>
      </c>
      <c r="B4" s="110" t="s">
        <v>69</v>
      </c>
      <c r="C4" s="6">
        <v>17</v>
      </c>
      <c r="D4" s="6">
        <v>17</v>
      </c>
      <c r="E4" s="110">
        <v>0</v>
      </c>
    </row>
    <row r="5" spans="1:6" x14ac:dyDescent="0.2">
      <c r="A5" s="28">
        <v>44579</v>
      </c>
      <c r="B5" s="6" t="s">
        <v>77</v>
      </c>
      <c r="C5" s="6">
        <v>1</v>
      </c>
      <c r="D5" s="6">
        <v>1</v>
      </c>
      <c r="E5" s="110">
        <v>0</v>
      </c>
    </row>
    <row r="6" spans="1:6" x14ac:dyDescent="0.2">
      <c r="A6" s="28">
        <v>44586</v>
      </c>
      <c r="B6" s="110" t="s">
        <v>69</v>
      </c>
      <c r="C6" s="6">
        <v>36</v>
      </c>
      <c r="D6" s="6">
        <v>36</v>
      </c>
      <c r="E6" s="110">
        <v>0</v>
      </c>
    </row>
    <row r="7" spans="1:6" x14ac:dyDescent="0.2">
      <c r="A7" s="28">
        <v>44586</v>
      </c>
      <c r="B7" s="6" t="s">
        <v>77</v>
      </c>
      <c r="C7" s="6">
        <v>2</v>
      </c>
      <c r="D7" s="6">
        <v>2</v>
      </c>
      <c r="E7" s="110">
        <v>0</v>
      </c>
    </row>
    <row r="8" spans="1:6" x14ac:dyDescent="0.2">
      <c r="A8" s="28">
        <v>44586</v>
      </c>
      <c r="B8" s="6" t="s">
        <v>78</v>
      </c>
      <c r="C8" s="6">
        <v>1</v>
      </c>
      <c r="D8" s="6">
        <v>1</v>
      </c>
      <c r="E8" s="110">
        <v>0</v>
      </c>
    </row>
    <row r="9" spans="1:6" x14ac:dyDescent="0.2">
      <c r="A9" s="28">
        <v>44593</v>
      </c>
      <c r="B9" s="110" t="s">
        <v>69</v>
      </c>
      <c r="C9" s="6">
        <v>27</v>
      </c>
      <c r="D9" s="6">
        <v>27</v>
      </c>
      <c r="E9" s="110">
        <v>0</v>
      </c>
    </row>
    <row r="10" spans="1:6" x14ac:dyDescent="0.2">
      <c r="A10" s="28">
        <v>44600</v>
      </c>
      <c r="B10" s="110" t="s">
        <v>69</v>
      </c>
      <c r="C10" s="6">
        <v>25</v>
      </c>
      <c r="D10" s="6">
        <v>25</v>
      </c>
      <c r="E10" s="110">
        <v>0</v>
      </c>
    </row>
    <row r="11" spans="1:6" x14ac:dyDescent="0.2">
      <c r="A11" s="28">
        <v>44600</v>
      </c>
      <c r="B11" s="6" t="s">
        <v>77</v>
      </c>
      <c r="C11" s="6">
        <v>2</v>
      </c>
      <c r="D11" s="6">
        <v>2</v>
      </c>
      <c r="E11" s="110">
        <v>0</v>
      </c>
    </row>
    <row r="12" spans="1:6" x14ac:dyDescent="0.2">
      <c r="A12" s="28">
        <v>44655</v>
      </c>
      <c r="B12" s="6" t="s">
        <v>69</v>
      </c>
      <c r="C12" s="6">
        <v>41</v>
      </c>
      <c r="D12" s="6">
        <v>41</v>
      </c>
      <c r="E12" s="6">
        <v>0</v>
      </c>
    </row>
    <row r="13" spans="1:6" x14ac:dyDescent="0.2">
      <c r="A13" s="28">
        <v>44684</v>
      </c>
      <c r="B13" s="6" t="s">
        <v>69</v>
      </c>
      <c r="C13" s="6">
        <v>13</v>
      </c>
      <c r="D13" s="6">
        <v>13</v>
      </c>
      <c r="E13" s="6">
        <v>0</v>
      </c>
    </row>
    <row r="14" spans="1:6" x14ac:dyDescent="0.2">
      <c r="A14" s="28">
        <v>44684</v>
      </c>
      <c r="B14" s="6" t="s">
        <v>77</v>
      </c>
      <c r="C14" s="6">
        <v>1</v>
      </c>
      <c r="D14" s="6">
        <v>1</v>
      </c>
      <c r="E14" s="6">
        <v>0</v>
      </c>
    </row>
    <row r="15" spans="1:6" x14ac:dyDescent="0.2">
      <c r="A15" s="28">
        <v>44691</v>
      </c>
      <c r="B15" s="6" t="s">
        <v>69</v>
      </c>
      <c r="C15" s="6">
        <v>21</v>
      </c>
      <c r="D15" s="6">
        <v>21</v>
      </c>
      <c r="E15" s="6">
        <v>0</v>
      </c>
    </row>
    <row r="16" spans="1:6" x14ac:dyDescent="0.2">
      <c r="A16" s="28">
        <v>44698</v>
      </c>
      <c r="B16" s="6" t="s">
        <v>69</v>
      </c>
      <c r="C16" s="6">
        <v>30</v>
      </c>
      <c r="D16" s="6">
        <v>30</v>
      </c>
      <c r="E16" s="6">
        <v>0</v>
      </c>
    </row>
    <row r="17" spans="1:5" x14ac:dyDescent="0.2">
      <c r="A17" s="28">
        <v>44705</v>
      </c>
      <c r="B17" s="6" t="s">
        <v>69</v>
      </c>
      <c r="C17" s="6">
        <v>65</v>
      </c>
      <c r="D17" s="6">
        <v>65</v>
      </c>
      <c r="E17" s="6">
        <v>0</v>
      </c>
    </row>
    <row r="18" spans="1:5" x14ac:dyDescent="0.2">
      <c r="A18" s="28">
        <v>44705</v>
      </c>
      <c r="B18" s="6" t="s">
        <v>66</v>
      </c>
      <c r="C18" s="6">
        <v>3</v>
      </c>
      <c r="D18" s="6">
        <v>3</v>
      </c>
      <c r="E18" s="6">
        <v>0</v>
      </c>
    </row>
    <row r="19" spans="1:5" x14ac:dyDescent="0.2">
      <c r="A19" s="28">
        <v>44705</v>
      </c>
      <c r="B19" s="6" t="s">
        <v>77</v>
      </c>
      <c r="C19" s="6">
        <v>2</v>
      </c>
      <c r="D19" s="6">
        <v>2</v>
      </c>
      <c r="E19" s="6">
        <v>0</v>
      </c>
    </row>
    <row r="20" spans="1:5" x14ac:dyDescent="0.2">
      <c r="A20" s="28">
        <v>44705</v>
      </c>
      <c r="B20" s="6" t="s">
        <v>78</v>
      </c>
      <c r="C20" s="6">
        <v>2</v>
      </c>
      <c r="D20" s="6">
        <v>2</v>
      </c>
      <c r="E20" s="6">
        <v>0</v>
      </c>
    </row>
    <row r="21" spans="1:5" x14ac:dyDescent="0.2">
      <c r="B21" s="6" t="s">
        <v>61</v>
      </c>
      <c r="C21" s="6">
        <v>1</v>
      </c>
      <c r="E21" s="6" t="s">
        <v>57</v>
      </c>
    </row>
    <row r="22" spans="1:5" x14ac:dyDescent="0.2">
      <c r="B22" s="6" t="s">
        <v>63</v>
      </c>
      <c r="C22" s="6">
        <v>1</v>
      </c>
      <c r="E22" s="6" t="s">
        <v>57</v>
      </c>
    </row>
    <row r="23" spans="1:5" x14ac:dyDescent="0.2">
      <c r="E23" s="6" t="s">
        <v>57</v>
      </c>
    </row>
    <row r="24" spans="1:5" x14ac:dyDescent="0.2">
      <c r="E24" s="6" t="s">
        <v>57</v>
      </c>
    </row>
    <row r="25" spans="1:5" x14ac:dyDescent="0.2">
      <c r="E25" s="6" t="s">
        <v>57</v>
      </c>
    </row>
    <row r="26" spans="1:5" x14ac:dyDescent="0.2">
      <c r="E26" s="6" t="s">
        <v>57</v>
      </c>
    </row>
    <row r="27" spans="1:5" x14ac:dyDescent="0.2">
      <c r="E27" s="6" t="s">
        <v>57</v>
      </c>
    </row>
    <row r="28" spans="1:5" x14ac:dyDescent="0.2">
      <c r="E28" s="6" t="s">
        <v>57</v>
      </c>
    </row>
    <row r="29" spans="1:5" x14ac:dyDescent="0.2">
      <c r="E29" s="6" t="s">
        <v>57</v>
      </c>
    </row>
    <row r="30" spans="1:5" x14ac:dyDescent="0.2">
      <c r="E30" s="6" t="s">
        <v>57</v>
      </c>
    </row>
    <row r="31" spans="1:5" x14ac:dyDescent="0.2">
      <c r="E31" s="6">
        <v>0</v>
      </c>
    </row>
    <row r="32" spans="1:5" x14ac:dyDescent="0.2">
      <c r="E32" s="6" t="s">
        <v>57</v>
      </c>
    </row>
    <row r="33" spans="5:5" x14ac:dyDescent="0.2">
      <c r="E33" s="6" t="s">
        <v>57</v>
      </c>
    </row>
    <row r="34" spans="5:5" x14ac:dyDescent="0.2">
      <c r="E34" s="6" t="s">
        <v>57</v>
      </c>
    </row>
    <row r="35" spans="5:5" x14ac:dyDescent="0.2">
      <c r="E35" s="6" t="s">
        <v>57</v>
      </c>
    </row>
    <row r="36" spans="5:5" x14ac:dyDescent="0.2">
      <c r="E36" s="6" t="s">
        <v>57</v>
      </c>
    </row>
    <row r="37" spans="5:5" x14ac:dyDescent="0.2">
      <c r="E37" s="6" t="s">
        <v>57</v>
      </c>
    </row>
    <row r="38" spans="5:5" x14ac:dyDescent="0.2">
      <c r="E38" s="6" t="s">
        <v>57</v>
      </c>
    </row>
    <row r="39" spans="5:5" x14ac:dyDescent="0.2">
      <c r="E39" s="6" t="s">
        <v>57</v>
      </c>
    </row>
    <row r="40" spans="5:5" x14ac:dyDescent="0.2">
      <c r="E40" s="6" t="s">
        <v>57</v>
      </c>
    </row>
    <row r="41" spans="5:5" x14ac:dyDescent="0.2">
      <c r="E41" s="6" t="s">
        <v>57</v>
      </c>
    </row>
    <row r="42" spans="5:5" x14ac:dyDescent="0.2">
      <c r="E42" s="6" t="s">
        <v>57</v>
      </c>
    </row>
    <row r="43" spans="5:5" x14ac:dyDescent="0.2">
      <c r="E43" s="6" t="s">
        <v>57</v>
      </c>
    </row>
    <row r="44" spans="5:5" x14ac:dyDescent="0.2">
      <c r="E44" s="6" t="s">
        <v>57</v>
      </c>
    </row>
    <row r="45" spans="5:5" x14ac:dyDescent="0.2">
      <c r="E45" s="6" t="s">
        <v>57</v>
      </c>
    </row>
    <row r="46" spans="5:5" x14ac:dyDescent="0.2">
      <c r="E46" s="6" t="s">
        <v>57</v>
      </c>
    </row>
    <row r="47" spans="5:5" x14ac:dyDescent="0.2">
      <c r="E47" s="6" t="s">
        <v>57</v>
      </c>
    </row>
    <row r="48" spans="5:5" x14ac:dyDescent="0.2">
      <c r="E48" s="6" t="s">
        <v>57</v>
      </c>
    </row>
    <row r="49" spans="5:5" x14ac:dyDescent="0.2">
      <c r="E49" s="6" t="s">
        <v>57</v>
      </c>
    </row>
    <row r="50" spans="5:5" x14ac:dyDescent="0.2">
      <c r="E50" s="6" t="s">
        <v>57</v>
      </c>
    </row>
    <row r="51" spans="5:5" x14ac:dyDescent="0.2">
      <c r="E51" s="6" t="s">
        <v>57</v>
      </c>
    </row>
    <row r="52" spans="5:5" x14ac:dyDescent="0.2">
      <c r="E52" s="6" t="s">
        <v>57</v>
      </c>
    </row>
    <row r="53" spans="5:5" x14ac:dyDescent="0.2">
      <c r="E53" s="6" t="s">
        <v>57</v>
      </c>
    </row>
    <row r="54" spans="5:5" x14ac:dyDescent="0.2">
      <c r="E54" s="6" t="s">
        <v>57</v>
      </c>
    </row>
    <row r="55" spans="5:5" x14ac:dyDescent="0.2">
      <c r="E55" s="6" t="s">
        <v>57</v>
      </c>
    </row>
    <row r="56" spans="5:5" x14ac:dyDescent="0.2">
      <c r="E56" s="6" t="s">
        <v>57</v>
      </c>
    </row>
    <row r="57" spans="5:5" x14ac:dyDescent="0.2">
      <c r="E57" s="6" t="s">
        <v>57</v>
      </c>
    </row>
    <row r="58" spans="5:5" x14ac:dyDescent="0.2">
      <c r="E58" s="6" t="s">
        <v>57</v>
      </c>
    </row>
    <row r="59" spans="5:5" x14ac:dyDescent="0.2">
      <c r="E59" s="6" t="s">
        <v>57</v>
      </c>
    </row>
    <row r="60" spans="5:5" x14ac:dyDescent="0.2">
      <c r="E60" s="6" t="s">
        <v>57</v>
      </c>
    </row>
    <row r="61" spans="5:5" x14ac:dyDescent="0.2">
      <c r="E61" s="6" t="s">
        <v>57</v>
      </c>
    </row>
    <row r="62" spans="5:5" x14ac:dyDescent="0.2">
      <c r="E62" s="6" t="s">
        <v>57</v>
      </c>
    </row>
    <row r="63" spans="5:5" x14ac:dyDescent="0.2">
      <c r="E63" s="6" t="s">
        <v>57</v>
      </c>
    </row>
    <row r="64" spans="5:5" x14ac:dyDescent="0.2">
      <c r="E64" s="6" t="s">
        <v>57</v>
      </c>
    </row>
    <row r="65" spans="5:5" x14ac:dyDescent="0.2">
      <c r="E65" s="6" t="s">
        <v>57</v>
      </c>
    </row>
    <row r="66" spans="5:5" x14ac:dyDescent="0.2">
      <c r="E66" s="6" t="s">
        <v>57</v>
      </c>
    </row>
    <row r="67" spans="5:5" x14ac:dyDescent="0.2">
      <c r="E67" s="6">
        <v>0</v>
      </c>
    </row>
    <row r="68" spans="5:5" x14ac:dyDescent="0.2">
      <c r="E68" s="6" t="s">
        <v>57</v>
      </c>
    </row>
    <row r="69" spans="5:5" x14ac:dyDescent="0.2">
      <c r="E69" s="6" t="s">
        <v>57</v>
      </c>
    </row>
    <row r="70" spans="5:5" x14ac:dyDescent="0.2">
      <c r="E70" s="6" t="s">
        <v>57</v>
      </c>
    </row>
    <row r="71" spans="5:5" x14ac:dyDescent="0.2">
      <c r="E71" s="6" t="s">
        <v>57</v>
      </c>
    </row>
    <row r="72" spans="5:5" x14ac:dyDescent="0.2">
      <c r="E72" s="6" t="s">
        <v>57</v>
      </c>
    </row>
    <row r="73" spans="5:5" x14ac:dyDescent="0.2">
      <c r="E73" s="6" t="s">
        <v>57</v>
      </c>
    </row>
    <row r="74" spans="5:5" x14ac:dyDescent="0.2">
      <c r="E74" s="6" t="s">
        <v>57</v>
      </c>
    </row>
    <row r="75" spans="5:5" x14ac:dyDescent="0.2">
      <c r="E75" s="6" t="s">
        <v>57</v>
      </c>
    </row>
    <row r="76" spans="5:5" x14ac:dyDescent="0.2">
      <c r="E76" s="6" t="s">
        <v>57</v>
      </c>
    </row>
    <row r="77" spans="5:5" x14ac:dyDescent="0.2">
      <c r="E77" s="6" t="s">
        <v>57</v>
      </c>
    </row>
    <row r="78" spans="5:5" x14ac:dyDescent="0.2">
      <c r="E78" s="6" t="s">
        <v>57</v>
      </c>
    </row>
    <row r="79" spans="5:5" x14ac:dyDescent="0.2">
      <c r="E79" s="6" t="s">
        <v>57</v>
      </c>
    </row>
    <row r="80" spans="5:5" x14ac:dyDescent="0.2">
      <c r="E80" s="6" t="s">
        <v>57</v>
      </c>
    </row>
    <row r="81" spans="5:5" x14ac:dyDescent="0.2">
      <c r="E81" s="6" t="s">
        <v>57</v>
      </c>
    </row>
    <row r="82" spans="5:5" x14ac:dyDescent="0.2">
      <c r="E82" s="6" t="s">
        <v>57</v>
      </c>
    </row>
    <row r="83" spans="5:5" x14ac:dyDescent="0.2">
      <c r="E83" s="6" t="s">
        <v>57</v>
      </c>
    </row>
    <row r="84" spans="5:5" x14ac:dyDescent="0.2">
      <c r="E84" s="6" t="s">
        <v>57</v>
      </c>
    </row>
    <row r="85" spans="5:5" x14ac:dyDescent="0.2">
      <c r="E85" s="6" t="s">
        <v>57</v>
      </c>
    </row>
    <row r="86" spans="5:5" x14ac:dyDescent="0.2">
      <c r="E86" s="6" t="s">
        <v>57</v>
      </c>
    </row>
    <row r="87" spans="5:5" x14ac:dyDescent="0.2">
      <c r="E87" s="6" t="s">
        <v>57</v>
      </c>
    </row>
    <row r="88" spans="5:5" x14ac:dyDescent="0.2">
      <c r="E88" s="6" t="s">
        <v>57</v>
      </c>
    </row>
    <row r="89" spans="5:5" x14ac:dyDescent="0.2">
      <c r="E89" s="6" t="s">
        <v>57</v>
      </c>
    </row>
    <row r="90" spans="5:5" x14ac:dyDescent="0.2">
      <c r="E90" s="6" t="s">
        <v>57</v>
      </c>
    </row>
    <row r="91" spans="5:5" x14ac:dyDescent="0.2">
      <c r="E91" s="6" t="s">
        <v>57</v>
      </c>
    </row>
    <row r="92" spans="5:5" x14ac:dyDescent="0.2">
      <c r="E92" s="6" t="s">
        <v>57</v>
      </c>
    </row>
    <row r="93" spans="5:5" x14ac:dyDescent="0.2">
      <c r="E93" s="6" t="s">
        <v>57</v>
      </c>
    </row>
    <row r="94" spans="5:5" x14ac:dyDescent="0.2">
      <c r="E94" s="6" t="s">
        <v>57</v>
      </c>
    </row>
    <row r="95" spans="5:5" x14ac:dyDescent="0.2">
      <c r="E95" s="6" t="s">
        <v>57</v>
      </c>
    </row>
    <row r="96" spans="5:5" x14ac:dyDescent="0.2">
      <c r="E96" s="6" t="s">
        <v>57</v>
      </c>
    </row>
    <row r="97" spans="5:5" x14ac:dyDescent="0.2">
      <c r="E97" s="6" t="s">
        <v>57</v>
      </c>
    </row>
    <row r="98" spans="5:5" x14ac:dyDescent="0.2">
      <c r="E98" s="6" t="s">
        <v>57</v>
      </c>
    </row>
    <row r="99" spans="5:5" x14ac:dyDescent="0.2">
      <c r="E99" s="6" t="s">
        <v>57</v>
      </c>
    </row>
    <row r="100" spans="5:5" x14ac:dyDescent="0.2">
      <c r="E100" s="6" t="s">
        <v>57</v>
      </c>
    </row>
    <row r="101" spans="5:5" x14ac:dyDescent="0.2">
      <c r="E101" s="6" t="s">
        <v>57</v>
      </c>
    </row>
    <row r="102" spans="5:5" x14ac:dyDescent="0.2">
      <c r="E102" s="6" t="s">
        <v>57</v>
      </c>
    </row>
    <row r="103" spans="5:5" x14ac:dyDescent="0.2">
      <c r="E103" s="6">
        <v>0</v>
      </c>
    </row>
    <row r="104" spans="5:5" x14ac:dyDescent="0.2">
      <c r="E104" s="6">
        <v>0</v>
      </c>
    </row>
    <row r="105" spans="5:5" x14ac:dyDescent="0.2">
      <c r="E105" s="6">
        <v>0</v>
      </c>
    </row>
    <row r="106" spans="5:5" x14ac:dyDescent="0.2">
      <c r="E106" s="6" t="s">
        <v>57</v>
      </c>
    </row>
    <row r="107" spans="5:5" x14ac:dyDescent="0.2">
      <c r="E107" s="6" t="s">
        <v>57</v>
      </c>
    </row>
    <row r="108" spans="5:5" x14ac:dyDescent="0.2">
      <c r="E108" s="6" t="s">
        <v>57</v>
      </c>
    </row>
    <row r="109" spans="5:5" x14ac:dyDescent="0.2">
      <c r="E109" s="6" t="s">
        <v>57</v>
      </c>
    </row>
    <row r="110" spans="5:5" x14ac:dyDescent="0.2">
      <c r="E110" s="6" t="s">
        <v>57</v>
      </c>
    </row>
    <row r="111" spans="5:5" x14ac:dyDescent="0.2">
      <c r="E111" s="6" t="s">
        <v>57</v>
      </c>
    </row>
    <row r="112" spans="5:5" x14ac:dyDescent="0.2">
      <c r="E112" s="6" t="s">
        <v>57</v>
      </c>
    </row>
    <row r="113" spans="5:5" x14ac:dyDescent="0.2">
      <c r="E113" s="6" t="s">
        <v>57</v>
      </c>
    </row>
    <row r="114" spans="5:5" x14ac:dyDescent="0.2">
      <c r="E114" s="6" t="s">
        <v>57</v>
      </c>
    </row>
    <row r="115" spans="5:5" x14ac:dyDescent="0.2">
      <c r="E115" s="6" t="s">
        <v>57</v>
      </c>
    </row>
    <row r="116" spans="5:5" x14ac:dyDescent="0.2">
      <c r="E116" s="6" t="s">
        <v>57</v>
      </c>
    </row>
    <row r="117" spans="5:5" x14ac:dyDescent="0.2">
      <c r="E117" s="6" t="s">
        <v>57</v>
      </c>
    </row>
    <row r="118" spans="5:5" x14ac:dyDescent="0.2">
      <c r="E118" s="6" t="s">
        <v>57</v>
      </c>
    </row>
    <row r="119" spans="5:5" x14ac:dyDescent="0.2">
      <c r="E119" s="6" t="s">
        <v>57</v>
      </c>
    </row>
    <row r="120" spans="5:5" x14ac:dyDescent="0.2">
      <c r="E120" s="6" t="s">
        <v>57</v>
      </c>
    </row>
    <row r="121" spans="5:5" x14ac:dyDescent="0.2">
      <c r="E121" s="6" t="s">
        <v>57</v>
      </c>
    </row>
    <row r="122" spans="5:5" x14ac:dyDescent="0.2">
      <c r="E122" s="6" t="s">
        <v>57</v>
      </c>
    </row>
    <row r="123" spans="5:5" x14ac:dyDescent="0.2">
      <c r="E123" s="6" t="s">
        <v>57</v>
      </c>
    </row>
    <row r="124" spans="5:5" x14ac:dyDescent="0.2">
      <c r="E124" s="6" t="s">
        <v>57</v>
      </c>
    </row>
    <row r="125" spans="5:5" x14ac:dyDescent="0.2">
      <c r="E125" s="6" t="s">
        <v>57</v>
      </c>
    </row>
    <row r="126" spans="5:5" x14ac:dyDescent="0.2">
      <c r="E126" s="6" t="s">
        <v>57</v>
      </c>
    </row>
    <row r="127" spans="5:5" x14ac:dyDescent="0.2">
      <c r="E127" s="6" t="s">
        <v>57</v>
      </c>
    </row>
    <row r="128" spans="5:5" x14ac:dyDescent="0.2">
      <c r="E128" s="6" t="s">
        <v>57</v>
      </c>
    </row>
    <row r="129" spans="5:5" x14ac:dyDescent="0.2">
      <c r="E129" s="6" t="s">
        <v>57</v>
      </c>
    </row>
    <row r="130" spans="5:5" x14ac:dyDescent="0.2">
      <c r="E130" s="6" t="s">
        <v>57</v>
      </c>
    </row>
    <row r="131" spans="5:5" x14ac:dyDescent="0.2">
      <c r="E131" s="6" t="s">
        <v>57</v>
      </c>
    </row>
    <row r="132" spans="5:5" x14ac:dyDescent="0.2">
      <c r="E132" s="6" t="s">
        <v>57</v>
      </c>
    </row>
    <row r="133" spans="5:5" x14ac:dyDescent="0.2">
      <c r="E133" s="6" t="s">
        <v>57</v>
      </c>
    </row>
    <row r="134" spans="5:5" x14ac:dyDescent="0.2">
      <c r="E134" s="6" t="s">
        <v>57</v>
      </c>
    </row>
    <row r="135" spans="5:5" x14ac:dyDescent="0.2">
      <c r="E135" s="6" t="s">
        <v>57</v>
      </c>
    </row>
    <row r="136" spans="5:5" x14ac:dyDescent="0.2">
      <c r="E136" s="6" t="s">
        <v>57</v>
      </c>
    </row>
    <row r="137" spans="5:5" x14ac:dyDescent="0.2">
      <c r="E137" s="6" t="s">
        <v>57</v>
      </c>
    </row>
    <row r="138" spans="5:5" x14ac:dyDescent="0.2">
      <c r="E138" s="6" t="s">
        <v>57</v>
      </c>
    </row>
  </sheetData>
  <sheetProtection sheet="1" selectLockedCells="1"/>
  <autoFilter ref="A1:E7"/>
  <conditionalFormatting sqref="E1:E2 E21:E1048576">
    <cfRule type="cellIs" dxfId="11" priority="2" operator="lessThan">
      <formula>-0.5</formula>
    </cfRule>
  </conditionalFormatting>
  <conditionalFormatting sqref="E3:E11">
    <cfRule type="cellIs" dxfId="10" priority="1" operator="lessThan">
      <formula>-0.5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G38"/>
  <sheetViews>
    <sheetView workbookViewId="0">
      <selection activeCell="F14" sqref="F14"/>
    </sheetView>
  </sheetViews>
  <sheetFormatPr baseColWidth="10" defaultRowHeight="12.75" x14ac:dyDescent="0.2"/>
  <cols>
    <col min="1" max="5" width="19.7109375" customWidth="1"/>
  </cols>
  <sheetData>
    <row r="1" spans="1:7" ht="30" customHeight="1" x14ac:dyDescent="0.35">
      <c r="A1" s="93" t="str">
        <f>Base!B2</f>
        <v>LES COMPAGNONS DU DEVOIR</v>
      </c>
      <c r="B1" s="94"/>
      <c r="C1" s="94"/>
      <c r="D1" s="94"/>
      <c r="E1" s="95">
        <f>IF(Base!B6="","",Base!B6)</f>
        <v>44706</v>
      </c>
    </row>
    <row r="2" spans="1:7" ht="30" customHeight="1" x14ac:dyDescent="0.2">
      <c r="A2" s="67" t="s">
        <v>83</v>
      </c>
      <c r="B2" s="60"/>
      <c r="C2" s="60"/>
      <c r="D2" s="60"/>
      <c r="E2" s="97" t="s">
        <v>82</v>
      </c>
    </row>
    <row r="3" spans="1:7" ht="30" customHeight="1" x14ac:dyDescent="0.2">
      <c r="A3" s="69" t="s">
        <v>42</v>
      </c>
      <c r="B3" s="64" t="s">
        <v>43</v>
      </c>
      <c r="C3" s="65" t="s">
        <v>44</v>
      </c>
      <c r="D3" s="70" t="s">
        <v>45</v>
      </c>
      <c r="E3" s="66" t="s">
        <v>46</v>
      </c>
    </row>
    <row r="4" spans="1:7" ht="20.100000000000001" customHeight="1" x14ac:dyDescent="0.2">
      <c r="A4" s="125" t="str">
        <f>CONCATENATE(A1,"                          ","/",A2)</f>
        <v>LES COMPAGNONS DU DEVOIR                          /MONT SAINT AIGNAN</v>
      </c>
      <c r="B4" s="126"/>
      <c r="C4" s="126"/>
      <c r="D4" s="126"/>
      <c r="E4" s="127"/>
    </row>
    <row r="5" spans="1:7" ht="20.100000000000001" customHeight="1" x14ac:dyDescent="0.2">
      <c r="A5" s="128"/>
      <c r="B5" s="129"/>
      <c r="C5" s="129"/>
      <c r="D5" s="129"/>
      <c r="E5" s="130"/>
    </row>
    <row r="6" spans="1:7" ht="20.100000000000001" customHeight="1" x14ac:dyDescent="0.2">
      <c r="A6" s="128"/>
      <c r="B6" s="129"/>
      <c r="C6" s="129"/>
      <c r="D6" s="129"/>
      <c r="E6" s="130"/>
    </row>
    <row r="7" spans="1:7" ht="20.100000000000001" customHeight="1" x14ac:dyDescent="0.2">
      <c r="A7" s="128"/>
      <c r="B7" s="129"/>
      <c r="C7" s="129"/>
      <c r="D7" s="129"/>
      <c r="E7" s="130"/>
    </row>
    <row r="8" spans="1:7" ht="20.100000000000001" customHeight="1" x14ac:dyDescent="0.2">
      <c r="A8" s="128"/>
      <c r="B8" s="129"/>
      <c r="C8" s="129"/>
      <c r="D8" s="129"/>
      <c r="E8" s="130"/>
    </row>
    <row r="9" spans="1:7" ht="20.100000000000001" customHeight="1" x14ac:dyDescent="0.2">
      <c r="A9" s="128"/>
      <c r="B9" s="129"/>
      <c r="C9" s="129"/>
      <c r="D9" s="129"/>
      <c r="E9" s="130"/>
    </row>
    <row r="10" spans="1:7" ht="20.100000000000001" customHeight="1" x14ac:dyDescent="0.2">
      <c r="A10" s="128"/>
      <c r="B10" s="129"/>
      <c r="C10" s="129"/>
      <c r="D10" s="129"/>
      <c r="E10" s="130"/>
      <c r="F10" s="35"/>
    </row>
    <row r="11" spans="1:7" ht="20.100000000000001" customHeight="1" x14ac:dyDescent="0.2">
      <c r="A11" s="128"/>
      <c r="B11" s="129"/>
      <c r="C11" s="129"/>
      <c r="D11" s="129"/>
      <c r="E11" s="130"/>
    </row>
    <row r="12" spans="1:7" ht="20.100000000000001" customHeight="1" x14ac:dyDescent="0.2">
      <c r="A12" s="128"/>
      <c r="B12" s="129"/>
      <c r="C12" s="129"/>
      <c r="D12" s="129"/>
      <c r="E12" s="130"/>
    </row>
    <row r="13" spans="1:7" ht="20.100000000000001" customHeight="1" x14ac:dyDescent="0.2">
      <c r="A13" s="128"/>
      <c r="B13" s="129"/>
      <c r="C13" s="129"/>
      <c r="D13" s="129"/>
      <c r="E13" s="130"/>
    </row>
    <row r="14" spans="1:7" ht="20.100000000000001" customHeight="1" x14ac:dyDescent="0.2">
      <c r="A14" s="128"/>
      <c r="B14" s="129"/>
      <c r="C14" s="129"/>
      <c r="D14" s="129"/>
      <c r="E14" s="130"/>
      <c r="G14" s="35"/>
    </row>
    <row r="15" spans="1:7" ht="20.100000000000001" customHeight="1" x14ac:dyDescent="0.2">
      <c r="A15" s="128"/>
      <c r="B15" s="129"/>
      <c r="C15" s="129"/>
      <c r="D15" s="129"/>
      <c r="E15" s="130"/>
      <c r="G15" s="35"/>
    </row>
    <row r="16" spans="1:7" ht="20.100000000000001" customHeight="1" x14ac:dyDescent="0.2">
      <c r="A16" s="128"/>
      <c r="B16" s="129"/>
      <c r="C16" s="129"/>
      <c r="D16" s="129"/>
      <c r="E16" s="130"/>
      <c r="G16" s="35"/>
    </row>
    <row r="17" spans="1:7" ht="20.100000000000001" customHeight="1" x14ac:dyDescent="0.2">
      <c r="A17" s="135" t="s">
        <v>84</v>
      </c>
      <c r="B17" s="136"/>
      <c r="C17" s="98"/>
      <c r="D17" s="131" t="s">
        <v>53</v>
      </c>
      <c r="E17" s="132"/>
      <c r="G17" s="35"/>
    </row>
    <row r="18" spans="1:7" ht="20.100000000000001" customHeight="1" x14ac:dyDescent="0.2">
      <c r="A18" s="135"/>
      <c r="B18" s="136"/>
      <c r="C18" s="98"/>
      <c r="D18" s="131"/>
      <c r="E18" s="132"/>
      <c r="G18" s="35"/>
    </row>
    <row r="19" spans="1:7" ht="20.100000000000001" customHeight="1" x14ac:dyDescent="0.2">
      <c r="A19" s="99"/>
      <c r="B19" s="100"/>
      <c r="C19" s="100"/>
      <c r="D19" s="133"/>
      <c r="E19" s="134"/>
      <c r="G19" s="35"/>
    </row>
    <row r="20" spans="1:7" ht="30" customHeight="1" x14ac:dyDescent="0.35">
      <c r="A20" s="93" t="str">
        <f>Base!B2</f>
        <v>LES COMPAGNONS DU DEVOIR</v>
      </c>
      <c r="B20" s="94"/>
      <c r="C20" s="94"/>
      <c r="D20" s="94"/>
      <c r="E20" s="95">
        <f>E1</f>
        <v>44706</v>
      </c>
      <c r="G20" s="35"/>
    </row>
    <row r="21" spans="1:7" ht="30" customHeight="1" x14ac:dyDescent="0.2">
      <c r="A21" s="67" t="str">
        <f>A2</f>
        <v>MONT SAINT AIGNAN</v>
      </c>
      <c r="B21" s="60"/>
      <c r="C21" s="60"/>
      <c r="D21" s="60"/>
      <c r="E21" s="97" t="str">
        <f>E2</f>
        <v>RUE FRANCIS POULENC</v>
      </c>
      <c r="G21" s="35"/>
    </row>
    <row r="22" spans="1:7" ht="30" customHeight="1" x14ac:dyDescent="0.2">
      <c r="A22" s="72" t="s">
        <v>42</v>
      </c>
      <c r="B22" s="61" t="s">
        <v>43</v>
      </c>
      <c r="C22" s="62" t="s">
        <v>44</v>
      </c>
      <c r="D22" s="71" t="s">
        <v>45</v>
      </c>
      <c r="E22" s="63" t="s">
        <v>46</v>
      </c>
      <c r="G22" s="35"/>
    </row>
    <row r="23" spans="1:7" ht="20.100000000000001" customHeight="1" x14ac:dyDescent="0.2">
      <c r="A23" s="125" t="str">
        <f>A4</f>
        <v>LES COMPAGNONS DU DEVOIR                          /MONT SAINT AIGNAN</v>
      </c>
      <c r="B23" s="126"/>
      <c r="C23" s="126"/>
      <c r="D23" s="126"/>
      <c r="E23" s="127"/>
      <c r="G23" s="35"/>
    </row>
    <row r="24" spans="1:7" ht="20.100000000000001" customHeight="1" x14ac:dyDescent="0.2">
      <c r="A24" s="128"/>
      <c r="B24" s="129"/>
      <c r="C24" s="129"/>
      <c r="D24" s="129"/>
      <c r="E24" s="130"/>
      <c r="G24" s="35"/>
    </row>
    <row r="25" spans="1:7" ht="20.100000000000001" customHeight="1" x14ac:dyDescent="0.2">
      <c r="A25" s="128"/>
      <c r="B25" s="129"/>
      <c r="C25" s="129"/>
      <c r="D25" s="129"/>
      <c r="E25" s="130"/>
      <c r="G25" s="35"/>
    </row>
    <row r="26" spans="1:7" ht="20.100000000000001" customHeight="1" x14ac:dyDescent="0.2">
      <c r="A26" s="128"/>
      <c r="B26" s="129"/>
      <c r="C26" s="129"/>
      <c r="D26" s="129"/>
      <c r="E26" s="130"/>
      <c r="G26" s="35"/>
    </row>
    <row r="27" spans="1:7" ht="20.100000000000001" customHeight="1" x14ac:dyDescent="0.2">
      <c r="A27" s="128"/>
      <c r="B27" s="129"/>
      <c r="C27" s="129"/>
      <c r="D27" s="129"/>
      <c r="E27" s="130"/>
      <c r="G27" s="35"/>
    </row>
    <row r="28" spans="1:7" ht="20.100000000000001" customHeight="1" x14ac:dyDescent="0.2">
      <c r="A28" s="128"/>
      <c r="B28" s="129"/>
      <c r="C28" s="129"/>
      <c r="D28" s="129"/>
      <c r="E28" s="130"/>
      <c r="G28" s="35"/>
    </row>
    <row r="29" spans="1:7" ht="20.100000000000001" customHeight="1" x14ac:dyDescent="0.2">
      <c r="A29" s="128"/>
      <c r="B29" s="129"/>
      <c r="C29" s="129"/>
      <c r="D29" s="129"/>
      <c r="E29" s="130"/>
      <c r="G29" s="35"/>
    </row>
    <row r="30" spans="1:7" ht="20.100000000000001" customHeight="1" x14ac:dyDescent="0.2">
      <c r="A30" s="128"/>
      <c r="B30" s="129"/>
      <c r="C30" s="129"/>
      <c r="D30" s="129"/>
      <c r="E30" s="130"/>
      <c r="G30" s="35"/>
    </row>
    <row r="31" spans="1:7" ht="20.100000000000001" customHeight="1" x14ac:dyDescent="0.2">
      <c r="A31" s="128"/>
      <c r="B31" s="129"/>
      <c r="C31" s="129"/>
      <c r="D31" s="129"/>
      <c r="E31" s="130"/>
      <c r="G31" s="35"/>
    </row>
    <row r="32" spans="1:7" ht="20.100000000000001" customHeight="1" x14ac:dyDescent="0.2">
      <c r="A32" s="128"/>
      <c r="B32" s="129"/>
      <c r="C32" s="129"/>
      <c r="D32" s="129"/>
      <c r="E32" s="130"/>
      <c r="G32" s="35"/>
    </row>
    <row r="33" spans="1:7" ht="20.100000000000001" customHeight="1" x14ac:dyDescent="0.2">
      <c r="A33" s="128"/>
      <c r="B33" s="129"/>
      <c r="C33" s="129"/>
      <c r="D33" s="129"/>
      <c r="E33" s="130"/>
      <c r="G33" s="35"/>
    </row>
    <row r="34" spans="1:7" ht="20.100000000000001" customHeight="1" x14ac:dyDescent="0.2">
      <c r="A34" s="128"/>
      <c r="B34" s="129"/>
      <c r="C34" s="129"/>
      <c r="D34" s="129"/>
      <c r="E34" s="130"/>
      <c r="G34" s="35"/>
    </row>
    <row r="35" spans="1:7" ht="20.100000000000001" customHeight="1" x14ac:dyDescent="0.2">
      <c r="A35" s="128"/>
      <c r="B35" s="129"/>
      <c r="C35" s="129"/>
      <c r="D35" s="129"/>
      <c r="E35" s="130"/>
      <c r="G35" s="35"/>
    </row>
    <row r="36" spans="1:7" ht="20.100000000000001" customHeight="1" x14ac:dyDescent="0.2">
      <c r="A36" s="135" t="str">
        <f>A17</f>
        <v>COMPAGNONS</v>
      </c>
      <c r="B36" s="136"/>
      <c r="C36" s="98"/>
      <c r="D36" s="131" t="s">
        <v>53</v>
      </c>
      <c r="E36" s="132"/>
      <c r="G36" s="35"/>
    </row>
    <row r="37" spans="1:7" ht="20.100000000000001" customHeight="1" x14ac:dyDescent="0.2">
      <c r="A37" s="135"/>
      <c r="B37" s="136"/>
      <c r="C37" s="98"/>
      <c r="D37" s="131"/>
      <c r="E37" s="132"/>
      <c r="G37" s="35"/>
    </row>
    <row r="38" spans="1:7" ht="20.100000000000001" customHeight="1" x14ac:dyDescent="0.2">
      <c r="A38" s="99"/>
      <c r="B38" s="100"/>
      <c r="C38" s="100"/>
      <c r="D38" s="133"/>
      <c r="E38" s="134"/>
    </row>
  </sheetData>
  <sheetProtection sheet="1" objects="1" scenarios="1" selectLockedCells="1"/>
  <mergeCells count="6">
    <mergeCell ref="A4:E16"/>
    <mergeCell ref="D17:E19"/>
    <mergeCell ref="A23:E35"/>
    <mergeCell ref="D36:E38"/>
    <mergeCell ref="A17:B18"/>
    <mergeCell ref="A36:B37"/>
  </mergeCells>
  <printOptions horizontalCentered="1" verticalCentered="1"/>
  <pageMargins left="0" right="0" top="0" bottom="0" header="0" footer="0"/>
  <pageSetup paperSize="9" orientation="portrait" r:id="rId1"/>
  <headerFooter scaleWithDoc="0"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0FEFB447-B2B3-44D6-B82F-838603443226}">
            <xm:f>Base!$D$6=6</xm:f>
            <x14:dxf>
              <fill>
                <patternFill>
                  <bgColor rgb="FF00B0F0"/>
                </patternFill>
              </fill>
            </x14:dxf>
          </x14:cfRule>
          <x14:cfRule type="expression" priority="7" id="{08006FD5-F827-4793-9346-6D55FDFD99E1}">
            <xm:f>Base!$D$6=5</xm:f>
            <x14:dxf>
              <fill>
                <patternFill>
                  <bgColor rgb="FFFF0000"/>
                </patternFill>
              </fill>
            </x14:dxf>
          </x14:cfRule>
          <x14:cfRule type="expression" priority="8" id="{AC8C3BFF-F17B-4FF6-AFB8-D40CE9C52267}">
            <xm:f>Base!$D$6=4</xm:f>
            <x14:dxf>
              <fill>
                <patternFill>
                  <bgColor rgb="FFFFFF00"/>
                </patternFill>
              </fill>
            </x14:dxf>
          </x14:cfRule>
          <x14:cfRule type="expression" priority="9" id="{100BBA7B-EA58-4ECC-AC39-F362EB5AC1C3}">
            <xm:f>Base!$D$6=3</xm:f>
            <x14:dxf>
              <fill>
                <patternFill>
                  <bgColor rgb="FFFFC000"/>
                </patternFill>
              </fill>
            </x14:dxf>
          </x14:cfRule>
          <x14:cfRule type="expression" priority="11" id="{3278062E-9D20-4451-B587-9461C1AC7470}">
            <xm:f>Base!$D$6=2</xm:f>
            <x14:dxf>
              <fill>
                <patternFill>
                  <bgColor rgb="FF00B050"/>
                </patternFill>
              </fill>
            </x14:dxf>
          </x14:cfRule>
          <xm:sqref>A1:E2</xm:sqref>
        </x14:conditionalFormatting>
        <x14:conditionalFormatting xmlns:xm="http://schemas.microsoft.com/office/excel/2006/main">
          <x14:cfRule type="expression" priority="1" id="{D1442A5D-6E32-40E1-9C5B-14E8311B1BB1}">
            <xm:f>Base!$D$6=6</xm:f>
            <x14:dxf>
              <fill>
                <patternFill>
                  <bgColor rgb="FF00B0F0"/>
                </patternFill>
              </fill>
            </x14:dxf>
          </x14:cfRule>
          <x14:cfRule type="expression" priority="2" id="{7BB112AC-1628-43B4-B2FC-DB44F99D1D7F}">
            <xm:f>Base!$D$6=5</xm:f>
            <x14:dxf>
              <fill>
                <patternFill>
                  <bgColor rgb="FFFF0000"/>
                </patternFill>
              </fill>
            </x14:dxf>
          </x14:cfRule>
          <x14:cfRule type="expression" priority="3" id="{25D5B1D9-D987-4D49-951C-54AE52CD4F2A}">
            <xm:f>Base!$D$6=4</xm:f>
            <x14:dxf>
              <fill>
                <patternFill>
                  <bgColor rgb="FFFFFF00"/>
                </patternFill>
              </fill>
            </x14:dxf>
          </x14:cfRule>
          <x14:cfRule type="expression" priority="4" id="{644327A1-AD87-4E5B-9B1B-02B4927C759B}">
            <xm:f>Base!$D$6=3</xm:f>
            <x14:dxf>
              <fill>
                <patternFill>
                  <bgColor rgb="FFFFC000"/>
                </patternFill>
              </fill>
            </x14:dxf>
          </x14:cfRule>
          <x14:cfRule type="expression" priority="5" id="{C26B4DFF-260A-4BB1-AE07-C63B200DCD07}">
            <xm:f>Base!$D$6=2</xm:f>
            <x14:dxf>
              <fill>
                <patternFill>
                  <bgColor rgb="FF00B050"/>
                </patternFill>
              </fill>
            </x14:dxf>
          </x14:cfRule>
          <xm:sqref>A20:E21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Base</vt:lpstr>
      <vt:lpstr>Légende</vt:lpstr>
      <vt:lpstr>RECAP</vt:lpstr>
      <vt:lpstr>Etiquette d'expédition</vt:lpstr>
      <vt:lpstr>'Etiquette d''expédition'!Zone_d_impression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APPBAR</dc:creator>
  <cp:lastModifiedBy>Isabelle BRIET.</cp:lastModifiedBy>
  <cp:lastPrinted>2022-05-25T09:49:46Z</cp:lastPrinted>
  <dcterms:created xsi:type="dcterms:W3CDTF">2015-03-12T13:33:28Z</dcterms:created>
  <dcterms:modified xsi:type="dcterms:W3CDTF">2022-05-25T09:49:48Z</dcterms:modified>
</cp:coreProperties>
</file>