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asu\Desktop\"/>
    </mc:Choice>
  </mc:AlternateContent>
  <bookViews>
    <workbookView xWindow="0" yWindow="0" windowWidth="20490" windowHeight="7755" activeTab="2"/>
  </bookViews>
  <sheets>
    <sheet name="Liens articles-gammes" sheetId="2" r:id="rId1"/>
    <sheet name="Liens opérations-gammes" sheetId="3" r:id="rId2"/>
    <sheet name="Groupement" sheetId="4" r:id="rId3"/>
  </sheets>
  <definedNames>
    <definedName name="_xlnm._FilterDatabase" localSheetId="0" hidden="1">'Liens articles-gammes'!$A$1:$C$50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0" i="4" l="1"/>
  <c r="B13" i="4"/>
  <c r="B22" i="4"/>
  <c r="B28" i="4"/>
  <c r="B29" i="4"/>
  <c r="B37" i="4"/>
  <c r="B57" i="4"/>
  <c r="B68" i="4"/>
  <c r="A3" i="4"/>
  <c r="B3" i="4" s="1"/>
  <c r="A4" i="4"/>
  <c r="B4" i="4" s="1"/>
  <c r="A5" i="4"/>
  <c r="B5" i="4" s="1"/>
  <c r="A6" i="4"/>
  <c r="B6" i="4" s="1"/>
  <c r="A7" i="4"/>
  <c r="B7" i="4" s="1"/>
  <c r="A8" i="4"/>
  <c r="A9" i="4" s="1"/>
  <c r="B9" i="4" s="1"/>
  <c r="A10" i="4"/>
  <c r="A11" i="4"/>
  <c r="B11" i="4" s="1"/>
  <c r="A12" i="4"/>
  <c r="A13" i="4" s="1"/>
  <c r="A14" i="4"/>
  <c r="B14" i="4" s="1"/>
  <c r="A15" i="4"/>
  <c r="B15" i="4" s="1"/>
  <c r="A16" i="4"/>
  <c r="A17" i="4" s="1"/>
  <c r="A18" i="4" s="1"/>
  <c r="A19" i="4" s="1"/>
  <c r="B19" i="4" s="1"/>
  <c r="A20" i="4"/>
  <c r="B20" i="4" s="1"/>
  <c r="A21" i="4"/>
  <c r="B21" i="4" s="1"/>
  <c r="A22" i="4"/>
  <c r="A23" i="4"/>
  <c r="B23" i="4" s="1"/>
  <c r="A25" i="4"/>
  <c r="B25" i="4" s="1"/>
  <c r="A26" i="4"/>
  <c r="B26" i="4" s="1"/>
  <c r="A27" i="4"/>
  <c r="B27" i="4" s="1"/>
  <c r="A28" i="4"/>
  <c r="A29" i="4"/>
  <c r="A30" i="4"/>
  <c r="A31" i="4" s="1"/>
  <c r="B31" i="4" s="1"/>
  <c r="A32" i="4"/>
  <c r="B32" i="4" s="1"/>
  <c r="A33" i="4"/>
  <c r="B33" i="4" s="1"/>
  <c r="A34" i="4"/>
  <c r="B34" i="4" s="1"/>
  <c r="A35" i="4"/>
  <c r="B35" i="4" s="1"/>
  <c r="A36" i="4"/>
  <c r="B36" i="4" s="1"/>
  <c r="A37" i="4"/>
  <c r="A38" i="4"/>
  <c r="A39" i="4" s="1"/>
  <c r="A40" i="4" s="1"/>
  <c r="B40" i="4" s="1"/>
  <c r="A41" i="4"/>
  <c r="B41" i="4" s="1"/>
  <c r="A42" i="4"/>
  <c r="B42" i="4" s="1"/>
  <c r="A43" i="4"/>
  <c r="B43" i="4" s="1"/>
  <c r="A44" i="4"/>
  <c r="B44" i="4" s="1"/>
  <c r="A45" i="4"/>
  <c r="B45" i="4" s="1"/>
  <c r="A47" i="4"/>
  <c r="B47" i="4" s="1"/>
  <c r="A48" i="4"/>
  <c r="B48" i="4" s="1"/>
  <c r="A49" i="4"/>
  <c r="B49" i="4" s="1"/>
  <c r="A50" i="4"/>
  <c r="A51" i="4" s="1"/>
  <c r="A52" i="4" s="1"/>
  <c r="B52" i="4" s="1"/>
  <c r="A53" i="4"/>
  <c r="B53" i="4" s="1"/>
  <c r="A54" i="4"/>
  <c r="B54" i="4" s="1"/>
  <c r="A55" i="4"/>
  <c r="B55" i="4" s="1"/>
  <c r="A56" i="4"/>
  <c r="B56" i="4" s="1"/>
  <c r="A57" i="4"/>
  <c r="A58" i="4"/>
  <c r="B58" i="4" s="1"/>
  <c r="A59" i="4"/>
  <c r="B59" i="4" s="1"/>
  <c r="A61" i="4"/>
  <c r="B61" i="4" s="1"/>
  <c r="A62" i="4"/>
  <c r="B62" i="4" s="1"/>
  <c r="A63" i="4"/>
  <c r="B63" i="4" s="1"/>
  <c r="A64" i="4"/>
  <c r="A65" i="4" s="1"/>
  <c r="A66" i="4" s="1"/>
  <c r="A67" i="4" s="1"/>
  <c r="B67" i="4" s="1"/>
  <c r="A68" i="4"/>
  <c r="A69" i="4"/>
  <c r="B69" i="4" s="1"/>
  <c r="A2" i="4"/>
  <c r="B2" i="4" s="1"/>
  <c r="F3" i="2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2" i="2"/>
  <c r="E7" i="2"/>
  <c r="E6" i="2"/>
  <c r="E5" i="2"/>
  <c r="E4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3" i="2"/>
  <c r="E2" i="2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3" i="2"/>
  <c r="D2" i="2"/>
  <c r="B12" i="4" l="1"/>
  <c r="A60" i="4"/>
  <c r="B60" i="4" s="1"/>
  <c r="A46" i="4"/>
  <c r="B46" i="4" s="1"/>
  <c r="B38" i="4"/>
  <c r="B30" i="4"/>
  <c r="B66" i="4"/>
  <c r="B50" i="4"/>
  <c r="B18" i="4"/>
  <c r="B65" i="4"/>
  <c r="B17" i="4"/>
  <c r="B64" i="4"/>
  <c r="B16" i="4"/>
  <c r="B8" i="4"/>
  <c r="A24" i="4"/>
  <c r="B24" i="4" s="1"/>
  <c r="B51" i="4"/>
  <c r="B39" i="4"/>
</calcChain>
</file>

<file path=xl/sharedStrings.xml><?xml version="1.0" encoding="utf-8"?>
<sst xmlns="http://schemas.openxmlformats.org/spreadsheetml/2006/main" count="301" uniqueCount="124">
  <si>
    <t>N° Article</t>
  </si>
  <si>
    <t>Désignation</t>
  </si>
  <si>
    <t>N° gamme</t>
  </si>
  <si>
    <t>10112000</t>
  </si>
  <si>
    <t>10112102</t>
  </si>
  <si>
    <t>10112500</t>
  </si>
  <si>
    <t>10120502</t>
  </si>
  <si>
    <t>10121300</t>
  </si>
  <si>
    <t>10121500</t>
  </si>
  <si>
    <t>10121600</t>
  </si>
  <si>
    <t>10121702</t>
  </si>
  <si>
    <t>10121900</t>
  </si>
  <si>
    <t>10131702</t>
  </si>
  <si>
    <t>10131800</t>
  </si>
  <si>
    <t>10156000</t>
  </si>
  <si>
    <t>10156102</t>
  </si>
  <si>
    <t>10157002</t>
  </si>
  <si>
    <t>10157600</t>
  </si>
  <si>
    <t>10157950</t>
  </si>
  <si>
    <t>10163102</t>
  </si>
  <si>
    <t>10166999</t>
  </si>
  <si>
    <t>10169902</t>
  </si>
  <si>
    <t>10170702</t>
  </si>
  <si>
    <t>10172102</t>
  </si>
  <si>
    <t>10176602</t>
  </si>
  <si>
    <t>10181702</t>
  </si>
  <si>
    <t>10197701</t>
  </si>
  <si>
    <t>10197750</t>
  </si>
  <si>
    <t>10197901</t>
  </si>
  <si>
    <t>10198102</t>
  </si>
  <si>
    <t>10225801</t>
  </si>
  <si>
    <t>10225902</t>
  </si>
  <si>
    <t>10226201</t>
  </si>
  <si>
    <t>10229402</t>
  </si>
  <si>
    <t>10232050</t>
  </si>
  <si>
    <t>10233650</t>
  </si>
  <si>
    <t>10234202</t>
  </si>
  <si>
    <t>10234702</t>
  </si>
  <si>
    <t>10235150</t>
  </si>
  <si>
    <t>10236501</t>
  </si>
  <si>
    <t>10236550</t>
  </si>
  <si>
    <t>10238502</t>
  </si>
  <si>
    <t>10238602</t>
  </si>
  <si>
    <t>10239002</t>
  </si>
  <si>
    <t>10240250</t>
  </si>
  <si>
    <t>10240300</t>
  </si>
  <si>
    <t>10240950</t>
  </si>
  <si>
    <t>10241050</t>
  </si>
  <si>
    <t>10241150</t>
  </si>
  <si>
    <t>10244050</t>
  </si>
  <si>
    <t>10248302</t>
  </si>
  <si>
    <t>10249002</t>
  </si>
  <si>
    <t>10112101</t>
  </si>
  <si>
    <t>10157001</t>
  </si>
  <si>
    <t>10163101</t>
  </si>
  <si>
    <t>10169901</t>
  </si>
  <si>
    <t>10172101</t>
  </si>
  <si>
    <t>10176601</t>
  </si>
  <si>
    <t>10198101</t>
  </si>
  <si>
    <t>10234201</t>
  </si>
  <si>
    <t>10234701</t>
  </si>
  <si>
    <t>10238501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</si>
  <si>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</si>
  <si>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</si>
  <si>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</si>
  <si>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</si>
  <si>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</si>
  <si>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</si>
  <si>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</si>
  <si>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</si>
  <si>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</si>
  <si>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</si>
  <si>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</si>
  <si>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</si>
  <si>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</si>
  <si>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</si>
  <si>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</si>
  <si>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</si>
  <si>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</si>
  <si>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</si>
  <si>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</si>
  <si>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</si>
  <si>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</si>
  <si>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</si>
  <si>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</si>
  <si>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</si>
  <si>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</si>
  <si>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</si>
  <si>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AA</t>
  </si>
  <si>
    <t>BA</t>
  </si>
  <si>
    <t>CA</t>
  </si>
  <si>
    <t>DA</t>
  </si>
  <si>
    <t>EA</t>
  </si>
  <si>
    <t>FA</t>
  </si>
  <si>
    <t>GA</t>
  </si>
  <si>
    <t>HA</t>
  </si>
  <si>
    <t>IA</t>
  </si>
  <si>
    <t>JA</t>
  </si>
  <si>
    <t>KA</t>
  </si>
  <si>
    <t>LA</t>
  </si>
  <si>
    <t>MA</t>
  </si>
  <si>
    <t>NA</t>
  </si>
  <si>
    <t>OA</t>
  </si>
  <si>
    <t>PA</t>
  </si>
  <si>
    <t>QA</t>
  </si>
  <si>
    <t>RA</t>
  </si>
  <si>
    <t>SA</t>
  </si>
  <si>
    <t>TA</t>
  </si>
  <si>
    <t>UA</t>
  </si>
  <si>
    <t>VA</t>
  </si>
  <si>
    <t>WA</t>
  </si>
  <si>
    <t xml:space="preserve">N° opération </t>
  </si>
  <si>
    <t>Dés opération</t>
  </si>
  <si>
    <t>Fraisage</t>
  </si>
  <si>
    <t>Tournage</t>
  </si>
  <si>
    <t>Perçage</t>
  </si>
  <si>
    <t>Taraudage</t>
  </si>
  <si>
    <t>Soudage</t>
  </si>
  <si>
    <t>Montage</t>
  </si>
  <si>
    <t>Emballage</t>
  </si>
  <si>
    <t>N° article</t>
  </si>
  <si>
    <t>N° opération</t>
  </si>
  <si>
    <t>Des opération</t>
  </si>
  <si>
    <t>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</si>
</sst>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2">
    <xf numFmtId="0" fontId="0" fillId="0" borderId="0"/>
    <xf numFmtId="0" fontId="1" fillId="0" borderId="0"/>
  </cellStyleXfs>
  <cellXfs count="9">
    <xf numFmtId="0" fontId="0" fillId="0" borderId="0" xfId="0"/>
    <xf numFmtId="0" fontId="2" fillId="0" borderId="1" xfId="1" applyFont="1" applyFill="1" applyBorder="1" applyAlignment="1">
      <alignment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2" fillId="0" borderId="1" xfId="1" applyFont="1" applyFill="1" applyBorder="1" applyAlignment="1"/>
    <xf numFmtId="0" fontId="2" fillId="0" borderId="1" xfId="1" applyNumberFormat="1" applyFont="1" applyFill="1" applyBorder="1" applyAlignment="1"/>
    <xf numFmtId="49" fontId="2" fillId="0" borderId="1" xfId="1" applyNumberFormat="1" applyFont="1" applyFill="1" applyBorder="1" applyAlignment="1">
      <alignment wrapText="1"/>
    </xf>
    <xf numFmtId="0" fontId="0" fillId="2" borderId="0" xfId="0" applyFill="1" applyAlignment="1">
      <alignment horizontal="center"/>
    </xf>
  </cellXfs>
  <cellStyles count="2">
    <cellStyle name="Normal" xfId="0" builtinId="0"/>
    <cellStyle name="Normal_Liens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0"/>
  <sheetViews>
    <sheetView workbookViewId="0">
      <selection activeCell="F3" sqref="F3"/>
    </sheetView>
  </sheetViews>
  <sheetFormatPr baseColWidth="10" defaultRowHeight="15" x14ac:dyDescent="0.25"/>
  <cols>
    <col min="1" max="1" width="18.5703125" customWidth="1"/>
    <col min="2" max="2" width="17.5703125" style="2" customWidth="1"/>
    <col min="3" max="3" width="22" customWidth="1"/>
  </cols>
  <sheetData>
    <row r="1" spans="1:6" x14ac:dyDescent="0.25">
      <c r="A1" s="4" t="s">
        <v>0</v>
      </c>
      <c r="B1" s="4" t="s">
        <v>1</v>
      </c>
      <c r="C1" s="4" t="s">
        <v>2</v>
      </c>
    </row>
    <row r="2" spans="1:6" x14ac:dyDescent="0.25">
      <c r="A2" s="1" t="s">
        <v>3</v>
      </c>
      <c r="B2" s="2" t="s">
        <v>62</v>
      </c>
      <c r="C2" s="1" t="s">
        <v>3</v>
      </c>
      <c r="D2">
        <f>COUNTIF('Liens opérations-gammes'!A:A,'Liens articles-gammes'!C2)</f>
        <v>1</v>
      </c>
      <c r="E2">
        <f>SUM(D$1:D1)+1</f>
        <v>1</v>
      </c>
      <c r="F2" t="str">
        <f>A2</f>
        <v>10112000</v>
      </c>
    </row>
    <row r="3" spans="1:6" x14ac:dyDescent="0.25">
      <c r="A3" s="1" t="s">
        <v>4</v>
      </c>
      <c r="B3" s="2" t="s">
        <v>63</v>
      </c>
      <c r="C3" s="1" t="s">
        <v>52</v>
      </c>
      <c r="D3">
        <f>COUNTIF('Liens opérations-gammes'!A:A,'Liens articles-gammes'!C3)</f>
        <v>2</v>
      </c>
      <c r="E3">
        <f>SUM(D$1:D2)+1</f>
        <v>2</v>
      </c>
      <c r="F3" t="str">
        <f t="shared" ref="F3:F50" si="0">A3</f>
        <v>10112102</v>
      </c>
    </row>
    <row r="4" spans="1:6" x14ac:dyDescent="0.25">
      <c r="A4" s="1" t="s">
        <v>5</v>
      </c>
      <c r="B4" s="2" t="s">
        <v>64</v>
      </c>
      <c r="C4" s="1" t="s">
        <v>5</v>
      </c>
      <c r="D4">
        <f>COUNTIF('Liens opérations-gammes'!A:A,'Liens articles-gammes'!C4)</f>
        <v>1</v>
      </c>
      <c r="E4">
        <f>SUM(D$1:D3)+1</f>
        <v>4</v>
      </c>
      <c r="F4" t="str">
        <f t="shared" si="0"/>
        <v>10112500</v>
      </c>
    </row>
    <row r="5" spans="1:6" x14ac:dyDescent="0.25">
      <c r="A5" s="1" t="s">
        <v>6</v>
      </c>
      <c r="B5" s="2" t="s">
        <v>65</v>
      </c>
      <c r="C5" s="1" t="s">
        <v>6</v>
      </c>
      <c r="D5">
        <f>COUNTIF('Liens opérations-gammes'!A:A,'Liens articles-gammes'!C5)</f>
        <v>1</v>
      </c>
      <c r="E5">
        <f>SUM(D$1:D4)+1</f>
        <v>5</v>
      </c>
      <c r="F5" t="str">
        <f t="shared" si="0"/>
        <v>10120502</v>
      </c>
    </row>
    <row r="6" spans="1:6" x14ac:dyDescent="0.25">
      <c r="A6" s="1" t="s">
        <v>7</v>
      </c>
      <c r="B6" s="2" t="s">
        <v>66</v>
      </c>
      <c r="C6" s="1" t="s">
        <v>7</v>
      </c>
      <c r="D6">
        <f>COUNTIF('Liens opérations-gammes'!A:A,'Liens articles-gammes'!C6)</f>
        <v>3</v>
      </c>
      <c r="E6">
        <f>SUM(D$1:D5)+1</f>
        <v>6</v>
      </c>
      <c r="F6" t="str">
        <f t="shared" si="0"/>
        <v>10121300</v>
      </c>
    </row>
    <row r="7" spans="1:6" x14ac:dyDescent="0.25">
      <c r="A7" s="1" t="s">
        <v>8</v>
      </c>
      <c r="B7" s="2" t="s">
        <v>67</v>
      </c>
      <c r="C7" s="1" t="s">
        <v>8</v>
      </c>
      <c r="D7">
        <f>COUNTIF('Liens opérations-gammes'!A:A,'Liens articles-gammes'!C7)</f>
        <v>1</v>
      </c>
      <c r="E7">
        <f>SUM(D$1:D6)+1</f>
        <v>9</v>
      </c>
      <c r="F7" t="str">
        <f t="shared" si="0"/>
        <v>10121500</v>
      </c>
    </row>
    <row r="8" spans="1:6" x14ac:dyDescent="0.25">
      <c r="A8" s="1" t="s">
        <v>9</v>
      </c>
      <c r="B8" s="2" t="s">
        <v>68</v>
      </c>
      <c r="C8" s="1" t="s">
        <v>9</v>
      </c>
      <c r="D8">
        <f>COUNTIF('Liens opérations-gammes'!A:A,'Liens articles-gammes'!C8)</f>
        <v>1</v>
      </c>
      <c r="E8">
        <f>SUM(D$1:D7)+1</f>
        <v>10</v>
      </c>
      <c r="F8" t="str">
        <f t="shared" si="0"/>
        <v>10121600</v>
      </c>
    </row>
    <row r="9" spans="1:6" x14ac:dyDescent="0.25">
      <c r="A9" s="1" t="s">
        <v>10</v>
      </c>
      <c r="B9" s="2" t="s">
        <v>69</v>
      </c>
      <c r="C9" s="1" t="s">
        <v>10</v>
      </c>
      <c r="D9">
        <f>COUNTIF('Liens opérations-gammes'!A:A,'Liens articles-gammes'!C9)</f>
        <v>2</v>
      </c>
      <c r="E9">
        <f>SUM(D$1:D8)+1</f>
        <v>11</v>
      </c>
      <c r="F9" t="str">
        <f t="shared" si="0"/>
        <v>10121702</v>
      </c>
    </row>
    <row r="10" spans="1:6" x14ac:dyDescent="0.25">
      <c r="A10" s="1" t="s">
        <v>11</v>
      </c>
      <c r="B10" s="2" t="s">
        <v>70</v>
      </c>
      <c r="C10" s="1" t="s">
        <v>11</v>
      </c>
      <c r="D10">
        <f>COUNTIF('Liens opérations-gammes'!A:A,'Liens articles-gammes'!C10)</f>
        <v>1</v>
      </c>
      <c r="E10">
        <f>SUM(D$1:D9)+1</f>
        <v>13</v>
      </c>
      <c r="F10" t="str">
        <f t="shared" si="0"/>
        <v>10121900</v>
      </c>
    </row>
    <row r="11" spans="1:6" x14ac:dyDescent="0.25">
      <c r="A11" s="1" t="s">
        <v>12</v>
      </c>
      <c r="B11" s="2" t="s">
        <v>71</v>
      </c>
      <c r="C11" s="1" t="s">
        <v>12</v>
      </c>
      <c r="D11">
        <f>COUNTIF('Liens opérations-gammes'!A:A,'Liens articles-gammes'!C11)</f>
        <v>1</v>
      </c>
      <c r="E11">
        <f>SUM(D$1:D10)+1</f>
        <v>14</v>
      </c>
      <c r="F11" t="str">
        <f t="shared" si="0"/>
        <v>10131702</v>
      </c>
    </row>
    <row r="12" spans="1:6" x14ac:dyDescent="0.25">
      <c r="A12" s="1" t="s">
        <v>13</v>
      </c>
      <c r="B12" s="2" t="s">
        <v>72</v>
      </c>
      <c r="C12" s="1" t="s">
        <v>13</v>
      </c>
      <c r="D12">
        <f>COUNTIF('Liens opérations-gammes'!A:A,'Liens articles-gammes'!C12)</f>
        <v>4</v>
      </c>
      <c r="E12">
        <f>SUM(D$1:D11)+1</f>
        <v>15</v>
      </c>
      <c r="F12" t="str">
        <f t="shared" si="0"/>
        <v>10131800</v>
      </c>
    </row>
    <row r="13" spans="1:6" x14ac:dyDescent="0.25">
      <c r="A13" s="1" t="s">
        <v>14</v>
      </c>
      <c r="B13" s="2" t="s">
        <v>73</v>
      </c>
      <c r="C13" s="1" t="s">
        <v>14</v>
      </c>
      <c r="D13">
        <f>COUNTIF('Liens opérations-gammes'!A:A,'Liens articles-gammes'!C13)</f>
        <v>1</v>
      </c>
      <c r="E13">
        <f>SUM(D$1:D12)+1</f>
        <v>19</v>
      </c>
      <c r="F13" t="str">
        <f t="shared" si="0"/>
        <v>10156000</v>
      </c>
    </row>
    <row r="14" spans="1:6" x14ac:dyDescent="0.25">
      <c r="A14" s="1" t="s">
        <v>15</v>
      </c>
      <c r="B14" s="2" t="s">
        <v>74</v>
      </c>
      <c r="C14" s="1" t="s">
        <v>15</v>
      </c>
      <c r="D14">
        <f>COUNTIF('Liens opérations-gammes'!A:A,'Liens articles-gammes'!C14)</f>
        <v>1</v>
      </c>
      <c r="E14">
        <f>SUM(D$1:D13)+1</f>
        <v>20</v>
      </c>
      <c r="F14" t="str">
        <f t="shared" si="0"/>
        <v>10156102</v>
      </c>
    </row>
    <row r="15" spans="1:6" x14ac:dyDescent="0.25">
      <c r="A15" s="1" t="s">
        <v>16</v>
      </c>
      <c r="B15" s="2" t="s">
        <v>75</v>
      </c>
      <c r="C15" s="1" t="s">
        <v>53</v>
      </c>
      <c r="D15">
        <f>COUNTIF('Liens opérations-gammes'!A:A,'Liens articles-gammes'!C15)</f>
        <v>1</v>
      </c>
      <c r="E15">
        <f>SUM(D$1:D14)+1</f>
        <v>21</v>
      </c>
      <c r="F15" t="str">
        <f t="shared" si="0"/>
        <v>10157002</v>
      </c>
    </row>
    <row r="16" spans="1:6" x14ac:dyDescent="0.25">
      <c r="A16" s="1" t="s">
        <v>17</v>
      </c>
      <c r="B16" s="2" t="s">
        <v>76</v>
      </c>
      <c r="C16" s="1" t="s">
        <v>17</v>
      </c>
      <c r="D16">
        <f>COUNTIF('Liens opérations-gammes'!A:A,'Liens articles-gammes'!C16)</f>
        <v>2</v>
      </c>
      <c r="E16">
        <f>SUM(D$1:D15)+1</f>
        <v>22</v>
      </c>
      <c r="F16" t="str">
        <f t="shared" si="0"/>
        <v>10157600</v>
      </c>
    </row>
    <row r="17" spans="1:6" x14ac:dyDescent="0.25">
      <c r="A17" s="1" t="s">
        <v>18</v>
      </c>
      <c r="B17" s="2" t="s">
        <v>77</v>
      </c>
      <c r="C17" s="1" t="s">
        <v>18</v>
      </c>
      <c r="D17">
        <f>COUNTIF('Liens opérations-gammes'!A:A,'Liens articles-gammes'!C17)</f>
        <v>1</v>
      </c>
      <c r="E17">
        <f>SUM(D$1:D16)+1</f>
        <v>24</v>
      </c>
      <c r="F17" t="str">
        <f t="shared" si="0"/>
        <v>10157950</v>
      </c>
    </row>
    <row r="18" spans="1:6" x14ac:dyDescent="0.25">
      <c r="A18" s="1" t="s">
        <v>19</v>
      </c>
      <c r="B18" s="2" t="s">
        <v>78</v>
      </c>
      <c r="C18" s="1" t="s">
        <v>54</v>
      </c>
      <c r="D18">
        <f>COUNTIF('Liens opérations-gammes'!A:A,'Liens articles-gammes'!C18)</f>
        <v>1</v>
      </c>
      <c r="E18">
        <f>SUM(D$1:D17)+1</f>
        <v>25</v>
      </c>
      <c r="F18" t="str">
        <f t="shared" si="0"/>
        <v>10163102</v>
      </c>
    </row>
    <row r="19" spans="1:6" x14ac:dyDescent="0.25">
      <c r="A19" s="1" t="s">
        <v>20</v>
      </c>
      <c r="B19" s="2" t="s">
        <v>79</v>
      </c>
      <c r="C19" s="1" t="s">
        <v>20</v>
      </c>
      <c r="D19">
        <f>COUNTIF('Liens opérations-gammes'!A:A,'Liens articles-gammes'!C19)</f>
        <v>1</v>
      </c>
      <c r="E19">
        <f>SUM(D$1:D18)+1</f>
        <v>26</v>
      </c>
      <c r="F19" t="str">
        <f t="shared" si="0"/>
        <v>10166999</v>
      </c>
    </row>
    <row r="20" spans="1:6" x14ac:dyDescent="0.25">
      <c r="A20" s="1" t="s">
        <v>21</v>
      </c>
      <c r="B20" s="2" t="s">
        <v>80</v>
      </c>
      <c r="C20" s="1" t="s">
        <v>55</v>
      </c>
      <c r="D20">
        <f>COUNTIF('Liens opérations-gammes'!A:A,'Liens articles-gammes'!C20)</f>
        <v>1</v>
      </c>
      <c r="E20">
        <f>SUM(D$1:D19)+1</f>
        <v>27</v>
      </c>
      <c r="F20" t="str">
        <f t="shared" si="0"/>
        <v>10169902</v>
      </c>
    </row>
    <row r="21" spans="1:6" x14ac:dyDescent="0.25">
      <c r="A21" s="1" t="s">
        <v>22</v>
      </c>
      <c r="B21" s="2" t="s">
        <v>81</v>
      </c>
      <c r="C21" s="1" t="s">
        <v>22</v>
      </c>
      <c r="D21">
        <f>COUNTIF('Liens opérations-gammes'!A:A,'Liens articles-gammes'!C21)</f>
        <v>3</v>
      </c>
      <c r="E21">
        <f>SUM(D$1:D20)+1</f>
        <v>28</v>
      </c>
      <c r="F21" t="str">
        <f t="shared" si="0"/>
        <v>10170702</v>
      </c>
    </row>
    <row r="22" spans="1:6" x14ac:dyDescent="0.25">
      <c r="A22" s="1" t="s">
        <v>23</v>
      </c>
      <c r="B22" s="2" t="s">
        <v>82</v>
      </c>
      <c r="C22" s="1" t="s">
        <v>56</v>
      </c>
      <c r="D22">
        <f>COUNTIF('Liens opérations-gammes'!A:A,'Liens articles-gammes'!C22)</f>
        <v>1</v>
      </c>
      <c r="E22">
        <f>SUM(D$1:D21)+1</f>
        <v>31</v>
      </c>
      <c r="F22" t="str">
        <f t="shared" si="0"/>
        <v>10172102</v>
      </c>
    </row>
    <row r="23" spans="1:6" x14ac:dyDescent="0.25">
      <c r="A23" s="1" t="s">
        <v>24</v>
      </c>
      <c r="B23" s="2" t="s">
        <v>83</v>
      </c>
      <c r="C23" s="1" t="s">
        <v>57</v>
      </c>
      <c r="D23">
        <f>COUNTIF('Liens opérations-gammes'!A:A,'Liens articles-gammes'!C23)</f>
        <v>1</v>
      </c>
      <c r="E23">
        <f>SUM(D$1:D22)+1</f>
        <v>32</v>
      </c>
      <c r="F23" t="str">
        <f t="shared" si="0"/>
        <v>10176602</v>
      </c>
    </row>
    <row r="24" spans="1:6" x14ac:dyDescent="0.25">
      <c r="A24" s="1" t="s">
        <v>25</v>
      </c>
      <c r="B24" s="2" t="s">
        <v>84</v>
      </c>
      <c r="C24" s="1" t="s">
        <v>25</v>
      </c>
      <c r="D24">
        <f>COUNTIF('Liens opérations-gammes'!A:A,'Liens articles-gammes'!C24)</f>
        <v>1</v>
      </c>
      <c r="E24">
        <f>SUM(D$1:D23)+1</f>
        <v>33</v>
      </c>
      <c r="F24" t="str">
        <f t="shared" si="0"/>
        <v>10181702</v>
      </c>
    </row>
    <row r="25" spans="1:6" x14ac:dyDescent="0.25">
      <c r="A25" s="1" t="s">
        <v>26</v>
      </c>
      <c r="B25" s="2" t="s">
        <v>85</v>
      </c>
      <c r="C25" s="1" t="s">
        <v>26</v>
      </c>
      <c r="D25">
        <f>COUNTIF('Liens opérations-gammes'!A:A,'Liens articles-gammes'!C25)</f>
        <v>1</v>
      </c>
      <c r="E25">
        <f>SUM(D$1:D24)+1</f>
        <v>34</v>
      </c>
      <c r="F25" t="str">
        <f t="shared" si="0"/>
        <v>10197701</v>
      </c>
    </row>
    <row r="26" spans="1:6" x14ac:dyDescent="0.25">
      <c r="A26" s="1" t="s">
        <v>27</v>
      </c>
      <c r="B26" s="2" t="s">
        <v>86</v>
      </c>
      <c r="C26" s="1" t="s">
        <v>27</v>
      </c>
      <c r="D26">
        <f>COUNTIF('Liens opérations-gammes'!A:A,'Liens articles-gammes'!C26)</f>
        <v>1</v>
      </c>
      <c r="E26">
        <f>SUM(D$1:D25)+1</f>
        <v>35</v>
      </c>
      <c r="F26" t="str">
        <f t="shared" si="0"/>
        <v>10197750</v>
      </c>
    </row>
    <row r="27" spans="1:6" x14ac:dyDescent="0.25">
      <c r="A27" s="1" t="s">
        <v>28</v>
      </c>
      <c r="B27" s="2" t="s">
        <v>87</v>
      </c>
      <c r="C27" s="1" t="s">
        <v>28</v>
      </c>
      <c r="D27">
        <f>COUNTIF('Liens opérations-gammes'!A:A,'Liens articles-gammes'!C27)</f>
        <v>1</v>
      </c>
      <c r="E27">
        <f>SUM(D$1:D26)+1</f>
        <v>36</v>
      </c>
      <c r="F27" t="str">
        <f t="shared" si="0"/>
        <v>10197901</v>
      </c>
    </row>
    <row r="28" spans="1:6" x14ac:dyDescent="0.25">
      <c r="A28" s="1" t="s">
        <v>29</v>
      </c>
      <c r="B28" s="2" t="s">
        <v>88</v>
      </c>
      <c r="C28" s="1" t="s">
        <v>58</v>
      </c>
      <c r="D28">
        <f>COUNTIF('Liens opérations-gammes'!A:A,'Liens articles-gammes'!C28)</f>
        <v>3</v>
      </c>
      <c r="E28">
        <f>SUM(D$1:D27)+1</f>
        <v>37</v>
      </c>
      <c r="F28" t="str">
        <f t="shared" si="0"/>
        <v>10198102</v>
      </c>
    </row>
    <row r="29" spans="1:6" x14ac:dyDescent="0.25">
      <c r="A29" s="1" t="s">
        <v>30</v>
      </c>
      <c r="B29" s="2" t="s">
        <v>89</v>
      </c>
      <c r="C29" s="1" t="s">
        <v>30</v>
      </c>
      <c r="D29">
        <f>COUNTIF('Liens opérations-gammes'!A:A,'Liens articles-gammes'!C29)</f>
        <v>1</v>
      </c>
      <c r="E29">
        <f>SUM(D$1:D28)+1</f>
        <v>40</v>
      </c>
      <c r="F29" t="str">
        <f t="shared" si="0"/>
        <v>10225801</v>
      </c>
    </row>
    <row r="30" spans="1:6" x14ac:dyDescent="0.25">
      <c r="A30" s="1" t="s">
        <v>31</v>
      </c>
      <c r="B30" s="2" t="s">
        <v>90</v>
      </c>
      <c r="C30" s="1" t="s">
        <v>31</v>
      </c>
      <c r="D30">
        <f>COUNTIF('Liens opérations-gammes'!A:A,'Liens articles-gammes'!C30)</f>
        <v>1</v>
      </c>
      <c r="E30">
        <f>SUM(D$1:D29)+1</f>
        <v>41</v>
      </c>
      <c r="F30" t="str">
        <f t="shared" si="0"/>
        <v>10225902</v>
      </c>
    </row>
    <row r="31" spans="1:6" x14ac:dyDescent="0.25">
      <c r="A31" s="1" t="s">
        <v>32</v>
      </c>
      <c r="B31" s="2" t="s">
        <v>91</v>
      </c>
      <c r="C31" s="1" t="s">
        <v>32</v>
      </c>
      <c r="D31">
        <f>COUNTIF('Liens opérations-gammes'!A:A,'Liens articles-gammes'!C31)</f>
        <v>1</v>
      </c>
      <c r="E31">
        <f>SUM(D$1:D30)+1</f>
        <v>42</v>
      </c>
      <c r="F31" t="str">
        <f t="shared" si="0"/>
        <v>10226201</v>
      </c>
    </row>
    <row r="32" spans="1:6" x14ac:dyDescent="0.25">
      <c r="A32" s="1" t="s">
        <v>33</v>
      </c>
      <c r="B32" s="2" t="s">
        <v>92</v>
      </c>
      <c r="C32" s="1" t="s">
        <v>33</v>
      </c>
      <c r="D32">
        <f>COUNTIF('Liens opérations-gammes'!A:A,'Liens articles-gammes'!C32)</f>
        <v>1</v>
      </c>
      <c r="E32">
        <f>SUM(D$1:D31)+1</f>
        <v>43</v>
      </c>
      <c r="F32" t="str">
        <f t="shared" si="0"/>
        <v>10229402</v>
      </c>
    </row>
    <row r="33" spans="1:6" x14ac:dyDescent="0.25">
      <c r="A33" s="1" t="s">
        <v>34</v>
      </c>
      <c r="B33" s="2" t="s">
        <v>93</v>
      </c>
      <c r="C33" s="1" t="s">
        <v>34</v>
      </c>
      <c r="D33">
        <f>COUNTIF('Liens opérations-gammes'!A:A,'Liens articles-gammes'!C33)</f>
        <v>2</v>
      </c>
      <c r="E33">
        <f>SUM(D$1:D32)+1</f>
        <v>44</v>
      </c>
      <c r="F33" t="str">
        <f t="shared" si="0"/>
        <v>10232050</v>
      </c>
    </row>
    <row r="34" spans="1:6" x14ac:dyDescent="0.25">
      <c r="A34" s="1" t="s">
        <v>35</v>
      </c>
      <c r="B34" s="2" t="s">
        <v>94</v>
      </c>
      <c r="C34" s="1" t="s">
        <v>35</v>
      </c>
      <c r="D34">
        <f>COUNTIF('Liens opérations-gammes'!A:A,'Liens articles-gammes'!C34)</f>
        <v>1</v>
      </c>
      <c r="E34">
        <f>SUM(D$1:D33)+1</f>
        <v>46</v>
      </c>
      <c r="F34" t="str">
        <f t="shared" si="0"/>
        <v>10233650</v>
      </c>
    </row>
    <row r="35" spans="1:6" x14ac:dyDescent="0.25">
      <c r="A35" s="1" t="s">
        <v>36</v>
      </c>
      <c r="B35" s="2" t="s">
        <v>95</v>
      </c>
      <c r="C35" s="1" t="s">
        <v>59</v>
      </c>
      <c r="D35">
        <f>COUNTIF('Liens opérations-gammes'!A:A,'Liens articles-gammes'!C35)</f>
        <v>1</v>
      </c>
      <c r="E35">
        <f>SUM(D$1:D34)+1</f>
        <v>47</v>
      </c>
      <c r="F35" t="str">
        <f t="shared" si="0"/>
        <v>10234202</v>
      </c>
    </row>
    <row r="36" spans="1:6" x14ac:dyDescent="0.25">
      <c r="A36" s="1" t="s">
        <v>37</v>
      </c>
      <c r="B36" s="2" t="s">
        <v>96</v>
      </c>
      <c r="C36" s="1" t="s">
        <v>60</v>
      </c>
      <c r="D36">
        <f>COUNTIF('Liens opérations-gammes'!A:A,'Liens articles-gammes'!C36)</f>
        <v>1</v>
      </c>
      <c r="E36">
        <f>SUM(D$1:D35)+1</f>
        <v>48</v>
      </c>
      <c r="F36" t="str">
        <f t="shared" si="0"/>
        <v>10234702</v>
      </c>
    </row>
    <row r="37" spans="1:6" x14ac:dyDescent="0.25">
      <c r="A37" s="1" t="s">
        <v>38</v>
      </c>
      <c r="B37" s="2" t="s">
        <v>97</v>
      </c>
      <c r="C37" s="1" t="s">
        <v>38</v>
      </c>
      <c r="D37">
        <f>COUNTIF('Liens opérations-gammes'!A:A,'Liens articles-gammes'!C37)</f>
        <v>3</v>
      </c>
      <c r="E37">
        <f>SUM(D$1:D36)+1</f>
        <v>49</v>
      </c>
      <c r="F37" t="str">
        <f t="shared" si="0"/>
        <v>10235150</v>
      </c>
    </row>
    <row r="38" spans="1:6" x14ac:dyDescent="0.25">
      <c r="A38" s="1" t="s">
        <v>39</v>
      </c>
      <c r="B38" s="2" t="s">
        <v>98</v>
      </c>
      <c r="C38" s="1" t="s">
        <v>39</v>
      </c>
      <c r="D38">
        <f>COUNTIF('Liens opérations-gammes'!A:A,'Liens articles-gammes'!C38)</f>
        <v>1</v>
      </c>
      <c r="E38">
        <f>SUM(D$1:D37)+1</f>
        <v>52</v>
      </c>
      <c r="F38" t="str">
        <f t="shared" si="0"/>
        <v>10236501</v>
      </c>
    </row>
    <row r="39" spans="1:6" x14ac:dyDescent="0.25">
      <c r="A39" s="1" t="s">
        <v>40</v>
      </c>
      <c r="B39" s="2" t="s">
        <v>99</v>
      </c>
      <c r="C39" s="1" t="s">
        <v>40</v>
      </c>
      <c r="D39">
        <f>COUNTIF('Liens opérations-gammes'!A:A,'Liens articles-gammes'!C39)</f>
        <v>1</v>
      </c>
      <c r="E39">
        <f>SUM(D$1:D38)+1</f>
        <v>53</v>
      </c>
      <c r="F39" t="str">
        <f t="shared" si="0"/>
        <v>10236550</v>
      </c>
    </row>
    <row r="40" spans="1:6" x14ac:dyDescent="0.25">
      <c r="A40" s="1" t="s">
        <v>41</v>
      </c>
      <c r="B40" s="2" t="s">
        <v>100</v>
      </c>
      <c r="C40" s="1" t="s">
        <v>61</v>
      </c>
      <c r="D40">
        <f>COUNTIF('Liens opérations-gammes'!A:A,'Liens articles-gammes'!C40)</f>
        <v>1</v>
      </c>
      <c r="E40">
        <f>SUM(D$1:D39)+1</f>
        <v>54</v>
      </c>
      <c r="F40" t="str">
        <f t="shared" si="0"/>
        <v>10238502</v>
      </c>
    </row>
    <row r="41" spans="1:6" x14ac:dyDescent="0.25">
      <c r="A41" s="1" t="s">
        <v>42</v>
      </c>
      <c r="B41" s="2" t="s">
        <v>101</v>
      </c>
      <c r="C41" s="1" t="s">
        <v>42</v>
      </c>
      <c r="D41">
        <f>COUNTIF('Liens opérations-gammes'!A:A,'Liens articles-gammes'!C41)</f>
        <v>1</v>
      </c>
      <c r="E41">
        <f>SUM(D$1:D40)+1</f>
        <v>55</v>
      </c>
      <c r="F41" t="str">
        <f t="shared" si="0"/>
        <v>10238602</v>
      </c>
    </row>
    <row r="42" spans="1:6" x14ac:dyDescent="0.25">
      <c r="A42" s="1" t="s">
        <v>43</v>
      </c>
      <c r="B42" s="2" t="s">
        <v>102</v>
      </c>
      <c r="C42" s="1" t="s">
        <v>43</v>
      </c>
      <c r="D42">
        <f>COUNTIF('Liens opérations-gammes'!A:A,'Liens articles-gammes'!C42)</f>
        <v>1</v>
      </c>
      <c r="E42">
        <f>SUM(D$1:D41)+1</f>
        <v>56</v>
      </c>
      <c r="F42" t="str">
        <f t="shared" si="0"/>
        <v>10239002</v>
      </c>
    </row>
    <row r="43" spans="1:6" x14ac:dyDescent="0.25">
      <c r="A43" s="1" t="s">
        <v>44</v>
      </c>
      <c r="B43" s="2" t="s">
        <v>103</v>
      </c>
      <c r="C43" s="1" t="s">
        <v>44</v>
      </c>
      <c r="D43">
        <f>COUNTIF('Liens opérations-gammes'!A:A,'Liens articles-gammes'!C43)</f>
        <v>1</v>
      </c>
      <c r="E43">
        <f>SUM(D$1:D42)+1</f>
        <v>57</v>
      </c>
      <c r="F43" t="str">
        <f t="shared" si="0"/>
        <v>10240250</v>
      </c>
    </row>
    <row r="44" spans="1:6" x14ac:dyDescent="0.25">
      <c r="A44" s="1" t="s">
        <v>45</v>
      </c>
      <c r="B44" s="2" t="s">
        <v>104</v>
      </c>
      <c r="C44" s="1" t="s">
        <v>45</v>
      </c>
      <c r="D44">
        <f>COUNTIF('Liens opérations-gammes'!A:A,'Liens articles-gammes'!C44)</f>
        <v>2</v>
      </c>
      <c r="E44">
        <f>SUM(D$1:D43)+1</f>
        <v>58</v>
      </c>
      <c r="F44" t="str">
        <f t="shared" si="0"/>
        <v>10240300</v>
      </c>
    </row>
    <row r="45" spans="1:6" x14ac:dyDescent="0.25">
      <c r="A45" s="1" t="s">
        <v>46</v>
      </c>
      <c r="B45" s="2" t="s">
        <v>105</v>
      </c>
      <c r="C45" s="1" t="s">
        <v>46</v>
      </c>
      <c r="D45">
        <f>COUNTIF('Liens opérations-gammes'!A:A,'Liens articles-gammes'!C45)</f>
        <v>1</v>
      </c>
      <c r="E45">
        <f>SUM(D$1:D44)+1</f>
        <v>60</v>
      </c>
      <c r="F45" t="str">
        <f t="shared" si="0"/>
        <v>10240950</v>
      </c>
    </row>
    <row r="46" spans="1:6" x14ac:dyDescent="0.25">
      <c r="A46" s="1" t="s">
        <v>47</v>
      </c>
      <c r="B46" s="2" t="s">
        <v>106</v>
      </c>
      <c r="C46" s="1" t="s">
        <v>47</v>
      </c>
      <c r="D46">
        <f>COUNTIF('Liens opérations-gammes'!A:A,'Liens articles-gammes'!C46)</f>
        <v>1</v>
      </c>
      <c r="E46">
        <f>SUM(D$1:D45)+1</f>
        <v>61</v>
      </c>
      <c r="F46" t="str">
        <f t="shared" si="0"/>
        <v>10241050</v>
      </c>
    </row>
    <row r="47" spans="1:6" x14ac:dyDescent="0.25">
      <c r="A47" s="1" t="s">
        <v>48</v>
      </c>
      <c r="B47" s="2" t="s">
        <v>107</v>
      </c>
      <c r="C47" s="1" t="s">
        <v>48</v>
      </c>
      <c r="D47">
        <f>COUNTIF('Liens opérations-gammes'!A:A,'Liens articles-gammes'!C47)</f>
        <v>1</v>
      </c>
      <c r="E47">
        <f>SUM(D$1:D46)+1</f>
        <v>62</v>
      </c>
      <c r="F47" t="str">
        <f t="shared" si="0"/>
        <v>10241150</v>
      </c>
    </row>
    <row r="48" spans="1:6" x14ac:dyDescent="0.25">
      <c r="A48" s="1" t="s">
        <v>49</v>
      </c>
      <c r="B48" s="2" t="s">
        <v>108</v>
      </c>
      <c r="C48" s="1" t="s">
        <v>49</v>
      </c>
      <c r="D48">
        <f>COUNTIF('Liens opérations-gammes'!A:A,'Liens articles-gammes'!C48)</f>
        <v>4</v>
      </c>
      <c r="E48">
        <f>SUM(D$1:D47)+1</f>
        <v>63</v>
      </c>
      <c r="F48" t="str">
        <f t="shared" si="0"/>
        <v>10244050</v>
      </c>
    </row>
    <row r="49" spans="1:6" x14ac:dyDescent="0.25">
      <c r="A49" s="1" t="s">
        <v>50</v>
      </c>
      <c r="B49" s="2" t="s">
        <v>109</v>
      </c>
      <c r="C49" s="1" t="s">
        <v>50</v>
      </c>
      <c r="D49">
        <f>COUNTIF('Liens opérations-gammes'!A:A,'Liens articles-gammes'!C49)</f>
        <v>1</v>
      </c>
      <c r="E49">
        <f>SUM(D$1:D48)+1</f>
        <v>67</v>
      </c>
      <c r="F49" t="str">
        <f t="shared" si="0"/>
        <v>10248302</v>
      </c>
    </row>
    <row r="50" spans="1:6" x14ac:dyDescent="0.25">
      <c r="A50" s="1" t="s">
        <v>51</v>
      </c>
      <c r="B50" s="2" t="s">
        <v>110</v>
      </c>
      <c r="C50" s="1" t="s">
        <v>51</v>
      </c>
      <c r="D50">
        <f>COUNTIF('Liens opérations-gammes'!A:A,'Liens articles-gammes'!C50)</f>
        <v>1</v>
      </c>
      <c r="E50">
        <f>SUM(D$1:D49)+1</f>
        <v>68</v>
      </c>
      <c r="F50" t="str">
        <f t="shared" si="0"/>
        <v>10249002</v>
      </c>
    </row>
  </sheetData>
  <autoFilter ref="A1:C50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9"/>
  <sheetViews>
    <sheetView workbookViewId="0">
      <selection activeCell="E12" sqref="E12"/>
    </sheetView>
  </sheetViews>
  <sheetFormatPr baseColWidth="10" defaultRowHeight="15" x14ac:dyDescent="0.25"/>
  <cols>
    <col min="1" max="1" width="20" customWidth="1"/>
    <col min="2" max="2" width="16.140625" style="3" customWidth="1"/>
    <col min="3" max="3" width="20.7109375" style="2" customWidth="1"/>
  </cols>
  <sheetData>
    <row r="1" spans="1:3" x14ac:dyDescent="0.25">
      <c r="A1" s="4" t="s">
        <v>2</v>
      </c>
      <c r="B1" s="4" t="s">
        <v>111</v>
      </c>
      <c r="C1" s="4" t="s">
        <v>112</v>
      </c>
    </row>
    <row r="2" spans="1:3" x14ac:dyDescent="0.25">
      <c r="A2" s="5" t="s">
        <v>3</v>
      </c>
      <c r="B2" s="3">
        <v>10</v>
      </c>
      <c r="C2" s="2" t="s">
        <v>113</v>
      </c>
    </row>
    <row r="3" spans="1:3" x14ac:dyDescent="0.25">
      <c r="A3" s="7" t="s">
        <v>52</v>
      </c>
      <c r="B3" s="3">
        <v>10</v>
      </c>
      <c r="C3" s="2" t="s">
        <v>114</v>
      </c>
    </row>
    <row r="4" spans="1:3" x14ac:dyDescent="0.25">
      <c r="A4" s="7" t="s">
        <v>52</v>
      </c>
      <c r="B4" s="3">
        <v>20</v>
      </c>
      <c r="C4" s="2" t="s">
        <v>115</v>
      </c>
    </row>
    <row r="5" spans="1:3" x14ac:dyDescent="0.25">
      <c r="A5" s="6" t="s">
        <v>5</v>
      </c>
      <c r="B5" s="3">
        <v>10</v>
      </c>
      <c r="C5" s="2" t="s">
        <v>113</v>
      </c>
    </row>
    <row r="6" spans="1:3" x14ac:dyDescent="0.25">
      <c r="A6" s="1" t="s">
        <v>6</v>
      </c>
      <c r="B6" s="3">
        <v>10</v>
      </c>
      <c r="C6" s="2" t="s">
        <v>113</v>
      </c>
    </row>
    <row r="7" spans="1:3" x14ac:dyDescent="0.25">
      <c r="A7" s="1" t="s">
        <v>7</v>
      </c>
      <c r="B7" s="3">
        <v>10</v>
      </c>
      <c r="C7" s="2" t="s">
        <v>114</v>
      </c>
    </row>
    <row r="8" spans="1:3" x14ac:dyDescent="0.25">
      <c r="A8" s="1" t="s">
        <v>7</v>
      </c>
      <c r="B8" s="3">
        <v>20</v>
      </c>
      <c r="C8" s="2" t="s">
        <v>116</v>
      </c>
    </row>
    <row r="9" spans="1:3" x14ac:dyDescent="0.25">
      <c r="A9" s="1" t="s">
        <v>7</v>
      </c>
      <c r="B9" s="3">
        <v>30</v>
      </c>
      <c r="C9" s="2" t="s">
        <v>117</v>
      </c>
    </row>
    <row r="10" spans="1:3" x14ac:dyDescent="0.25">
      <c r="A10" s="1" t="s">
        <v>8</v>
      </c>
      <c r="B10" s="3">
        <v>10</v>
      </c>
      <c r="C10" s="2" t="s">
        <v>114</v>
      </c>
    </row>
    <row r="11" spans="1:3" x14ac:dyDescent="0.25">
      <c r="A11" s="1" t="s">
        <v>9</v>
      </c>
      <c r="B11" s="3">
        <v>10</v>
      </c>
      <c r="C11" s="2" t="s">
        <v>114</v>
      </c>
    </row>
    <row r="12" spans="1:3" x14ac:dyDescent="0.25">
      <c r="A12" s="1" t="s">
        <v>10</v>
      </c>
      <c r="B12" s="3">
        <v>10</v>
      </c>
      <c r="C12" s="2" t="s">
        <v>114</v>
      </c>
    </row>
    <row r="13" spans="1:3" x14ac:dyDescent="0.25">
      <c r="A13" s="1" t="s">
        <v>10</v>
      </c>
      <c r="B13" s="3">
        <v>20</v>
      </c>
      <c r="C13" s="2" t="s">
        <v>115</v>
      </c>
    </row>
    <row r="14" spans="1:3" x14ac:dyDescent="0.25">
      <c r="A14" s="1" t="s">
        <v>11</v>
      </c>
      <c r="B14" s="3">
        <v>10</v>
      </c>
      <c r="C14" s="2" t="s">
        <v>113</v>
      </c>
    </row>
    <row r="15" spans="1:3" x14ac:dyDescent="0.25">
      <c r="A15" s="1" t="s">
        <v>12</v>
      </c>
      <c r="B15" s="3">
        <v>10</v>
      </c>
      <c r="C15" s="2" t="s">
        <v>113</v>
      </c>
    </row>
    <row r="16" spans="1:3" x14ac:dyDescent="0.25">
      <c r="A16" s="1" t="s">
        <v>13</v>
      </c>
      <c r="B16" s="3">
        <v>10</v>
      </c>
      <c r="C16" s="2" t="s">
        <v>114</v>
      </c>
    </row>
    <row r="17" spans="1:3" x14ac:dyDescent="0.25">
      <c r="A17" s="1" t="s">
        <v>13</v>
      </c>
      <c r="B17" s="3">
        <v>20</v>
      </c>
      <c r="C17" s="2" t="s">
        <v>115</v>
      </c>
    </row>
    <row r="18" spans="1:3" x14ac:dyDescent="0.25">
      <c r="A18" s="1" t="s">
        <v>13</v>
      </c>
      <c r="B18" s="3">
        <v>30</v>
      </c>
      <c r="C18" s="2" t="s">
        <v>118</v>
      </c>
    </row>
    <row r="19" spans="1:3" x14ac:dyDescent="0.25">
      <c r="A19" s="1" t="s">
        <v>13</v>
      </c>
      <c r="B19" s="3">
        <v>40</v>
      </c>
      <c r="C19" s="2" t="s">
        <v>119</v>
      </c>
    </row>
    <row r="20" spans="1:3" x14ac:dyDescent="0.25">
      <c r="A20" s="1" t="s">
        <v>14</v>
      </c>
      <c r="B20" s="3">
        <v>10</v>
      </c>
      <c r="C20" s="2" t="s">
        <v>113</v>
      </c>
    </row>
    <row r="21" spans="1:3" x14ac:dyDescent="0.25">
      <c r="A21" s="1" t="s">
        <v>15</v>
      </c>
      <c r="B21" s="3">
        <v>10</v>
      </c>
      <c r="C21" s="2" t="s">
        <v>113</v>
      </c>
    </row>
    <row r="22" spans="1:3" x14ac:dyDescent="0.25">
      <c r="A22" s="1" t="s">
        <v>53</v>
      </c>
      <c r="B22" s="3">
        <v>10</v>
      </c>
      <c r="C22" s="2" t="s">
        <v>113</v>
      </c>
    </row>
    <row r="23" spans="1:3" x14ac:dyDescent="0.25">
      <c r="A23" s="1" t="s">
        <v>17</v>
      </c>
      <c r="B23" s="3">
        <v>10</v>
      </c>
      <c r="C23" s="2" t="s">
        <v>113</v>
      </c>
    </row>
    <row r="24" spans="1:3" x14ac:dyDescent="0.25">
      <c r="A24" s="1" t="s">
        <v>17</v>
      </c>
      <c r="B24" s="3">
        <v>20</v>
      </c>
      <c r="C24" s="2" t="s">
        <v>116</v>
      </c>
    </row>
    <row r="25" spans="1:3" x14ac:dyDescent="0.25">
      <c r="A25" s="1" t="s">
        <v>18</v>
      </c>
      <c r="B25" s="3">
        <v>10</v>
      </c>
      <c r="C25" s="2" t="s">
        <v>113</v>
      </c>
    </row>
    <row r="26" spans="1:3" x14ac:dyDescent="0.25">
      <c r="A26" s="1" t="s">
        <v>54</v>
      </c>
      <c r="B26" s="3">
        <v>10</v>
      </c>
      <c r="C26" s="2" t="s">
        <v>113</v>
      </c>
    </row>
    <row r="27" spans="1:3" x14ac:dyDescent="0.25">
      <c r="A27" s="1" t="s">
        <v>20</v>
      </c>
      <c r="B27" s="3">
        <v>10</v>
      </c>
      <c r="C27" s="2" t="s">
        <v>113</v>
      </c>
    </row>
    <row r="28" spans="1:3" x14ac:dyDescent="0.25">
      <c r="A28" s="1" t="s">
        <v>55</v>
      </c>
      <c r="B28" s="3">
        <v>10</v>
      </c>
      <c r="C28" s="2" t="s">
        <v>114</v>
      </c>
    </row>
    <row r="29" spans="1:3" x14ac:dyDescent="0.25">
      <c r="A29" s="1" t="s">
        <v>22</v>
      </c>
      <c r="B29" s="3">
        <v>10</v>
      </c>
      <c r="C29" s="2" t="s">
        <v>114</v>
      </c>
    </row>
    <row r="30" spans="1:3" x14ac:dyDescent="0.25">
      <c r="A30" s="1" t="s">
        <v>22</v>
      </c>
      <c r="B30" s="3">
        <v>20</v>
      </c>
      <c r="C30" s="2" t="s">
        <v>116</v>
      </c>
    </row>
    <row r="31" spans="1:3" x14ac:dyDescent="0.25">
      <c r="A31" s="1" t="s">
        <v>22</v>
      </c>
      <c r="B31" s="3">
        <v>30</v>
      </c>
      <c r="C31" s="2" t="s">
        <v>118</v>
      </c>
    </row>
    <row r="32" spans="1:3" x14ac:dyDescent="0.25">
      <c r="A32" s="1" t="s">
        <v>56</v>
      </c>
      <c r="B32" s="3">
        <v>10</v>
      </c>
      <c r="C32" s="2" t="s">
        <v>114</v>
      </c>
    </row>
    <row r="33" spans="1:3" x14ac:dyDescent="0.25">
      <c r="A33" s="1" t="s">
        <v>57</v>
      </c>
      <c r="B33" s="3">
        <v>10</v>
      </c>
      <c r="C33" s="2" t="s">
        <v>113</v>
      </c>
    </row>
    <row r="34" spans="1:3" x14ac:dyDescent="0.25">
      <c r="A34" s="1" t="s">
        <v>25</v>
      </c>
      <c r="B34" s="3">
        <v>10</v>
      </c>
      <c r="C34" s="2" t="s">
        <v>113</v>
      </c>
    </row>
    <row r="35" spans="1:3" x14ac:dyDescent="0.25">
      <c r="A35" s="1" t="s">
        <v>26</v>
      </c>
      <c r="B35" s="3">
        <v>10</v>
      </c>
      <c r="C35" s="2" t="s">
        <v>113</v>
      </c>
    </row>
    <row r="36" spans="1:3" x14ac:dyDescent="0.25">
      <c r="A36" s="1" t="s">
        <v>27</v>
      </c>
      <c r="B36" s="3">
        <v>10</v>
      </c>
      <c r="C36" s="2" t="s">
        <v>113</v>
      </c>
    </row>
    <row r="37" spans="1:3" x14ac:dyDescent="0.25">
      <c r="A37" s="1" t="s">
        <v>28</v>
      </c>
      <c r="B37" s="3">
        <v>10</v>
      </c>
      <c r="C37" s="2" t="s">
        <v>114</v>
      </c>
    </row>
    <row r="38" spans="1:3" x14ac:dyDescent="0.25">
      <c r="A38" s="1" t="s">
        <v>58</v>
      </c>
      <c r="B38" s="3">
        <v>10</v>
      </c>
      <c r="C38" s="2" t="s">
        <v>114</v>
      </c>
    </row>
    <row r="39" spans="1:3" x14ac:dyDescent="0.25">
      <c r="A39" s="1" t="s">
        <v>58</v>
      </c>
      <c r="B39" s="3">
        <v>20</v>
      </c>
      <c r="C39" s="2" t="s">
        <v>115</v>
      </c>
    </row>
    <row r="40" spans="1:3" x14ac:dyDescent="0.25">
      <c r="A40" s="1" t="s">
        <v>58</v>
      </c>
      <c r="B40" s="3">
        <v>30</v>
      </c>
      <c r="C40" s="2" t="s">
        <v>117</v>
      </c>
    </row>
    <row r="41" spans="1:3" x14ac:dyDescent="0.25">
      <c r="A41" s="1" t="s">
        <v>30</v>
      </c>
      <c r="B41" s="3">
        <v>10</v>
      </c>
      <c r="C41" s="2" t="s">
        <v>113</v>
      </c>
    </row>
    <row r="42" spans="1:3" x14ac:dyDescent="0.25">
      <c r="A42" s="1" t="s">
        <v>31</v>
      </c>
      <c r="B42" s="3">
        <v>10</v>
      </c>
      <c r="C42" s="2" t="s">
        <v>113</v>
      </c>
    </row>
    <row r="43" spans="1:3" x14ac:dyDescent="0.25">
      <c r="A43" s="1" t="s">
        <v>32</v>
      </c>
      <c r="B43" s="3">
        <v>10</v>
      </c>
      <c r="C43" s="2" t="s">
        <v>113</v>
      </c>
    </row>
    <row r="44" spans="1:3" x14ac:dyDescent="0.25">
      <c r="A44" s="1" t="s">
        <v>33</v>
      </c>
      <c r="B44" s="3">
        <v>10</v>
      </c>
      <c r="C44" s="2" t="s">
        <v>113</v>
      </c>
    </row>
    <row r="45" spans="1:3" x14ac:dyDescent="0.25">
      <c r="A45" s="1" t="s">
        <v>34</v>
      </c>
      <c r="B45" s="3">
        <v>10</v>
      </c>
      <c r="C45" s="2" t="s">
        <v>114</v>
      </c>
    </row>
    <row r="46" spans="1:3" x14ac:dyDescent="0.25">
      <c r="A46" s="1" t="s">
        <v>34</v>
      </c>
      <c r="B46" s="3">
        <v>20</v>
      </c>
      <c r="C46" s="2" t="s">
        <v>116</v>
      </c>
    </row>
    <row r="47" spans="1:3" x14ac:dyDescent="0.25">
      <c r="A47" s="1" t="s">
        <v>35</v>
      </c>
      <c r="B47" s="3">
        <v>10</v>
      </c>
      <c r="C47" s="2" t="s">
        <v>113</v>
      </c>
    </row>
    <row r="48" spans="1:3" x14ac:dyDescent="0.25">
      <c r="A48" s="1" t="s">
        <v>59</v>
      </c>
      <c r="B48" s="3">
        <v>10</v>
      </c>
      <c r="C48" s="2" t="s">
        <v>113</v>
      </c>
    </row>
    <row r="49" spans="1:3" x14ac:dyDescent="0.25">
      <c r="A49" s="1" t="s">
        <v>60</v>
      </c>
      <c r="B49" s="3">
        <v>10</v>
      </c>
      <c r="C49" s="2" t="s">
        <v>113</v>
      </c>
    </row>
    <row r="50" spans="1:3" x14ac:dyDescent="0.25">
      <c r="A50" s="1" t="s">
        <v>38</v>
      </c>
      <c r="B50" s="3">
        <v>10</v>
      </c>
      <c r="C50" s="2" t="s">
        <v>113</v>
      </c>
    </row>
    <row r="51" spans="1:3" x14ac:dyDescent="0.25">
      <c r="A51" s="1" t="s">
        <v>38</v>
      </c>
      <c r="B51" s="3">
        <v>20</v>
      </c>
      <c r="C51" s="2" t="s">
        <v>115</v>
      </c>
    </row>
    <row r="52" spans="1:3" x14ac:dyDescent="0.25">
      <c r="A52" s="1" t="s">
        <v>38</v>
      </c>
      <c r="B52" s="3">
        <v>30</v>
      </c>
      <c r="C52" s="2" t="s">
        <v>117</v>
      </c>
    </row>
    <row r="53" spans="1:3" x14ac:dyDescent="0.25">
      <c r="A53" s="1" t="s">
        <v>39</v>
      </c>
      <c r="B53" s="3">
        <v>10</v>
      </c>
      <c r="C53" s="2" t="s">
        <v>113</v>
      </c>
    </row>
    <row r="54" spans="1:3" x14ac:dyDescent="0.25">
      <c r="A54" s="1" t="s">
        <v>40</v>
      </c>
      <c r="B54" s="3">
        <v>10</v>
      </c>
      <c r="C54" s="2" t="s">
        <v>114</v>
      </c>
    </row>
    <row r="55" spans="1:3" x14ac:dyDescent="0.25">
      <c r="A55" s="1" t="s">
        <v>61</v>
      </c>
      <c r="B55" s="3">
        <v>10</v>
      </c>
      <c r="C55" s="2" t="s">
        <v>114</v>
      </c>
    </row>
    <row r="56" spans="1:3" x14ac:dyDescent="0.25">
      <c r="A56" s="1" t="s">
        <v>42</v>
      </c>
      <c r="B56" s="3">
        <v>10</v>
      </c>
      <c r="C56" s="2" t="s">
        <v>114</v>
      </c>
    </row>
    <row r="57" spans="1:3" x14ac:dyDescent="0.25">
      <c r="A57" s="1" t="s">
        <v>43</v>
      </c>
      <c r="B57" s="3">
        <v>10</v>
      </c>
      <c r="C57" s="2" t="s">
        <v>114</v>
      </c>
    </row>
    <row r="58" spans="1:3" x14ac:dyDescent="0.25">
      <c r="A58" s="1" t="s">
        <v>44</v>
      </c>
      <c r="B58" s="3">
        <v>10</v>
      </c>
      <c r="C58" s="2" t="s">
        <v>114</v>
      </c>
    </row>
    <row r="59" spans="1:3" x14ac:dyDescent="0.25">
      <c r="A59" s="1" t="s">
        <v>45</v>
      </c>
      <c r="B59" s="3">
        <v>10</v>
      </c>
      <c r="C59" s="2" t="s">
        <v>114</v>
      </c>
    </row>
    <row r="60" spans="1:3" x14ac:dyDescent="0.25">
      <c r="A60" s="1" t="s">
        <v>45</v>
      </c>
      <c r="B60" s="3">
        <v>20</v>
      </c>
      <c r="C60" s="2" t="s">
        <v>115</v>
      </c>
    </row>
    <row r="61" spans="1:3" x14ac:dyDescent="0.25">
      <c r="A61" s="1" t="s">
        <v>46</v>
      </c>
      <c r="B61" s="3">
        <v>10</v>
      </c>
      <c r="C61" s="2" t="s">
        <v>113</v>
      </c>
    </row>
    <row r="62" spans="1:3" x14ac:dyDescent="0.25">
      <c r="A62" s="1" t="s">
        <v>47</v>
      </c>
      <c r="B62" s="3">
        <v>10</v>
      </c>
      <c r="C62" s="2" t="s">
        <v>114</v>
      </c>
    </row>
    <row r="63" spans="1:3" x14ac:dyDescent="0.25">
      <c r="A63" s="1" t="s">
        <v>48</v>
      </c>
      <c r="B63" s="3">
        <v>10</v>
      </c>
      <c r="C63" s="2" t="s">
        <v>113</v>
      </c>
    </row>
    <row r="64" spans="1:3" x14ac:dyDescent="0.25">
      <c r="A64" s="1" t="s">
        <v>49</v>
      </c>
      <c r="B64" s="3">
        <v>10</v>
      </c>
      <c r="C64" s="2" t="s">
        <v>113</v>
      </c>
    </row>
    <row r="65" spans="1:3" x14ac:dyDescent="0.25">
      <c r="A65" s="1" t="s">
        <v>49</v>
      </c>
      <c r="B65" s="3">
        <v>20</v>
      </c>
      <c r="C65" s="2" t="s">
        <v>116</v>
      </c>
    </row>
    <row r="66" spans="1:3" x14ac:dyDescent="0.25">
      <c r="A66" s="1" t="s">
        <v>49</v>
      </c>
      <c r="B66" s="3">
        <v>30</v>
      </c>
      <c r="C66" s="2" t="s">
        <v>118</v>
      </c>
    </row>
    <row r="67" spans="1:3" x14ac:dyDescent="0.25">
      <c r="A67" s="1" t="s">
        <v>49</v>
      </c>
      <c r="B67" s="3">
        <v>40</v>
      </c>
      <c r="C67" s="2" t="s">
        <v>119</v>
      </c>
    </row>
    <row r="68" spans="1:3" x14ac:dyDescent="0.25">
      <c r="A68" s="1" t="s">
        <v>50</v>
      </c>
      <c r="B68" s="3">
        <v>10</v>
      </c>
      <c r="C68" s="2" t="s">
        <v>113</v>
      </c>
    </row>
    <row r="69" spans="1:3" x14ac:dyDescent="0.25">
      <c r="A69" s="1" t="s">
        <v>51</v>
      </c>
      <c r="B69" s="3">
        <v>10</v>
      </c>
      <c r="C69" s="2" t="s">
        <v>114</v>
      </c>
    </row>
  </sheetData>
  <sortState ref="A2:C69">
    <sortCondition ref="A2:A69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9"/>
  <sheetViews>
    <sheetView tabSelected="1" workbookViewId="0">
      <selection activeCell="C7" sqref="C7"/>
    </sheetView>
  </sheetViews>
  <sheetFormatPr baseColWidth="10" defaultRowHeight="15" x14ac:dyDescent="0.25"/>
  <cols>
    <col min="1" max="2" width="11.42578125" style="2"/>
    <col min="3" max="3" width="13.5703125" style="2" customWidth="1"/>
    <col min="4" max="4" width="16.7109375" style="2" customWidth="1"/>
  </cols>
  <sheetData>
    <row r="1" spans="1:4" x14ac:dyDescent="0.25">
      <c r="A1" s="8" t="s">
        <v>120</v>
      </c>
      <c r="B1" s="8" t="s">
        <v>2</v>
      </c>
      <c r="C1" s="8" t="s">
        <v>121</v>
      </c>
      <c r="D1" s="8" t="s">
        <v>122</v>
      </c>
    </row>
    <row r="2" spans="1:4" x14ac:dyDescent="0.25">
      <c r="A2" s="2" t="str">
        <f>IFERROR(VLOOKUP(ROW()-1,'Liens articles-gammes'!E:F,2,FALSE),Groupement!A1)</f>
        <v>10112000</v>
      </c>
      <c r="B2" s="2" t="str">
        <f>VLOOKUP(A2,'Liens articles-gammes'!A:C,3,FALSE)</f>
        <v>10112000</v>
      </c>
      <c r="C2" s="2" t="s">
        <v>123</v>
      </c>
      <c r="D2" s="2" t="s">
        <v>123</v>
      </c>
    </row>
    <row r="3" spans="1:4" x14ac:dyDescent="0.25">
      <c r="A3" s="2" t="str">
        <f>IFERROR(VLOOKUP(ROW()-1,'Liens articles-gammes'!E:F,2,FALSE),Groupement!A2)</f>
        <v>10112102</v>
      </c>
      <c r="B3" s="2" t="str">
        <f>VLOOKUP(A3,'Liens articles-gammes'!A:C,3,FALSE)</f>
        <v>10112101</v>
      </c>
      <c r="C3" s="2" t="s">
        <v>123</v>
      </c>
      <c r="D3" s="2" t="s">
        <v>123</v>
      </c>
    </row>
    <row r="4" spans="1:4" x14ac:dyDescent="0.25">
      <c r="A4" s="2" t="str">
        <f>IFERROR(VLOOKUP(ROW()-1,'Liens articles-gammes'!E:F,2,FALSE),Groupement!A3)</f>
        <v>10112102</v>
      </c>
      <c r="B4" s="2" t="str">
        <f>VLOOKUP(A4,'Liens articles-gammes'!A:C,3,FALSE)</f>
        <v>10112101</v>
      </c>
      <c r="C4" s="2" t="s">
        <v>123</v>
      </c>
      <c r="D4" s="2" t="s">
        <v>123</v>
      </c>
    </row>
    <row r="5" spans="1:4" x14ac:dyDescent="0.25">
      <c r="A5" s="2" t="str">
        <f>IFERROR(VLOOKUP(ROW()-1,'Liens articles-gammes'!E:F,2,FALSE),Groupement!A4)</f>
        <v>10112500</v>
      </c>
      <c r="B5" s="2" t="str">
        <f>VLOOKUP(A5,'Liens articles-gammes'!A:C,3,FALSE)</f>
        <v>10112500</v>
      </c>
      <c r="C5" s="2" t="s">
        <v>123</v>
      </c>
      <c r="D5" s="2" t="s">
        <v>123</v>
      </c>
    </row>
    <row r="6" spans="1:4" x14ac:dyDescent="0.25">
      <c r="A6" s="2" t="str">
        <f>IFERROR(VLOOKUP(ROW()-1,'Liens articles-gammes'!E:F,2,FALSE),Groupement!A5)</f>
        <v>10120502</v>
      </c>
      <c r="B6" s="2" t="str">
        <f>VLOOKUP(A6,'Liens articles-gammes'!A:C,3,FALSE)</f>
        <v>10120502</v>
      </c>
    </row>
    <row r="7" spans="1:4" x14ac:dyDescent="0.25">
      <c r="A7" s="2" t="str">
        <f>IFERROR(VLOOKUP(ROW()-1,'Liens articles-gammes'!E:F,2,FALSE),Groupement!A6)</f>
        <v>10121300</v>
      </c>
      <c r="B7" s="2" t="str">
        <f>VLOOKUP(A7,'Liens articles-gammes'!A:C,3,FALSE)</f>
        <v>10121300</v>
      </c>
    </row>
    <row r="8" spans="1:4" x14ac:dyDescent="0.25">
      <c r="A8" s="2" t="str">
        <f>IFERROR(VLOOKUP(ROW()-1,'Liens articles-gammes'!E:F,2,FALSE),Groupement!A7)</f>
        <v>10121300</v>
      </c>
      <c r="B8" s="2" t="str">
        <f>VLOOKUP(A8,'Liens articles-gammes'!A:C,3,FALSE)</f>
        <v>10121300</v>
      </c>
    </row>
    <row r="9" spans="1:4" x14ac:dyDescent="0.25">
      <c r="A9" s="2" t="str">
        <f>IFERROR(VLOOKUP(ROW()-1,'Liens articles-gammes'!E:F,2,FALSE),Groupement!A8)</f>
        <v>10121300</v>
      </c>
      <c r="B9" s="2" t="str">
        <f>VLOOKUP(A9,'Liens articles-gammes'!A:C,3,FALSE)</f>
        <v>10121300</v>
      </c>
    </row>
    <row r="10" spans="1:4" x14ac:dyDescent="0.25">
      <c r="A10" s="2" t="str">
        <f>IFERROR(VLOOKUP(ROW()-1,'Liens articles-gammes'!E:F,2,FALSE),Groupement!A9)</f>
        <v>10121500</v>
      </c>
      <c r="B10" s="2" t="str">
        <f>VLOOKUP(A10,'Liens articles-gammes'!A:C,3,FALSE)</f>
        <v>10121500</v>
      </c>
    </row>
    <row r="11" spans="1:4" x14ac:dyDescent="0.25">
      <c r="A11" s="2" t="str">
        <f>IFERROR(VLOOKUP(ROW()-1,'Liens articles-gammes'!E:F,2,FALSE),Groupement!A10)</f>
        <v>10121600</v>
      </c>
      <c r="B11" s="2" t="str">
        <f>VLOOKUP(A11,'Liens articles-gammes'!A:C,3,FALSE)</f>
        <v>10121600</v>
      </c>
    </row>
    <row r="12" spans="1:4" x14ac:dyDescent="0.25">
      <c r="A12" s="2" t="str">
        <f>IFERROR(VLOOKUP(ROW()-1,'Liens articles-gammes'!E:F,2,FALSE),Groupement!A11)</f>
        <v>10121702</v>
      </c>
      <c r="B12" s="2" t="str">
        <f>VLOOKUP(A12,'Liens articles-gammes'!A:C,3,FALSE)</f>
        <v>10121702</v>
      </c>
    </row>
    <row r="13" spans="1:4" x14ac:dyDescent="0.25">
      <c r="A13" s="2" t="str">
        <f>IFERROR(VLOOKUP(ROW()-1,'Liens articles-gammes'!E:F,2,FALSE),Groupement!A12)</f>
        <v>10121702</v>
      </c>
      <c r="B13" s="2" t="str">
        <f>VLOOKUP(A13,'Liens articles-gammes'!A:C,3,FALSE)</f>
        <v>10121702</v>
      </c>
    </row>
    <row r="14" spans="1:4" x14ac:dyDescent="0.25">
      <c r="A14" s="2" t="str">
        <f>IFERROR(VLOOKUP(ROW()-1,'Liens articles-gammes'!E:F,2,FALSE),Groupement!A13)</f>
        <v>10121900</v>
      </c>
      <c r="B14" s="2" t="str">
        <f>VLOOKUP(A14,'Liens articles-gammes'!A:C,3,FALSE)</f>
        <v>10121900</v>
      </c>
    </row>
    <row r="15" spans="1:4" x14ac:dyDescent="0.25">
      <c r="A15" s="2" t="str">
        <f>IFERROR(VLOOKUP(ROW()-1,'Liens articles-gammes'!E:F,2,FALSE),Groupement!A14)</f>
        <v>10131702</v>
      </c>
      <c r="B15" s="2" t="str">
        <f>VLOOKUP(A15,'Liens articles-gammes'!A:C,3,FALSE)</f>
        <v>10131702</v>
      </c>
    </row>
    <row r="16" spans="1:4" x14ac:dyDescent="0.25">
      <c r="A16" s="2" t="str">
        <f>IFERROR(VLOOKUP(ROW()-1,'Liens articles-gammes'!E:F,2,FALSE),Groupement!A15)</f>
        <v>10131800</v>
      </c>
      <c r="B16" s="2" t="str">
        <f>VLOOKUP(A16,'Liens articles-gammes'!A:C,3,FALSE)</f>
        <v>10131800</v>
      </c>
    </row>
    <row r="17" spans="1:2" x14ac:dyDescent="0.25">
      <c r="A17" s="2" t="str">
        <f>IFERROR(VLOOKUP(ROW()-1,'Liens articles-gammes'!E:F,2,FALSE),Groupement!A16)</f>
        <v>10131800</v>
      </c>
      <c r="B17" s="2" t="str">
        <f>VLOOKUP(A17,'Liens articles-gammes'!A:C,3,FALSE)</f>
        <v>10131800</v>
      </c>
    </row>
    <row r="18" spans="1:2" x14ac:dyDescent="0.25">
      <c r="A18" s="2" t="str">
        <f>IFERROR(VLOOKUP(ROW()-1,'Liens articles-gammes'!E:F,2,FALSE),Groupement!A17)</f>
        <v>10131800</v>
      </c>
      <c r="B18" s="2" t="str">
        <f>VLOOKUP(A18,'Liens articles-gammes'!A:C,3,FALSE)</f>
        <v>10131800</v>
      </c>
    </row>
    <row r="19" spans="1:2" x14ac:dyDescent="0.25">
      <c r="A19" s="2" t="str">
        <f>IFERROR(VLOOKUP(ROW()-1,'Liens articles-gammes'!E:F,2,FALSE),Groupement!A18)</f>
        <v>10131800</v>
      </c>
      <c r="B19" s="2" t="str">
        <f>VLOOKUP(A19,'Liens articles-gammes'!A:C,3,FALSE)</f>
        <v>10131800</v>
      </c>
    </row>
    <row r="20" spans="1:2" x14ac:dyDescent="0.25">
      <c r="A20" s="2" t="str">
        <f>IFERROR(VLOOKUP(ROW()-1,'Liens articles-gammes'!E:F,2,FALSE),Groupement!A19)</f>
        <v>10156000</v>
      </c>
      <c r="B20" s="2" t="str">
        <f>VLOOKUP(A20,'Liens articles-gammes'!A:C,3,FALSE)</f>
        <v>10156000</v>
      </c>
    </row>
    <row r="21" spans="1:2" x14ac:dyDescent="0.25">
      <c r="A21" s="2" t="str">
        <f>IFERROR(VLOOKUP(ROW()-1,'Liens articles-gammes'!E:F,2,FALSE),Groupement!A20)</f>
        <v>10156102</v>
      </c>
      <c r="B21" s="2" t="str">
        <f>VLOOKUP(A21,'Liens articles-gammes'!A:C,3,FALSE)</f>
        <v>10156102</v>
      </c>
    </row>
    <row r="22" spans="1:2" x14ac:dyDescent="0.25">
      <c r="A22" s="2" t="str">
        <f>IFERROR(VLOOKUP(ROW()-1,'Liens articles-gammes'!E:F,2,FALSE),Groupement!A21)</f>
        <v>10157002</v>
      </c>
      <c r="B22" s="2" t="str">
        <f>VLOOKUP(A22,'Liens articles-gammes'!A:C,3,FALSE)</f>
        <v>10157001</v>
      </c>
    </row>
    <row r="23" spans="1:2" x14ac:dyDescent="0.25">
      <c r="A23" s="2" t="str">
        <f>IFERROR(VLOOKUP(ROW()-1,'Liens articles-gammes'!E:F,2,FALSE),Groupement!A22)</f>
        <v>10157600</v>
      </c>
      <c r="B23" s="2" t="str">
        <f>VLOOKUP(A23,'Liens articles-gammes'!A:C,3,FALSE)</f>
        <v>10157600</v>
      </c>
    </row>
    <row r="24" spans="1:2" x14ac:dyDescent="0.25">
      <c r="A24" s="2" t="str">
        <f>IFERROR(VLOOKUP(ROW()-1,'Liens articles-gammes'!E:F,2,FALSE),Groupement!A23)</f>
        <v>10157600</v>
      </c>
      <c r="B24" s="2" t="str">
        <f>VLOOKUP(A24,'Liens articles-gammes'!A:C,3,FALSE)</f>
        <v>10157600</v>
      </c>
    </row>
    <row r="25" spans="1:2" x14ac:dyDescent="0.25">
      <c r="A25" s="2" t="str">
        <f>IFERROR(VLOOKUP(ROW()-1,'Liens articles-gammes'!E:F,2,FALSE),Groupement!A24)</f>
        <v>10157950</v>
      </c>
      <c r="B25" s="2" t="str">
        <f>VLOOKUP(A25,'Liens articles-gammes'!A:C,3,FALSE)</f>
        <v>10157950</v>
      </c>
    </row>
    <row r="26" spans="1:2" x14ac:dyDescent="0.25">
      <c r="A26" s="2" t="str">
        <f>IFERROR(VLOOKUP(ROW()-1,'Liens articles-gammes'!E:F,2,FALSE),Groupement!A25)</f>
        <v>10163102</v>
      </c>
      <c r="B26" s="2" t="str">
        <f>VLOOKUP(A26,'Liens articles-gammes'!A:C,3,FALSE)</f>
        <v>10163101</v>
      </c>
    </row>
    <row r="27" spans="1:2" x14ac:dyDescent="0.25">
      <c r="A27" s="2" t="str">
        <f>IFERROR(VLOOKUP(ROW()-1,'Liens articles-gammes'!E:F,2,FALSE),Groupement!A26)</f>
        <v>10166999</v>
      </c>
      <c r="B27" s="2" t="str">
        <f>VLOOKUP(A27,'Liens articles-gammes'!A:C,3,FALSE)</f>
        <v>10166999</v>
      </c>
    </row>
    <row r="28" spans="1:2" x14ac:dyDescent="0.25">
      <c r="A28" s="2" t="str">
        <f>IFERROR(VLOOKUP(ROW()-1,'Liens articles-gammes'!E:F,2,FALSE),Groupement!A27)</f>
        <v>10169902</v>
      </c>
      <c r="B28" s="2" t="str">
        <f>VLOOKUP(A28,'Liens articles-gammes'!A:C,3,FALSE)</f>
        <v>10169901</v>
      </c>
    </row>
    <row r="29" spans="1:2" x14ac:dyDescent="0.25">
      <c r="A29" s="2" t="str">
        <f>IFERROR(VLOOKUP(ROW()-1,'Liens articles-gammes'!E:F,2,FALSE),Groupement!A28)</f>
        <v>10170702</v>
      </c>
      <c r="B29" s="2" t="str">
        <f>VLOOKUP(A29,'Liens articles-gammes'!A:C,3,FALSE)</f>
        <v>10170702</v>
      </c>
    </row>
    <row r="30" spans="1:2" x14ac:dyDescent="0.25">
      <c r="A30" s="2" t="str">
        <f>IFERROR(VLOOKUP(ROW()-1,'Liens articles-gammes'!E:F,2,FALSE),Groupement!A29)</f>
        <v>10170702</v>
      </c>
      <c r="B30" s="2" t="str">
        <f>VLOOKUP(A30,'Liens articles-gammes'!A:C,3,FALSE)</f>
        <v>10170702</v>
      </c>
    </row>
    <row r="31" spans="1:2" x14ac:dyDescent="0.25">
      <c r="A31" s="2" t="str">
        <f>IFERROR(VLOOKUP(ROW()-1,'Liens articles-gammes'!E:F,2,FALSE),Groupement!A30)</f>
        <v>10170702</v>
      </c>
      <c r="B31" s="2" t="str">
        <f>VLOOKUP(A31,'Liens articles-gammes'!A:C,3,FALSE)</f>
        <v>10170702</v>
      </c>
    </row>
    <row r="32" spans="1:2" x14ac:dyDescent="0.25">
      <c r="A32" s="2" t="str">
        <f>IFERROR(VLOOKUP(ROW()-1,'Liens articles-gammes'!E:F,2,FALSE),Groupement!A31)</f>
        <v>10172102</v>
      </c>
      <c r="B32" s="2" t="str">
        <f>VLOOKUP(A32,'Liens articles-gammes'!A:C,3,FALSE)</f>
        <v>10172101</v>
      </c>
    </row>
    <row r="33" spans="1:2" x14ac:dyDescent="0.25">
      <c r="A33" s="2" t="str">
        <f>IFERROR(VLOOKUP(ROW()-1,'Liens articles-gammes'!E:F,2,FALSE),Groupement!A32)</f>
        <v>10176602</v>
      </c>
      <c r="B33" s="2" t="str">
        <f>VLOOKUP(A33,'Liens articles-gammes'!A:C,3,FALSE)</f>
        <v>10176601</v>
      </c>
    </row>
    <row r="34" spans="1:2" x14ac:dyDescent="0.25">
      <c r="A34" s="2" t="str">
        <f>IFERROR(VLOOKUP(ROW()-1,'Liens articles-gammes'!E:F,2,FALSE),Groupement!A33)</f>
        <v>10181702</v>
      </c>
      <c r="B34" s="2" t="str">
        <f>VLOOKUP(A34,'Liens articles-gammes'!A:C,3,FALSE)</f>
        <v>10181702</v>
      </c>
    </row>
    <row r="35" spans="1:2" x14ac:dyDescent="0.25">
      <c r="A35" s="2" t="str">
        <f>IFERROR(VLOOKUP(ROW()-1,'Liens articles-gammes'!E:F,2,FALSE),Groupement!A34)</f>
        <v>10197701</v>
      </c>
      <c r="B35" s="2" t="str">
        <f>VLOOKUP(A35,'Liens articles-gammes'!A:C,3,FALSE)</f>
        <v>10197701</v>
      </c>
    </row>
    <row r="36" spans="1:2" x14ac:dyDescent="0.25">
      <c r="A36" s="2" t="str">
        <f>IFERROR(VLOOKUP(ROW()-1,'Liens articles-gammes'!E:F,2,FALSE),Groupement!A35)</f>
        <v>10197750</v>
      </c>
      <c r="B36" s="2" t="str">
        <f>VLOOKUP(A36,'Liens articles-gammes'!A:C,3,FALSE)</f>
        <v>10197750</v>
      </c>
    </row>
    <row r="37" spans="1:2" x14ac:dyDescent="0.25">
      <c r="A37" s="2" t="str">
        <f>IFERROR(VLOOKUP(ROW()-1,'Liens articles-gammes'!E:F,2,FALSE),Groupement!A36)</f>
        <v>10197901</v>
      </c>
      <c r="B37" s="2" t="str">
        <f>VLOOKUP(A37,'Liens articles-gammes'!A:C,3,FALSE)</f>
        <v>10197901</v>
      </c>
    </row>
    <row r="38" spans="1:2" x14ac:dyDescent="0.25">
      <c r="A38" s="2" t="str">
        <f>IFERROR(VLOOKUP(ROW()-1,'Liens articles-gammes'!E:F,2,FALSE),Groupement!A37)</f>
        <v>10198102</v>
      </c>
      <c r="B38" s="2" t="str">
        <f>VLOOKUP(A38,'Liens articles-gammes'!A:C,3,FALSE)</f>
        <v>10198101</v>
      </c>
    </row>
    <row r="39" spans="1:2" x14ac:dyDescent="0.25">
      <c r="A39" s="2" t="str">
        <f>IFERROR(VLOOKUP(ROW()-1,'Liens articles-gammes'!E:F,2,FALSE),Groupement!A38)</f>
        <v>10198102</v>
      </c>
      <c r="B39" s="2" t="str">
        <f>VLOOKUP(A39,'Liens articles-gammes'!A:C,3,FALSE)</f>
        <v>10198101</v>
      </c>
    </row>
    <row r="40" spans="1:2" x14ac:dyDescent="0.25">
      <c r="A40" s="2" t="str">
        <f>IFERROR(VLOOKUP(ROW()-1,'Liens articles-gammes'!E:F,2,FALSE),Groupement!A39)</f>
        <v>10198102</v>
      </c>
      <c r="B40" s="2" t="str">
        <f>VLOOKUP(A40,'Liens articles-gammes'!A:C,3,FALSE)</f>
        <v>10198101</v>
      </c>
    </row>
    <row r="41" spans="1:2" x14ac:dyDescent="0.25">
      <c r="A41" s="2" t="str">
        <f>IFERROR(VLOOKUP(ROW()-1,'Liens articles-gammes'!E:F,2,FALSE),Groupement!A40)</f>
        <v>10225801</v>
      </c>
      <c r="B41" s="2" t="str">
        <f>VLOOKUP(A41,'Liens articles-gammes'!A:C,3,FALSE)</f>
        <v>10225801</v>
      </c>
    </row>
    <row r="42" spans="1:2" x14ac:dyDescent="0.25">
      <c r="A42" s="2" t="str">
        <f>IFERROR(VLOOKUP(ROW()-1,'Liens articles-gammes'!E:F,2,FALSE),Groupement!A41)</f>
        <v>10225902</v>
      </c>
      <c r="B42" s="2" t="str">
        <f>VLOOKUP(A42,'Liens articles-gammes'!A:C,3,FALSE)</f>
        <v>10225902</v>
      </c>
    </row>
    <row r="43" spans="1:2" x14ac:dyDescent="0.25">
      <c r="A43" s="2" t="str">
        <f>IFERROR(VLOOKUP(ROW()-1,'Liens articles-gammes'!E:F,2,FALSE),Groupement!A42)</f>
        <v>10226201</v>
      </c>
      <c r="B43" s="2" t="str">
        <f>VLOOKUP(A43,'Liens articles-gammes'!A:C,3,FALSE)</f>
        <v>10226201</v>
      </c>
    </row>
    <row r="44" spans="1:2" x14ac:dyDescent="0.25">
      <c r="A44" s="2" t="str">
        <f>IFERROR(VLOOKUP(ROW()-1,'Liens articles-gammes'!E:F,2,FALSE),Groupement!A43)</f>
        <v>10229402</v>
      </c>
      <c r="B44" s="2" t="str">
        <f>VLOOKUP(A44,'Liens articles-gammes'!A:C,3,FALSE)</f>
        <v>10229402</v>
      </c>
    </row>
    <row r="45" spans="1:2" x14ac:dyDescent="0.25">
      <c r="A45" s="2" t="str">
        <f>IFERROR(VLOOKUP(ROW()-1,'Liens articles-gammes'!E:F,2,FALSE),Groupement!A44)</f>
        <v>10232050</v>
      </c>
      <c r="B45" s="2" t="str">
        <f>VLOOKUP(A45,'Liens articles-gammes'!A:C,3,FALSE)</f>
        <v>10232050</v>
      </c>
    </row>
    <row r="46" spans="1:2" x14ac:dyDescent="0.25">
      <c r="A46" s="2" t="str">
        <f>IFERROR(VLOOKUP(ROW()-1,'Liens articles-gammes'!E:F,2,FALSE),Groupement!A45)</f>
        <v>10232050</v>
      </c>
      <c r="B46" s="2" t="str">
        <f>VLOOKUP(A46,'Liens articles-gammes'!A:C,3,FALSE)</f>
        <v>10232050</v>
      </c>
    </row>
    <row r="47" spans="1:2" x14ac:dyDescent="0.25">
      <c r="A47" s="2" t="str">
        <f>IFERROR(VLOOKUP(ROW()-1,'Liens articles-gammes'!E:F,2,FALSE),Groupement!A46)</f>
        <v>10233650</v>
      </c>
      <c r="B47" s="2" t="str">
        <f>VLOOKUP(A47,'Liens articles-gammes'!A:C,3,FALSE)</f>
        <v>10233650</v>
      </c>
    </row>
    <row r="48" spans="1:2" x14ac:dyDescent="0.25">
      <c r="A48" s="2" t="str">
        <f>IFERROR(VLOOKUP(ROW()-1,'Liens articles-gammes'!E:F,2,FALSE),Groupement!A47)</f>
        <v>10234202</v>
      </c>
      <c r="B48" s="2" t="str">
        <f>VLOOKUP(A48,'Liens articles-gammes'!A:C,3,FALSE)</f>
        <v>10234201</v>
      </c>
    </row>
    <row r="49" spans="1:2" x14ac:dyDescent="0.25">
      <c r="A49" s="2" t="str">
        <f>IFERROR(VLOOKUP(ROW()-1,'Liens articles-gammes'!E:F,2,FALSE),Groupement!A48)</f>
        <v>10234702</v>
      </c>
      <c r="B49" s="2" t="str">
        <f>VLOOKUP(A49,'Liens articles-gammes'!A:C,3,FALSE)</f>
        <v>10234701</v>
      </c>
    </row>
    <row r="50" spans="1:2" x14ac:dyDescent="0.25">
      <c r="A50" s="2" t="str">
        <f>IFERROR(VLOOKUP(ROW()-1,'Liens articles-gammes'!E:F,2,FALSE),Groupement!A49)</f>
        <v>10235150</v>
      </c>
      <c r="B50" s="2" t="str">
        <f>VLOOKUP(A50,'Liens articles-gammes'!A:C,3,FALSE)</f>
        <v>10235150</v>
      </c>
    </row>
    <row r="51" spans="1:2" x14ac:dyDescent="0.25">
      <c r="A51" s="2" t="str">
        <f>IFERROR(VLOOKUP(ROW()-1,'Liens articles-gammes'!E:F,2,FALSE),Groupement!A50)</f>
        <v>10235150</v>
      </c>
      <c r="B51" s="2" t="str">
        <f>VLOOKUP(A51,'Liens articles-gammes'!A:C,3,FALSE)</f>
        <v>10235150</v>
      </c>
    </row>
    <row r="52" spans="1:2" x14ac:dyDescent="0.25">
      <c r="A52" s="2" t="str">
        <f>IFERROR(VLOOKUP(ROW()-1,'Liens articles-gammes'!E:F,2,FALSE),Groupement!A51)</f>
        <v>10235150</v>
      </c>
      <c r="B52" s="2" t="str">
        <f>VLOOKUP(A52,'Liens articles-gammes'!A:C,3,FALSE)</f>
        <v>10235150</v>
      </c>
    </row>
    <row r="53" spans="1:2" x14ac:dyDescent="0.25">
      <c r="A53" s="2" t="str">
        <f>IFERROR(VLOOKUP(ROW()-1,'Liens articles-gammes'!E:F,2,FALSE),Groupement!A52)</f>
        <v>10236501</v>
      </c>
      <c r="B53" s="2" t="str">
        <f>VLOOKUP(A53,'Liens articles-gammes'!A:C,3,FALSE)</f>
        <v>10236501</v>
      </c>
    </row>
    <row r="54" spans="1:2" x14ac:dyDescent="0.25">
      <c r="A54" s="2" t="str">
        <f>IFERROR(VLOOKUP(ROW()-1,'Liens articles-gammes'!E:F,2,FALSE),Groupement!A53)</f>
        <v>10236550</v>
      </c>
      <c r="B54" s="2" t="str">
        <f>VLOOKUP(A54,'Liens articles-gammes'!A:C,3,FALSE)</f>
        <v>10236550</v>
      </c>
    </row>
    <row r="55" spans="1:2" x14ac:dyDescent="0.25">
      <c r="A55" s="2" t="str">
        <f>IFERROR(VLOOKUP(ROW()-1,'Liens articles-gammes'!E:F,2,FALSE),Groupement!A54)</f>
        <v>10238502</v>
      </c>
      <c r="B55" s="2" t="str">
        <f>VLOOKUP(A55,'Liens articles-gammes'!A:C,3,FALSE)</f>
        <v>10238501</v>
      </c>
    </row>
    <row r="56" spans="1:2" x14ac:dyDescent="0.25">
      <c r="A56" s="2" t="str">
        <f>IFERROR(VLOOKUP(ROW()-1,'Liens articles-gammes'!E:F,2,FALSE),Groupement!A55)</f>
        <v>10238602</v>
      </c>
      <c r="B56" s="2" t="str">
        <f>VLOOKUP(A56,'Liens articles-gammes'!A:C,3,FALSE)</f>
        <v>10238602</v>
      </c>
    </row>
    <row r="57" spans="1:2" x14ac:dyDescent="0.25">
      <c r="A57" s="2" t="str">
        <f>IFERROR(VLOOKUP(ROW()-1,'Liens articles-gammes'!E:F,2,FALSE),Groupement!A56)</f>
        <v>10239002</v>
      </c>
      <c r="B57" s="2" t="str">
        <f>VLOOKUP(A57,'Liens articles-gammes'!A:C,3,FALSE)</f>
        <v>10239002</v>
      </c>
    </row>
    <row r="58" spans="1:2" x14ac:dyDescent="0.25">
      <c r="A58" s="2" t="str">
        <f>IFERROR(VLOOKUP(ROW()-1,'Liens articles-gammes'!E:F,2,FALSE),Groupement!A57)</f>
        <v>10240250</v>
      </c>
      <c r="B58" s="2" t="str">
        <f>VLOOKUP(A58,'Liens articles-gammes'!A:C,3,FALSE)</f>
        <v>10240250</v>
      </c>
    </row>
    <row r="59" spans="1:2" x14ac:dyDescent="0.25">
      <c r="A59" s="2" t="str">
        <f>IFERROR(VLOOKUP(ROW()-1,'Liens articles-gammes'!E:F,2,FALSE),Groupement!A58)</f>
        <v>10240300</v>
      </c>
      <c r="B59" s="2" t="str">
        <f>VLOOKUP(A59,'Liens articles-gammes'!A:C,3,FALSE)</f>
        <v>10240300</v>
      </c>
    </row>
    <row r="60" spans="1:2" x14ac:dyDescent="0.25">
      <c r="A60" s="2" t="str">
        <f>IFERROR(VLOOKUP(ROW()-1,'Liens articles-gammes'!E:F,2,FALSE),Groupement!A59)</f>
        <v>10240300</v>
      </c>
      <c r="B60" s="2" t="str">
        <f>VLOOKUP(A60,'Liens articles-gammes'!A:C,3,FALSE)</f>
        <v>10240300</v>
      </c>
    </row>
    <row r="61" spans="1:2" x14ac:dyDescent="0.25">
      <c r="A61" s="2" t="str">
        <f>IFERROR(VLOOKUP(ROW()-1,'Liens articles-gammes'!E:F,2,FALSE),Groupement!A60)</f>
        <v>10240950</v>
      </c>
      <c r="B61" s="2" t="str">
        <f>VLOOKUP(A61,'Liens articles-gammes'!A:C,3,FALSE)</f>
        <v>10240950</v>
      </c>
    </row>
    <row r="62" spans="1:2" x14ac:dyDescent="0.25">
      <c r="A62" s="2" t="str">
        <f>IFERROR(VLOOKUP(ROW()-1,'Liens articles-gammes'!E:F,2,FALSE),Groupement!A61)</f>
        <v>10241050</v>
      </c>
      <c r="B62" s="2" t="str">
        <f>VLOOKUP(A62,'Liens articles-gammes'!A:C,3,FALSE)</f>
        <v>10241050</v>
      </c>
    </row>
    <row r="63" spans="1:2" x14ac:dyDescent="0.25">
      <c r="A63" s="2" t="str">
        <f>IFERROR(VLOOKUP(ROW()-1,'Liens articles-gammes'!E:F,2,FALSE),Groupement!A62)</f>
        <v>10241150</v>
      </c>
      <c r="B63" s="2" t="str">
        <f>VLOOKUP(A63,'Liens articles-gammes'!A:C,3,FALSE)</f>
        <v>10241150</v>
      </c>
    </row>
    <row r="64" spans="1:2" x14ac:dyDescent="0.25">
      <c r="A64" s="2" t="str">
        <f>IFERROR(VLOOKUP(ROW()-1,'Liens articles-gammes'!E:F,2,FALSE),Groupement!A63)</f>
        <v>10244050</v>
      </c>
      <c r="B64" s="2" t="str">
        <f>VLOOKUP(A64,'Liens articles-gammes'!A:C,3,FALSE)</f>
        <v>10244050</v>
      </c>
    </row>
    <row r="65" spans="1:2" x14ac:dyDescent="0.25">
      <c r="A65" s="2" t="str">
        <f>IFERROR(VLOOKUP(ROW()-1,'Liens articles-gammes'!E:F,2,FALSE),Groupement!A64)</f>
        <v>10244050</v>
      </c>
      <c r="B65" s="2" t="str">
        <f>VLOOKUP(A65,'Liens articles-gammes'!A:C,3,FALSE)</f>
        <v>10244050</v>
      </c>
    </row>
    <row r="66" spans="1:2" x14ac:dyDescent="0.25">
      <c r="A66" s="2" t="str">
        <f>IFERROR(VLOOKUP(ROW()-1,'Liens articles-gammes'!E:F,2,FALSE),Groupement!A65)</f>
        <v>10244050</v>
      </c>
      <c r="B66" s="2" t="str">
        <f>VLOOKUP(A66,'Liens articles-gammes'!A:C,3,FALSE)</f>
        <v>10244050</v>
      </c>
    </row>
    <row r="67" spans="1:2" x14ac:dyDescent="0.25">
      <c r="A67" s="2" t="str">
        <f>IFERROR(VLOOKUP(ROW()-1,'Liens articles-gammes'!E:F,2,FALSE),Groupement!A66)</f>
        <v>10244050</v>
      </c>
      <c r="B67" s="2" t="str">
        <f>VLOOKUP(A67,'Liens articles-gammes'!A:C,3,FALSE)</f>
        <v>10244050</v>
      </c>
    </row>
    <row r="68" spans="1:2" x14ac:dyDescent="0.25">
      <c r="A68" s="2" t="str">
        <f>IFERROR(VLOOKUP(ROW()-1,'Liens articles-gammes'!E:F,2,FALSE),Groupement!A67)</f>
        <v>10248302</v>
      </c>
      <c r="B68" s="2" t="str">
        <f>VLOOKUP(A68,'Liens articles-gammes'!A:C,3,FALSE)</f>
        <v>10248302</v>
      </c>
    </row>
    <row r="69" spans="1:2" x14ac:dyDescent="0.25">
      <c r="A69" s="2" t="str">
        <f>IFERROR(VLOOKUP(ROW()-1,'Liens articles-gammes'!E:F,2,FALSE),Groupement!A68)</f>
        <v>10249002</v>
      </c>
      <c r="B69" s="2" t="str">
        <f>VLOOKUP(A69,'Liens articles-gammes'!A:C,3,FALSE)</f>
        <v>10249002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Liens articles-gammes</vt:lpstr>
      <vt:lpstr>Liens opérations-gammes</vt:lpstr>
      <vt:lpstr>Groupement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support fabrication</dc:creator>
  <cp:lastModifiedBy>support fabrication</cp:lastModifiedBy>
  <dcterms:created xsi:type="dcterms:W3CDTF">2020-05-19T05:48:44Z</dcterms:created>
  <dcterms:modified xsi:type="dcterms:W3CDTF">2020-05-19T07:20:19Z</dcterms:modified>
</cp:coreProperties>
</file>