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guillaume.garber\Downloads\"/>
    </mc:Choice>
  </mc:AlternateContent>
  <bookViews>
    <workbookView xWindow="0" yWindow="0" windowWidth="28800" windowHeight="12300" activeTab="1"/>
  </bookViews>
  <sheets>
    <sheet name="Récap" sheetId="1" r:id="rId1"/>
    <sheet name="Extraction" sheetId="2" r:id="rId2"/>
  </sheets>
  <definedNames>
    <definedName name="Segment_Prénom">#N/A</definedName>
  </definedNames>
  <calcPr calcId="171027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" l="1"/>
  <c r="O21" i="2" s="1"/>
  <c r="B21" i="1" l="1"/>
  <c r="O19" i="2"/>
  <c r="O20" i="2"/>
  <c r="B22" i="1" l="1"/>
  <c r="E22" i="1" s="1"/>
  <c r="E21" i="1" l="1"/>
  <c r="B23" i="1"/>
  <c r="E23" i="1" s="1"/>
  <c r="C22" i="1"/>
  <c r="D22" i="1"/>
  <c r="D23" i="1" l="1"/>
  <c r="C23" i="1"/>
  <c r="D21" i="1"/>
  <c r="C21" i="1"/>
</calcChain>
</file>

<file path=xl/sharedStrings.xml><?xml version="1.0" encoding="utf-8"?>
<sst xmlns="http://schemas.openxmlformats.org/spreadsheetml/2006/main" count="85" uniqueCount="49">
  <si>
    <t>Pierre</t>
  </si>
  <si>
    <t>Paul</t>
  </si>
  <si>
    <t>Jacques</t>
  </si>
  <si>
    <t>Arnaud</t>
  </si>
  <si>
    <t>Emilie</t>
  </si>
  <si>
    <t>Oscar</t>
  </si>
  <si>
    <t>Jacky</t>
  </si>
  <si>
    <t>Dany</t>
  </si>
  <si>
    <t>Sophie</t>
  </si>
  <si>
    <t>Prénom</t>
  </si>
  <si>
    <t>Loisirs</t>
  </si>
  <si>
    <t>Foot</t>
  </si>
  <si>
    <t>Judo</t>
  </si>
  <si>
    <t>Karaté</t>
  </si>
  <si>
    <t>Yoga</t>
  </si>
  <si>
    <t>Natation</t>
  </si>
  <si>
    <t>Escrime</t>
  </si>
  <si>
    <t>Equitation</t>
  </si>
  <si>
    <t>Roller</t>
  </si>
  <si>
    <t>Ville</t>
  </si>
  <si>
    <t>Lille</t>
  </si>
  <si>
    <t>Strasbourg</t>
  </si>
  <si>
    <t>Bordeaux</t>
  </si>
  <si>
    <t>Nancy</t>
  </si>
  <si>
    <t>Brest</t>
  </si>
  <si>
    <t>Toulon</t>
  </si>
  <si>
    <t>Reims</t>
  </si>
  <si>
    <t>Paris</t>
  </si>
  <si>
    <t>Nimes</t>
  </si>
  <si>
    <t>Rouen</t>
  </si>
  <si>
    <t>Marseille</t>
  </si>
  <si>
    <t>Baseball</t>
  </si>
  <si>
    <t>BMX</t>
  </si>
  <si>
    <t>Footing</t>
  </si>
  <si>
    <t>Age</t>
  </si>
  <si>
    <t>Groupe 1</t>
  </si>
  <si>
    <t>Groupe 2</t>
  </si>
  <si>
    <t>Groupe 3</t>
  </si>
  <si>
    <t>Groupe 4</t>
  </si>
  <si>
    <t>Caroline</t>
  </si>
  <si>
    <t>Stéphanie</t>
  </si>
  <si>
    <t>Cellule Liée</t>
  </si>
  <si>
    <t>Résultat</t>
  </si>
  <si>
    <t>Récap</t>
  </si>
  <si>
    <t>Groupe</t>
  </si>
  <si>
    <t>J'aimerai que mes filtres de segment s'actualise en fonction du groupe</t>
  </si>
  <si>
    <t>Et que la mise à jour de la colonne B se fasse</t>
  </si>
  <si>
    <t>Le segment ci-dessus est une copie du segment en Feuille Extraction</t>
  </si>
  <si>
    <r>
      <t xml:space="preserve">J'aimerai que mes filtres de segment s'actualisent en fonction du groupe </t>
    </r>
    <r>
      <rPr>
        <sz val="16"/>
        <color rgb="FF7030A0"/>
        <rFont val="Calibri"/>
        <family val="2"/>
        <scheme val="minor"/>
      </rPr>
      <t>(menu déroulant de la feuille Extraction)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</si>
</sst>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7030A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N$3" fmlaRange="$E$20:$E$23" noThreeD="1" sel="4" val="0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190500</xdr:colOff>
      <xdr:row>11</xdr:row>
      <xdr:rowOff>161925</xdr:rowOff>
    </xdr:from>
    <xdr:to>
      <xdr:col>10</xdr:col>
      <xdr:colOff>495300</xdr:colOff>
      <xdr:row>24</xdr:row>
      <xdr:rowOff>104775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Prénom 1">
              <a:extLst>
                <a:ext uri="{FF2B5EF4-FFF2-40B4-BE49-F238E27FC236}">
                  <a16:creationId xmlns:a16="http://schemas.microsoft.com/office/drawing/2014/main" id="{A549A2F3-D1B5-45A4-B546-C8C8B32440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86500" y="2333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152400</xdr:colOff>
      <xdr:row>12</xdr:row>
      <xdr:rowOff>171450</xdr:rowOff>
    </xdr:from>
    <xdr:to>
      <xdr:col>1</xdr:col>
      <xdr:colOff>590550</xdr:colOff>
      <xdr:row>18</xdr:row>
      <xdr:rowOff>76200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F59F508D-6880-445A-8FD1-553EAE9966A2}"/>
            </a:ext>
          </a:extLst>
        </xdr:cNvPr>
        <xdr:cNvSpPr/>
      </xdr:nvSpPr>
      <xdr:spPr>
        <a:xfrm>
          <a:off x="914400" y="2609850"/>
          <a:ext cx="438150" cy="1047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4</xdr:row>
          <xdr:rowOff>19050</xdr:rowOff>
        </xdr:from>
        <xdr:to>
          <xdr:col>14</xdr:col>
          <xdr:colOff>561975</xdr:colOff>
          <xdr:row>12</xdr:row>
          <xdr:rowOff>123825</xdr:rowOff>
        </xdr:to>
        <xdr:sp macro="" textlink="">
          <xdr:nvSpPr>
            <xdr:cNvPr id="4097" name="Drop Down 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AF7E728E-9A69-4827-B274-69B4E67244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628650</xdr:colOff>
      <xdr:row>21</xdr:row>
      <xdr:rowOff>171450</xdr:rowOff>
    </xdr:from>
    <xdr:to>
      <xdr:col>12</xdr:col>
      <xdr:colOff>171450</xdr:colOff>
      <xdr:row>34</xdr:row>
      <xdr:rowOff>95250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Prénom">
              <a:extLst>
                <a:ext uri="{FF2B5EF4-FFF2-40B4-BE49-F238E27FC236}">
                  <a16:creationId xmlns:a16="http://schemas.microsoft.com/office/drawing/2014/main" id="{80EE9627-35F6-44B6-8540-D2D4FC1BAE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é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6650" y="27146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12</xdr:col>
      <xdr:colOff>319087</xdr:colOff>
      <xdr:row>13</xdr:row>
      <xdr:rowOff>109537</xdr:rowOff>
    </xdr:from>
    <xdr:to>
      <xdr:col>12</xdr:col>
      <xdr:colOff>752475</xdr:colOff>
      <xdr:row>30</xdr:row>
      <xdr:rowOff>85724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5E751049-47C9-4AA2-9088-87B5254FD7F2}"/>
            </a:ext>
          </a:extLst>
        </xdr:cNvPr>
        <xdr:cNvSpPr/>
      </xdr:nvSpPr>
      <xdr:spPr>
        <a:xfrm rot="16200000">
          <a:off x="8015287" y="2509837"/>
          <a:ext cx="3328987" cy="433388"/>
        </a:xfrm>
        <a:prstGeom prst="rightArrow">
          <a:avLst>
            <a:gd name="adj1" fmla="val 50000"/>
            <a:gd name="adj2" fmla="val 15344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énom" sourceName="Pré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 1" cache="Segment_Prénom" caption="Prénom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énom" cache="Segment_Prénom" caption="Prénom" rowHeight="241300"/>
</slicers>
</file>

<file path=xl/tables/table1.xml><?xml version="1.0" encoding="utf-8"?>
<table xmlns="http://schemas.openxmlformats.org/spreadsheetml/2006/main" id="1" name="Age" displayName="Age" ref="A1:B12" totalsRowShown="0">
  <autoFilter ref="A1:B12">
    <filterColumn colId="0">
      <filters>
        <filter val="Arnaud"/>
        <filter val="Dany"/>
        <filter val="Jacky"/>
      </filters>
    </filterColumn>
  </autoFilter>
  <sortState ref="A2:B12">
    <sortCondition ref="A2"/>
  </sortState>
  <tableColumns count="2">
    <tableColumn id="1" name="Prénom"/>
    <tableColumn id="2" name="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Ville" displayName="Ville" ref="E1:F12" totalsRowShown="0">
  <autoFilter ref="E1:F12"/>
  <sortState ref="E2:F12">
    <sortCondition ref="E1:E12"/>
  </sortState>
  <tableColumns count="2">
    <tableColumn id="1" name="Prénom"/>
    <tableColumn id="2" name="Vill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Loisirs" displayName="Loisirs" ref="I1:J12" totalsRowShown="0">
  <autoFilter ref="I1:J12"/>
  <sortState ref="I2:J12">
    <sortCondition ref="I1:I12"/>
  </sortState>
  <tableColumns count="2">
    <tableColumn id="1" name="Prénom"/>
    <tableColumn id="2" name="Loisirs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I26"/>
  <sheetViews>
    <sheetView workbookViewId="0">
      <selection activeCell="G5" sqref="G5"/>
    </sheetView>
  </sheetViews>
  <sheetFormatPr baseColWidth="10" defaultRowHeight="15" x14ac:dyDescent="0.25"/>
  <sheetData>
    <row r="11" spans="2:2" ht="21" x14ac:dyDescent="0.35">
      <c r="B11" s="17" t="s">
        <v>48</v>
      </c>
    </row>
    <row r="12" spans="2:2" ht="21" x14ac:dyDescent="0.35">
      <c r="B12" s="18" t="s">
        <v>46</v>
      </c>
    </row>
    <row r="19" spans="2:9" ht="15.75" thickBot="1" x14ac:dyDescent="0.3"/>
    <row r="20" spans="2:9" ht="15.75" thickBot="1" x14ac:dyDescent="0.3">
      <c r="B20" s="10" t="s">
        <v>43</v>
      </c>
      <c r="C20" s="11"/>
      <c r="D20" s="11"/>
      <c r="E20" s="12"/>
    </row>
    <row r="21" spans="2:9" x14ac:dyDescent="0.25">
      <c r="B21" s="4" t="str">
        <f>VLOOKUP(Extraction!$O$3,Extraction!$E$20:$H$23,2,FALSE)</f>
        <v>Oscar</v>
      </c>
      <c r="C21" s="5">
        <f>VLOOKUP(B21,Age[],2,FALSE)</f>
        <v>68</v>
      </c>
      <c r="D21" s="5" t="str">
        <f>VLOOKUP(B21,Ville[],2,FALSE)</f>
        <v>Reims</v>
      </c>
      <c r="E21" s="6" t="str">
        <f>VLOOKUP(B21,Loisirs[],2,FALSE)</f>
        <v>Equitation</v>
      </c>
    </row>
    <row r="22" spans="2:9" x14ac:dyDescent="0.25">
      <c r="B22" s="4" t="str">
        <f>VLOOKUP(Extraction!$O$3,Extraction!$E$20:$H$23,3,FALSE)</f>
        <v>Dany</v>
      </c>
      <c r="C22" s="5">
        <f>VLOOKUP(B22,Age[],2,FALSE)</f>
        <v>15</v>
      </c>
      <c r="D22" s="5" t="str">
        <f>VLOOKUP(B22,Ville[],2,FALSE)</f>
        <v>Nimes</v>
      </c>
      <c r="E22" s="6" t="str">
        <f>VLOOKUP(B22,Loisirs[],2,FALSE)</f>
        <v>Baseball</v>
      </c>
    </row>
    <row r="23" spans="2:9" ht="15.75" thickBot="1" x14ac:dyDescent="0.3">
      <c r="B23" s="7" t="str">
        <f>VLOOKUP(Extraction!$O$3,Extraction!$E$20:$H$23,4,FALSE)</f>
        <v>Arnaud</v>
      </c>
      <c r="C23" s="8">
        <f>VLOOKUP(B23,Age[],2,FALSE)</f>
        <v>12</v>
      </c>
      <c r="D23" s="8" t="str">
        <f>VLOOKUP(B23,Ville[],2,FALSE)</f>
        <v>Nancy</v>
      </c>
      <c r="E23" s="9" t="str">
        <f>VLOOKUP(B23,Loisirs[],2,FALSE)</f>
        <v>Yoga</v>
      </c>
    </row>
    <row r="26" spans="2:9" ht="21" x14ac:dyDescent="0.35">
      <c r="I26" s="18" t="s">
        <v>47</v>
      </c>
    </row>
  </sheetData>
  <mergeCells count="1">
    <mergeCell ref="B20:E20"/>
  </mergeCells>
  <pageMargins left="0.7" right="0.7" top="0.75" bottom="0.75" header="0.3" footer="0.3"/>
  <pageSetup paperSize="9" orientation="portrait" r:id="rId1"/>
  <drawing r:id="rId2"/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E38" sqref="E38"/>
    </sheetView>
  </sheetViews>
  <sheetFormatPr baseColWidth="10" defaultRowHeight="15" x14ac:dyDescent="0.25"/>
  <sheetData>
    <row r="1" spans="1:19" x14ac:dyDescent="0.25">
      <c r="A1" t="s">
        <v>9</v>
      </c>
      <c r="B1" t="s">
        <v>34</v>
      </c>
      <c r="E1" t="s">
        <v>9</v>
      </c>
      <c r="F1" t="s">
        <v>19</v>
      </c>
      <c r="I1" t="s">
        <v>9</v>
      </c>
      <c r="J1" t="s">
        <v>10</v>
      </c>
    </row>
    <row r="2" spans="1:19" x14ac:dyDescent="0.25">
      <c r="A2" t="s">
        <v>3</v>
      </c>
      <c r="B2">
        <v>12</v>
      </c>
      <c r="E2" t="s">
        <v>3</v>
      </c>
      <c r="F2" t="s">
        <v>23</v>
      </c>
      <c r="I2" t="s">
        <v>3</v>
      </c>
      <c r="J2" t="s">
        <v>14</v>
      </c>
      <c r="N2" t="s">
        <v>41</v>
      </c>
      <c r="O2" t="s">
        <v>42</v>
      </c>
    </row>
    <row r="3" spans="1:19" hidden="1" x14ac:dyDescent="0.25">
      <c r="A3" t="s">
        <v>39</v>
      </c>
      <c r="B3">
        <v>35</v>
      </c>
      <c r="E3" t="s">
        <v>39</v>
      </c>
      <c r="F3" t="s">
        <v>24</v>
      </c>
      <c r="I3" t="s">
        <v>39</v>
      </c>
      <c r="J3" t="s">
        <v>15</v>
      </c>
      <c r="N3">
        <v>4</v>
      </c>
      <c r="O3" t="str">
        <f>INDEX(Extraction!E20:E23,N3)</f>
        <v>Groupe 4</v>
      </c>
    </row>
    <row r="4" spans="1:19" x14ac:dyDescent="0.25">
      <c r="A4" t="s">
        <v>7</v>
      </c>
      <c r="B4">
        <v>15</v>
      </c>
      <c r="E4" t="s">
        <v>7</v>
      </c>
      <c r="F4" t="s">
        <v>28</v>
      </c>
      <c r="I4" t="s">
        <v>7</v>
      </c>
      <c r="J4" t="s">
        <v>31</v>
      </c>
    </row>
    <row r="5" spans="1:19" hidden="1" x14ac:dyDescent="0.25">
      <c r="A5" t="s">
        <v>4</v>
      </c>
      <c r="B5">
        <v>23</v>
      </c>
      <c r="E5" t="s">
        <v>4</v>
      </c>
      <c r="F5" t="s">
        <v>25</v>
      </c>
      <c r="I5" t="s">
        <v>4</v>
      </c>
      <c r="J5" t="s">
        <v>16</v>
      </c>
    </row>
    <row r="6" spans="1:19" x14ac:dyDescent="0.25">
      <c r="A6" t="s">
        <v>6</v>
      </c>
      <c r="B6">
        <v>21</v>
      </c>
      <c r="E6" t="s">
        <v>6</v>
      </c>
      <c r="F6" t="s">
        <v>27</v>
      </c>
      <c r="I6" t="s">
        <v>6</v>
      </c>
      <c r="J6" t="s">
        <v>18</v>
      </c>
    </row>
    <row r="7" spans="1:19" hidden="1" x14ac:dyDescent="0.25">
      <c r="A7" t="s">
        <v>2</v>
      </c>
      <c r="B7">
        <v>65</v>
      </c>
      <c r="E7" t="s">
        <v>2</v>
      </c>
      <c r="F7" t="s">
        <v>22</v>
      </c>
      <c r="I7" t="s">
        <v>2</v>
      </c>
      <c r="J7" t="s">
        <v>13</v>
      </c>
    </row>
    <row r="8" spans="1:19" hidden="1" x14ac:dyDescent="0.25">
      <c r="A8" t="s">
        <v>5</v>
      </c>
      <c r="B8">
        <v>68</v>
      </c>
      <c r="E8" t="s">
        <v>5</v>
      </c>
      <c r="F8" t="s">
        <v>26</v>
      </c>
      <c r="I8" t="s">
        <v>5</v>
      </c>
      <c r="J8" t="s">
        <v>17</v>
      </c>
    </row>
    <row r="9" spans="1:19" hidden="1" x14ac:dyDescent="0.25">
      <c r="A9" t="s">
        <v>1</v>
      </c>
      <c r="B9">
        <v>17</v>
      </c>
      <c r="E9" t="s">
        <v>1</v>
      </c>
      <c r="F9" t="s">
        <v>21</v>
      </c>
      <c r="I9" t="s">
        <v>1</v>
      </c>
      <c r="J9" t="s">
        <v>12</v>
      </c>
    </row>
    <row r="10" spans="1:19" hidden="1" x14ac:dyDescent="0.25">
      <c r="A10" t="s">
        <v>0</v>
      </c>
      <c r="B10">
        <v>15</v>
      </c>
      <c r="E10" t="s">
        <v>0</v>
      </c>
      <c r="F10" t="s">
        <v>20</v>
      </c>
      <c r="I10" t="s">
        <v>0</v>
      </c>
      <c r="J10" t="s">
        <v>11</v>
      </c>
    </row>
    <row r="11" spans="1:19" hidden="1" x14ac:dyDescent="0.25">
      <c r="A11" t="s">
        <v>8</v>
      </c>
      <c r="B11">
        <v>33</v>
      </c>
      <c r="E11" t="s">
        <v>8</v>
      </c>
      <c r="F11" t="s">
        <v>29</v>
      </c>
      <c r="I11" t="s">
        <v>8</v>
      </c>
      <c r="J11" t="s">
        <v>32</v>
      </c>
    </row>
    <row r="12" spans="1:19" hidden="1" x14ac:dyDescent="0.25">
      <c r="A12" t="s">
        <v>40</v>
      </c>
      <c r="B12">
        <v>43</v>
      </c>
      <c r="E12" t="s">
        <v>40</v>
      </c>
      <c r="F12" t="s">
        <v>30</v>
      </c>
      <c r="I12" t="s">
        <v>40</v>
      </c>
      <c r="J12" t="s">
        <v>33</v>
      </c>
    </row>
    <row r="13" spans="1:19" x14ac:dyDescent="0.25">
      <c r="Q13" s="5"/>
      <c r="S13" s="5"/>
    </row>
    <row r="14" spans="1:19" x14ac:dyDescent="0.25">
      <c r="Q14" s="5"/>
      <c r="S14" s="5"/>
    </row>
    <row r="15" spans="1:19" x14ac:dyDescent="0.25">
      <c r="Q15" s="5"/>
      <c r="S15" s="5"/>
    </row>
    <row r="16" spans="1:19" x14ac:dyDescent="0.25">
      <c r="Q16" s="5"/>
      <c r="S16" s="5"/>
    </row>
    <row r="17" spans="5:19" ht="15.75" thickBot="1" x14ac:dyDescent="0.3">
      <c r="S17" s="5"/>
    </row>
    <row r="18" spans="5:19" ht="16.5" thickBot="1" x14ac:dyDescent="0.3">
      <c r="O18" s="13" t="s">
        <v>44</v>
      </c>
      <c r="Q18" s="5"/>
      <c r="S18" s="5"/>
    </row>
    <row r="19" spans="5:19" ht="16.5" thickBot="1" x14ac:dyDescent="0.3">
      <c r="O19" s="14" t="str">
        <f>VLOOKUP($O$3,$E$20:$H$23,2,FALSE)</f>
        <v>Oscar</v>
      </c>
    </row>
    <row r="20" spans="5:19" ht="15.75" x14ac:dyDescent="0.25">
      <c r="E20" s="1" t="s">
        <v>35</v>
      </c>
      <c r="F20" s="2" t="s">
        <v>3</v>
      </c>
      <c r="G20" s="2" t="s">
        <v>39</v>
      </c>
      <c r="H20" s="3" t="s">
        <v>7</v>
      </c>
      <c r="O20" s="15" t="str">
        <f>VLOOKUP($O$3,$E$20:$H$23,3,FALSE)</f>
        <v>Dany</v>
      </c>
    </row>
    <row r="21" spans="5:19" ht="15.75" x14ac:dyDescent="0.25">
      <c r="E21" s="4" t="s">
        <v>36</v>
      </c>
      <c r="F21" s="5" t="s">
        <v>1</v>
      </c>
      <c r="G21" s="5" t="s">
        <v>4</v>
      </c>
      <c r="H21" s="6" t="s">
        <v>8</v>
      </c>
      <c r="O21" s="15" t="str">
        <f>VLOOKUP($O$3,$E$20:$H$23,4,FALSE)</f>
        <v>Arnaud</v>
      </c>
    </row>
    <row r="22" spans="5:19" ht="15.75" x14ac:dyDescent="0.25">
      <c r="E22" s="4" t="s">
        <v>37</v>
      </c>
      <c r="F22" s="5" t="s">
        <v>40</v>
      </c>
      <c r="G22" s="5" t="s">
        <v>0</v>
      </c>
      <c r="H22" s="6" t="s">
        <v>6</v>
      </c>
      <c r="O22" s="15"/>
    </row>
    <row r="23" spans="5:19" ht="16.5" thickBot="1" x14ac:dyDescent="0.3">
      <c r="E23" s="7" t="s">
        <v>38</v>
      </c>
      <c r="F23" s="8" t="s">
        <v>5</v>
      </c>
      <c r="G23" s="8" t="s">
        <v>7</v>
      </c>
      <c r="H23" s="9" t="s">
        <v>3</v>
      </c>
      <c r="O23" s="15"/>
    </row>
    <row r="24" spans="5:19" ht="16.5" thickBot="1" x14ac:dyDescent="0.3">
      <c r="O24" s="16"/>
    </row>
    <row r="30" spans="5:19" ht="21" x14ac:dyDescent="0.35">
      <c r="N30" s="17" t="s">
        <v>45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2">
              <controlPr defaultSize="0" autoLine="0" autoPict="0">
                <anchor moveWithCells="1">
                  <from>
                    <xdr:col>11</xdr:col>
                    <xdr:colOff>685800</xdr:colOff>
                    <xdr:row>4</xdr:row>
                    <xdr:rowOff>19050</xdr:rowOff>
                  </from>
                  <to>
                    <xdr:col>14</xdr:col>
                    <xdr:colOff>561975</xdr:colOff>
                    <xdr:row>12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Récap</vt:lpstr>
      <vt:lpstr>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Authorised User</cp:lastModifiedBy>
  <dcterms:created xsi:type="dcterms:W3CDTF">2020-05-18T17:12:26Z</dcterms:created>
  <dcterms:modified xsi:type="dcterms:W3CDTF">2020-05-19T11:30:09Z</dcterms:modified>
</cp:coreProperties>
</file>