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5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.ROUSSEL\"/>
    </mc:Choice>
  </mc:AlternateContent>
  <xr:revisionPtr revIDLastSave="0" documentId="13_ncr:1_{BAE7696F-73CE-4B01-99EF-64FD579C7D35}" xr6:coauthVersionLast="36" xr6:coauthVersionMax="36" xr10:uidLastSave="{00000000-0000-0000-0000-000000000000}"/>
  <bookViews>
    <workbookView xWindow="0" yWindow="0" windowWidth="19200" windowHeight="6350" xr2:uid="{58ECF4DC-03B0-4258-91F4-80C612E020A7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9" i="2" l="1"/>
  <c r="D9" i="2"/>
  <c r="A2" i="2" l="1"/>
  <c r="E7" i="2" s="1"/>
  <c r="E10" i="2" s="1"/>
  <c r="D11" i="2"/>
  <c r="A11" i="2"/>
  <c r="A10" i="2"/>
  <c r="D10" i="2" l="1"/>
</calcChain>
</file>

<file path=xl/sharedStrings.xml><?xml version="1.0" encoding="utf-8"?>
<sst xmlns="http://schemas.openxmlformats.org/spreadsheetml/2006/main" count="26" uniqueCount="24">
  <si>
    <t>sous-traitant</t>
  </si>
  <si>
    <t>capcité</t>
  </si>
  <si>
    <t>equipe semaine</t>
  </si>
  <si>
    <t>relevé</t>
  </si>
  <si>
    <t>clé</t>
  </si>
  <si>
    <t>20</t>
  </si>
  <si>
    <t>type de relevé</t>
  </si>
  <si>
    <t>nombre de relevé semaine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</si>
  <si>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</si>
  <si>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</si>
  <si>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</si>
  <si>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</si>
  <si>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</si>
  <si>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</si>
  <si>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</si>
  <si>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</si>
  <si>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</si>
  <si>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</si>
  <si>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</si>
  <si>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tata</t>
  </si>
  <si>
    <t>toto</t>
  </si>
  <si>
    <t>gateau</t>
  </si>
  <si>
    <t>crepe</t>
  </si>
  <si>
    <t>grattin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</si>
</sst>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527C533-4789-4471-BA9A-A43D5331439D}" name="Tableau1" displayName="Tableau1" ref="A8:Q11" totalsRowShown="0">
  <autoFilter ref="A8:Q11" xr:uid="{07281138-EFF0-4F45-84EF-D520934B0F03}"/>
  <tableColumns count="17">
    <tableColumn id="15" xr3:uid="{0F93B011-73B9-420F-9895-328CE7AEC415}" name="clé">
      <calculatedColumnFormula>Tableau1[sous-traitant]&amp;Tableau1[relevé]</calculatedColumnFormula>
    </tableColumn>
    <tableColumn id="1" xr3:uid="{E3EDD112-B99C-4BB2-9FAB-0AD7707B35D6}" name="sous-traitant"/>
    <tableColumn id="14" xr3:uid="{87E913D3-C2AA-48F9-B41F-845A814B8431}" name="relevé"/>
    <tableColumn id="2" xr3:uid="{B4D18859-80A3-4DCC-BE50-36325F1F97C6}" name="capcité">
      <calculatedColumnFormula>IF(Tableau1[[#This Row],[relevé]]=$B$3,$C$3*$E9,IF(Tableau1[[#This Row],[relevé]]=$B$4,$C$4*$E9,IF($B$5=Tableau1[[#This Row],[relevé]],$C$5*$E9,"")))</calculatedColumnFormula>
    </tableColumn>
    <tableColumn id="3" xr3:uid="{FCDBCEFA-381C-4073-B369-15674538FB31}" name="equipe semaine"/>
    <tableColumn id="17" xr3:uid="{52A9BD8A-4CFD-4090-836C-0097DA34AA0D}" name="20"/>
    <tableColumn id="4" xr3:uid="{428CCBC3-0C8A-4915-93C9-798BF9A6D7CE}" name="21"/>
    <tableColumn id="5" xr3:uid="{FBE50ECE-67C3-4D26-A15D-472C0E2E1D9A}" name="22"/>
    <tableColumn id="6" xr3:uid="{FFD24575-8591-447B-B966-C8B119680616}" name="23"/>
    <tableColumn id="7" xr3:uid="{12505E30-4C1B-4047-A094-AA8FB979B94B}" name="24"/>
    <tableColumn id="8" xr3:uid="{FEF8E66D-9490-4B96-BB9C-C005EF8E2FAD}" name="25"/>
    <tableColumn id="9" xr3:uid="{56AFEF25-63EC-4BC4-8904-D8298D1B910B}" name="26"/>
    <tableColumn id="10" xr3:uid="{21A166E3-A358-40C0-9C06-02E9DE084F3B}" name="27"/>
    <tableColumn id="11" xr3:uid="{1B5566F5-78B2-456B-BBA6-CE3474C3C09B}" name="28"/>
    <tableColumn id="12" xr3:uid="{0CA35A24-FCBE-426B-A05A-350EB16A8882}" name="29"/>
    <tableColumn id="13" xr3:uid="{585FFEA7-375C-4011-8DEC-34DFB973EEE1}" name="30"/>
    <tableColumn id="16" xr3:uid="{E68E6E66-D876-4943-ADCE-593E6D4845F1}" name="3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E19CCB2-AB3A-42D3-84DA-A04AA4B5A94F}" name="Tableau3" displayName="Tableau3" ref="B2:C5" totalsRowShown="0">
  <autoFilter ref="B2:C5" xr:uid="{BAB887C5-5CFB-403D-BD3E-2EDC72A46320}"/>
  <tableColumns count="2">
    <tableColumn id="1" xr3:uid="{B90F9A2E-C9E8-46EB-9986-D8855DDC93F3}" name="type de relevé"/>
    <tableColumn id="2" xr3:uid="{96A22DDA-1E47-4477-B392-892E13B60E6C}" name="nombre de relevé semai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6D71B3-24DF-4CA9-B91E-95108A93A107}">
  <dimension ref="A2:Q11"/>
  <sheetViews>
    <sheetView tabSelected="1" topLeftCell="B1" zoomScale="115" zoomScaleNormal="115" workbookViewId="0">
      <selection activeCell="F2" sqref="F2"/>
    </sheetView>
  </sheetViews>
  <sheetFormatPr baseColWidth="10" defaultRowHeight="14.5" x14ac:dyDescent="0.35"/>
  <cols>
    <col min="1" max="1" width="0" hidden="1" customWidth="1"/>
    <col min="2" max="2" width="14.6328125" customWidth="1"/>
    <col min="3" max="3" width="25" customWidth="1"/>
    <col min="5" max="6" width="16" customWidth="1"/>
  </cols>
  <sheetData>
    <row r="2" spans="1:17" x14ac:dyDescent="0.35">
      <c r="A2" s="1">
        <f ca="1">TODAY()</f>
        <v>43963</v>
      </c>
      <c r="B2" t="s">
        <v>6</v>
      </c>
      <c r="C2" t="s">
        <v>7</v>
      </c>
    </row>
    <row r="3" spans="1:17" x14ac:dyDescent="0.35">
      <c r="B3" t="s">
        <v>21</v>
      </c>
      <c r="C3">
        <v>350</v>
      </c>
    </row>
    <row r="4" spans="1:17" x14ac:dyDescent="0.35">
      <c r="B4" t="s">
        <v>22</v>
      </c>
      <c r="C4">
        <v>250</v>
      </c>
    </row>
    <row r="5" spans="1:17" x14ac:dyDescent="0.35">
      <c r="B5" t="s">
        <v>23</v>
      </c>
      <c r="C5">
        <v>50</v>
      </c>
    </row>
    <row r="7" spans="1:17" x14ac:dyDescent="0.35">
      <c r="E7">
        <f ca="1">_xlfn.ISOWEEKNUM(A2)</f>
        <v>20</v>
      </c>
    </row>
    <row r="8" spans="1:17" x14ac:dyDescent="0.35">
      <c r="A8" t="s">
        <v>4</v>
      </c>
      <c r="B8" t="s">
        <v>0</v>
      </c>
      <c r="C8" t="s">
        <v>3</v>
      </c>
      <c r="D8" t="s">
        <v>1</v>
      </c>
      <c r="E8" t="s">
        <v>2</v>
      </c>
      <c r="F8" t="s">
        <v>5</v>
      </c>
      <c r="G8" t="s">
        <v>8</v>
      </c>
      <c r="H8" t="s">
        <v>9</v>
      </c>
      <c r="I8" t="s">
        <v>10</v>
      </c>
      <c r="J8" t="s">
        <v>11</v>
      </c>
      <c r="K8" t="s">
        <v>12</v>
      </c>
      <c r="L8" t="s">
        <v>13</v>
      </c>
      <c r="M8" t="s">
        <v>14</v>
      </c>
      <c r="N8" t="s">
        <v>15</v>
      </c>
      <c r="O8" t="s">
        <v>16</v>
      </c>
      <c r="P8" t="s">
        <v>17</v>
      </c>
      <c r="Q8" t="s">
        <v>18</v>
      </c>
    </row>
    <row r="9" spans="1:17" x14ac:dyDescent="0.35">
      <c r="A9" t="str">
        <f>Tableau1[sous-traitant]&amp;Tableau1[relevé]</f>
        <v/>
      </c>
      <c r="D9" t="str">
        <f>IF(Tableau1[[#This Row],[relevé]]=$B$3,$C$3*$E9,IF(Tableau1[[#This Row],[relevé]]=$B$4,$C$4*$E9,IF($B$5=Tableau1[[#This Row],[relevé]],$C$5*$E9,"")))</f>
        <v/>
      </c>
    </row>
    <row r="10" spans="1:17" x14ac:dyDescent="0.35">
      <c r="A10" t="str">
        <f>Tableau1[sous-traitant]&amp;Tableau1[relevé]</f>
        <v>tatagateau</v>
      </c>
      <c r="B10" t="s">
        <v>19</v>
      </c>
      <c r="C10" t="s">
        <v>21</v>
      </c>
      <c r="D10" t="e">
        <f ca="1">IF(Tableau1[[#This Row],[relevé]]=$B$3,$C$3*$E10,IF(Tableau1[[#This Row],[relevé]]=$B$4,$C$4*$E10,IF($B$5=Tableau1[[#This Row],[relevé]],$C$5*$E10,"")))</f>
        <v>#N/A</v>
      </c>
      <c r="E10" t="e">
        <f ca="1">LOOKUP(E7,8:8,Tableau1[[#Headers],[20]])</f>
        <v>#N/A</v>
      </c>
      <c r="F10">
        <v>0</v>
      </c>
      <c r="G10">
        <v>1</v>
      </c>
      <c r="H10">
        <v>1</v>
      </c>
      <c r="I10">
        <v>1</v>
      </c>
      <c r="J10">
        <v>1</v>
      </c>
      <c r="K10">
        <v>1</v>
      </c>
      <c r="L10">
        <v>1</v>
      </c>
      <c r="M10">
        <v>1</v>
      </c>
      <c r="N10">
        <v>1</v>
      </c>
      <c r="O10">
        <v>1</v>
      </c>
      <c r="P10">
        <v>1</v>
      </c>
      <c r="Q10">
        <v>1</v>
      </c>
    </row>
    <row r="11" spans="1:17" x14ac:dyDescent="0.35">
      <c r="A11" t="str">
        <f>Tableau1[sous-traitant]&amp;Tableau1[relevé]</f>
        <v>totocrepe</v>
      </c>
      <c r="B11" t="s">
        <v>20</v>
      </c>
      <c r="C11" t="s">
        <v>22</v>
      </c>
      <c r="D11">
        <f>IF(Tableau1[[#This Row],[relevé]]=$B$3,$C$3*$E11,IF(Tableau1[[#This Row],[relevé]]=$B$4,$C$4*$E11,IF($B$5=Tableau1[[#This Row],[relevé]],$C$5*$E11,"")))</f>
        <v>250</v>
      </c>
      <c r="E11">
        <v>1</v>
      </c>
      <c r="F11">
        <v>0</v>
      </c>
      <c r="G11">
        <v>1</v>
      </c>
      <c r="H11">
        <v>1</v>
      </c>
      <c r="I11">
        <v>1</v>
      </c>
      <c r="J11">
        <v>1</v>
      </c>
      <c r="K11">
        <v>1</v>
      </c>
      <c r="L11">
        <v>1</v>
      </c>
      <c r="M11">
        <v>1</v>
      </c>
      <c r="N11">
        <v>1</v>
      </c>
      <c r="O11">
        <v>1</v>
      </c>
      <c r="P11">
        <v>1</v>
      </c>
      <c r="Q11">
        <v>1</v>
      </c>
    </row>
  </sheetData>
  <pageMargins left="0.7" right="0.7" top="0.75" bottom="0.75" header="0.3" footer="0.3"/>
  <pageSetup paperSize="9" orientation="portrait" horizontalDpi="300" verticalDpi="30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ROUSSEL, Marc-antoine</dc:creator>
  <cp:lastModifiedBy>ROUSSEL, Marc-antoine</cp:lastModifiedBy>
  <dcterms:created xsi:type="dcterms:W3CDTF">2020-05-12T06:02:51Z</dcterms:created>
  <dcterms:modified xsi:type="dcterms:W3CDTF">2020-05-12T07:26:51Z</dcterms:modified>
</cp:coreProperties>
</file>