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NER\Downloads\"/>
    </mc:Choice>
  </mc:AlternateContent>
  <bookViews>
    <workbookView xWindow="0" yWindow="0" windowWidth="9105" windowHeight="9015" activeTab="6"/>
  </bookViews>
  <sheets>
    <sheet name="Synthèse" sheetId="1" r:id="rId1"/>
    <sheet name="3 équipes" sheetId="2" r:id="rId2"/>
    <sheet name="4 équipes" sheetId="3" r:id="rId3"/>
    <sheet name="5 équipes" sheetId="4" r:id="rId4"/>
    <sheet name="6 équipes" sheetId="5" r:id="rId5"/>
    <sheet name="7 équipes" sheetId="6" r:id="rId6"/>
    <sheet name="8 équipes" sheetId="7" r:id="rId7"/>
    <sheet name="Aide" sheetId="8" r:id="rId8"/>
  </sheets>
  <calcPr calcId="162913"/>
</workbook>
</file>

<file path=xl/calcChain.xml><?xml version="1.0" encoding="utf-8"?>
<calcChain xmlns="http://schemas.openxmlformats.org/spreadsheetml/2006/main">
  <c r="O27" i="7" l="1"/>
  <c r="N27" i="7"/>
  <c r="M27" i="7"/>
  <c r="L27" i="7"/>
  <c r="K27" i="7"/>
  <c r="J27" i="7"/>
  <c r="P27" i="7" s="1"/>
  <c r="O26" i="7"/>
  <c r="N26" i="7"/>
  <c r="M26" i="7"/>
  <c r="L26" i="7"/>
  <c r="K26" i="7"/>
  <c r="J26" i="7"/>
  <c r="P26" i="7" s="1"/>
  <c r="O25" i="7"/>
  <c r="N25" i="7"/>
  <c r="M25" i="7"/>
  <c r="L25" i="7"/>
  <c r="K25" i="7"/>
  <c r="J25" i="7"/>
  <c r="P25" i="7" s="1"/>
  <c r="P24" i="7"/>
  <c r="O24" i="7"/>
  <c r="N24" i="7"/>
  <c r="M24" i="7"/>
  <c r="L24" i="7"/>
  <c r="K24" i="7"/>
  <c r="J24" i="7"/>
  <c r="O23" i="7"/>
  <c r="N23" i="7"/>
  <c r="M23" i="7"/>
  <c r="L23" i="7"/>
  <c r="K23" i="7"/>
  <c r="J23" i="7"/>
  <c r="P23" i="7" s="1"/>
  <c r="O22" i="7"/>
  <c r="N22" i="7"/>
  <c r="M22" i="7"/>
  <c r="L22" i="7"/>
  <c r="K22" i="7"/>
  <c r="J22" i="7"/>
  <c r="P22" i="7" s="1"/>
  <c r="O21" i="7"/>
  <c r="N21" i="7"/>
  <c r="M21" i="7"/>
  <c r="L21" i="7"/>
  <c r="K21" i="7"/>
  <c r="J21" i="7"/>
  <c r="P21" i="7" s="1"/>
  <c r="O20" i="7"/>
  <c r="N20" i="7"/>
  <c r="M20" i="7"/>
  <c r="L20" i="7"/>
  <c r="P20" i="7" s="1"/>
  <c r="K20" i="7"/>
  <c r="J20" i="7"/>
  <c r="B15" i="7"/>
  <c r="C15" i="7" s="1"/>
  <c r="B14" i="7"/>
  <c r="C14" i="7" s="1"/>
  <c r="B13" i="7"/>
  <c r="C13" i="7" s="1"/>
  <c r="B12" i="7"/>
  <c r="C12" i="7" s="1"/>
  <c r="B11" i="7"/>
  <c r="C11" i="7" s="1"/>
  <c r="B10" i="7"/>
  <c r="C10" i="7" s="1"/>
  <c r="B9" i="7"/>
  <c r="C9" i="7" s="1"/>
  <c r="B8" i="7"/>
  <c r="C8" i="7" s="1"/>
  <c r="N25" i="6"/>
  <c r="M25" i="6"/>
  <c r="L25" i="6"/>
  <c r="K25" i="6"/>
  <c r="J25" i="6"/>
  <c r="I25" i="6"/>
  <c r="O25" i="6" s="1"/>
  <c r="N24" i="6"/>
  <c r="M24" i="6"/>
  <c r="L24" i="6"/>
  <c r="K24" i="6"/>
  <c r="J24" i="6"/>
  <c r="I24" i="6"/>
  <c r="O24" i="6" s="1"/>
  <c r="N23" i="6"/>
  <c r="M23" i="6"/>
  <c r="L23" i="6"/>
  <c r="K23" i="6"/>
  <c r="J23" i="6"/>
  <c r="I23" i="6"/>
  <c r="O23" i="6" s="1"/>
  <c r="N22" i="6"/>
  <c r="M22" i="6"/>
  <c r="L22" i="6"/>
  <c r="K22" i="6"/>
  <c r="O22" i="6" s="1"/>
  <c r="J22" i="6"/>
  <c r="I22" i="6"/>
  <c r="N21" i="6"/>
  <c r="M21" i="6"/>
  <c r="L21" i="6"/>
  <c r="K21" i="6"/>
  <c r="J21" i="6"/>
  <c r="I21" i="6"/>
  <c r="O21" i="6" s="1"/>
  <c r="N20" i="6"/>
  <c r="M20" i="6"/>
  <c r="L20" i="6"/>
  <c r="K20" i="6"/>
  <c r="J20" i="6"/>
  <c r="I20" i="6"/>
  <c r="O20" i="6" s="1"/>
  <c r="N19" i="6"/>
  <c r="M19" i="6"/>
  <c r="L19" i="6"/>
  <c r="K19" i="6"/>
  <c r="J19" i="6"/>
  <c r="I19" i="6"/>
  <c r="O19" i="6" s="1"/>
  <c r="B14" i="6"/>
  <c r="C14" i="6" s="1"/>
  <c r="B13" i="6"/>
  <c r="C13" i="6" s="1"/>
  <c r="C12" i="6"/>
  <c r="B12" i="6"/>
  <c r="C11" i="6"/>
  <c r="B11" i="6"/>
  <c r="B10" i="6"/>
  <c r="C10" i="6" s="1"/>
  <c r="B9" i="6"/>
  <c r="C9" i="6" s="1"/>
  <c r="C8" i="6"/>
  <c r="B8" i="6"/>
  <c r="M23" i="5"/>
  <c r="L23" i="5"/>
  <c r="K23" i="5"/>
  <c r="J23" i="5"/>
  <c r="I23" i="5"/>
  <c r="H23" i="5"/>
  <c r="N23" i="5" s="1"/>
  <c r="M22" i="5"/>
  <c r="L22" i="5"/>
  <c r="K22" i="5"/>
  <c r="J22" i="5"/>
  <c r="I22" i="5"/>
  <c r="H22" i="5"/>
  <c r="N22" i="5" s="1"/>
  <c r="M21" i="5"/>
  <c r="L21" i="5"/>
  <c r="K21" i="5"/>
  <c r="J21" i="5"/>
  <c r="N21" i="5" s="1"/>
  <c r="I21" i="5"/>
  <c r="H21" i="5"/>
  <c r="M20" i="5"/>
  <c r="L20" i="5"/>
  <c r="K20" i="5"/>
  <c r="J20" i="5"/>
  <c r="I20" i="5"/>
  <c r="H20" i="5"/>
  <c r="N20" i="5" s="1"/>
  <c r="M19" i="5"/>
  <c r="L19" i="5"/>
  <c r="K19" i="5"/>
  <c r="J19" i="5"/>
  <c r="I19" i="5"/>
  <c r="H19" i="5"/>
  <c r="N19" i="5" s="1"/>
  <c r="M18" i="5"/>
  <c r="L18" i="5"/>
  <c r="K18" i="5"/>
  <c r="J18" i="5"/>
  <c r="I18" i="5"/>
  <c r="H18" i="5"/>
  <c r="N18" i="5" s="1"/>
  <c r="B13" i="5"/>
  <c r="C13" i="5" s="1"/>
  <c r="B12" i="5"/>
  <c r="C12" i="5" s="1"/>
  <c r="B11" i="5"/>
  <c r="C11" i="5" s="1"/>
  <c r="B10" i="5"/>
  <c r="C10" i="5" s="1"/>
  <c r="B9" i="5"/>
  <c r="C9" i="5" s="1"/>
  <c r="B8" i="5"/>
  <c r="C8" i="5" s="1"/>
  <c r="L21" i="4"/>
  <c r="K21" i="4"/>
  <c r="J21" i="4"/>
  <c r="I21" i="4"/>
  <c r="M21" i="4" s="1"/>
  <c r="H21" i="4"/>
  <c r="G21" i="4"/>
  <c r="L20" i="4"/>
  <c r="K20" i="4"/>
  <c r="J20" i="4"/>
  <c r="I20" i="4"/>
  <c r="H20" i="4"/>
  <c r="G20" i="4"/>
  <c r="M20" i="4" s="1"/>
  <c r="L19" i="4"/>
  <c r="K19" i="4"/>
  <c r="J19" i="4"/>
  <c r="I19" i="4"/>
  <c r="H19" i="4"/>
  <c r="G19" i="4"/>
  <c r="M19" i="4" s="1"/>
  <c r="L18" i="4"/>
  <c r="K18" i="4"/>
  <c r="J18" i="4"/>
  <c r="I18" i="4"/>
  <c r="H18" i="4"/>
  <c r="G18" i="4"/>
  <c r="M18" i="4" s="1"/>
  <c r="M17" i="4"/>
  <c r="L17" i="4"/>
  <c r="K17" i="4"/>
  <c r="J17" i="4"/>
  <c r="I17" i="4"/>
  <c r="H17" i="4"/>
  <c r="G17" i="4"/>
  <c r="B12" i="4"/>
  <c r="C12" i="4" s="1"/>
  <c r="B11" i="4"/>
  <c r="C11" i="4" s="1"/>
  <c r="B10" i="4"/>
  <c r="C10" i="4" s="1"/>
  <c r="B9" i="4"/>
  <c r="C9" i="4" s="1"/>
  <c r="B8" i="4"/>
  <c r="C8" i="4" s="1"/>
  <c r="L20" i="3"/>
  <c r="K20" i="3"/>
  <c r="J20" i="3"/>
  <c r="I20" i="3"/>
  <c r="H20" i="3"/>
  <c r="G20" i="3"/>
  <c r="M20" i="3" s="1"/>
  <c r="M19" i="3"/>
  <c r="L19" i="3"/>
  <c r="K19" i="3"/>
  <c r="J19" i="3"/>
  <c r="I19" i="3"/>
  <c r="H19" i="3"/>
  <c r="G19" i="3"/>
  <c r="L18" i="3"/>
  <c r="K18" i="3"/>
  <c r="J18" i="3"/>
  <c r="I18" i="3"/>
  <c r="H18" i="3"/>
  <c r="G18" i="3"/>
  <c r="M18" i="3" s="1"/>
  <c r="L17" i="3"/>
  <c r="K17" i="3"/>
  <c r="J17" i="3"/>
  <c r="I17" i="3"/>
  <c r="H17" i="3"/>
  <c r="G17" i="3"/>
  <c r="M17" i="3" s="1"/>
  <c r="B12" i="3"/>
  <c r="C12" i="3" s="1"/>
  <c r="B11" i="3"/>
  <c r="C11" i="3" s="1"/>
  <c r="B10" i="3"/>
  <c r="C10" i="3" s="1"/>
  <c r="B9" i="3"/>
  <c r="C9" i="3" s="1"/>
  <c r="B8" i="3"/>
  <c r="C8" i="3" s="1"/>
  <c r="L19" i="2"/>
  <c r="K19" i="2"/>
  <c r="J19" i="2"/>
  <c r="I19" i="2"/>
  <c r="H19" i="2"/>
  <c r="G19" i="2"/>
  <c r="M19" i="2" s="1"/>
  <c r="L18" i="2"/>
  <c r="K18" i="2"/>
  <c r="J18" i="2"/>
  <c r="I18" i="2"/>
  <c r="H18" i="2"/>
  <c r="G18" i="2"/>
  <c r="M18" i="2" s="1"/>
  <c r="L17" i="2"/>
  <c r="K17" i="2"/>
  <c r="J17" i="2"/>
  <c r="I17" i="2"/>
  <c r="H17" i="2"/>
  <c r="G17" i="2"/>
  <c r="M17" i="2" s="1"/>
  <c r="B12" i="2"/>
  <c r="C12" i="2" s="1"/>
  <c r="B11" i="2"/>
  <c r="C11" i="2" s="1"/>
  <c r="C10" i="2"/>
  <c r="B10" i="2"/>
  <c r="C9" i="2"/>
  <c r="B9" i="2"/>
  <c r="B8" i="2"/>
  <c r="C8" i="2" s="1"/>
</calcChain>
</file>

<file path=xl/sharedStrings.xml><?xml version="1.0" encoding="utf-8"?>
<sst xmlns="http://schemas.openxmlformats.org/spreadsheetml/2006/main" count="725" uniqueCount="132">
  <si>
    <t>Olympiade — faisabilité et choix de planning</t>
  </si>
  <si>
    <t>Équipes</t>
  </si>
  <si>
    <t>Rotations minimales</t>
  </si>
  <si>
    <t>Durée totale</t>
  </si>
  <si>
    <t>Attentes / équipe</t>
  </si>
  <si>
    <t>Joker à S5</t>
  </si>
  <si>
    <t>Limite 5–6 rotations</t>
  </si>
  <si>
    <t>Feuille</t>
  </si>
  <si>
    <t>Remarque</t>
  </si>
  <si>
    <t>Oui</t>
  </si>
  <si>
    <t>3 équipes</t>
  </si>
  <si>
    <t>S5 utilise une équipe joker une fois.</t>
  </si>
  <si>
    <t>Non</t>
  </si>
  <si>
    <t>4 équipes</t>
  </si>
  <si>
    <t>Aucun joker nécessaire.</t>
  </si>
  <si>
    <t>5 équipes</t>
  </si>
  <si>
    <t>6 équipes</t>
  </si>
  <si>
    <t>7 équipes</t>
  </si>
  <si>
    <t>8 équipes</t>
  </si>
  <si>
    <t>Hypothèse retenue : chaque équipe effectue exactement une fois chacun des cinq stands.</t>
  </si>
  <si>
    <t>Règle</t>
  </si>
  <si>
    <t>Conséquence</t>
  </si>
  <si>
    <t>S1 est solo</t>
  </si>
  <si>
    <t>Il faut au moins autant de rotations que d'équipes.</t>
  </si>
  <si>
    <t>Chaque équipe visite 5 stands</t>
  </si>
  <si>
    <t>Il faut au moins 5 rotations.</t>
  </si>
  <si>
    <t>S5 est toujours un duel</t>
  </si>
  <si>
    <t>Avec un nombre impair, un joker est nécessaire pour ne pénaliser aucune équipe.</t>
  </si>
  <si>
    <t>Planning olympiade — 3 équipes</t>
  </si>
  <si>
    <t>Paramètre</t>
  </si>
  <si>
    <t>Valeur</t>
  </si>
  <si>
    <t>Commentaire</t>
  </si>
  <si>
    <t>Heure de début</t>
  </si>
  <si>
    <t>Modifiable</t>
  </si>
  <si>
    <t>Durée d'une rotation</t>
  </si>
  <si>
    <t>minutes</t>
  </si>
  <si>
    <t>Nombre de rotations</t>
  </si>
  <si>
    <t>minimum imposé par les contraintes</t>
  </si>
  <si>
    <t>Rotation</t>
  </si>
  <si>
    <t>Début</t>
  </si>
  <si>
    <t>Fin</t>
  </si>
  <si>
    <t>S1 — solo</t>
  </si>
  <si>
    <t>S2</t>
  </si>
  <si>
    <t>S3</t>
  </si>
  <si>
    <t>S4</t>
  </si>
  <si>
    <t>S5 — duel</t>
  </si>
  <si>
    <t>Attente</t>
  </si>
  <si>
    <t>Équipe 1</t>
  </si>
  <si>
    <t>Libre</t>
  </si>
  <si>
    <t>Équipe 2 vs Équipe 3</t>
  </si>
  <si>
    <t>—</t>
  </si>
  <si>
    <t>Équipe 2</t>
  </si>
  <si>
    <t>Équipe 1 vs Équipe 3</t>
  </si>
  <si>
    <t>Équipe 3</t>
  </si>
  <si>
    <t>Équipe 2 vs Équipe joker</t>
  </si>
  <si>
    <t>Parcours de chaque équipe et contrôle</t>
  </si>
  <si>
    <t>Équipe</t>
  </si>
  <si>
    <t>R1</t>
  </si>
  <si>
    <t>R2</t>
  </si>
  <si>
    <t>R3</t>
  </si>
  <si>
    <t>R4</t>
  </si>
  <si>
    <t>R5</t>
  </si>
  <si>
    <t>S1</t>
  </si>
  <si>
    <t>S5</t>
  </si>
  <si>
    <t>Attentes</t>
  </si>
  <si>
    <t>Statut</t>
  </si>
  <si>
    <t>S5 : une équipe joker intervient une fois, car un nombre impair d'équipes ne peut pas être réparti uniquement en duels sans répétition.</t>
  </si>
  <si>
    <t>Planning olympiade — 4 équipes</t>
  </si>
  <si>
    <t>Équipe 4</t>
  </si>
  <si>
    <t>Équipe 1 vs Équipe 4</t>
  </si>
  <si>
    <t>S5 : toutes les rencontres sont constituées de deux équipes réelles.</t>
  </si>
  <si>
    <t>Planning olympiade — 5 équipes</t>
  </si>
  <si>
    <t>Équipe 3 vs Équipe 4</t>
  </si>
  <si>
    <t>Équipe 2 vs Équipe 5</t>
  </si>
  <si>
    <t>Équipe 3 vs Équipe 5</t>
  </si>
  <si>
    <t>Équipe 4 vs Équipe 5</t>
  </si>
  <si>
    <t>Équipe 1 vs Équipe 2</t>
  </si>
  <si>
    <t>Équipe 3 vs Équipe joker</t>
  </si>
  <si>
    <t>Équipe 5</t>
  </si>
  <si>
    <t>Planning olympiade — 6 équipes</t>
  </si>
  <si>
    <t>Équipe 5 vs Équipe 6</t>
  </si>
  <si>
    <t>Équipe 4 vs Équipe 6</t>
  </si>
  <si>
    <t>Équipe 2 vs Équipe 4</t>
  </si>
  <si>
    <t>Équipe 6</t>
  </si>
  <si>
    <t>R6</t>
  </si>
  <si>
    <t>Planning olympiade — 7 équipes</t>
  </si>
  <si>
    <t>Équipe 7</t>
  </si>
  <si>
    <t>Équipe 6 vs Équipe joker</t>
  </si>
  <si>
    <t>Équipe 4, Équipe 5</t>
  </si>
  <si>
    <t>Équipe 3, Équipe 7</t>
  </si>
  <si>
    <t>Équipe 5 vs Équipe 7</t>
  </si>
  <si>
    <t>Équipe 4, Équipe 6</t>
  </si>
  <si>
    <t>Équipe 1, Équipe 7</t>
  </si>
  <si>
    <t>Équipe 3 vs Équipe 7</t>
  </si>
  <si>
    <t>Équipe 2, Équipe 6</t>
  </si>
  <si>
    <t>Équipe 4 vs Équipe 7</t>
  </si>
  <si>
    <t>Équipe 1, Équipe 5</t>
  </si>
  <si>
    <t>Équipe 2, Équipe 3</t>
  </si>
  <si>
    <t>R7</t>
  </si>
  <si>
    <t>Planning olympiade — 8 équipes</t>
  </si>
  <si>
    <t>Équipe 6 vs Équipe 7</t>
  </si>
  <si>
    <t>Équipe 2, Équipe 3, Équipe 8</t>
  </si>
  <si>
    <t>Équipe 3 vs Équipe 8</t>
  </si>
  <si>
    <t>Équipe 1, Équipe 4, Équipe 6</t>
  </si>
  <si>
    <t>Équipe 1 vs Équipe 6</t>
  </si>
  <si>
    <t>Équipe 5, Équipe 7, Équipe 8</t>
  </si>
  <si>
    <t>Équipe 5 vs Équipe 8</t>
  </si>
  <si>
    <t>Équipe 1, Équipe 2, Équipe 3</t>
  </si>
  <si>
    <t>Équipe 2 vs Équipe 8</t>
  </si>
  <si>
    <t>Équipe 4, Équipe 6, Équipe 7</t>
  </si>
  <si>
    <t>Équipe 1 vs Équipe 7</t>
  </si>
  <si>
    <t>Équipe 2, Équipe 5, Équipe 8</t>
  </si>
  <si>
    <t>Équipe 1, Équipe 3, Équipe 6</t>
  </si>
  <si>
    <t>Équipe 8</t>
  </si>
  <si>
    <t>Équipe 3 vs Équipe 6</t>
  </si>
  <si>
    <t>Équipe 4, Équipe 5, Équipe 7</t>
  </si>
  <si>
    <t>R8</t>
  </si>
  <si>
    <t>Mode d'emploi</t>
  </si>
  <si>
    <t>Étape</t>
  </si>
  <si>
    <t>Action</t>
  </si>
  <si>
    <t>1</t>
  </si>
  <si>
    <t>Choisir la feuille correspondant au nombre d'équipes.</t>
  </si>
  <si>
    <t>2</t>
  </si>
  <si>
    <t>Modifier l'heure de début en cellule B4.</t>
  </si>
  <si>
    <t>3</t>
  </si>
  <si>
    <t>Modifier la durée en minutes en cellule B5 si nécessaire.</t>
  </si>
  <si>
    <t>4</t>
  </si>
  <si>
    <t>Les heures de début et de fin se recalculent automatiquement.</t>
  </si>
  <si>
    <t>5</t>
  </si>
  <si>
    <t>Pour 3, 5 ou 7 équipes, prévoir une personne joker à S5.</t>
  </si>
  <si>
    <t>6</t>
  </si>
  <si>
    <t>Pour 7 et 8 équipes, les 5 ou 6 rotations sont impossibles à cause de S1.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</si>
</sst>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\ &quot;min&quot;"/>
  </numFmts>
  <fonts count="7">
    <font>
      <sz val="11"/>
      <name val="Carlito"/>
    </font>
    <font>
      <b/>
      <sz val="16"/>
      <color rgb="FFFFFFFF"/>
      <name val="Carlito"/>
    </font>
    <font>
      <b/>
      <sz val="11"/>
      <color rgb="FF1F1F1F"/>
      <name val="Carlito"/>
    </font>
    <font>
      <b/>
      <sz val="11"/>
      <name val="Carlito"/>
    </font>
    <font>
      <b/>
      <sz val="15"/>
      <color rgb="FFFFFFFF"/>
      <name val="Carlito"/>
    </font>
    <font>
      <b/>
      <sz val="11"/>
      <color rgb="FFFFFFFF"/>
      <name val="Carlito"/>
    </font>
    <font>
      <i/>
      <sz val="11"/>
      <name val="Carlito"/>
    </font>
  </fonts>
  <fills count="9">
    <fill>
      <patternFill patternType="none"/>
    </fill>
    <fill>
      <patternFill patternType="gray125"/>
    </fill>
    <fill>
      <patternFill patternType="solid">
        <fgColor rgb="FF17365D"/>
      </patternFill>
    </fill>
    <fill>
      <patternFill patternType="solid">
        <fgColor rgb="FFD9EAF7"/>
      </patternFill>
    </fill>
    <fill>
      <patternFill patternType="solid">
        <fgColor rgb="FFFFF2CC"/>
      </patternFill>
    </fill>
    <fill>
      <patternFill patternType="solid">
        <fgColor rgb="FFE7E6E6"/>
      </patternFill>
    </fill>
    <fill>
      <patternFill patternType="solid">
        <fgColor rgb="FFE2F0D9"/>
      </patternFill>
    </fill>
    <fill>
      <patternFill patternType="solid">
        <fgColor rgb="FFFCE4D6"/>
      </patternFill>
    </fill>
    <fill>
      <patternFill patternType="solid">
        <fgColor rgb="FFF4CCCC"/>
      </patternFill>
    </fill>
  </fills>
  <borders count="9">
    <border>
      <left/>
      <right/>
      <top/>
      <bottom/>
      <diagonal/>
    </border>
    <border>
      <left style="thin">
        <color rgb="FFB7B7B7"/>
      </left>
      <right/>
      <top style="thin">
        <color rgb="FFB7B7B7"/>
      </top>
      <bottom/>
      <diagonal/>
    </border>
    <border>
      <left/>
      <right/>
      <top style="thin">
        <color rgb="FFB7B7B7"/>
      </top>
      <bottom/>
      <diagonal/>
    </border>
    <border>
      <left/>
      <right style="thin">
        <color rgb="FFB7B7B7"/>
      </right>
      <top style="thin">
        <color rgb="FFB7B7B7"/>
      </top>
      <bottom/>
      <diagonal/>
    </border>
    <border>
      <left style="thin">
        <color rgb="FFB7B7B7"/>
      </left>
      <right/>
      <top/>
      <bottom/>
      <diagonal/>
    </border>
    <border>
      <left/>
      <right style="thin">
        <color rgb="FFB7B7B7"/>
      </right>
      <top/>
      <bottom/>
      <diagonal/>
    </border>
    <border>
      <left style="thin">
        <color rgb="FFB7B7B7"/>
      </left>
      <right/>
      <top/>
      <bottom style="thin">
        <color rgb="FFB7B7B7"/>
      </bottom>
      <diagonal/>
    </border>
    <border>
      <left/>
      <right/>
      <top/>
      <bottom style="thin">
        <color rgb="FFB7B7B7"/>
      </bottom>
      <diagonal/>
    </border>
    <border>
      <left/>
      <right style="thin">
        <color rgb="FFB7B7B7"/>
      </right>
      <top/>
      <bottom style="thin">
        <color rgb="FFB7B7B7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5" borderId="0" xfId="0" applyNumberFormat="1" applyFont="1" applyFill="1" applyBorder="1" applyAlignment="1">
      <alignment wrapText="1"/>
    </xf>
    <xf numFmtId="0" fontId="0" fillId="0" borderId="0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 wrapText="1"/>
    </xf>
    <xf numFmtId="0" fontId="2" fillId="3" borderId="3" xfId="0" applyNumberFormat="1" applyFont="1" applyFill="1" applyBorder="1" applyAlignment="1">
      <alignment horizontal="center" vertical="center" wrapText="1"/>
    </xf>
    <xf numFmtId="0" fontId="0" fillId="0" borderId="4" xfId="0" applyNumberFormat="1" applyFont="1" applyFill="1" applyBorder="1"/>
    <xf numFmtId="0" fontId="0" fillId="0" borderId="6" xfId="0" applyNumberFormat="1" applyFont="1" applyFill="1" applyBorder="1"/>
    <xf numFmtId="20" fontId="0" fillId="0" borderId="0" xfId="0" applyNumberFormat="1" applyFont="1" applyFill="1" applyBorder="1" applyAlignment="1">
      <alignment wrapText="1"/>
    </xf>
    <xf numFmtId="20" fontId="0" fillId="0" borderId="0" xfId="0" applyNumberFormat="1" applyFont="1" applyFill="1" applyBorder="1" applyAlignment="1">
      <alignment horizontal="center" vertical="center" wrapText="1"/>
    </xf>
    <xf numFmtId="0" fontId="0" fillId="6" borderId="0" xfId="0" applyNumberFormat="1" applyFont="1" applyFill="1" applyBorder="1" applyAlignment="1">
      <alignment horizontal="center" vertical="center" wrapText="1"/>
    </xf>
    <xf numFmtId="0" fontId="0" fillId="3" borderId="0" xfId="0" applyNumberFormat="1" applyFont="1" applyFill="1" applyBorder="1" applyAlignment="1">
      <alignment horizontal="center" vertical="center" wrapText="1"/>
    </xf>
    <xf numFmtId="0" fontId="0" fillId="7" borderId="0" xfId="0" applyNumberFormat="1" applyFont="1" applyFill="1" applyBorder="1" applyAlignment="1">
      <alignment horizontal="center" vertical="center" wrapText="1"/>
    </xf>
    <xf numFmtId="0" fontId="0" fillId="4" borderId="0" xfId="0" applyNumberFormat="1" applyFont="1" applyFill="1" applyBorder="1" applyAlignment="1">
      <alignment horizontal="center" vertical="center" wrapText="1"/>
    </xf>
    <xf numFmtId="0" fontId="0" fillId="8" borderId="0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5" fillId="2" borderId="3" xfId="0" applyNumberFormat="1" applyFont="1" applyFill="1" applyBorder="1" applyAlignment="1">
      <alignment horizontal="center" vertical="center" wrapText="1"/>
    </xf>
    <xf numFmtId="0" fontId="0" fillId="0" borderId="4" xfId="0" applyNumberFormat="1" applyFont="1" applyFill="1" applyBorder="1" applyAlignment="1">
      <alignment horizontal="center" vertical="center" wrapText="1"/>
    </xf>
    <xf numFmtId="0" fontId="0" fillId="5" borderId="5" xfId="0" applyNumberFormat="1" applyFont="1" applyFill="1" applyBorder="1" applyAlignment="1">
      <alignment horizontal="center" vertical="center" wrapText="1"/>
    </xf>
    <xf numFmtId="0" fontId="0" fillId="0" borderId="6" xfId="0" applyNumberFormat="1" applyFont="1" applyFill="1" applyBorder="1" applyAlignment="1">
      <alignment horizontal="center" vertical="center" wrapText="1"/>
    </xf>
    <xf numFmtId="20" fontId="0" fillId="0" borderId="7" xfId="0" applyNumberFormat="1" applyFont="1" applyFill="1" applyBorder="1" applyAlignment="1">
      <alignment horizontal="center" vertical="center" wrapText="1"/>
    </xf>
    <xf numFmtId="0" fontId="0" fillId="6" borderId="7" xfId="0" applyNumberFormat="1" applyFont="1" applyFill="1" applyBorder="1" applyAlignment="1">
      <alignment horizontal="center" vertical="center" wrapText="1"/>
    </xf>
    <xf numFmtId="0" fontId="0" fillId="3" borderId="7" xfId="0" applyNumberFormat="1" applyFont="1" applyFill="1" applyBorder="1" applyAlignment="1">
      <alignment horizontal="center" vertical="center" wrapText="1"/>
    </xf>
    <xf numFmtId="0" fontId="0" fillId="7" borderId="7" xfId="0" applyNumberFormat="1" applyFont="1" applyFill="1" applyBorder="1" applyAlignment="1">
      <alignment horizontal="center" vertical="center" wrapText="1"/>
    </xf>
    <xf numFmtId="0" fontId="0" fillId="4" borderId="7" xfId="0" applyNumberFormat="1" applyFont="1" applyFill="1" applyBorder="1" applyAlignment="1">
      <alignment horizontal="center" vertical="center" wrapText="1"/>
    </xf>
    <xf numFmtId="0" fontId="0" fillId="8" borderId="7" xfId="0" applyNumberFormat="1" applyFont="1" applyFill="1" applyBorder="1" applyAlignment="1">
      <alignment horizontal="center" vertical="center" wrapText="1"/>
    </xf>
    <xf numFmtId="0" fontId="0" fillId="5" borderId="8" xfId="0" applyNumberFormat="1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 wrapText="1"/>
    </xf>
    <xf numFmtId="0" fontId="5" fillId="2" borderId="2" xfId="0" applyNumberFormat="1" applyFont="1" applyFill="1" applyBorder="1" applyAlignment="1">
      <alignment horizontal="center" wrapText="1"/>
    </xf>
    <xf numFmtId="0" fontId="5" fillId="2" borderId="3" xfId="0" applyNumberFormat="1" applyFont="1" applyFill="1" applyBorder="1" applyAlignment="1">
      <alignment horizontal="center" wrapText="1"/>
    </xf>
    <xf numFmtId="0" fontId="0" fillId="0" borderId="0" xfId="0" applyNumberFormat="1" applyFont="1" applyFill="1" applyBorder="1" applyAlignment="1">
      <alignment horizontal="center"/>
    </xf>
    <xf numFmtId="0" fontId="0" fillId="0" borderId="7" xfId="0" applyNumberFormat="1" applyFont="1" applyFill="1" applyBorder="1" applyAlignment="1">
      <alignment horizontal="center"/>
    </xf>
    <xf numFmtId="0" fontId="0" fillId="6" borderId="5" xfId="0" applyNumberFormat="1" applyFont="1" applyFill="1" applyBorder="1" applyAlignment="1">
      <alignment horizontal="center"/>
    </xf>
    <xf numFmtId="0" fontId="0" fillId="6" borderId="8" xfId="0" applyNumberFormat="1" applyFont="1" applyFill="1" applyBorder="1" applyAlignment="1">
      <alignment horizontal="center"/>
    </xf>
    <xf numFmtId="0" fontId="3" fillId="3" borderId="0" xfId="0" applyNumberFormat="1" applyFont="1" applyFill="1" applyBorder="1" applyAlignment="1">
      <alignment wrapText="1"/>
    </xf>
    <xf numFmtId="164" fontId="0" fillId="0" borderId="0" xfId="0" applyNumberFormat="1" applyFont="1" applyFill="1" applyBorder="1" applyAlignment="1">
      <alignment wrapText="1"/>
    </xf>
    <xf numFmtId="0" fontId="1" fillId="2" borderId="0" xfId="0" applyNumberFormat="1" applyFont="1" applyFill="1" applyBorder="1" applyAlignment="1">
      <alignment horizontal="center" vertical="center"/>
    </xf>
    <xf numFmtId="0" fontId="3" fillId="4" borderId="0" xfId="0" applyNumberFormat="1" applyFont="1" applyFill="1" applyBorder="1" applyAlignment="1">
      <alignment wrapText="1"/>
    </xf>
    <xf numFmtId="0" fontId="0" fillId="0" borderId="0" xfId="0" applyNumberFormat="1" applyFont="1" applyFill="1" applyBorder="1" applyAlignment="1">
      <alignment wrapText="1"/>
    </xf>
    <xf numFmtId="0" fontId="4" fillId="2" borderId="0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/>
    </xf>
    <xf numFmtId="0" fontId="6" fillId="4" borderId="0" xfId="0" applyNumberFormat="1" applyFont="1" applyFill="1" applyBorder="1" applyAlignment="1">
      <alignment wrapText="1"/>
    </xf>
    <xf numFmtId="0" fontId="1" fillId="2" borderId="0" xfId="0" applyNumberFormat="1" applyFont="1" applyFill="1" applyBorder="1" applyAlignment="1">
      <alignment horizontal="center"/>
    </xf>
    <xf numFmtId="0" fontId="0" fillId="0" borderId="4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0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NumberFormat="1" applyFont="1" applyFill="1" applyBorder="1" applyAlignment="1">
      <alignment horizontal="center" vertical="center"/>
    </xf>
    <xf numFmtId="0" fontId="0" fillId="0" borderId="7" xfId="0" applyNumberFormat="1" applyFont="1" applyFill="1" applyBorder="1" applyAlignment="1">
      <alignment horizontal="center" vertical="center"/>
    </xf>
    <xf numFmtId="164" fontId="0" fillId="0" borderId="7" xfId="0" applyNumberFormat="1" applyFont="1" applyFill="1" applyBorder="1" applyAlignment="1">
      <alignment horizontal="center" vertical="center"/>
    </xf>
    <xf numFmtId="0" fontId="0" fillId="0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ChatGPT">
  <a:themeElements>
    <a:clrScheme name="ChatGPT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ChatGPT">
      <a:fillStyleLst>
        <a:solidFill>
          <a:schemeClr val="phClr"/>
        </a:solidFill>
        <a:solidFill>
          <a:schemeClr val="dk1"/>
        </a:solidFill>
        <a:solidFill>
          <a:schemeClr val="accent1"/>
        </a:solidFill>
      </a:fillStyleLst>
      <a:lnStyleLst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  <a:ln w="25400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  <a:satMod val="150000"/>
              </a:schemeClr>
            </a:gs>
            <a:gs pos="50000">
              <a:schemeClr val="phClr">
                <a:tint val="98000"/>
                <a:shade val="90000"/>
                <a:lumMod val="103000"/>
                <a:satMod val="130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workbookViewId="0">
      <selection activeCell="I10" sqref="I10"/>
    </sheetView>
  </sheetViews>
  <sheetFormatPr defaultRowHeight="14.25"/>
  <cols>
    <col min="1" max="2" width="18" customWidth="1"/>
    <col min="3" max="3" width="14" customWidth="1"/>
    <col min="4" max="4" width="19" customWidth="1"/>
    <col min="5" max="5" width="16" customWidth="1"/>
    <col min="6" max="6" width="22" customWidth="1"/>
    <col min="7" max="7" width="14" customWidth="1"/>
    <col min="8" max="8" width="38" customWidth="1"/>
  </cols>
  <sheetData>
    <row r="1" spans="1:8" ht="30" customHeight="1">
      <c r="A1" s="38" t="s">
        <v>0</v>
      </c>
      <c r="B1" s="38"/>
      <c r="C1" s="38"/>
      <c r="D1" s="38"/>
      <c r="E1" s="38"/>
      <c r="F1" s="38"/>
      <c r="G1" s="38"/>
      <c r="H1" s="38"/>
    </row>
    <row r="3" spans="1:8" ht="30">
      <c r="A3" s="3" t="s">
        <v>1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5" t="s">
        <v>8</v>
      </c>
    </row>
    <row r="4" spans="1:8" s="49" customFormat="1">
      <c r="A4" s="45">
        <v>3</v>
      </c>
      <c r="B4" s="46">
        <v>5</v>
      </c>
      <c r="C4" s="47">
        <v>125</v>
      </c>
      <c r="D4" s="46">
        <v>0</v>
      </c>
      <c r="E4" s="46" t="s">
        <v>9</v>
      </c>
      <c r="F4" s="46" t="s">
        <v>9</v>
      </c>
      <c r="G4" s="46" t="s">
        <v>10</v>
      </c>
      <c r="H4" s="48" t="s">
        <v>11</v>
      </c>
    </row>
    <row r="5" spans="1:8" s="49" customFormat="1">
      <c r="A5" s="45">
        <v>4</v>
      </c>
      <c r="B5" s="46">
        <v>5</v>
      </c>
      <c r="C5" s="47">
        <v>125</v>
      </c>
      <c r="D5" s="46">
        <v>0</v>
      </c>
      <c r="E5" s="46" t="s">
        <v>12</v>
      </c>
      <c r="F5" s="46" t="s">
        <v>9</v>
      </c>
      <c r="G5" s="46" t="s">
        <v>13</v>
      </c>
      <c r="H5" s="48" t="s">
        <v>14</v>
      </c>
    </row>
    <row r="6" spans="1:8" s="49" customFormat="1">
      <c r="A6" s="45">
        <v>5</v>
      </c>
      <c r="B6" s="46">
        <v>5</v>
      </c>
      <c r="C6" s="47">
        <v>125</v>
      </c>
      <c r="D6" s="46">
        <v>0</v>
      </c>
      <c r="E6" s="46" t="s">
        <v>9</v>
      </c>
      <c r="F6" s="46" t="s">
        <v>9</v>
      </c>
      <c r="G6" s="46" t="s">
        <v>15</v>
      </c>
      <c r="H6" s="48" t="s">
        <v>11</v>
      </c>
    </row>
    <row r="7" spans="1:8" s="49" customFormat="1">
      <c r="A7" s="45">
        <v>6</v>
      </c>
      <c r="B7" s="46">
        <v>6</v>
      </c>
      <c r="C7" s="47">
        <v>150</v>
      </c>
      <c r="D7" s="46">
        <v>1</v>
      </c>
      <c r="E7" s="46" t="s">
        <v>12</v>
      </c>
      <c r="F7" s="46" t="s">
        <v>9</v>
      </c>
      <c r="G7" s="46" t="s">
        <v>16</v>
      </c>
      <c r="H7" s="48" t="s">
        <v>14</v>
      </c>
    </row>
    <row r="8" spans="1:8" s="49" customFormat="1">
      <c r="A8" s="45">
        <v>7</v>
      </c>
      <c r="B8" s="46">
        <v>7</v>
      </c>
      <c r="C8" s="47">
        <v>175</v>
      </c>
      <c r="D8" s="46">
        <v>2</v>
      </c>
      <c r="E8" s="46" t="s">
        <v>9</v>
      </c>
      <c r="F8" s="46" t="s">
        <v>12</v>
      </c>
      <c r="G8" s="46" t="s">
        <v>17</v>
      </c>
      <c r="H8" s="48" t="s">
        <v>11</v>
      </c>
    </row>
    <row r="9" spans="1:8" s="49" customFormat="1">
      <c r="A9" s="50">
        <v>8</v>
      </c>
      <c r="B9" s="51">
        <v>8</v>
      </c>
      <c r="C9" s="52">
        <v>200</v>
      </c>
      <c r="D9" s="51">
        <v>3</v>
      </c>
      <c r="E9" s="51" t="s">
        <v>12</v>
      </c>
      <c r="F9" s="51" t="s">
        <v>12</v>
      </c>
      <c r="G9" s="51" t="s">
        <v>18</v>
      </c>
      <c r="H9" s="53" t="s">
        <v>14</v>
      </c>
    </row>
    <row r="12" spans="1:8" ht="15">
      <c r="A12" s="39" t="s">
        <v>19</v>
      </c>
      <c r="B12" s="39"/>
      <c r="C12" s="39"/>
      <c r="D12" s="39"/>
      <c r="E12" s="39"/>
      <c r="F12" s="39"/>
      <c r="G12" s="39"/>
      <c r="H12" s="39"/>
    </row>
    <row r="14" spans="1:8" ht="15">
      <c r="A14" s="1" t="s">
        <v>20</v>
      </c>
      <c r="B14" s="40" t="s">
        <v>21</v>
      </c>
      <c r="C14" s="40"/>
      <c r="D14" s="40"/>
      <c r="E14" s="40"/>
      <c r="F14" s="40"/>
      <c r="G14" s="40"/>
      <c r="H14" s="40"/>
    </row>
    <row r="15" spans="1:8" ht="27.95" customHeight="1">
      <c r="A15" s="1" t="s">
        <v>22</v>
      </c>
      <c r="B15" s="40" t="s">
        <v>23</v>
      </c>
      <c r="C15" s="40"/>
      <c r="D15" s="40"/>
      <c r="E15" s="40"/>
      <c r="F15" s="40"/>
      <c r="G15" s="40"/>
      <c r="H15" s="40"/>
    </row>
    <row r="16" spans="1:8" ht="42" customHeight="1">
      <c r="A16" s="1" t="s">
        <v>24</v>
      </c>
      <c r="B16" s="40" t="s">
        <v>25</v>
      </c>
      <c r="C16" s="40"/>
      <c r="D16" s="40"/>
      <c r="E16" s="40"/>
      <c r="F16" s="40"/>
      <c r="G16" s="40"/>
      <c r="H16" s="40"/>
    </row>
    <row r="17" spans="1:8" ht="42" customHeight="1">
      <c r="A17" s="1" t="s">
        <v>26</v>
      </c>
      <c r="B17" s="40" t="s">
        <v>27</v>
      </c>
      <c r="C17" s="40"/>
      <c r="D17" s="40"/>
      <c r="E17" s="40"/>
      <c r="F17" s="40"/>
      <c r="G17" s="40"/>
      <c r="H17" s="40"/>
    </row>
  </sheetData>
  <mergeCells count="6">
    <mergeCell ref="B17:H17"/>
    <mergeCell ref="A1:H1"/>
    <mergeCell ref="A12:H12"/>
    <mergeCell ref="B14:H14"/>
    <mergeCell ref="B15:H15"/>
    <mergeCell ref="B16:H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workbookViewId="0">
      <selection activeCell="F25" sqref="F25"/>
    </sheetView>
  </sheetViews>
  <sheetFormatPr defaultRowHeight="14.25"/>
  <cols>
    <col min="1" max="1" width="24" customWidth="1"/>
    <col min="2" max="2" width="12" customWidth="1"/>
    <col min="3" max="3" width="36" customWidth="1"/>
    <col min="4" max="7" width="22" customWidth="1"/>
    <col min="8" max="9" width="24" customWidth="1"/>
    <col min="10" max="13" width="11" customWidth="1"/>
  </cols>
  <sheetData>
    <row r="1" spans="1:13" ht="27.95" customHeight="1">
      <c r="A1" s="41" t="s">
        <v>28</v>
      </c>
      <c r="B1" s="41"/>
      <c r="C1" s="41"/>
      <c r="D1" s="41"/>
      <c r="E1" s="41"/>
      <c r="F1" s="41"/>
      <c r="G1" s="41"/>
      <c r="H1" s="41"/>
      <c r="I1" s="41"/>
    </row>
    <row r="3" spans="1:13" ht="24" customHeight="1">
      <c r="A3" s="36" t="s">
        <v>29</v>
      </c>
      <c r="B3" s="36" t="s">
        <v>30</v>
      </c>
      <c r="C3" s="36" t="s">
        <v>31</v>
      </c>
    </row>
    <row r="4" spans="1:13" ht="24" customHeight="1">
      <c r="A4" s="2" t="s">
        <v>32</v>
      </c>
      <c r="B4" s="8">
        <v>0.40625</v>
      </c>
      <c r="C4" s="2" t="s">
        <v>33</v>
      </c>
    </row>
    <row r="5" spans="1:13" ht="24" customHeight="1">
      <c r="A5" s="2" t="s">
        <v>34</v>
      </c>
      <c r="B5" s="37">
        <v>25</v>
      </c>
      <c r="C5" s="2" t="s">
        <v>35</v>
      </c>
    </row>
    <row r="6" spans="1:13" ht="24" customHeight="1">
      <c r="A6" s="2" t="s">
        <v>36</v>
      </c>
      <c r="B6" s="2">
        <v>5</v>
      </c>
      <c r="C6" s="2" t="s">
        <v>37</v>
      </c>
    </row>
    <row r="7" spans="1:13" ht="27.95" customHeight="1">
      <c r="A7" s="15" t="s">
        <v>38</v>
      </c>
      <c r="B7" s="16" t="s">
        <v>39</v>
      </c>
      <c r="C7" s="16" t="s">
        <v>40</v>
      </c>
      <c r="D7" s="16" t="s">
        <v>41</v>
      </c>
      <c r="E7" s="16" t="s">
        <v>42</v>
      </c>
      <c r="F7" s="16" t="s">
        <v>43</v>
      </c>
      <c r="G7" s="16" t="s">
        <v>44</v>
      </c>
      <c r="H7" s="16" t="s">
        <v>45</v>
      </c>
      <c r="I7" s="17" t="s">
        <v>46</v>
      </c>
    </row>
    <row r="8" spans="1:13">
      <c r="A8" s="18">
        <v>1</v>
      </c>
      <c r="B8" s="9">
        <f>$B$4+(A8-1)*TIME(0,$B$5,0)</f>
        <v>0.40625</v>
      </c>
      <c r="C8" s="9">
        <f>B8+TIME(0,$B$5,0)</f>
        <v>0.4236111111111111</v>
      </c>
      <c r="D8" s="10" t="s">
        <v>47</v>
      </c>
      <c r="E8" s="11" t="s">
        <v>48</v>
      </c>
      <c r="F8" s="12" t="s">
        <v>48</v>
      </c>
      <c r="G8" s="13" t="s">
        <v>49</v>
      </c>
      <c r="H8" s="14" t="s">
        <v>48</v>
      </c>
      <c r="I8" s="19" t="s">
        <v>50</v>
      </c>
    </row>
    <row r="9" spans="1:13">
      <c r="A9" s="18">
        <v>2</v>
      </c>
      <c r="B9" s="9">
        <f>$B$4+(A9-1)*TIME(0,$B$5,0)</f>
        <v>0.4236111111111111</v>
      </c>
      <c r="C9" s="9">
        <f>B9+TIME(0,$B$5,0)</f>
        <v>0.44097222222222221</v>
      </c>
      <c r="D9" s="10" t="s">
        <v>48</v>
      </c>
      <c r="E9" s="11" t="s">
        <v>49</v>
      </c>
      <c r="F9" s="12" t="s">
        <v>48</v>
      </c>
      <c r="G9" s="13" t="s">
        <v>47</v>
      </c>
      <c r="H9" s="14" t="s">
        <v>48</v>
      </c>
      <c r="I9" s="19" t="s">
        <v>50</v>
      </c>
    </row>
    <row r="10" spans="1:13">
      <c r="A10" s="18">
        <v>3</v>
      </c>
      <c r="B10" s="9">
        <f>$B$4+(A10-1)*TIME(0,$B$5,0)</f>
        <v>0.44097222222222221</v>
      </c>
      <c r="C10" s="9">
        <f>B10+TIME(0,$B$5,0)</f>
        <v>0.45833333333333331</v>
      </c>
      <c r="D10" s="10" t="s">
        <v>51</v>
      </c>
      <c r="E10" s="11" t="s">
        <v>48</v>
      </c>
      <c r="F10" s="12" t="s">
        <v>52</v>
      </c>
      <c r="G10" s="13" t="s">
        <v>48</v>
      </c>
      <c r="H10" s="14" t="s">
        <v>48</v>
      </c>
      <c r="I10" s="19" t="s">
        <v>50</v>
      </c>
    </row>
    <row r="11" spans="1:13">
      <c r="A11" s="18">
        <v>4</v>
      </c>
      <c r="B11" s="9">
        <f>$B$4+(A11-1)*TIME(0,$B$5,0)</f>
        <v>0.45833333333333331</v>
      </c>
      <c r="C11" s="9">
        <f>B11+TIME(0,$B$5,0)</f>
        <v>0.47569444444444442</v>
      </c>
      <c r="D11" s="10" t="s">
        <v>48</v>
      </c>
      <c r="E11" s="11" t="s">
        <v>48</v>
      </c>
      <c r="F11" s="12" t="s">
        <v>51</v>
      </c>
      <c r="G11" s="13" t="s">
        <v>48</v>
      </c>
      <c r="H11" s="14" t="s">
        <v>52</v>
      </c>
      <c r="I11" s="19" t="s">
        <v>50</v>
      </c>
    </row>
    <row r="12" spans="1:13">
      <c r="A12" s="20">
        <v>5</v>
      </c>
      <c r="B12" s="21">
        <f>$B$4+(A12-1)*TIME(0,$B$5,0)</f>
        <v>0.47569444444444442</v>
      </c>
      <c r="C12" s="21">
        <f>B12+TIME(0,$B$5,0)</f>
        <v>0.49305555555555552</v>
      </c>
      <c r="D12" s="22" t="s">
        <v>53</v>
      </c>
      <c r="E12" s="23" t="s">
        <v>47</v>
      </c>
      <c r="F12" s="24" t="s">
        <v>48</v>
      </c>
      <c r="G12" s="25" t="s">
        <v>48</v>
      </c>
      <c r="H12" s="26" t="s">
        <v>54</v>
      </c>
      <c r="I12" s="27" t="s">
        <v>50</v>
      </c>
    </row>
    <row r="15" spans="1:13" ht="15">
      <c r="A15" s="42" t="s">
        <v>55</v>
      </c>
      <c r="B15" s="42"/>
      <c r="C15" s="42"/>
      <c r="D15" s="42"/>
      <c r="E15" s="42"/>
      <c r="F15" s="42"/>
      <c r="G15" s="42"/>
      <c r="H15" s="42"/>
      <c r="I15" s="42"/>
    </row>
    <row r="16" spans="1:13" ht="15">
      <c r="A16" s="29" t="s">
        <v>56</v>
      </c>
      <c r="B16" s="30" t="s">
        <v>57</v>
      </c>
      <c r="C16" s="30" t="s">
        <v>58</v>
      </c>
      <c r="D16" s="30" t="s">
        <v>59</v>
      </c>
      <c r="E16" s="30" t="s">
        <v>60</v>
      </c>
      <c r="F16" s="30" t="s">
        <v>61</v>
      </c>
      <c r="G16" s="30" t="s">
        <v>62</v>
      </c>
      <c r="H16" s="30" t="s">
        <v>42</v>
      </c>
      <c r="I16" s="30" t="s">
        <v>43</v>
      </c>
      <c r="J16" s="30" t="s">
        <v>44</v>
      </c>
      <c r="K16" s="30" t="s">
        <v>63</v>
      </c>
      <c r="L16" s="30" t="s">
        <v>64</v>
      </c>
      <c r="M16" s="31" t="s">
        <v>65</v>
      </c>
    </row>
    <row r="17" spans="1:13">
      <c r="A17" s="6" t="s">
        <v>47</v>
      </c>
      <c r="B17" s="32" t="s">
        <v>62</v>
      </c>
      <c r="C17" s="32" t="s">
        <v>44</v>
      </c>
      <c r="D17" s="32" t="s">
        <v>43</v>
      </c>
      <c r="E17" s="32" t="s">
        <v>63</v>
      </c>
      <c r="F17" s="32" t="s">
        <v>42</v>
      </c>
      <c r="G17" s="32">
        <f>COUNTIF(B17:F17,"S1")</f>
        <v>1</v>
      </c>
      <c r="H17" s="32">
        <f>COUNTIF(B17:F17,"S2")</f>
        <v>1</v>
      </c>
      <c r="I17" s="32">
        <f>COUNTIF(B17:F17,"S3")</f>
        <v>1</v>
      </c>
      <c r="J17" s="32">
        <f>COUNTIF(B17:F17,"S4")</f>
        <v>1</v>
      </c>
      <c r="K17" s="32">
        <f>COUNTIF(B17:F17,"S5")</f>
        <v>1</v>
      </c>
      <c r="L17" s="32">
        <f>COUNTIF(B17:F17,"Attente")</f>
        <v>0</v>
      </c>
      <c r="M17" s="34" t="str">
        <f>IF(AND(G17=1,H17=1,I17=1,J17=1,K17=1,L17=$B$6-5),"OK","À vérifier")</f>
        <v>OK</v>
      </c>
    </row>
    <row r="18" spans="1:13">
      <c r="A18" s="6" t="s">
        <v>51</v>
      </c>
      <c r="B18" s="32" t="s">
        <v>44</v>
      </c>
      <c r="C18" s="32" t="s">
        <v>42</v>
      </c>
      <c r="D18" s="32" t="s">
        <v>62</v>
      </c>
      <c r="E18" s="32" t="s">
        <v>43</v>
      </c>
      <c r="F18" s="32" t="s">
        <v>63</v>
      </c>
      <c r="G18" s="32">
        <f>COUNTIF(B18:F18,"S1")</f>
        <v>1</v>
      </c>
      <c r="H18" s="32">
        <f>COUNTIF(B18:F18,"S2")</f>
        <v>1</v>
      </c>
      <c r="I18" s="32">
        <f>COUNTIF(B18:F18,"S3")</f>
        <v>1</v>
      </c>
      <c r="J18" s="32">
        <f>COUNTIF(B18:F18,"S4")</f>
        <v>1</v>
      </c>
      <c r="K18" s="32">
        <f>COUNTIF(B18:F18,"S5")</f>
        <v>1</v>
      </c>
      <c r="L18" s="32">
        <f>COUNTIF(B18:F18,"Attente")</f>
        <v>0</v>
      </c>
      <c r="M18" s="34" t="str">
        <f>IF(AND(G18=1,H18=1,I18=1,J18=1,K18=1,L18=$B$6-5),"OK","À vérifier")</f>
        <v>OK</v>
      </c>
    </row>
    <row r="19" spans="1:13">
      <c r="A19" s="7" t="s">
        <v>53</v>
      </c>
      <c r="B19" s="33" t="s">
        <v>44</v>
      </c>
      <c r="C19" s="33" t="s">
        <v>42</v>
      </c>
      <c r="D19" s="33" t="s">
        <v>43</v>
      </c>
      <c r="E19" s="33" t="s">
        <v>63</v>
      </c>
      <c r="F19" s="33" t="s">
        <v>62</v>
      </c>
      <c r="G19" s="33">
        <f>COUNTIF(B19:F19,"S1")</f>
        <v>1</v>
      </c>
      <c r="H19" s="33">
        <f>COUNTIF(B19:F19,"S2")</f>
        <v>1</v>
      </c>
      <c r="I19" s="33">
        <f>COUNTIF(B19:F19,"S3")</f>
        <v>1</v>
      </c>
      <c r="J19" s="33">
        <f>COUNTIF(B19:F19,"S4")</f>
        <v>1</v>
      </c>
      <c r="K19" s="33">
        <f>COUNTIF(B19:F19,"S5")</f>
        <v>1</v>
      </c>
      <c r="L19" s="33">
        <f>COUNTIF(B19:F19,"Attente")</f>
        <v>0</v>
      </c>
      <c r="M19" s="35" t="str">
        <f>IF(AND(G19=1,H19=1,I19=1,J19=1,K19=1,L19=$B$6-5),"OK","À vérifier")</f>
        <v>OK</v>
      </c>
    </row>
    <row r="21" spans="1:13">
      <c r="A21" s="43" t="s">
        <v>66</v>
      </c>
      <c r="B21" s="43"/>
      <c r="C21" s="43"/>
      <c r="D21" s="43"/>
      <c r="E21" s="43"/>
      <c r="F21" s="43"/>
      <c r="G21" s="43"/>
      <c r="H21" s="43"/>
      <c r="I21" s="43"/>
    </row>
  </sheetData>
  <mergeCells count="3">
    <mergeCell ref="A1:I1"/>
    <mergeCell ref="A15:I15"/>
    <mergeCell ref="A21:I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workbookViewId="0">
      <selection activeCell="B5" sqref="B5"/>
    </sheetView>
  </sheetViews>
  <sheetFormatPr defaultRowHeight="14.25"/>
  <cols>
    <col min="1" max="1" width="24" customWidth="1"/>
    <col min="2" max="2" width="12" customWidth="1"/>
    <col min="3" max="3" width="36" customWidth="1"/>
    <col min="4" max="7" width="22" customWidth="1"/>
    <col min="8" max="9" width="24" customWidth="1"/>
    <col min="10" max="13" width="11" customWidth="1"/>
  </cols>
  <sheetData>
    <row r="1" spans="1:13" ht="27.95" customHeight="1">
      <c r="A1" s="41" t="s">
        <v>67</v>
      </c>
      <c r="B1" s="41"/>
      <c r="C1" s="41"/>
      <c r="D1" s="41"/>
      <c r="E1" s="41"/>
      <c r="F1" s="41"/>
      <c r="G1" s="41"/>
      <c r="H1" s="41"/>
      <c r="I1" s="41"/>
    </row>
    <row r="3" spans="1:13" ht="24" customHeight="1">
      <c r="A3" s="36" t="s">
        <v>29</v>
      </c>
      <c r="B3" s="36" t="s">
        <v>30</v>
      </c>
      <c r="C3" s="36" t="s">
        <v>31</v>
      </c>
    </row>
    <row r="4" spans="1:13" ht="24" customHeight="1">
      <c r="A4" s="2" t="s">
        <v>32</v>
      </c>
      <c r="B4" s="8">
        <v>0.40972222222222227</v>
      </c>
      <c r="C4" s="2" t="s">
        <v>33</v>
      </c>
    </row>
    <row r="5" spans="1:13" ht="24" customHeight="1">
      <c r="A5" s="2" t="s">
        <v>34</v>
      </c>
      <c r="B5" s="37">
        <v>25</v>
      </c>
      <c r="C5" s="2" t="s">
        <v>35</v>
      </c>
    </row>
    <row r="6" spans="1:13" ht="24" customHeight="1">
      <c r="A6" s="2" t="s">
        <v>36</v>
      </c>
      <c r="B6" s="2">
        <v>5</v>
      </c>
      <c r="C6" s="2" t="s">
        <v>37</v>
      </c>
    </row>
    <row r="7" spans="1:13" ht="27.95" customHeight="1">
      <c r="A7" s="15" t="s">
        <v>38</v>
      </c>
      <c r="B7" s="16" t="s">
        <v>39</v>
      </c>
      <c r="C7" s="16" t="s">
        <v>40</v>
      </c>
      <c r="D7" s="16" t="s">
        <v>41</v>
      </c>
      <c r="E7" s="16" t="s">
        <v>42</v>
      </c>
      <c r="F7" s="16" t="s">
        <v>43</v>
      </c>
      <c r="G7" s="16" t="s">
        <v>44</v>
      </c>
      <c r="H7" s="16" t="s">
        <v>45</v>
      </c>
      <c r="I7" s="17" t="s">
        <v>46</v>
      </c>
    </row>
    <row r="8" spans="1:13">
      <c r="A8" s="18">
        <v>1</v>
      </c>
      <c r="B8" s="9">
        <f>$B$4+(A8-1)*TIME(0,$B$5,0)</f>
        <v>0.40972222222222227</v>
      </c>
      <c r="C8" s="9">
        <f>B8+TIME(0,$B$5,0)</f>
        <v>0.42708333333333337</v>
      </c>
      <c r="D8" s="10" t="s">
        <v>47</v>
      </c>
      <c r="E8" s="11" t="s">
        <v>48</v>
      </c>
      <c r="F8" s="12" t="s">
        <v>68</v>
      </c>
      <c r="G8" s="13" t="s">
        <v>49</v>
      </c>
      <c r="H8" s="14" t="s">
        <v>48</v>
      </c>
      <c r="I8" s="19" t="s">
        <v>50</v>
      </c>
    </row>
    <row r="9" spans="1:13">
      <c r="A9" s="18">
        <v>2</v>
      </c>
      <c r="B9" s="9">
        <f>$B$4+(A9-1)*TIME(0,$B$5,0)</f>
        <v>0.42708333333333337</v>
      </c>
      <c r="C9" s="9">
        <f>B9+TIME(0,$B$5,0)</f>
        <v>0.44444444444444448</v>
      </c>
      <c r="D9" s="10" t="s">
        <v>51</v>
      </c>
      <c r="E9" s="11" t="s">
        <v>69</v>
      </c>
      <c r="F9" s="12" t="s">
        <v>53</v>
      </c>
      <c r="G9" s="13" t="s">
        <v>48</v>
      </c>
      <c r="H9" s="14" t="s">
        <v>48</v>
      </c>
      <c r="I9" s="19" t="s">
        <v>50</v>
      </c>
    </row>
    <row r="10" spans="1:13">
      <c r="A10" s="18">
        <v>3</v>
      </c>
      <c r="B10" s="9">
        <f>$B$4+(A10-1)*TIME(0,$B$5,0)</f>
        <v>0.44444444444444448</v>
      </c>
      <c r="C10" s="9">
        <f>B10+TIME(0,$B$5,0)</f>
        <v>0.46180555555555558</v>
      </c>
      <c r="D10" s="10" t="s">
        <v>48</v>
      </c>
      <c r="E10" s="11" t="s">
        <v>49</v>
      </c>
      <c r="F10" s="12" t="s">
        <v>48</v>
      </c>
      <c r="G10" s="13" t="s">
        <v>69</v>
      </c>
      <c r="H10" s="14" t="s">
        <v>48</v>
      </c>
      <c r="I10" s="19" t="s">
        <v>50</v>
      </c>
    </row>
    <row r="11" spans="1:13">
      <c r="A11" s="18">
        <v>4</v>
      </c>
      <c r="B11" s="9">
        <f>$B$4+(A11-1)*TIME(0,$B$5,0)</f>
        <v>0.46180555555555558</v>
      </c>
      <c r="C11" s="9">
        <f>B11+TIME(0,$B$5,0)</f>
        <v>0.47916666666666669</v>
      </c>
      <c r="D11" s="10" t="s">
        <v>53</v>
      </c>
      <c r="E11" s="11" t="s">
        <v>48</v>
      </c>
      <c r="F11" s="12" t="s">
        <v>51</v>
      </c>
      <c r="G11" s="13" t="s">
        <v>48</v>
      </c>
      <c r="H11" s="14" t="s">
        <v>69</v>
      </c>
      <c r="I11" s="19" t="s">
        <v>50</v>
      </c>
    </row>
    <row r="12" spans="1:13">
      <c r="A12" s="20">
        <v>5</v>
      </c>
      <c r="B12" s="21">
        <f>$B$4+(A12-1)*TIME(0,$B$5,0)</f>
        <v>0.47916666666666674</v>
      </c>
      <c r="C12" s="21">
        <f>B12+TIME(0,$B$5,0)</f>
        <v>0.49652777777777785</v>
      </c>
      <c r="D12" s="22" t="s">
        <v>68</v>
      </c>
      <c r="E12" s="23" t="s">
        <v>48</v>
      </c>
      <c r="F12" s="24" t="s">
        <v>47</v>
      </c>
      <c r="G12" s="25" t="s">
        <v>48</v>
      </c>
      <c r="H12" s="26" t="s">
        <v>49</v>
      </c>
      <c r="I12" s="27" t="s">
        <v>50</v>
      </c>
    </row>
    <row r="15" spans="1:13" ht="15">
      <c r="A15" s="42" t="s">
        <v>55</v>
      </c>
      <c r="B15" s="42"/>
      <c r="C15" s="42"/>
      <c r="D15" s="42"/>
      <c r="E15" s="42"/>
      <c r="F15" s="42"/>
      <c r="G15" s="42"/>
      <c r="H15" s="42"/>
      <c r="I15" s="42"/>
    </row>
    <row r="16" spans="1:13" ht="15">
      <c r="A16" s="29" t="s">
        <v>56</v>
      </c>
      <c r="B16" s="30" t="s">
        <v>57</v>
      </c>
      <c r="C16" s="30" t="s">
        <v>58</v>
      </c>
      <c r="D16" s="30" t="s">
        <v>59</v>
      </c>
      <c r="E16" s="30" t="s">
        <v>60</v>
      </c>
      <c r="F16" s="30" t="s">
        <v>61</v>
      </c>
      <c r="G16" s="30" t="s">
        <v>62</v>
      </c>
      <c r="H16" s="30" t="s">
        <v>42</v>
      </c>
      <c r="I16" s="30" t="s">
        <v>43</v>
      </c>
      <c r="J16" s="30" t="s">
        <v>44</v>
      </c>
      <c r="K16" s="30" t="s">
        <v>63</v>
      </c>
      <c r="L16" s="30" t="s">
        <v>64</v>
      </c>
      <c r="M16" s="31" t="s">
        <v>65</v>
      </c>
    </row>
    <row r="17" spans="1:13">
      <c r="A17" s="6" t="s">
        <v>47</v>
      </c>
      <c r="B17" s="32" t="s">
        <v>62</v>
      </c>
      <c r="C17" s="32" t="s">
        <v>42</v>
      </c>
      <c r="D17" s="32" t="s">
        <v>44</v>
      </c>
      <c r="E17" s="32" t="s">
        <v>63</v>
      </c>
      <c r="F17" s="32" t="s">
        <v>43</v>
      </c>
      <c r="G17" s="32">
        <f>COUNTIF(B17:F17,"S1")</f>
        <v>1</v>
      </c>
      <c r="H17" s="32">
        <f>COUNTIF(B17:F17,"S2")</f>
        <v>1</v>
      </c>
      <c r="I17" s="32">
        <f>COUNTIF(B17:F17,"S3")</f>
        <v>1</v>
      </c>
      <c r="J17" s="32">
        <f>COUNTIF(B17:F17,"S4")</f>
        <v>1</v>
      </c>
      <c r="K17" s="32">
        <f>COUNTIF(B17:F17,"S5")</f>
        <v>1</v>
      </c>
      <c r="L17" s="32">
        <f>COUNTIF(B17:F17,"Attente")</f>
        <v>0</v>
      </c>
      <c r="M17" s="34" t="str">
        <f>IF(AND(G17=1,H17=1,I17=1,J17=1,K17=1,L17=$B$6-5),"OK","À vérifier")</f>
        <v>OK</v>
      </c>
    </row>
    <row r="18" spans="1:13">
      <c r="A18" s="6" t="s">
        <v>51</v>
      </c>
      <c r="B18" s="32" t="s">
        <v>44</v>
      </c>
      <c r="C18" s="32" t="s">
        <v>62</v>
      </c>
      <c r="D18" s="32" t="s">
        <v>42</v>
      </c>
      <c r="E18" s="32" t="s">
        <v>43</v>
      </c>
      <c r="F18" s="32" t="s">
        <v>63</v>
      </c>
      <c r="G18" s="32">
        <f>COUNTIF(B18:F18,"S1")</f>
        <v>1</v>
      </c>
      <c r="H18" s="32">
        <f>COUNTIF(B18:F18,"S2")</f>
        <v>1</v>
      </c>
      <c r="I18" s="32">
        <f>COUNTIF(B18:F18,"S3")</f>
        <v>1</v>
      </c>
      <c r="J18" s="32">
        <f>COUNTIF(B18:F18,"S4")</f>
        <v>1</v>
      </c>
      <c r="K18" s="32">
        <f>COUNTIF(B18:F18,"S5")</f>
        <v>1</v>
      </c>
      <c r="L18" s="32">
        <f>COUNTIF(B18:F18,"Attente")</f>
        <v>0</v>
      </c>
      <c r="M18" s="34" t="str">
        <f>IF(AND(G18=1,H18=1,I18=1,J18=1,K18=1,L18=$B$6-5),"OK","À vérifier")</f>
        <v>OK</v>
      </c>
    </row>
    <row r="19" spans="1:13">
      <c r="A19" s="6" t="s">
        <v>53</v>
      </c>
      <c r="B19" s="32" t="s">
        <v>44</v>
      </c>
      <c r="C19" s="32" t="s">
        <v>43</v>
      </c>
      <c r="D19" s="32" t="s">
        <v>42</v>
      </c>
      <c r="E19" s="32" t="s">
        <v>62</v>
      </c>
      <c r="F19" s="32" t="s">
        <v>63</v>
      </c>
      <c r="G19" s="32">
        <f>COUNTIF(B19:F19,"S1")</f>
        <v>1</v>
      </c>
      <c r="H19" s="32">
        <f>COUNTIF(B19:F19,"S2")</f>
        <v>1</v>
      </c>
      <c r="I19" s="32">
        <f>COUNTIF(B19:F19,"S3")</f>
        <v>1</v>
      </c>
      <c r="J19" s="32">
        <f>COUNTIF(B19:F19,"S4")</f>
        <v>1</v>
      </c>
      <c r="K19" s="32">
        <f>COUNTIF(B19:F19,"S5")</f>
        <v>1</v>
      </c>
      <c r="L19" s="32">
        <f>COUNTIF(B19:F19,"Attente")</f>
        <v>0</v>
      </c>
      <c r="M19" s="34" t="str">
        <f>IF(AND(G19=1,H19=1,I19=1,J19=1,K19=1,L19=$B$6-5),"OK","À vérifier")</f>
        <v>OK</v>
      </c>
    </row>
    <row r="20" spans="1:13">
      <c r="A20" s="7" t="s">
        <v>68</v>
      </c>
      <c r="B20" s="33" t="s">
        <v>43</v>
      </c>
      <c r="C20" s="33" t="s">
        <v>42</v>
      </c>
      <c r="D20" s="33" t="s">
        <v>44</v>
      </c>
      <c r="E20" s="33" t="s">
        <v>63</v>
      </c>
      <c r="F20" s="33" t="s">
        <v>62</v>
      </c>
      <c r="G20" s="33">
        <f>COUNTIF(B20:F20,"S1")</f>
        <v>1</v>
      </c>
      <c r="H20" s="33">
        <f>COUNTIF(B20:F20,"S2")</f>
        <v>1</v>
      </c>
      <c r="I20" s="33">
        <f>COUNTIF(B20:F20,"S3")</f>
        <v>1</v>
      </c>
      <c r="J20" s="33">
        <f>COUNTIF(B20:F20,"S4")</f>
        <v>1</v>
      </c>
      <c r="K20" s="33">
        <f>COUNTIF(B20:F20,"S5")</f>
        <v>1</v>
      </c>
      <c r="L20" s="33">
        <f>COUNTIF(B20:F20,"Attente")</f>
        <v>0</v>
      </c>
      <c r="M20" s="35" t="str">
        <f>IF(AND(G20=1,H20=1,I20=1,J20=1,K20=1,L20=$B$6-5),"OK","À vérifier")</f>
        <v>OK</v>
      </c>
    </row>
    <row r="22" spans="1:13">
      <c r="A22" s="43" t="s">
        <v>70</v>
      </c>
      <c r="B22" s="43"/>
      <c r="C22" s="43"/>
      <c r="D22" s="43"/>
      <c r="E22" s="43"/>
      <c r="F22" s="43"/>
      <c r="G22" s="43"/>
      <c r="H22" s="43"/>
      <c r="I22" s="43"/>
    </row>
  </sheetData>
  <mergeCells count="3">
    <mergeCell ref="A1:I1"/>
    <mergeCell ref="A15:I15"/>
    <mergeCell ref="A22:I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workbookViewId="0">
      <selection activeCell="B5" sqref="B5"/>
    </sheetView>
  </sheetViews>
  <sheetFormatPr defaultRowHeight="14.25"/>
  <cols>
    <col min="1" max="1" width="24" customWidth="1"/>
    <col min="2" max="2" width="12" customWidth="1"/>
    <col min="3" max="3" width="36" customWidth="1"/>
    <col min="4" max="7" width="22" customWidth="1"/>
    <col min="8" max="9" width="24" customWidth="1"/>
    <col min="10" max="13" width="11" customWidth="1"/>
  </cols>
  <sheetData>
    <row r="1" spans="1:13" ht="27.95" customHeight="1">
      <c r="A1" s="41" t="s">
        <v>71</v>
      </c>
      <c r="B1" s="41"/>
      <c r="C1" s="41"/>
      <c r="D1" s="41"/>
      <c r="E1" s="41"/>
      <c r="F1" s="41"/>
      <c r="G1" s="41"/>
      <c r="H1" s="41"/>
      <c r="I1" s="41"/>
    </row>
    <row r="3" spans="1:13" ht="24" customHeight="1">
      <c r="A3" s="36" t="s">
        <v>29</v>
      </c>
      <c r="B3" s="36" t="s">
        <v>30</v>
      </c>
      <c r="C3" s="36" t="s">
        <v>31</v>
      </c>
    </row>
    <row r="4" spans="1:13" ht="24" customHeight="1">
      <c r="A4" s="2" t="s">
        <v>32</v>
      </c>
      <c r="B4" s="8">
        <v>0.40972222222222227</v>
      </c>
      <c r="C4" s="2" t="s">
        <v>33</v>
      </c>
    </row>
    <row r="5" spans="1:13" ht="24" customHeight="1">
      <c r="A5" s="2" t="s">
        <v>34</v>
      </c>
      <c r="B5" s="37">
        <v>25</v>
      </c>
      <c r="C5" s="2" t="s">
        <v>35</v>
      </c>
    </row>
    <row r="6" spans="1:13" ht="24" customHeight="1">
      <c r="A6" s="2" t="s">
        <v>36</v>
      </c>
      <c r="B6" s="2">
        <v>5</v>
      </c>
      <c r="C6" s="2" t="s">
        <v>37</v>
      </c>
    </row>
    <row r="7" spans="1:13" ht="27.95" customHeight="1">
      <c r="A7" s="15" t="s">
        <v>38</v>
      </c>
      <c r="B7" s="16" t="s">
        <v>39</v>
      </c>
      <c r="C7" s="16" t="s">
        <v>40</v>
      </c>
      <c r="D7" s="16" t="s">
        <v>41</v>
      </c>
      <c r="E7" s="16" t="s">
        <v>42</v>
      </c>
      <c r="F7" s="16" t="s">
        <v>43</v>
      </c>
      <c r="G7" s="16" t="s">
        <v>44</v>
      </c>
      <c r="H7" s="16" t="s">
        <v>45</v>
      </c>
      <c r="I7" s="17" t="s">
        <v>46</v>
      </c>
    </row>
    <row r="8" spans="1:13">
      <c r="A8" s="18">
        <v>1</v>
      </c>
      <c r="B8" s="9">
        <f>$B$4+(A8-1)*TIME(0,$B$5,0)</f>
        <v>0.40972222222222227</v>
      </c>
      <c r="C8" s="9">
        <f>B8+TIME(0,$B$5,0)</f>
        <v>0.42708333333333337</v>
      </c>
      <c r="D8" s="10" t="s">
        <v>47</v>
      </c>
      <c r="E8" s="11" t="s">
        <v>72</v>
      </c>
      <c r="F8" s="12" t="s">
        <v>48</v>
      </c>
      <c r="G8" s="13" t="s">
        <v>48</v>
      </c>
      <c r="H8" s="14" t="s">
        <v>73</v>
      </c>
      <c r="I8" s="19" t="s">
        <v>50</v>
      </c>
    </row>
    <row r="9" spans="1:13">
      <c r="A9" s="18">
        <v>2</v>
      </c>
      <c r="B9" s="9">
        <f>$B$4+(A9-1)*TIME(0,$B$5,0)</f>
        <v>0.42708333333333337</v>
      </c>
      <c r="C9" s="9">
        <f>B9+TIME(0,$B$5,0)</f>
        <v>0.44444444444444448</v>
      </c>
      <c r="D9" s="10" t="s">
        <v>51</v>
      </c>
      <c r="E9" s="11" t="s">
        <v>48</v>
      </c>
      <c r="F9" s="12" t="s">
        <v>48</v>
      </c>
      <c r="G9" s="13" t="s">
        <v>74</v>
      </c>
      <c r="H9" s="14" t="s">
        <v>69</v>
      </c>
      <c r="I9" s="19" t="s">
        <v>50</v>
      </c>
    </row>
    <row r="10" spans="1:13">
      <c r="A10" s="18">
        <v>3</v>
      </c>
      <c r="B10" s="9">
        <f>$B$4+(A10-1)*TIME(0,$B$5,0)</f>
        <v>0.44444444444444448</v>
      </c>
      <c r="C10" s="9">
        <f>B10+TIME(0,$B$5,0)</f>
        <v>0.46180555555555558</v>
      </c>
      <c r="D10" s="10" t="s">
        <v>53</v>
      </c>
      <c r="E10" s="11" t="s">
        <v>48</v>
      </c>
      <c r="F10" s="12" t="s">
        <v>75</v>
      </c>
      <c r="G10" s="13" t="s">
        <v>76</v>
      </c>
      <c r="H10" s="14" t="s">
        <v>48</v>
      </c>
      <c r="I10" s="19" t="s">
        <v>50</v>
      </c>
    </row>
    <row r="11" spans="1:13">
      <c r="A11" s="18">
        <v>4</v>
      </c>
      <c r="B11" s="9">
        <f>$B$4+(A11-1)*TIME(0,$B$5,0)</f>
        <v>0.46180555555555558</v>
      </c>
      <c r="C11" s="9">
        <f>B11+TIME(0,$B$5,0)</f>
        <v>0.47916666666666669</v>
      </c>
      <c r="D11" s="10" t="s">
        <v>68</v>
      </c>
      <c r="E11" s="11" t="s">
        <v>73</v>
      </c>
      <c r="F11" s="12" t="s">
        <v>47</v>
      </c>
      <c r="G11" s="13" t="s">
        <v>48</v>
      </c>
      <c r="H11" s="14" t="s">
        <v>77</v>
      </c>
      <c r="I11" s="19" t="s">
        <v>50</v>
      </c>
    </row>
    <row r="12" spans="1:13">
      <c r="A12" s="20">
        <v>5</v>
      </c>
      <c r="B12" s="21">
        <f>$B$4+(A12-1)*TIME(0,$B$5,0)</f>
        <v>0.47916666666666674</v>
      </c>
      <c r="C12" s="21">
        <f>B12+TIME(0,$B$5,0)</f>
        <v>0.49652777777777785</v>
      </c>
      <c r="D12" s="22" t="s">
        <v>78</v>
      </c>
      <c r="E12" s="23" t="s">
        <v>47</v>
      </c>
      <c r="F12" s="24" t="s">
        <v>49</v>
      </c>
      <c r="G12" s="25" t="s">
        <v>68</v>
      </c>
      <c r="H12" s="26" t="s">
        <v>48</v>
      </c>
      <c r="I12" s="27" t="s">
        <v>50</v>
      </c>
    </row>
    <row r="15" spans="1:13" ht="15">
      <c r="A15" s="42" t="s">
        <v>55</v>
      </c>
      <c r="B15" s="42"/>
      <c r="C15" s="42"/>
      <c r="D15" s="42"/>
      <c r="E15" s="42"/>
      <c r="F15" s="42"/>
      <c r="G15" s="42"/>
      <c r="H15" s="42"/>
      <c r="I15" s="42"/>
    </row>
    <row r="16" spans="1:13" ht="15">
      <c r="A16" s="29" t="s">
        <v>56</v>
      </c>
      <c r="B16" s="30" t="s">
        <v>57</v>
      </c>
      <c r="C16" s="30" t="s">
        <v>58</v>
      </c>
      <c r="D16" s="30" t="s">
        <v>59</v>
      </c>
      <c r="E16" s="30" t="s">
        <v>60</v>
      </c>
      <c r="F16" s="30" t="s">
        <v>61</v>
      </c>
      <c r="G16" s="30" t="s">
        <v>62</v>
      </c>
      <c r="H16" s="30" t="s">
        <v>42</v>
      </c>
      <c r="I16" s="30" t="s">
        <v>43</v>
      </c>
      <c r="J16" s="30" t="s">
        <v>44</v>
      </c>
      <c r="K16" s="30" t="s">
        <v>63</v>
      </c>
      <c r="L16" s="30" t="s">
        <v>64</v>
      </c>
      <c r="M16" s="31" t="s">
        <v>65</v>
      </c>
    </row>
    <row r="17" spans="1:13">
      <c r="A17" s="6" t="s">
        <v>47</v>
      </c>
      <c r="B17" s="32" t="s">
        <v>62</v>
      </c>
      <c r="C17" s="32" t="s">
        <v>63</v>
      </c>
      <c r="D17" s="32" t="s">
        <v>44</v>
      </c>
      <c r="E17" s="32" t="s">
        <v>43</v>
      </c>
      <c r="F17" s="32" t="s">
        <v>42</v>
      </c>
      <c r="G17" s="32">
        <f>COUNTIF(B17:F17,"S1")</f>
        <v>1</v>
      </c>
      <c r="H17" s="32">
        <f>COUNTIF(B17:F17,"S2")</f>
        <v>1</v>
      </c>
      <c r="I17" s="32">
        <f>COUNTIF(B17:F17,"S3")</f>
        <v>1</v>
      </c>
      <c r="J17" s="32">
        <f>COUNTIF(B17:F17,"S4")</f>
        <v>1</v>
      </c>
      <c r="K17" s="32">
        <f>COUNTIF(B17:F17,"S5")</f>
        <v>1</v>
      </c>
      <c r="L17" s="32">
        <f>COUNTIF(B17:F17,"Attente")</f>
        <v>0</v>
      </c>
      <c r="M17" s="34" t="str">
        <f>IF(AND(G17=1,H17=1,I17=1,J17=1,K17=1,L17=$B$6-5),"OK","À vérifier")</f>
        <v>OK</v>
      </c>
    </row>
    <row r="18" spans="1:13">
      <c r="A18" s="6" t="s">
        <v>51</v>
      </c>
      <c r="B18" s="32" t="s">
        <v>63</v>
      </c>
      <c r="C18" s="32" t="s">
        <v>62</v>
      </c>
      <c r="D18" s="32" t="s">
        <v>44</v>
      </c>
      <c r="E18" s="32" t="s">
        <v>42</v>
      </c>
      <c r="F18" s="32" t="s">
        <v>43</v>
      </c>
      <c r="G18" s="32">
        <f>COUNTIF(B18:F18,"S1")</f>
        <v>1</v>
      </c>
      <c r="H18" s="32">
        <f>COUNTIF(B18:F18,"S2")</f>
        <v>1</v>
      </c>
      <c r="I18" s="32">
        <f>COUNTIF(B18:F18,"S3")</f>
        <v>1</v>
      </c>
      <c r="J18" s="32">
        <f>COUNTIF(B18:F18,"S4")</f>
        <v>1</v>
      </c>
      <c r="K18" s="32">
        <f>COUNTIF(B18:F18,"S5")</f>
        <v>1</v>
      </c>
      <c r="L18" s="32">
        <f>COUNTIF(B18:F18,"Attente")</f>
        <v>0</v>
      </c>
      <c r="M18" s="34" t="str">
        <f>IF(AND(G18=1,H18=1,I18=1,J18=1,K18=1,L18=$B$6-5),"OK","À vérifier")</f>
        <v>OK</v>
      </c>
    </row>
    <row r="19" spans="1:13">
      <c r="A19" s="6" t="s">
        <v>53</v>
      </c>
      <c r="B19" s="32" t="s">
        <v>42</v>
      </c>
      <c r="C19" s="32" t="s">
        <v>44</v>
      </c>
      <c r="D19" s="32" t="s">
        <v>62</v>
      </c>
      <c r="E19" s="32" t="s">
        <v>63</v>
      </c>
      <c r="F19" s="32" t="s">
        <v>43</v>
      </c>
      <c r="G19" s="32">
        <f>COUNTIF(B19:F19,"S1")</f>
        <v>1</v>
      </c>
      <c r="H19" s="32">
        <f>COUNTIF(B19:F19,"S2")</f>
        <v>1</v>
      </c>
      <c r="I19" s="32">
        <f>COUNTIF(B19:F19,"S3")</f>
        <v>1</v>
      </c>
      <c r="J19" s="32">
        <f>COUNTIF(B19:F19,"S4")</f>
        <v>1</v>
      </c>
      <c r="K19" s="32">
        <f>COUNTIF(B19:F19,"S5")</f>
        <v>1</v>
      </c>
      <c r="L19" s="32">
        <f>COUNTIF(B19:F19,"Attente")</f>
        <v>0</v>
      </c>
      <c r="M19" s="34" t="str">
        <f>IF(AND(G19=1,H19=1,I19=1,J19=1,K19=1,L19=$B$6-5),"OK","À vérifier")</f>
        <v>OK</v>
      </c>
    </row>
    <row r="20" spans="1:13">
      <c r="A20" s="6" t="s">
        <v>68</v>
      </c>
      <c r="B20" s="32" t="s">
        <v>42</v>
      </c>
      <c r="C20" s="32" t="s">
        <v>63</v>
      </c>
      <c r="D20" s="32" t="s">
        <v>43</v>
      </c>
      <c r="E20" s="32" t="s">
        <v>62</v>
      </c>
      <c r="F20" s="32" t="s">
        <v>44</v>
      </c>
      <c r="G20" s="32">
        <f>COUNTIF(B20:F20,"S1")</f>
        <v>1</v>
      </c>
      <c r="H20" s="32">
        <f>COUNTIF(B20:F20,"S2")</f>
        <v>1</v>
      </c>
      <c r="I20" s="32">
        <f>COUNTIF(B20:F20,"S3")</f>
        <v>1</v>
      </c>
      <c r="J20" s="32">
        <f>COUNTIF(B20:F20,"S4")</f>
        <v>1</v>
      </c>
      <c r="K20" s="32">
        <f>COUNTIF(B20:F20,"S5")</f>
        <v>1</v>
      </c>
      <c r="L20" s="32">
        <f>COUNTIF(B20:F20,"Attente")</f>
        <v>0</v>
      </c>
      <c r="M20" s="34" t="str">
        <f>IF(AND(G20=1,H20=1,I20=1,J20=1,K20=1,L20=$B$6-5),"OK","À vérifier")</f>
        <v>OK</v>
      </c>
    </row>
    <row r="21" spans="1:13">
      <c r="A21" s="7" t="s">
        <v>78</v>
      </c>
      <c r="B21" s="33" t="s">
        <v>63</v>
      </c>
      <c r="C21" s="33" t="s">
        <v>44</v>
      </c>
      <c r="D21" s="33" t="s">
        <v>43</v>
      </c>
      <c r="E21" s="33" t="s">
        <v>42</v>
      </c>
      <c r="F21" s="33" t="s">
        <v>62</v>
      </c>
      <c r="G21" s="33">
        <f>COUNTIF(B21:F21,"S1")</f>
        <v>1</v>
      </c>
      <c r="H21" s="33">
        <f>COUNTIF(B21:F21,"S2")</f>
        <v>1</v>
      </c>
      <c r="I21" s="33">
        <f>COUNTIF(B21:F21,"S3")</f>
        <v>1</v>
      </c>
      <c r="J21" s="33">
        <f>COUNTIF(B21:F21,"S4")</f>
        <v>1</v>
      </c>
      <c r="K21" s="33">
        <f>COUNTIF(B21:F21,"S5")</f>
        <v>1</v>
      </c>
      <c r="L21" s="33">
        <f>COUNTIF(B21:F21,"Attente")</f>
        <v>0</v>
      </c>
      <c r="M21" s="35" t="str">
        <f>IF(AND(G21=1,H21=1,I21=1,J21=1,K21=1,L21=$B$6-5),"OK","À vérifier")</f>
        <v>OK</v>
      </c>
    </row>
    <row r="23" spans="1:13">
      <c r="A23" s="43" t="s">
        <v>66</v>
      </c>
      <c r="B23" s="43"/>
      <c r="C23" s="43"/>
      <c r="D23" s="43"/>
      <c r="E23" s="43"/>
      <c r="F23" s="43"/>
      <c r="G23" s="43"/>
      <c r="H23" s="43"/>
      <c r="I23" s="43"/>
    </row>
  </sheetData>
  <mergeCells count="3">
    <mergeCell ref="A1:I1"/>
    <mergeCell ref="A15:I15"/>
    <mergeCell ref="A23:I2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workbookViewId="0">
      <selection activeCell="B5" sqref="B5"/>
    </sheetView>
  </sheetViews>
  <sheetFormatPr defaultRowHeight="14.25"/>
  <cols>
    <col min="1" max="1" width="24" customWidth="1"/>
    <col min="2" max="2" width="12" customWidth="1"/>
    <col min="3" max="3" width="36" customWidth="1"/>
    <col min="4" max="7" width="22" customWidth="1"/>
    <col min="8" max="9" width="24" customWidth="1"/>
    <col min="10" max="14" width="11" customWidth="1"/>
  </cols>
  <sheetData>
    <row r="1" spans="1:9" ht="27.95" customHeight="1">
      <c r="A1" s="41" t="s">
        <v>79</v>
      </c>
      <c r="B1" s="41"/>
      <c r="C1" s="41"/>
      <c r="D1" s="41"/>
      <c r="E1" s="41"/>
      <c r="F1" s="41"/>
      <c r="G1" s="41"/>
      <c r="H1" s="41"/>
      <c r="I1" s="41"/>
    </row>
    <row r="3" spans="1:9" ht="24" customHeight="1">
      <c r="A3" s="36" t="s">
        <v>29</v>
      </c>
      <c r="B3" s="36" t="s">
        <v>30</v>
      </c>
      <c r="C3" s="36" t="s">
        <v>31</v>
      </c>
    </row>
    <row r="4" spans="1:9" ht="24" customHeight="1">
      <c r="A4" s="2" t="s">
        <v>32</v>
      </c>
      <c r="B4" s="8">
        <v>0.40972222222222227</v>
      </c>
      <c r="C4" s="2" t="s">
        <v>33</v>
      </c>
    </row>
    <row r="5" spans="1:9" ht="24" customHeight="1">
      <c r="A5" s="2" t="s">
        <v>34</v>
      </c>
      <c r="B5" s="37">
        <v>25</v>
      </c>
      <c r="C5" s="2" t="s">
        <v>35</v>
      </c>
    </row>
    <row r="6" spans="1:9" ht="24" customHeight="1">
      <c r="A6" s="2" t="s">
        <v>36</v>
      </c>
      <c r="B6" s="2">
        <v>6</v>
      </c>
      <c r="C6" s="2" t="s">
        <v>37</v>
      </c>
    </row>
    <row r="7" spans="1:9" ht="27.95" customHeight="1">
      <c r="A7" s="15" t="s">
        <v>38</v>
      </c>
      <c r="B7" s="16" t="s">
        <v>39</v>
      </c>
      <c r="C7" s="16" t="s">
        <v>40</v>
      </c>
      <c r="D7" s="16" t="s">
        <v>41</v>
      </c>
      <c r="E7" s="16" t="s">
        <v>42</v>
      </c>
      <c r="F7" s="16" t="s">
        <v>43</v>
      </c>
      <c r="G7" s="16" t="s">
        <v>44</v>
      </c>
      <c r="H7" s="16" t="s">
        <v>45</v>
      </c>
      <c r="I7" s="17" t="s">
        <v>46</v>
      </c>
    </row>
    <row r="8" spans="1:9">
      <c r="A8" s="18">
        <v>1</v>
      </c>
      <c r="B8" s="9">
        <f t="shared" ref="B8:B13" si="0">$B$4+(A8-1)*TIME(0,$B$5,0)</f>
        <v>0.40972222222222227</v>
      </c>
      <c r="C8" s="9">
        <f t="shared" ref="C8:C13" si="1">B8+TIME(0,$B$5,0)</f>
        <v>0.42708333333333337</v>
      </c>
      <c r="D8" s="10" t="s">
        <v>47</v>
      </c>
      <c r="E8" s="11" t="s">
        <v>80</v>
      </c>
      <c r="F8" s="12" t="s">
        <v>48</v>
      </c>
      <c r="G8" s="13" t="s">
        <v>49</v>
      </c>
      <c r="H8" s="14" t="s">
        <v>48</v>
      </c>
      <c r="I8" s="19" t="s">
        <v>68</v>
      </c>
    </row>
    <row r="9" spans="1:9">
      <c r="A9" s="18">
        <v>2</v>
      </c>
      <c r="B9" s="9">
        <f t="shared" si="0"/>
        <v>0.42708333333333337</v>
      </c>
      <c r="C9" s="9">
        <f t="shared" si="1"/>
        <v>0.44444444444444448</v>
      </c>
      <c r="D9" s="10" t="s">
        <v>51</v>
      </c>
      <c r="E9" s="11" t="s">
        <v>52</v>
      </c>
      <c r="F9" s="12" t="s">
        <v>48</v>
      </c>
      <c r="G9" s="13" t="s">
        <v>48</v>
      </c>
      <c r="H9" s="14" t="s">
        <v>81</v>
      </c>
      <c r="I9" s="19" t="s">
        <v>78</v>
      </c>
    </row>
    <row r="10" spans="1:9">
      <c r="A10" s="18">
        <v>3</v>
      </c>
      <c r="B10" s="9">
        <f t="shared" si="0"/>
        <v>0.44444444444444448</v>
      </c>
      <c r="C10" s="9">
        <f t="shared" si="1"/>
        <v>0.46180555555555558</v>
      </c>
      <c r="D10" s="10" t="s">
        <v>53</v>
      </c>
      <c r="E10" s="11" t="s">
        <v>48</v>
      </c>
      <c r="F10" s="12" t="s">
        <v>80</v>
      </c>
      <c r="G10" s="13" t="s">
        <v>69</v>
      </c>
      <c r="H10" s="14" t="s">
        <v>48</v>
      </c>
      <c r="I10" s="19" t="s">
        <v>51</v>
      </c>
    </row>
    <row r="11" spans="1:9">
      <c r="A11" s="18">
        <v>4</v>
      </c>
      <c r="B11" s="9">
        <f t="shared" si="0"/>
        <v>0.46180555555555558</v>
      </c>
      <c r="C11" s="9">
        <f t="shared" si="1"/>
        <v>0.47916666666666669</v>
      </c>
      <c r="D11" s="10" t="s">
        <v>68</v>
      </c>
      <c r="E11" s="11" t="s">
        <v>48</v>
      </c>
      <c r="F11" s="12" t="s">
        <v>76</v>
      </c>
      <c r="G11" s="13" t="s">
        <v>80</v>
      </c>
      <c r="H11" s="14" t="s">
        <v>48</v>
      </c>
      <c r="I11" s="19" t="s">
        <v>53</v>
      </c>
    </row>
    <row r="12" spans="1:9">
      <c r="A12" s="18">
        <v>5</v>
      </c>
      <c r="B12" s="9">
        <f t="shared" si="0"/>
        <v>0.47916666666666674</v>
      </c>
      <c r="C12" s="9">
        <f t="shared" si="1"/>
        <v>0.49652777777777785</v>
      </c>
      <c r="D12" s="10" t="s">
        <v>78</v>
      </c>
      <c r="E12" s="11" t="s">
        <v>82</v>
      </c>
      <c r="F12" s="12" t="s">
        <v>48</v>
      </c>
      <c r="G12" s="13" t="s">
        <v>48</v>
      </c>
      <c r="H12" s="14" t="s">
        <v>52</v>
      </c>
      <c r="I12" s="19" t="s">
        <v>83</v>
      </c>
    </row>
    <row r="13" spans="1:9">
      <c r="A13" s="20">
        <v>6</v>
      </c>
      <c r="B13" s="21">
        <f t="shared" si="0"/>
        <v>0.49652777777777779</v>
      </c>
      <c r="C13" s="21">
        <f t="shared" si="1"/>
        <v>0.51388888888888895</v>
      </c>
      <c r="D13" s="22" t="s">
        <v>83</v>
      </c>
      <c r="E13" s="23" t="s">
        <v>48</v>
      </c>
      <c r="F13" s="24" t="s">
        <v>72</v>
      </c>
      <c r="G13" s="25" t="s">
        <v>48</v>
      </c>
      <c r="H13" s="26" t="s">
        <v>73</v>
      </c>
      <c r="I13" s="27" t="s">
        <v>47</v>
      </c>
    </row>
    <row r="16" spans="1:9" ht="15">
      <c r="A16" s="42" t="s">
        <v>55</v>
      </c>
      <c r="B16" s="42"/>
      <c r="C16" s="42"/>
      <c r="D16" s="42"/>
      <c r="E16" s="42"/>
      <c r="F16" s="42"/>
      <c r="G16" s="42"/>
      <c r="H16" s="42"/>
      <c r="I16" s="42"/>
    </row>
    <row r="17" spans="1:14" ht="15">
      <c r="A17" s="29" t="s">
        <v>56</v>
      </c>
      <c r="B17" s="30" t="s">
        <v>57</v>
      </c>
      <c r="C17" s="30" t="s">
        <v>58</v>
      </c>
      <c r="D17" s="30" t="s">
        <v>59</v>
      </c>
      <c r="E17" s="30" t="s">
        <v>60</v>
      </c>
      <c r="F17" s="30" t="s">
        <v>61</v>
      </c>
      <c r="G17" s="30" t="s">
        <v>84</v>
      </c>
      <c r="H17" s="30" t="s">
        <v>62</v>
      </c>
      <c r="I17" s="30" t="s">
        <v>42</v>
      </c>
      <c r="J17" s="30" t="s">
        <v>43</v>
      </c>
      <c r="K17" s="30" t="s">
        <v>44</v>
      </c>
      <c r="L17" s="30" t="s">
        <v>63</v>
      </c>
      <c r="M17" s="30" t="s">
        <v>64</v>
      </c>
      <c r="N17" s="31" t="s">
        <v>65</v>
      </c>
    </row>
    <row r="18" spans="1:14">
      <c r="A18" s="6" t="s">
        <v>47</v>
      </c>
      <c r="B18" s="32" t="s">
        <v>62</v>
      </c>
      <c r="C18" s="32" t="s">
        <v>42</v>
      </c>
      <c r="D18" s="32" t="s">
        <v>44</v>
      </c>
      <c r="E18" s="32" t="s">
        <v>43</v>
      </c>
      <c r="F18" s="32" t="s">
        <v>63</v>
      </c>
      <c r="G18" s="32" t="s">
        <v>46</v>
      </c>
      <c r="H18" s="32">
        <f t="shared" ref="H18:H23" si="2">COUNTIF(B18:G18,"S1")</f>
        <v>1</v>
      </c>
      <c r="I18" s="32">
        <f t="shared" ref="I18:I23" si="3">COUNTIF(B18:G18,"S2")</f>
        <v>1</v>
      </c>
      <c r="J18" s="32">
        <f t="shared" ref="J18:J23" si="4">COUNTIF(B18:G18,"S3")</f>
        <v>1</v>
      </c>
      <c r="K18" s="32">
        <f t="shared" ref="K18:K23" si="5">COUNTIF(B18:G18,"S4")</f>
        <v>1</v>
      </c>
      <c r="L18" s="32">
        <f t="shared" ref="L18:L23" si="6">COUNTIF(B18:G18,"S5")</f>
        <v>1</v>
      </c>
      <c r="M18" s="32">
        <f t="shared" ref="M18:M23" si="7">COUNTIF(B18:G18,"Attente")</f>
        <v>1</v>
      </c>
      <c r="N18" s="34" t="str">
        <f t="shared" ref="N18:N23" si="8">IF(AND(H18=1,I18=1,J18=1,K18=1,L18=1,M18=$B$6-5),"OK","À vérifier")</f>
        <v>OK</v>
      </c>
    </row>
    <row r="19" spans="1:14">
      <c r="A19" s="6" t="s">
        <v>51</v>
      </c>
      <c r="B19" s="32" t="s">
        <v>44</v>
      </c>
      <c r="C19" s="32" t="s">
        <v>62</v>
      </c>
      <c r="D19" s="32" t="s">
        <v>46</v>
      </c>
      <c r="E19" s="32" t="s">
        <v>43</v>
      </c>
      <c r="F19" s="32" t="s">
        <v>42</v>
      </c>
      <c r="G19" s="32" t="s">
        <v>63</v>
      </c>
      <c r="H19" s="32">
        <f t="shared" si="2"/>
        <v>1</v>
      </c>
      <c r="I19" s="32">
        <f t="shared" si="3"/>
        <v>1</v>
      </c>
      <c r="J19" s="32">
        <f t="shared" si="4"/>
        <v>1</v>
      </c>
      <c r="K19" s="32">
        <f t="shared" si="5"/>
        <v>1</v>
      </c>
      <c r="L19" s="32">
        <f t="shared" si="6"/>
        <v>1</v>
      </c>
      <c r="M19" s="32">
        <f t="shared" si="7"/>
        <v>1</v>
      </c>
      <c r="N19" s="34" t="str">
        <f t="shared" si="8"/>
        <v>OK</v>
      </c>
    </row>
    <row r="20" spans="1:14">
      <c r="A20" s="6" t="s">
        <v>53</v>
      </c>
      <c r="B20" s="32" t="s">
        <v>44</v>
      </c>
      <c r="C20" s="32" t="s">
        <v>42</v>
      </c>
      <c r="D20" s="32" t="s">
        <v>62</v>
      </c>
      <c r="E20" s="32" t="s">
        <v>46</v>
      </c>
      <c r="F20" s="32" t="s">
        <v>63</v>
      </c>
      <c r="G20" s="32" t="s">
        <v>43</v>
      </c>
      <c r="H20" s="32">
        <f t="shared" si="2"/>
        <v>1</v>
      </c>
      <c r="I20" s="32">
        <f t="shared" si="3"/>
        <v>1</v>
      </c>
      <c r="J20" s="32">
        <f t="shared" si="4"/>
        <v>1</v>
      </c>
      <c r="K20" s="32">
        <f t="shared" si="5"/>
        <v>1</v>
      </c>
      <c r="L20" s="32">
        <f t="shared" si="6"/>
        <v>1</v>
      </c>
      <c r="M20" s="32">
        <f t="shared" si="7"/>
        <v>1</v>
      </c>
      <c r="N20" s="34" t="str">
        <f t="shared" si="8"/>
        <v>OK</v>
      </c>
    </row>
    <row r="21" spans="1:14">
      <c r="A21" s="6" t="s">
        <v>68</v>
      </c>
      <c r="B21" s="32" t="s">
        <v>46</v>
      </c>
      <c r="C21" s="32" t="s">
        <v>63</v>
      </c>
      <c r="D21" s="32" t="s">
        <v>44</v>
      </c>
      <c r="E21" s="32" t="s">
        <v>62</v>
      </c>
      <c r="F21" s="32" t="s">
        <v>42</v>
      </c>
      <c r="G21" s="32" t="s">
        <v>43</v>
      </c>
      <c r="H21" s="32">
        <f t="shared" si="2"/>
        <v>1</v>
      </c>
      <c r="I21" s="32">
        <f t="shared" si="3"/>
        <v>1</v>
      </c>
      <c r="J21" s="32">
        <f t="shared" si="4"/>
        <v>1</v>
      </c>
      <c r="K21" s="32">
        <f t="shared" si="5"/>
        <v>1</v>
      </c>
      <c r="L21" s="32">
        <f t="shared" si="6"/>
        <v>1</v>
      </c>
      <c r="M21" s="32">
        <f t="shared" si="7"/>
        <v>1</v>
      </c>
      <c r="N21" s="34" t="str">
        <f t="shared" si="8"/>
        <v>OK</v>
      </c>
    </row>
    <row r="22" spans="1:14">
      <c r="A22" s="6" t="s">
        <v>78</v>
      </c>
      <c r="B22" s="32" t="s">
        <v>42</v>
      </c>
      <c r="C22" s="32" t="s">
        <v>46</v>
      </c>
      <c r="D22" s="32" t="s">
        <v>43</v>
      </c>
      <c r="E22" s="32" t="s">
        <v>44</v>
      </c>
      <c r="F22" s="32" t="s">
        <v>62</v>
      </c>
      <c r="G22" s="32" t="s">
        <v>63</v>
      </c>
      <c r="H22" s="32">
        <f t="shared" si="2"/>
        <v>1</v>
      </c>
      <c r="I22" s="32">
        <f t="shared" si="3"/>
        <v>1</v>
      </c>
      <c r="J22" s="32">
        <f t="shared" si="4"/>
        <v>1</v>
      </c>
      <c r="K22" s="32">
        <f t="shared" si="5"/>
        <v>1</v>
      </c>
      <c r="L22" s="32">
        <f t="shared" si="6"/>
        <v>1</v>
      </c>
      <c r="M22" s="32">
        <f t="shared" si="7"/>
        <v>1</v>
      </c>
      <c r="N22" s="34" t="str">
        <f t="shared" si="8"/>
        <v>OK</v>
      </c>
    </row>
    <row r="23" spans="1:14">
      <c r="A23" s="7" t="s">
        <v>83</v>
      </c>
      <c r="B23" s="33" t="s">
        <v>42</v>
      </c>
      <c r="C23" s="33" t="s">
        <v>63</v>
      </c>
      <c r="D23" s="33" t="s">
        <v>43</v>
      </c>
      <c r="E23" s="33" t="s">
        <v>44</v>
      </c>
      <c r="F23" s="33" t="s">
        <v>46</v>
      </c>
      <c r="G23" s="33" t="s">
        <v>62</v>
      </c>
      <c r="H23" s="33">
        <f t="shared" si="2"/>
        <v>1</v>
      </c>
      <c r="I23" s="33">
        <f t="shared" si="3"/>
        <v>1</v>
      </c>
      <c r="J23" s="33">
        <f t="shared" si="4"/>
        <v>1</v>
      </c>
      <c r="K23" s="33">
        <f t="shared" si="5"/>
        <v>1</v>
      </c>
      <c r="L23" s="33">
        <f t="shared" si="6"/>
        <v>1</v>
      </c>
      <c r="M23" s="33">
        <f t="shared" si="7"/>
        <v>1</v>
      </c>
      <c r="N23" s="35" t="str">
        <f t="shared" si="8"/>
        <v>OK</v>
      </c>
    </row>
    <row r="25" spans="1:14">
      <c r="A25" s="43" t="s">
        <v>70</v>
      </c>
      <c r="B25" s="43"/>
      <c r="C25" s="43"/>
      <c r="D25" s="43"/>
      <c r="E25" s="43"/>
      <c r="F25" s="43"/>
      <c r="G25" s="43"/>
      <c r="H25" s="43"/>
      <c r="I25" s="43"/>
    </row>
  </sheetData>
  <mergeCells count="3">
    <mergeCell ref="A1:I1"/>
    <mergeCell ref="A16:I16"/>
    <mergeCell ref="A25:I2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workbookViewId="0">
      <selection activeCell="B5" sqref="B5"/>
    </sheetView>
  </sheetViews>
  <sheetFormatPr defaultRowHeight="14.25"/>
  <cols>
    <col min="1" max="1" width="24" customWidth="1"/>
    <col min="2" max="2" width="12" customWidth="1"/>
    <col min="3" max="3" width="36" customWidth="1"/>
    <col min="4" max="7" width="22" customWidth="1"/>
    <col min="8" max="9" width="24" customWidth="1"/>
    <col min="10" max="15" width="11" customWidth="1"/>
  </cols>
  <sheetData>
    <row r="1" spans="1:9" ht="27.95" customHeight="1">
      <c r="A1" s="41" t="s">
        <v>85</v>
      </c>
      <c r="B1" s="41"/>
      <c r="C1" s="41"/>
      <c r="D1" s="41"/>
      <c r="E1" s="41"/>
      <c r="F1" s="41"/>
      <c r="G1" s="41"/>
      <c r="H1" s="41"/>
      <c r="I1" s="41"/>
    </row>
    <row r="3" spans="1:9" ht="24" customHeight="1">
      <c r="A3" s="36" t="s">
        <v>29</v>
      </c>
      <c r="B3" s="36" t="s">
        <v>30</v>
      </c>
      <c r="C3" s="36" t="s">
        <v>31</v>
      </c>
    </row>
    <row r="4" spans="1:9" ht="24" customHeight="1">
      <c r="A4" s="2" t="s">
        <v>32</v>
      </c>
      <c r="B4" s="8">
        <v>0.40972222222222227</v>
      </c>
      <c r="C4" s="2" t="s">
        <v>33</v>
      </c>
    </row>
    <row r="5" spans="1:9" ht="24" customHeight="1">
      <c r="A5" s="2" t="s">
        <v>34</v>
      </c>
      <c r="B5" s="37">
        <v>25</v>
      </c>
      <c r="C5" s="2" t="s">
        <v>35</v>
      </c>
    </row>
    <row r="6" spans="1:9" ht="24" customHeight="1">
      <c r="A6" s="2" t="s">
        <v>36</v>
      </c>
      <c r="B6" s="2">
        <v>7</v>
      </c>
      <c r="C6" s="2" t="s">
        <v>37</v>
      </c>
    </row>
    <row r="7" spans="1:9" ht="27.95" customHeight="1">
      <c r="A7" s="15" t="s">
        <v>38</v>
      </c>
      <c r="B7" s="16" t="s">
        <v>39</v>
      </c>
      <c r="C7" s="16" t="s">
        <v>40</v>
      </c>
      <c r="D7" s="16" t="s">
        <v>41</v>
      </c>
      <c r="E7" s="16" t="s">
        <v>42</v>
      </c>
      <c r="F7" s="16" t="s">
        <v>43</v>
      </c>
      <c r="G7" s="16" t="s">
        <v>44</v>
      </c>
      <c r="H7" s="16" t="s">
        <v>45</v>
      </c>
      <c r="I7" s="17" t="s">
        <v>46</v>
      </c>
    </row>
    <row r="8" spans="1:9">
      <c r="A8" s="18">
        <v>1</v>
      </c>
      <c r="B8" s="9">
        <f t="shared" ref="B8:B14" si="0">$B$4+(A8-1)*TIME(0,$B$5,0)</f>
        <v>0.40972222222222227</v>
      </c>
      <c r="C8" s="9">
        <f t="shared" ref="C8:C14" si="1">B8+TIME(0,$B$5,0)</f>
        <v>0.42708333333333337</v>
      </c>
      <c r="D8" s="10" t="s">
        <v>47</v>
      </c>
      <c r="E8" s="11" t="s">
        <v>49</v>
      </c>
      <c r="F8" s="12" t="s">
        <v>48</v>
      </c>
      <c r="G8" s="13" t="s">
        <v>86</v>
      </c>
      <c r="H8" s="14" t="s">
        <v>87</v>
      </c>
      <c r="I8" s="19" t="s">
        <v>88</v>
      </c>
    </row>
    <row r="9" spans="1:9">
      <c r="A9" s="18">
        <v>2</v>
      </c>
      <c r="B9" s="9">
        <f t="shared" si="0"/>
        <v>0.42708333333333337</v>
      </c>
      <c r="C9" s="9">
        <f t="shared" si="1"/>
        <v>0.44444444444444448</v>
      </c>
      <c r="D9" s="10" t="s">
        <v>51</v>
      </c>
      <c r="E9" s="11" t="s">
        <v>80</v>
      </c>
      <c r="F9" s="12" t="s">
        <v>48</v>
      </c>
      <c r="G9" s="13" t="s">
        <v>69</v>
      </c>
      <c r="H9" s="14" t="s">
        <v>48</v>
      </c>
      <c r="I9" s="19" t="s">
        <v>89</v>
      </c>
    </row>
    <row r="10" spans="1:9">
      <c r="A10" s="18">
        <v>3</v>
      </c>
      <c r="B10" s="9">
        <f t="shared" si="0"/>
        <v>0.44444444444444448</v>
      </c>
      <c r="C10" s="9">
        <f t="shared" si="1"/>
        <v>0.46180555555555558</v>
      </c>
      <c r="D10" s="10" t="s">
        <v>53</v>
      </c>
      <c r="E10" s="11" t="s">
        <v>48</v>
      </c>
      <c r="F10" s="12" t="s">
        <v>90</v>
      </c>
      <c r="G10" s="13" t="s">
        <v>48</v>
      </c>
      <c r="H10" s="14" t="s">
        <v>76</v>
      </c>
      <c r="I10" s="19" t="s">
        <v>91</v>
      </c>
    </row>
    <row r="11" spans="1:9">
      <c r="A11" s="18">
        <v>4</v>
      </c>
      <c r="B11" s="9">
        <f t="shared" si="0"/>
        <v>0.46180555555555558</v>
      </c>
      <c r="C11" s="9">
        <f t="shared" si="1"/>
        <v>0.47916666666666669</v>
      </c>
      <c r="D11" s="10" t="s">
        <v>68</v>
      </c>
      <c r="E11" s="11" t="s">
        <v>48</v>
      </c>
      <c r="F11" s="12" t="s">
        <v>49</v>
      </c>
      <c r="G11" s="13" t="s">
        <v>80</v>
      </c>
      <c r="H11" s="14" t="s">
        <v>48</v>
      </c>
      <c r="I11" s="19" t="s">
        <v>92</v>
      </c>
    </row>
    <row r="12" spans="1:9">
      <c r="A12" s="18">
        <v>5</v>
      </c>
      <c r="B12" s="9">
        <f t="shared" si="0"/>
        <v>0.47916666666666674</v>
      </c>
      <c r="C12" s="9">
        <f t="shared" si="1"/>
        <v>0.49652777777777785</v>
      </c>
      <c r="D12" s="10" t="s">
        <v>78</v>
      </c>
      <c r="E12" s="11" t="s">
        <v>48</v>
      </c>
      <c r="F12" s="12" t="s">
        <v>69</v>
      </c>
      <c r="G12" s="13" t="s">
        <v>48</v>
      </c>
      <c r="H12" s="14" t="s">
        <v>93</v>
      </c>
      <c r="I12" s="19" t="s">
        <v>94</v>
      </c>
    </row>
    <row r="13" spans="1:9">
      <c r="A13" s="18">
        <v>6</v>
      </c>
      <c r="B13" s="9">
        <f t="shared" si="0"/>
        <v>0.49652777777777779</v>
      </c>
      <c r="C13" s="9">
        <f t="shared" si="1"/>
        <v>0.51388888888888895</v>
      </c>
      <c r="D13" s="10" t="s">
        <v>83</v>
      </c>
      <c r="E13" s="11" t="s">
        <v>95</v>
      </c>
      <c r="F13" s="12" t="s">
        <v>48</v>
      </c>
      <c r="G13" s="13" t="s">
        <v>49</v>
      </c>
      <c r="H13" s="14" t="s">
        <v>48</v>
      </c>
      <c r="I13" s="19" t="s">
        <v>96</v>
      </c>
    </row>
    <row r="14" spans="1:9">
      <c r="A14" s="20">
        <v>7</v>
      </c>
      <c r="B14" s="21">
        <f t="shared" si="0"/>
        <v>0.51388888888888895</v>
      </c>
      <c r="C14" s="21">
        <f t="shared" si="1"/>
        <v>0.53125000000000011</v>
      </c>
      <c r="D14" s="22" t="s">
        <v>86</v>
      </c>
      <c r="E14" s="23" t="s">
        <v>47</v>
      </c>
      <c r="F14" s="24" t="s">
        <v>83</v>
      </c>
      <c r="G14" s="25" t="s">
        <v>48</v>
      </c>
      <c r="H14" s="26" t="s">
        <v>75</v>
      </c>
      <c r="I14" s="27" t="s">
        <v>97</v>
      </c>
    </row>
    <row r="17" spans="1:15" ht="15">
      <c r="A17" s="42" t="s">
        <v>55</v>
      </c>
      <c r="B17" s="42"/>
      <c r="C17" s="42"/>
      <c r="D17" s="42"/>
      <c r="E17" s="42"/>
      <c r="F17" s="42"/>
      <c r="G17" s="42"/>
      <c r="H17" s="42"/>
      <c r="I17" s="42"/>
    </row>
    <row r="18" spans="1:15" ht="15">
      <c r="A18" s="29" t="s">
        <v>56</v>
      </c>
      <c r="B18" s="30" t="s">
        <v>57</v>
      </c>
      <c r="C18" s="30" t="s">
        <v>58</v>
      </c>
      <c r="D18" s="30" t="s">
        <v>59</v>
      </c>
      <c r="E18" s="30" t="s">
        <v>60</v>
      </c>
      <c r="F18" s="30" t="s">
        <v>61</v>
      </c>
      <c r="G18" s="30" t="s">
        <v>84</v>
      </c>
      <c r="H18" s="30" t="s">
        <v>98</v>
      </c>
      <c r="I18" s="30" t="s">
        <v>62</v>
      </c>
      <c r="J18" s="30" t="s">
        <v>42</v>
      </c>
      <c r="K18" s="30" t="s">
        <v>43</v>
      </c>
      <c r="L18" s="30" t="s">
        <v>44</v>
      </c>
      <c r="M18" s="30" t="s">
        <v>63</v>
      </c>
      <c r="N18" s="30" t="s">
        <v>64</v>
      </c>
      <c r="O18" s="31" t="s">
        <v>65</v>
      </c>
    </row>
    <row r="19" spans="1:15">
      <c r="A19" s="6" t="s">
        <v>47</v>
      </c>
      <c r="B19" s="32" t="s">
        <v>62</v>
      </c>
      <c r="C19" s="32" t="s">
        <v>44</v>
      </c>
      <c r="D19" s="32" t="s">
        <v>63</v>
      </c>
      <c r="E19" s="32" t="s">
        <v>46</v>
      </c>
      <c r="F19" s="32" t="s">
        <v>43</v>
      </c>
      <c r="G19" s="32" t="s">
        <v>46</v>
      </c>
      <c r="H19" s="32" t="s">
        <v>42</v>
      </c>
      <c r="I19" s="32">
        <f t="shared" ref="I19:I25" si="2">COUNTIF(B19:H19,"S1")</f>
        <v>1</v>
      </c>
      <c r="J19" s="32">
        <f t="shared" ref="J19:J25" si="3">COUNTIF(B19:H19,"S2")</f>
        <v>1</v>
      </c>
      <c r="K19" s="32">
        <f t="shared" ref="K19:K25" si="4">COUNTIF(B19:H19,"S3")</f>
        <v>1</v>
      </c>
      <c r="L19" s="32">
        <f t="shared" ref="L19:L25" si="5">COUNTIF(B19:H19,"S4")</f>
        <v>1</v>
      </c>
      <c r="M19" s="32">
        <f t="shared" ref="M19:M25" si="6">COUNTIF(B19:H19,"S5")</f>
        <v>1</v>
      </c>
      <c r="N19" s="32">
        <f t="shared" ref="N19:N25" si="7">COUNTIF(B19:H19,"Attente")</f>
        <v>2</v>
      </c>
      <c r="O19" s="34" t="str">
        <f t="shared" ref="O19:O25" si="8">IF(AND(I19=1,J19=1,K19=1,L19=1,M19=1,N19=$B$6-5),"OK","À vérifier")</f>
        <v>OK</v>
      </c>
    </row>
    <row r="20" spans="1:15">
      <c r="A20" s="6" t="s">
        <v>51</v>
      </c>
      <c r="B20" s="32" t="s">
        <v>42</v>
      </c>
      <c r="C20" s="32" t="s">
        <v>62</v>
      </c>
      <c r="D20" s="32" t="s">
        <v>63</v>
      </c>
      <c r="E20" s="32" t="s">
        <v>43</v>
      </c>
      <c r="F20" s="32" t="s">
        <v>46</v>
      </c>
      <c r="G20" s="32" t="s">
        <v>44</v>
      </c>
      <c r="H20" s="32" t="s">
        <v>46</v>
      </c>
      <c r="I20" s="32">
        <f t="shared" si="2"/>
        <v>1</v>
      </c>
      <c r="J20" s="32">
        <f t="shared" si="3"/>
        <v>1</v>
      </c>
      <c r="K20" s="32">
        <f t="shared" si="4"/>
        <v>1</v>
      </c>
      <c r="L20" s="32">
        <f t="shared" si="5"/>
        <v>1</v>
      </c>
      <c r="M20" s="32">
        <f t="shared" si="6"/>
        <v>1</v>
      </c>
      <c r="N20" s="32">
        <f t="shared" si="7"/>
        <v>2</v>
      </c>
      <c r="O20" s="34" t="str">
        <f t="shared" si="8"/>
        <v>OK</v>
      </c>
    </row>
    <row r="21" spans="1:15">
      <c r="A21" s="6" t="s">
        <v>53</v>
      </c>
      <c r="B21" s="32" t="s">
        <v>42</v>
      </c>
      <c r="C21" s="32" t="s">
        <v>46</v>
      </c>
      <c r="D21" s="32" t="s">
        <v>62</v>
      </c>
      <c r="E21" s="32" t="s">
        <v>43</v>
      </c>
      <c r="F21" s="32" t="s">
        <v>63</v>
      </c>
      <c r="G21" s="32" t="s">
        <v>44</v>
      </c>
      <c r="H21" s="32" t="s">
        <v>46</v>
      </c>
      <c r="I21" s="32">
        <f t="shared" si="2"/>
        <v>1</v>
      </c>
      <c r="J21" s="32">
        <f t="shared" si="3"/>
        <v>1</v>
      </c>
      <c r="K21" s="32">
        <f t="shared" si="4"/>
        <v>1</v>
      </c>
      <c r="L21" s="32">
        <f t="shared" si="5"/>
        <v>1</v>
      </c>
      <c r="M21" s="32">
        <f t="shared" si="6"/>
        <v>1</v>
      </c>
      <c r="N21" s="32">
        <f t="shared" si="7"/>
        <v>2</v>
      </c>
      <c r="O21" s="34" t="str">
        <f t="shared" si="8"/>
        <v>OK</v>
      </c>
    </row>
    <row r="22" spans="1:15">
      <c r="A22" s="6" t="s">
        <v>68</v>
      </c>
      <c r="B22" s="32" t="s">
        <v>46</v>
      </c>
      <c r="C22" s="32" t="s">
        <v>44</v>
      </c>
      <c r="D22" s="32" t="s">
        <v>46</v>
      </c>
      <c r="E22" s="32" t="s">
        <v>62</v>
      </c>
      <c r="F22" s="32" t="s">
        <v>43</v>
      </c>
      <c r="G22" s="32" t="s">
        <v>42</v>
      </c>
      <c r="H22" s="32" t="s">
        <v>63</v>
      </c>
      <c r="I22" s="32">
        <f t="shared" si="2"/>
        <v>1</v>
      </c>
      <c r="J22" s="32">
        <f t="shared" si="3"/>
        <v>1</v>
      </c>
      <c r="K22" s="32">
        <f t="shared" si="4"/>
        <v>1</v>
      </c>
      <c r="L22" s="32">
        <f t="shared" si="5"/>
        <v>1</v>
      </c>
      <c r="M22" s="32">
        <f t="shared" si="6"/>
        <v>1</v>
      </c>
      <c r="N22" s="32">
        <f t="shared" si="7"/>
        <v>2</v>
      </c>
      <c r="O22" s="34" t="str">
        <f t="shared" si="8"/>
        <v>OK</v>
      </c>
    </row>
    <row r="23" spans="1:15">
      <c r="A23" s="6" t="s">
        <v>78</v>
      </c>
      <c r="B23" s="32" t="s">
        <v>46</v>
      </c>
      <c r="C23" s="32" t="s">
        <v>42</v>
      </c>
      <c r="D23" s="32" t="s">
        <v>43</v>
      </c>
      <c r="E23" s="32" t="s">
        <v>44</v>
      </c>
      <c r="F23" s="32" t="s">
        <v>62</v>
      </c>
      <c r="G23" s="32" t="s">
        <v>46</v>
      </c>
      <c r="H23" s="32" t="s">
        <v>63</v>
      </c>
      <c r="I23" s="32">
        <f t="shared" si="2"/>
        <v>1</v>
      </c>
      <c r="J23" s="32">
        <f t="shared" si="3"/>
        <v>1</v>
      </c>
      <c r="K23" s="32">
        <f t="shared" si="4"/>
        <v>1</v>
      </c>
      <c r="L23" s="32">
        <f t="shared" si="5"/>
        <v>1</v>
      </c>
      <c r="M23" s="32">
        <f t="shared" si="6"/>
        <v>1</v>
      </c>
      <c r="N23" s="32">
        <f t="shared" si="7"/>
        <v>2</v>
      </c>
      <c r="O23" s="34" t="str">
        <f t="shared" si="8"/>
        <v>OK</v>
      </c>
    </row>
    <row r="24" spans="1:15">
      <c r="A24" s="6" t="s">
        <v>83</v>
      </c>
      <c r="B24" s="32" t="s">
        <v>63</v>
      </c>
      <c r="C24" s="32" t="s">
        <v>42</v>
      </c>
      <c r="D24" s="32" t="s">
        <v>46</v>
      </c>
      <c r="E24" s="32" t="s">
        <v>44</v>
      </c>
      <c r="F24" s="32" t="s">
        <v>46</v>
      </c>
      <c r="G24" s="32" t="s">
        <v>62</v>
      </c>
      <c r="H24" s="32" t="s">
        <v>43</v>
      </c>
      <c r="I24" s="32">
        <f t="shared" si="2"/>
        <v>1</v>
      </c>
      <c r="J24" s="32">
        <f t="shared" si="3"/>
        <v>1</v>
      </c>
      <c r="K24" s="32">
        <f t="shared" si="4"/>
        <v>1</v>
      </c>
      <c r="L24" s="32">
        <f t="shared" si="5"/>
        <v>1</v>
      </c>
      <c r="M24" s="32">
        <f t="shared" si="6"/>
        <v>1</v>
      </c>
      <c r="N24" s="32">
        <f t="shared" si="7"/>
        <v>2</v>
      </c>
      <c r="O24" s="34" t="str">
        <f t="shared" si="8"/>
        <v>OK</v>
      </c>
    </row>
    <row r="25" spans="1:15">
      <c r="A25" s="7" t="s">
        <v>86</v>
      </c>
      <c r="B25" s="33" t="s">
        <v>44</v>
      </c>
      <c r="C25" s="33" t="s">
        <v>46</v>
      </c>
      <c r="D25" s="33" t="s">
        <v>43</v>
      </c>
      <c r="E25" s="33" t="s">
        <v>46</v>
      </c>
      <c r="F25" s="33" t="s">
        <v>63</v>
      </c>
      <c r="G25" s="33" t="s">
        <v>42</v>
      </c>
      <c r="H25" s="33" t="s">
        <v>62</v>
      </c>
      <c r="I25" s="33">
        <f t="shared" si="2"/>
        <v>1</v>
      </c>
      <c r="J25" s="33">
        <f t="shared" si="3"/>
        <v>1</v>
      </c>
      <c r="K25" s="33">
        <f t="shared" si="4"/>
        <v>1</v>
      </c>
      <c r="L25" s="33">
        <f t="shared" si="5"/>
        <v>1</v>
      </c>
      <c r="M25" s="33">
        <f t="shared" si="6"/>
        <v>1</v>
      </c>
      <c r="N25" s="33">
        <f t="shared" si="7"/>
        <v>2</v>
      </c>
      <c r="O25" s="35" t="str">
        <f t="shared" si="8"/>
        <v>OK</v>
      </c>
    </row>
    <row r="27" spans="1:15">
      <c r="A27" s="43" t="s">
        <v>66</v>
      </c>
      <c r="B27" s="43"/>
      <c r="C27" s="43"/>
      <c r="D27" s="43"/>
      <c r="E27" s="43"/>
      <c r="F27" s="43"/>
      <c r="G27" s="43"/>
      <c r="H27" s="43"/>
      <c r="I27" s="43"/>
    </row>
  </sheetData>
  <mergeCells count="3">
    <mergeCell ref="A1:I1"/>
    <mergeCell ref="A17:I17"/>
    <mergeCell ref="A27:I2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workbookViewId="0">
      <selection activeCell="B5" sqref="B5"/>
    </sheetView>
  </sheetViews>
  <sheetFormatPr defaultRowHeight="14.25"/>
  <cols>
    <col min="1" max="1" width="24" customWidth="1"/>
    <col min="2" max="2" width="12" customWidth="1"/>
    <col min="3" max="3" width="36" customWidth="1"/>
    <col min="4" max="7" width="22" customWidth="1"/>
    <col min="8" max="9" width="24" customWidth="1"/>
    <col min="10" max="16" width="11" customWidth="1"/>
  </cols>
  <sheetData>
    <row r="1" spans="1:9" ht="27.95" customHeight="1">
      <c r="A1" s="41" t="s">
        <v>99</v>
      </c>
      <c r="B1" s="41"/>
      <c r="C1" s="41"/>
      <c r="D1" s="41"/>
      <c r="E1" s="41"/>
      <c r="F1" s="41"/>
      <c r="G1" s="41"/>
      <c r="H1" s="41"/>
      <c r="I1" s="41"/>
    </row>
    <row r="3" spans="1:9" ht="24" customHeight="1">
      <c r="A3" s="36" t="s">
        <v>29</v>
      </c>
      <c r="B3" s="36" t="s">
        <v>30</v>
      </c>
      <c r="C3" s="36" t="s">
        <v>31</v>
      </c>
    </row>
    <row r="4" spans="1:9" ht="24" customHeight="1">
      <c r="A4" s="2" t="s">
        <v>32</v>
      </c>
      <c r="B4" s="8">
        <v>0.40972222222222227</v>
      </c>
      <c r="C4" s="2" t="s">
        <v>33</v>
      </c>
    </row>
    <row r="5" spans="1:9" ht="24" customHeight="1">
      <c r="A5" s="2" t="s">
        <v>34</v>
      </c>
      <c r="B5" s="37">
        <v>25</v>
      </c>
      <c r="C5" s="2" t="s">
        <v>35</v>
      </c>
    </row>
    <row r="6" spans="1:9" ht="24" customHeight="1">
      <c r="A6" s="2" t="s">
        <v>36</v>
      </c>
      <c r="B6" s="2">
        <v>8</v>
      </c>
      <c r="C6" s="2" t="s">
        <v>37</v>
      </c>
    </row>
    <row r="7" spans="1:9" ht="27.95" customHeight="1">
      <c r="A7" s="15" t="s">
        <v>38</v>
      </c>
      <c r="B7" s="16" t="s">
        <v>39</v>
      </c>
      <c r="C7" s="16" t="s">
        <v>40</v>
      </c>
      <c r="D7" s="16" t="s">
        <v>41</v>
      </c>
      <c r="E7" s="16" t="s">
        <v>42</v>
      </c>
      <c r="F7" s="16" t="s">
        <v>43</v>
      </c>
      <c r="G7" s="16" t="s">
        <v>44</v>
      </c>
      <c r="H7" s="16" t="s">
        <v>45</v>
      </c>
      <c r="I7" s="17" t="s">
        <v>46</v>
      </c>
    </row>
    <row r="8" spans="1:9" ht="28.5">
      <c r="A8" s="18">
        <v>1</v>
      </c>
      <c r="B8" s="9">
        <f t="shared" ref="B8:B15" si="0">$B$4+(A8-1)*TIME(0,$B$5,0)</f>
        <v>0.40972222222222227</v>
      </c>
      <c r="C8" s="9">
        <f t="shared" ref="C8:C15" si="1">B8+TIME(0,$B$5,0)</f>
        <v>0.42708333333333337</v>
      </c>
      <c r="D8" s="10" t="s">
        <v>47</v>
      </c>
      <c r="E8" s="11" t="s">
        <v>48</v>
      </c>
      <c r="F8" s="12" t="s">
        <v>100</v>
      </c>
      <c r="G8" s="13" t="s">
        <v>75</v>
      </c>
      <c r="H8" s="14" t="s">
        <v>48</v>
      </c>
      <c r="I8" s="19" t="s">
        <v>101</v>
      </c>
    </row>
    <row r="9" spans="1:9" ht="28.5">
      <c r="A9" s="18">
        <v>2</v>
      </c>
      <c r="B9" s="9">
        <f t="shared" si="0"/>
        <v>0.42708333333333337</v>
      </c>
      <c r="C9" s="9">
        <f t="shared" si="1"/>
        <v>0.44444444444444448</v>
      </c>
      <c r="D9" s="10" t="s">
        <v>51</v>
      </c>
      <c r="E9" s="11" t="s">
        <v>102</v>
      </c>
      <c r="F9" s="12" t="s">
        <v>48</v>
      </c>
      <c r="G9" s="13" t="s">
        <v>48</v>
      </c>
      <c r="H9" s="14" t="s">
        <v>90</v>
      </c>
      <c r="I9" s="19" t="s">
        <v>103</v>
      </c>
    </row>
    <row r="10" spans="1:9" ht="28.5">
      <c r="A10" s="18">
        <v>3</v>
      </c>
      <c r="B10" s="9">
        <f t="shared" si="0"/>
        <v>0.44444444444444448</v>
      </c>
      <c r="C10" s="9">
        <f t="shared" si="1"/>
        <v>0.46180555555555558</v>
      </c>
      <c r="D10" s="10" t="s">
        <v>53</v>
      </c>
      <c r="E10" s="11" t="s">
        <v>48</v>
      </c>
      <c r="F10" s="12" t="s">
        <v>82</v>
      </c>
      <c r="G10" s="13" t="s">
        <v>48</v>
      </c>
      <c r="H10" s="14" t="s">
        <v>104</v>
      </c>
      <c r="I10" s="19" t="s">
        <v>105</v>
      </c>
    </row>
    <row r="11" spans="1:9" ht="28.5">
      <c r="A11" s="18">
        <v>4</v>
      </c>
      <c r="B11" s="9">
        <f t="shared" si="0"/>
        <v>0.46180555555555558</v>
      </c>
      <c r="C11" s="9">
        <f t="shared" si="1"/>
        <v>0.47916666666666669</v>
      </c>
      <c r="D11" s="10" t="s">
        <v>68</v>
      </c>
      <c r="E11" s="11" t="s">
        <v>100</v>
      </c>
      <c r="F11" s="12" t="s">
        <v>106</v>
      </c>
      <c r="G11" s="13" t="s">
        <v>48</v>
      </c>
      <c r="H11" s="14" t="s">
        <v>48</v>
      </c>
      <c r="I11" s="19" t="s">
        <v>107</v>
      </c>
    </row>
    <row r="12" spans="1:9" ht="28.5">
      <c r="A12" s="18">
        <v>5</v>
      </c>
      <c r="B12" s="9">
        <f t="shared" si="0"/>
        <v>0.47916666666666674</v>
      </c>
      <c r="C12" s="9">
        <f t="shared" si="1"/>
        <v>0.49652777777777785</v>
      </c>
      <c r="D12" s="10" t="s">
        <v>78</v>
      </c>
      <c r="E12" s="11" t="s">
        <v>48</v>
      </c>
      <c r="F12" s="12" t="s">
        <v>52</v>
      </c>
      <c r="G12" s="13" t="s">
        <v>108</v>
      </c>
      <c r="H12" s="14" t="s">
        <v>48</v>
      </c>
      <c r="I12" s="19" t="s">
        <v>109</v>
      </c>
    </row>
    <row r="13" spans="1:9" ht="28.5">
      <c r="A13" s="18">
        <v>6</v>
      </c>
      <c r="B13" s="9">
        <f t="shared" si="0"/>
        <v>0.49652777777777779</v>
      </c>
      <c r="C13" s="9">
        <f t="shared" si="1"/>
        <v>0.51388888888888895</v>
      </c>
      <c r="D13" s="10" t="s">
        <v>83</v>
      </c>
      <c r="E13" s="11" t="s">
        <v>48</v>
      </c>
      <c r="F13" s="12" t="s">
        <v>48</v>
      </c>
      <c r="G13" s="13" t="s">
        <v>110</v>
      </c>
      <c r="H13" s="14" t="s">
        <v>72</v>
      </c>
      <c r="I13" s="19" t="s">
        <v>111</v>
      </c>
    </row>
    <row r="14" spans="1:9" ht="28.5">
      <c r="A14" s="18">
        <v>7</v>
      </c>
      <c r="B14" s="9">
        <f t="shared" si="0"/>
        <v>0.51388888888888895</v>
      </c>
      <c r="C14" s="9">
        <f t="shared" si="1"/>
        <v>0.53125000000000011</v>
      </c>
      <c r="D14" s="10" t="s">
        <v>86</v>
      </c>
      <c r="E14" s="11" t="s">
        <v>75</v>
      </c>
      <c r="F14" s="12" t="s">
        <v>48</v>
      </c>
      <c r="G14" s="13" t="s">
        <v>48</v>
      </c>
      <c r="H14" s="14" t="s">
        <v>108</v>
      </c>
      <c r="I14" s="19" t="s">
        <v>112</v>
      </c>
    </row>
    <row r="15" spans="1:9" ht="28.5">
      <c r="A15" s="20">
        <v>8</v>
      </c>
      <c r="B15" s="21">
        <f t="shared" si="0"/>
        <v>0.53125</v>
      </c>
      <c r="C15" s="21">
        <f t="shared" si="1"/>
        <v>0.54861111111111116</v>
      </c>
      <c r="D15" s="22" t="s">
        <v>113</v>
      </c>
      <c r="E15" s="23" t="s">
        <v>76</v>
      </c>
      <c r="F15" s="24" t="s">
        <v>48</v>
      </c>
      <c r="G15" s="25" t="s">
        <v>114</v>
      </c>
      <c r="H15" s="26" t="s">
        <v>48</v>
      </c>
      <c r="I15" s="27" t="s">
        <v>115</v>
      </c>
    </row>
    <row r="18" spans="1:16" ht="15">
      <c r="A18" s="42" t="s">
        <v>55</v>
      </c>
      <c r="B18" s="42"/>
      <c r="C18" s="42"/>
      <c r="D18" s="42"/>
      <c r="E18" s="42"/>
      <c r="F18" s="42"/>
      <c r="G18" s="42"/>
      <c r="H18" s="42"/>
      <c r="I18" s="42"/>
    </row>
    <row r="19" spans="1:16" ht="15">
      <c r="A19" s="29" t="s">
        <v>56</v>
      </c>
      <c r="B19" s="30" t="s">
        <v>57</v>
      </c>
      <c r="C19" s="30" t="s">
        <v>58</v>
      </c>
      <c r="D19" s="30" t="s">
        <v>59</v>
      </c>
      <c r="E19" s="30" t="s">
        <v>60</v>
      </c>
      <c r="F19" s="30" t="s">
        <v>61</v>
      </c>
      <c r="G19" s="30" t="s">
        <v>84</v>
      </c>
      <c r="H19" s="30" t="s">
        <v>98</v>
      </c>
      <c r="I19" s="30" t="s">
        <v>116</v>
      </c>
      <c r="J19" s="30" t="s">
        <v>62</v>
      </c>
      <c r="K19" s="30" t="s">
        <v>42</v>
      </c>
      <c r="L19" s="30" t="s">
        <v>43</v>
      </c>
      <c r="M19" s="30" t="s">
        <v>44</v>
      </c>
      <c r="N19" s="30" t="s">
        <v>63</v>
      </c>
      <c r="O19" s="30" t="s">
        <v>64</v>
      </c>
      <c r="P19" s="31" t="s">
        <v>65</v>
      </c>
    </row>
    <row r="20" spans="1:16">
      <c r="A20" s="6" t="s">
        <v>47</v>
      </c>
      <c r="B20" s="32" t="s">
        <v>62</v>
      </c>
      <c r="C20" s="32" t="s">
        <v>46</v>
      </c>
      <c r="D20" s="32" t="s">
        <v>63</v>
      </c>
      <c r="E20" s="32" t="s">
        <v>46</v>
      </c>
      <c r="F20" s="32" t="s">
        <v>43</v>
      </c>
      <c r="G20" s="32" t="s">
        <v>44</v>
      </c>
      <c r="H20" s="32" t="s">
        <v>46</v>
      </c>
      <c r="I20" s="32" t="s">
        <v>42</v>
      </c>
      <c r="J20" s="32">
        <f t="shared" ref="J20:J27" si="2">COUNTIF(B20:I20,"S1")</f>
        <v>1</v>
      </c>
      <c r="K20" s="32">
        <f t="shared" ref="K20:K27" si="3">COUNTIF(B20:I20,"S2")</f>
        <v>1</v>
      </c>
      <c r="L20" s="32">
        <f t="shared" ref="L20:L27" si="4">COUNTIF(B20:I20,"S3")</f>
        <v>1</v>
      </c>
      <c r="M20" s="32">
        <f t="shared" ref="M20:M27" si="5">COUNTIF(B20:I20,"S4")</f>
        <v>1</v>
      </c>
      <c r="N20" s="32">
        <f t="shared" ref="N20:N27" si="6">COUNTIF(B20:I20,"S5")</f>
        <v>1</v>
      </c>
      <c r="O20" s="32">
        <f t="shared" ref="O20:O27" si="7">COUNTIF(B20:I20,"Attente")</f>
        <v>3</v>
      </c>
      <c r="P20" s="34" t="str">
        <f t="shared" ref="P20:P27" si="8">IF(AND(J20=1,K20=1,L20=1,M20=1,N20=1,O20=$B$6-5),"OK","À vérifier")</f>
        <v>OK</v>
      </c>
    </row>
    <row r="21" spans="1:16">
      <c r="A21" s="6" t="s">
        <v>51</v>
      </c>
      <c r="B21" s="32" t="s">
        <v>46</v>
      </c>
      <c r="C21" s="32" t="s">
        <v>62</v>
      </c>
      <c r="D21" s="32" t="s">
        <v>43</v>
      </c>
      <c r="E21" s="32" t="s">
        <v>46</v>
      </c>
      <c r="F21" s="32" t="s">
        <v>44</v>
      </c>
      <c r="G21" s="32" t="s">
        <v>46</v>
      </c>
      <c r="H21" s="32" t="s">
        <v>63</v>
      </c>
      <c r="I21" s="32" t="s">
        <v>42</v>
      </c>
      <c r="J21" s="32">
        <f t="shared" si="2"/>
        <v>1</v>
      </c>
      <c r="K21" s="32">
        <f t="shared" si="3"/>
        <v>1</v>
      </c>
      <c r="L21" s="32">
        <f t="shared" si="4"/>
        <v>1</v>
      </c>
      <c r="M21" s="32">
        <f t="shared" si="5"/>
        <v>1</v>
      </c>
      <c r="N21" s="32">
        <f t="shared" si="6"/>
        <v>1</v>
      </c>
      <c r="O21" s="32">
        <f t="shared" si="7"/>
        <v>3</v>
      </c>
      <c r="P21" s="34" t="str">
        <f t="shared" si="8"/>
        <v>OK</v>
      </c>
    </row>
    <row r="22" spans="1:16">
      <c r="A22" s="6" t="s">
        <v>53</v>
      </c>
      <c r="B22" s="32" t="s">
        <v>46</v>
      </c>
      <c r="C22" s="32" t="s">
        <v>42</v>
      </c>
      <c r="D22" s="32" t="s">
        <v>62</v>
      </c>
      <c r="E22" s="32" t="s">
        <v>46</v>
      </c>
      <c r="F22" s="32" t="s">
        <v>43</v>
      </c>
      <c r="G22" s="32" t="s">
        <v>63</v>
      </c>
      <c r="H22" s="32" t="s">
        <v>46</v>
      </c>
      <c r="I22" s="32" t="s">
        <v>44</v>
      </c>
      <c r="J22" s="32">
        <f t="shared" si="2"/>
        <v>1</v>
      </c>
      <c r="K22" s="32">
        <f t="shared" si="3"/>
        <v>1</v>
      </c>
      <c r="L22" s="32">
        <f t="shared" si="4"/>
        <v>1</v>
      </c>
      <c r="M22" s="32">
        <f t="shared" si="5"/>
        <v>1</v>
      </c>
      <c r="N22" s="32">
        <f t="shared" si="6"/>
        <v>1</v>
      </c>
      <c r="O22" s="32">
        <f t="shared" si="7"/>
        <v>3</v>
      </c>
      <c r="P22" s="34" t="str">
        <f t="shared" si="8"/>
        <v>OK</v>
      </c>
    </row>
    <row r="23" spans="1:16">
      <c r="A23" s="6" t="s">
        <v>68</v>
      </c>
      <c r="B23" s="32" t="s">
        <v>44</v>
      </c>
      <c r="C23" s="32" t="s">
        <v>46</v>
      </c>
      <c r="D23" s="32" t="s">
        <v>43</v>
      </c>
      <c r="E23" s="32" t="s">
        <v>62</v>
      </c>
      <c r="F23" s="32" t="s">
        <v>46</v>
      </c>
      <c r="G23" s="32" t="s">
        <v>63</v>
      </c>
      <c r="H23" s="32" t="s">
        <v>42</v>
      </c>
      <c r="I23" s="32" t="s">
        <v>46</v>
      </c>
      <c r="J23" s="32">
        <f t="shared" si="2"/>
        <v>1</v>
      </c>
      <c r="K23" s="32">
        <f t="shared" si="3"/>
        <v>1</v>
      </c>
      <c r="L23" s="32">
        <f t="shared" si="4"/>
        <v>1</v>
      </c>
      <c r="M23" s="32">
        <f t="shared" si="5"/>
        <v>1</v>
      </c>
      <c r="N23" s="32">
        <f t="shared" si="6"/>
        <v>1</v>
      </c>
      <c r="O23" s="32">
        <f t="shared" si="7"/>
        <v>3</v>
      </c>
      <c r="P23" s="34" t="str">
        <f t="shared" si="8"/>
        <v>OK</v>
      </c>
    </row>
    <row r="24" spans="1:16">
      <c r="A24" s="6" t="s">
        <v>78</v>
      </c>
      <c r="B24" s="32" t="s">
        <v>44</v>
      </c>
      <c r="C24" s="32" t="s">
        <v>63</v>
      </c>
      <c r="D24" s="32" t="s">
        <v>46</v>
      </c>
      <c r="E24" s="32" t="s">
        <v>43</v>
      </c>
      <c r="F24" s="32" t="s">
        <v>62</v>
      </c>
      <c r="G24" s="32" t="s">
        <v>46</v>
      </c>
      <c r="H24" s="32" t="s">
        <v>42</v>
      </c>
      <c r="I24" s="32" t="s">
        <v>46</v>
      </c>
      <c r="J24" s="32">
        <f t="shared" si="2"/>
        <v>1</v>
      </c>
      <c r="K24" s="32">
        <f t="shared" si="3"/>
        <v>1</v>
      </c>
      <c r="L24" s="32">
        <f t="shared" si="4"/>
        <v>1</v>
      </c>
      <c r="M24" s="32">
        <f t="shared" si="5"/>
        <v>1</v>
      </c>
      <c r="N24" s="32">
        <f t="shared" si="6"/>
        <v>1</v>
      </c>
      <c r="O24" s="32">
        <f t="shared" si="7"/>
        <v>3</v>
      </c>
      <c r="P24" s="34" t="str">
        <f t="shared" si="8"/>
        <v>OK</v>
      </c>
    </row>
    <row r="25" spans="1:16">
      <c r="A25" s="6" t="s">
        <v>83</v>
      </c>
      <c r="B25" s="32" t="s">
        <v>43</v>
      </c>
      <c r="C25" s="32" t="s">
        <v>46</v>
      </c>
      <c r="D25" s="32" t="s">
        <v>63</v>
      </c>
      <c r="E25" s="32" t="s">
        <v>42</v>
      </c>
      <c r="F25" s="32" t="s">
        <v>46</v>
      </c>
      <c r="G25" s="32" t="s">
        <v>62</v>
      </c>
      <c r="H25" s="32" t="s">
        <v>46</v>
      </c>
      <c r="I25" s="32" t="s">
        <v>44</v>
      </c>
      <c r="J25" s="32">
        <f t="shared" si="2"/>
        <v>1</v>
      </c>
      <c r="K25" s="32">
        <f t="shared" si="3"/>
        <v>1</v>
      </c>
      <c r="L25" s="32">
        <f t="shared" si="4"/>
        <v>1</v>
      </c>
      <c r="M25" s="32">
        <f t="shared" si="5"/>
        <v>1</v>
      </c>
      <c r="N25" s="32">
        <f t="shared" si="6"/>
        <v>1</v>
      </c>
      <c r="O25" s="32">
        <f t="shared" si="7"/>
        <v>3</v>
      </c>
      <c r="P25" s="34" t="str">
        <f t="shared" si="8"/>
        <v>OK</v>
      </c>
    </row>
    <row r="26" spans="1:16">
      <c r="A26" s="6" t="s">
        <v>86</v>
      </c>
      <c r="B26" s="32" t="s">
        <v>43</v>
      </c>
      <c r="C26" s="32" t="s">
        <v>63</v>
      </c>
      <c r="D26" s="32" t="s">
        <v>46</v>
      </c>
      <c r="E26" s="32" t="s">
        <v>42</v>
      </c>
      <c r="F26" s="32" t="s">
        <v>46</v>
      </c>
      <c r="G26" s="32" t="s">
        <v>44</v>
      </c>
      <c r="H26" s="32" t="s">
        <v>62</v>
      </c>
      <c r="I26" s="32" t="s">
        <v>46</v>
      </c>
      <c r="J26" s="32">
        <f t="shared" si="2"/>
        <v>1</v>
      </c>
      <c r="K26" s="32">
        <f t="shared" si="3"/>
        <v>1</v>
      </c>
      <c r="L26" s="32">
        <f t="shared" si="4"/>
        <v>1</v>
      </c>
      <c r="M26" s="32">
        <f t="shared" si="5"/>
        <v>1</v>
      </c>
      <c r="N26" s="32">
        <f t="shared" si="6"/>
        <v>1</v>
      </c>
      <c r="O26" s="32">
        <f t="shared" si="7"/>
        <v>3</v>
      </c>
      <c r="P26" s="34" t="str">
        <f t="shared" si="8"/>
        <v>OK</v>
      </c>
    </row>
    <row r="27" spans="1:16">
      <c r="A27" s="7" t="s">
        <v>113</v>
      </c>
      <c r="B27" s="33" t="s">
        <v>46</v>
      </c>
      <c r="C27" s="33" t="s">
        <v>42</v>
      </c>
      <c r="D27" s="33" t="s">
        <v>46</v>
      </c>
      <c r="E27" s="33" t="s">
        <v>43</v>
      </c>
      <c r="F27" s="33" t="s">
        <v>44</v>
      </c>
      <c r="G27" s="33" t="s">
        <v>46</v>
      </c>
      <c r="H27" s="33" t="s">
        <v>63</v>
      </c>
      <c r="I27" s="33" t="s">
        <v>62</v>
      </c>
      <c r="J27" s="33">
        <f t="shared" si="2"/>
        <v>1</v>
      </c>
      <c r="K27" s="33">
        <f t="shared" si="3"/>
        <v>1</v>
      </c>
      <c r="L27" s="33">
        <f t="shared" si="4"/>
        <v>1</v>
      </c>
      <c r="M27" s="33">
        <f t="shared" si="5"/>
        <v>1</v>
      </c>
      <c r="N27" s="33">
        <f t="shared" si="6"/>
        <v>1</v>
      </c>
      <c r="O27" s="33">
        <f t="shared" si="7"/>
        <v>3</v>
      </c>
      <c r="P27" s="35" t="str">
        <f t="shared" si="8"/>
        <v>OK</v>
      </c>
    </row>
    <row r="29" spans="1:16">
      <c r="A29" s="43" t="s">
        <v>70</v>
      </c>
      <c r="B29" s="43"/>
      <c r="C29" s="43"/>
      <c r="D29" s="43"/>
      <c r="E29" s="43"/>
      <c r="F29" s="43"/>
      <c r="G29" s="43"/>
      <c r="H29" s="43"/>
      <c r="I29" s="43"/>
    </row>
  </sheetData>
  <mergeCells count="3">
    <mergeCell ref="A1:I1"/>
    <mergeCell ref="A18:I18"/>
    <mergeCell ref="A29:I2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/>
  </sheetViews>
  <sheetFormatPr defaultRowHeight="14.25"/>
  <cols>
    <col min="1" max="1" width="12" customWidth="1"/>
    <col min="2" max="6" width="20" customWidth="1"/>
  </cols>
  <sheetData>
    <row r="1" spans="1:6" ht="27.95" customHeight="1">
      <c r="A1" s="44" t="s">
        <v>117</v>
      </c>
      <c r="B1" s="44"/>
      <c r="C1" s="44"/>
      <c r="D1" s="44"/>
      <c r="E1" s="44"/>
      <c r="F1" s="44"/>
    </row>
    <row r="3" spans="1:6" ht="15">
      <c r="A3" s="28" t="s">
        <v>118</v>
      </c>
      <c r="B3" s="40" t="s">
        <v>119</v>
      </c>
      <c r="C3" s="40"/>
      <c r="D3" s="40"/>
      <c r="E3" s="40"/>
      <c r="F3" s="40"/>
    </row>
    <row r="4" spans="1:6" ht="15">
      <c r="A4" s="28" t="s">
        <v>120</v>
      </c>
      <c r="B4" s="40" t="s">
        <v>121</v>
      </c>
      <c r="C4" s="40"/>
      <c r="D4" s="40"/>
      <c r="E4" s="40"/>
      <c r="F4" s="40"/>
    </row>
    <row r="5" spans="1:6" ht="15">
      <c r="A5" s="28" t="s">
        <v>122</v>
      </c>
      <c r="B5" s="40" t="s">
        <v>123</v>
      </c>
      <c r="C5" s="40"/>
      <c r="D5" s="40"/>
      <c r="E5" s="40"/>
      <c r="F5" s="40"/>
    </row>
    <row r="6" spans="1:6" ht="15">
      <c r="A6" s="28" t="s">
        <v>124</v>
      </c>
      <c r="B6" s="40" t="s">
        <v>125</v>
      </c>
      <c r="C6" s="40"/>
      <c r="D6" s="40"/>
      <c r="E6" s="40"/>
      <c r="F6" s="40"/>
    </row>
    <row r="7" spans="1:6" ht="15">
      <c r="A7" s="28" t="s">
        <v>126</v>
      </c>
      <c r="B7" s="40" t="s">
        <v>127</v>
      </c>
      <c r="C7" s="40"/>
      <c r="D7" s="40"/>
      <c r="E7" s="40"/>
      <c r="F7" s="40"/>
    </row>
    <row r="8" spans="1:6" ht="15">
      <c r="A8" s="28" t="s">
        <v>128</v>
      </c>
      <c r="B8" s="40" t="s">
        <v>129</v>
      </c>
      <c r="C8" s="40"/>
      <c r="D8" s="40"/>
      <c r="E8" s="40"/>
      <c r="F8" s="40"/>
    </row>
    <row r="9" spans="1:6" ht="15">
      <c r="A9" s="28" t="s">
        <v>130</v>
      </c>
      <c r="B9" s="40" t="s">
        <v>131</v>
      </c>
      <c r="C9" s="40"/>
      <c r="D9" s="40"/>
      <c r="E9" s="40"/>
      <c r="F9" s="40"/>
    </row>
  </sheetData>
  <mergeCells count="8">
    <mergeCell ref="B7:F7"/>
    <mergeCell ref="B8:F8"/>
    <mergeCell ref="B9:F9"/>
    <mergeCell ref="A1:F1"/>
    <mergeCell ref="B3:F3"/>
    <mergeCell ref="B4:F4"/>
    <mergeCell ref="B5:F5"/>
    <mergeCell ref="B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Synthèse</vt:lpstr>
      <vt:lpstr>3 équipes</vt:lpstr>
      <vt:lpstr>4 équipes</vt:lpstr>
      <vt:lpstr>5 équipes</vt:lpstr>
      <vt:lpstr>6 équipes</vt:lpstr>
      <vt:lpstr>7 équipes</vt:lpstr>
      <vt:lpstr>8 équipes</vt:lpstr>
      <vt:lpstr>Aide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NICOLAS</cp:lastModifiedBy>
  <dcterms:modified xsi:type="dcterms:W3CDTF">2026-07-20T06:08:26Z</dcterms:modified>
</cp:coreProperties>
</file>