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IRECTEUR TECHNIQUE\2023\PLANNING\CC\"/>
    </mc:Choice>
  </mc:AlternateContent>
  <bookViews>
    <workbookView xWindow="0" yWindow="0" windowWidth="23040" windowHeight="8616" activeTab="1"/>
  </bookViews>
  <sheets>
    <sheet name="S53" sheetId="1" r:id="rId1"/>
    <sheet name="Effectifs" sheetId="3" r:id="rId2"/>
  </sheets>
  <calcPr calcId="162913"/>
</workbook>
</file>

<file path=xl/calcChain.xml><?xml version="1.0" encoding="utf-8"?>
<calcChain xmlns="http://schemas.openxmlformats.org/spreadsheetml/2006/main">
  <c r="D2" i="3" l="1"/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E2" i="1"/>
  <c r="F2" i="1"/>
  <c r="G2" i="1"/>
  <c r="H2" i="1"/>
  <c r="I2" i="1"/>
  <c r="J2" i="1"/>
  <c r="E3" i="1"/>
  <c r="F3" i="1"/>
  <c r="G3" i="1"/>
  <c r="H3" i="1"/>
  <c r="I3" i="1"/>
  <c r="J3" i="1"/>
  <c r="E4" i="1"/>
  <c r="F4" i="1"/>
  <c r="G4" i="1"/>
  <c r="H4" i="1"/>
  <c r="I4" i="1"/>
  <c r="J4" i="1"/>
  <c r="E5" i="1"/>
  <c r="F5" i="1"/>
  <c r="G5" i="1"/>
  <c r="H5" i="1"/>
  <c r="I5" i="1"/>
  <c r="J5" i="1"/>
  <c r="E6" i="1"/>
  <c r="F6" i="1"/>
  <c r="G6" i="1"/>
  <c r="H6" i="1"/>
  <c r="I6" i="1"/>
  <c r="J6" i="1"/>
  <c r="E7" i="1"/>
  <c r="F7" i="1"/>
  <c r="G7" i="1"/>
  <c r="H7" i="1"/>
  <c r="I7" i="1"/>
  <c r="J7" i="1"/>
  <c r="E8" i="1"/>
  <c r="F8" i="1"/>
  <c r="G8" i="1"/>
  <c r="H8" i="1"/>
  <c r="I8" i="1"/>
  <c r="J8" i="1"/>
  <c r="E9" i="1"/>
  <c r="F9" i="1"/>
  <c r="G9" i="1"/>
  <c r="H9" i="1"/>
  <c r="I9" i="1"/>
  <c r="J9" i="1"/>
  <c r="E10" i="1"/>
  <c r="F10" i="1"/>
  <c r="G10" i="1"/>
  <c r="H10" i="1"/>
  <c r="I10" i="1"/>
  <c r="J10" i="1"/>
  <c r="E11" i="1"/>
  <c r="F11" i="1"/>
  <c r="G11" i="1"/>
  <c r="H11" i="1"/>
  <c r="I11" i="1"/>
  <c r="J11" i="1"/>
  <c r="E12" i="1"/>
  <c r="F12" i="1"/>
  <c r="G12" i="1"/>
  <c r="H12" i="1"/>
  <c r="I12" i="1"/>
  <c r="J12" i="1"/>
  <c r="E13" i="1"/>
  <c r="F13" i="1"/>
  <c r="G13" i="1"/>
  <c r="H13" i="1"/>
  <c r="I13" i="1"/>
  <c r="J13" i="1"/>
  <c r="E14" i="1"/>
  <c r="F14" i="1"/>
  <c r="G14" i="1"/>
  <c r="H14" i="1"/>
  <c r="I14" i="1"/>
  <c r="J14" i="1"/>
  <c r="E15" i="1"/>
  <c r="F15" i="1"/>
  <c r="G15" i="1"/>
  <c r="H15" i="1"/>
  <c r="I15" i="1"/>
  <c r="J15" i="1"/>
  <c r="E16" i="1"/>
  <c r="F16" i="1"/>
  <c r="G16" i="1"/>
  <c r="H16" i="1"/>
  <c r="I16" i="1"/>
  <c r="J16" i="1"/>
  <c r="E17" i="1"/>
  <c r="F17" i="1"/>
  <c r="G17" i="1"/>
  <c r="H17" i="1"/>
  <c r="I17" i="1"/>
  <c r="J17" i="1"/>
  <c r="E18" i="1"/>
  <c r="F18" i="1"/>
  <c r="G18" i="1"/>
  <c r="H18" i="1"/>
  <c r="I18" i="1"/>
  <c r="J18" i="1"/>
  <c r="E19" i="1"/>
  <c r="F19" i="1"/>
  <c r="G19" i="1"/>
  <c r="H19" i="1"/>
  <c r="I19" i="1"/>
  <c r="J19" i="1"/>
  <c r="E20" i="1"/>
  <c r="F20" i="1"/>
  <c r="G20" i="1"/>
  <c r="H20" i="1"/>
  <c r="I20" i="1"/>
  <c r="J20" i="1"/>
  <c r="E21" i="1"/>
  <c r="F21" i="1"/>
  <c r="G21" i="1"/>
  <c r="H21" i="1"/>
  <c r="I21" i="1"/>
  <c r="J21" i="1"/>
  <c r="E22" i="1"/>
  <c r="F22" i="1"/>
  <c r="G22" i="1"/>
  <c r="H22" i="1"/>
  <c r="I22" i="1"/>
  <c r="J22" i="1"/>
  <c r="E23" i="1"/>
  <c r="F23" i="1"/>
  <c r="G23" i="1"/>
  <c r="H23" i="1"/>
  <c r="I23" i="1"/>
  <c r="J23" i="1"/>
  <c r="E24" i="1"/>
  <c r="F24" i="1"/>
  <c r="G24" i="1"/>
  <c r="H24" i="1"/>
  <c r="I24" i="1"/>
  <c r="J24" i="1"/>
  <c r="E25" i="1"/>
  <c r="F25" i="1"/>
  <c r="G25" i="1"/>
  <c r="H25" i="1"/>
  <c r="I25" i="1"/>
  <c r="J25" i="1"/>
  <c r="E26" i="1"/>
  <c r="F26" i="1"/>
  <c r="G26" i="1"/>
  <c r="H26" i="1"/>
  <c r="I26" i="1"/>
  <c r="J26" i="1"/>
  <c r="E27" i="1"/>
  <c r="F27" i="1"/>
  <c r="G27" i="1"/>
  <c r="H27" i="1"/>
  <c r="I27" i="1"/>
  <c r="J27" i="1"/>
  <c r="E28" i="1"/>
  <c r="F28" i="1"/>
  <c r="G28" i="1"/>
  <c r="H28" i="1"/>
  <c r="I28" i="1"/>
  <c r="J28" i="1"/>
  <c r="E29" i="1"/>
  <c r="F29" i="1"/>
  <c r="G29" i="1"/>
  <c r="H29" i="1"/>
  <c r="I29" i="1"/>
  <c r="J29" i="1"/>
  <c r="E30" i="1"/>
  <c r="F30" i="1"/>
  <c r="G30" i="1"/>
  <c r="H30" i="1"/>
  <c r="I30" i="1"/>
  <c r="J30" i="1"/>
  <c r="E31" i="1"/>
  <c r="F31" i="1"/>
  <c r="G31" i="1"/>
  <c r="H31" i="1"/>
  <c r="I31" i="1"/>
  <c r="J31" i="1"/>
  <c r="E32" i="1"/>
  <c r="F32" i="1"/>
  <c r="G32" i="1"/>
  <c r="H32" i="1"/>
  <c r="I32" i="1"/>
  <c r="J32" i="1"/>
  <c r="E33" i="1"/>
  <c r="F33" i="1"/>
  <c r="G33" i="1"/>
  <c r="H33" i="1"/>
  <c r="I33" i="1"/>
  <c r="J33" i="1"/>
  <c r="E34" i="1"/>
  <c r="F34" i="1"/>
  <c r="G34" i="1"/>
  <c r="H34" i="1"/>
  <c r="I34" i="1"/>
  <c r="J34" i="1"/>
  <c r="E35" i="1"/>
  <c r="F35" i="1"/>
  <c r="G35" i="1"/>
  <c r="H35" i="1"/>
  <c r="I35" i="1"/>
  <c r="J35" i="1"/>
  <c r="E36" i="1"/>
  <c r="F36" i="1"/>
  <c r="G36" i="1"/>
  <c r="H36" i="1"/>
  <c r="I36" i="1"/>
  <c r="J36" i="1"/>
  <c r="E37" i="1"/>
  <c r="F37" i="1"/>
  <c r="G37" i="1"/>
  <c r="H37" i="1"/>
  <c r="I37" i="1"/>
  <c r="J37" i="1"/>
  <c r="E38" i="1"/>
  <c r="F38" i="1"/>
  <c r="G38" i="1"/>
  <c r="H38" i="1"/>
  <c r="I38" i="1"/>
  <c r="J38" i="1"/>
  <c r="E39" i="1"/>
  <c r="F39" i="1"/>
  <c r="G39" i="1"/>
  <c r="H39" i="1"/>
  <c r="I39" i="1"/>
  <c r="J39" i="1"/>
  <c r="E40" i="1"/>
  <c r="F40" i="1"/>
  <c r="G40" i="1"/>
  <c r="H40" i="1"/>
  <c r="I40" i="1"/>
  <c r="J40" i="1"/>
  <c r="E41" i="1"/>
  <c r="F41" i="1"/>
  <c r="G41" i="1"/>
  <c r="H41" i="1"/>
  <c r="I41" i="1"/>
  <c r="J41" i="1"/>
  <c r="E42" i="1"/>
  <c r="F42" i="1"/>
  <c r="G42" i="1"/>
  <c r="H42" i="1"/>
  <c r="I42" i="1"/>
  <c r="J42" i="1"/>
  <c r="E43" i="1"/>
  <c r="F43" i="1"/>
  <c r="G43" i="1"/>
  <c r="H43" i="1"/>
  <c r="I43" i="1"/>
  <c r="J43" i="1"/>
  <c r="E44" i="1"/>
  <c r="F44" i="1"/>
  <c r="G44" i="1"/>
  <c r="H44" i="1"/>
  <c r="I44" i="1"/>
  <c r="J44" i="1"/>
  <c r="E45" i="1"/>
  <c r="F45" i="1"/>
  <c r="G45" i="1"/>
  <c r="H45" i="1"/>
  <c r="I45" i="1"/>
  <c r="J45" i="1"/>
  <c r="E46" i="1"/>
  <c r="F46" i="1"/>
  <c r="G46" i="1"/>
  <c r="H46" i="1"/>
  <c r="I46" i="1"/>
  <c r="J46" i="1"/>
  <c r="E47" i="1"/>
  <c r="F47" i="1"/>
  <c r="G47" i="1"/>
  <c r="H47" i="1"/>
  <c r="I47" i="1"/>
  <c r="J47" i="1"/>
  <c r="E48" i="1"/>
  <c r="F48" i="1"/>
  <c r="G48" i="1"/>
  <c r="H48" i="1"/>
  <c r="I48" i="1"/>
  <c r="J48" i="1"/>
  <c r="E49" i="1"/>
  <c r="F49" i="1"/>
  <c r="G49" i="1"/>
  <c r="H49" i="1"/>
  <c r="I49" i="1"/>
  <c r="J49" i="1"/>
  <c r="E50" i="1"/>
  <c r="F50" i="1"/>
  <c r="G50" i="1"/>
  <c r="H50" i="1"/>
  <c r="I50" i="1"/>
  <c r="J50" i="1"/>
  <c r="E51" i="1"/>
  <c r="F51" i="1"/>
  <c r="G51" i="1"/>
  <c r="H51" i="1"/>
  <c r="I51" i="1"/>
  <c r="J51" i="1"/>
  <c r="E52" i="1"/>
  <c r="F52" i="1"/>
  <c r="G52" i="1"/>
  <c r="H52" i="1"/>
  <c r="I52" i="1"/>
  <c r="J52" i="1"/>
  <c r="E53" i="1"/>
  <c r="F53" i="1"/>
  <c r="G53" i="1"/>
  <c r="H53" i="1"/>
  <c r="I53" i="1"/>
  <c r="J53" i="1"/>
  <c r="E54" i="1"/>
  <c r="F54" i="1"/>
  <c r="G54" i="1"/>
  <c r="H54" i="1"/>
  <c r="I54" i="1"/>
  <c r="J54" i="1"/>
</calcChain>
</file>

<file path=xl/sharedStrings.xml><?xml version="1.0" encoding="utf-8"?>
<sst xmlns="http://schemas.openxmlformats.org/spreadsheetml/2006/main" count="398" uniqueCount="43">
  <si>
    <t>Niveau d'enseignement</t>
  </si>
  <si>
    <t>Periode journée</t>
  </si>
  <si>
    <t>Piou-Piou</t>
  </si>
  <si>
    <t>Matin</t>
  </si>
  <si>
    <t>journée</t>
  </si>
  <si>
    <t>Débutant enfant</t>
  </si>
  <si>
    <t>Ourson</t>
  </si>
  <si>
    <t>Flocon</t>
  </si>
  <si>
    <t>Etoile 1</t>
  </si>
  <si>
    <t>Etoile 2</t>
  </si>
  <si>
    <t>Etoile 3</t>
  </si>
  <si>
    <t>Team Etoiles</t>
  </si>
  <si>
    <t>Team Etoile (ado)</t>
  </si>
  <si>
    <t>Débutant</t>
  </si>
  <si>
    <t>Classe 1</t>
  </si>
  <si>
    <t>Classe 2</t>
  </si>
  <si>
    <t>Classe 3</t>
  </si>
  <si>
    <t>Compétition (adu)</t>
  </si>
  <si>
    <t>Team Rider Tout Niveau</t>
  </si>
  <si>
    <t>Tout niveau</t>
  </si>
  <si>
    <t>Apres midi</t>
  </si>
  <si>
    <t>Snowboard 2</t>
  </si>
  <si>
    <t>Snowboard 1</t>
  </si>
  <si>
    <t>Découverte</t>
  </si>
  <si>
    <t>SOIR</t>
  </si>
  <si>
    <t>Goomie Rider</t>
  </si>
  <si>
    <t>Compétition</t>
  </si>
  <si>
    <t>Etoile Or</t>
  </si>
  <si>
    <t>Snowboard Expert</t>
  </si>
  <si>
    <t>Izzy Rider</t>
  </si>
  <si>
    <t>Snowboard 3</t>
  </si>
  <si>
    <t>Classe 4</t>
  </si>
  <si>
    <t>Niveau enseignement</t>
  </si>
  <si>
    <t>midi</t>
  </si>
  <si>
    <t>Etoile Argent (ado)</t>
  </si>
  <si>
    <t>Etoile Argent</t>
  </si>
  <si>
    <t>Etoile Bronze (ado)</t>
  </si>
  <si>
    <t>Etoile Bronze</t>
  </si>
  <si>
    <t>Blanchot</t>
  </si>
  <si>
    <t>Garoloup</t>
  </si>
  <si>
    <t>Sifflote</t>
  </si>
  <si>
    <t>Etoile Or (ado)</t>
  </si>
  <si>
    <t>Rookie Rider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</si>
</sst>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12" xfId="0" applyBorder="1"/>
    <xf numFmtId="14" fontId="18" fillId="0" borderId="0" xfId="0" applyNumberFormat="1" applyFont="1"/>
    <xf numFmtId="0" fontId="0" fillId="0" borderId="0" xfId="0" applyFont="1"/>
    <xf numFmtId="0" fontId="16" fillId="0" borderId="0" xfId="0" applyFont="1"/>
    <xf numFmtId="0" fontId="16" fillId="0" borderId="13" xfId="0" applyFont="1" applyBorder="1"/>
    <xf numFmtId="0" fontId="0" fillId="0" borderId="13" xfId="0" applyBorder="1"/>
    <xf numFmtId="14" fontId="1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4"/>
  <sheetViews>
    <sheetView workbookViewId="0">
      <selection activeCell="A21" sqref="A21"/>
    </sheetView>
  </sheetViews>
  <sheetFormatPr baseColWidth="10" defaultRowHeight="14.4" x14ac:dyDescent="0.3"/>
  <cols>
    <col min="1" max="1" width="20.88671875" bestFit="1" customWidth="1"/>
    <col min="2" max="2" width="15.109375" customWidth="1"/>
    <col min="3" max="3" width="1.5546875" style="8" customWidth="1"/>
    <col min="4" max="4" width="14.21875" style="10" bestFit="1" customWidth="1"/>
    <col min="5" max="9" width="11.5546875" style="10"/>
    <col min="10" max="10" width="14.88671875" style="10" customWidth="1"/>
  </cols>
  <sheetData>
    <row r="1" spans="1:10" s="6" customFormat="1" x14ac:dyDescent="0.3">
      <c r="A1" s="6" t="s">
        <v>0</v>
      </c>
      <c r="B1" s="6" t="s">
        <v>1</v>
      </c>
      <c r="C1" s="7"/>
      <c r="D1" s="9">
        <v>44913</v>
      </c>
      <c r="E1" s="9">
        <v>44914</v>
      </c>
      <c r="F1" s="9">
        <v>44915</v>
      </c>
      <c r="G1" s="9">
        <v>44916</v>
      </c>
      <c r="H1" s="9">
        <v>44917</v>
      </c>
      <c r="I1" s="9">
        <v>44918</v>
      </c>
      <c r="J1" s="9">
        <v>44919</v>
      </c>
    </row>
    <row r="2" spans="1:10" x14ac:dyDescent="0.3">
      <c r="A2" t="s">
        <v>2</v>
      </c>
      <c r="B2" t="s">
        <v>3</v>
      </c>
      <c r="D2" s="10" t="str">
        <f>"19/2=9,5"</f>
        <v>19/2=9,5</v>
      </c>
      <c r="E2" s="10" t="str">
        <f>"23/2=11,5"</f>
        <v>23/2=11,5</v>
      </c>
      <c r="F2" s="10" t="str">
        <f>"24/2=12"</f>
        <v>24/2=12</v>
      </c>
      <c r="G2" s="10" t="str">
        <f>"24/2=12"</f>
        <v>24/2=12</v>
      </c>
      <c r="H2" s="10" t="str">
        <f>"23/2=11,5"</f>
        <v>23/2=11,5</v>
      </c>
      <c r="I2" s="10" t="str">
        <f>"23/2=11,5"</f>
        <v>23/2=11,5</v>
      </c>
      <c r="J2" s="10" t="str">
        <f>"5/2=2,5"</f>
        <v>5/2=2,5</v>
      </c>
    </row>
    <row r="3" spans="1:10" x14ac:dyDescent="0.3">
      <c r="A3" t="s">
        <v>2</v>
      </c>
      <c r="B3" t="s">
        <v>20</v>
      </c>
      <c r="D3" s="10" t="str">
        <f>"8/2=4"</f>
        <v>8/2=4</v>
      </c>
      <c r="E3" s="10" t="str">
        <f>"12/2=6"</f>
        <v>12/2=6</v>
      </c>
      <c r="F3" s="10" t="str">
        <f>"9/2=4,5"</f>
        <v>9/2=4,5</v>
      </c>
      <c r="G3" s="10" t="str">
        <f>"7/2=3,5"</f>
        <v>7/2=3,5</v>
      </c>
      <c r="H3" s="10" t="str">
        <f>"7/2=3,5"</f>
        <v>7/2=3,5</v>
      </c>
      <c r="I3" s="10" t="str">
        <f>"7/1=7"</f>
        <v>7/1=7</v>
      </c>
      <c r="J3" s="10" t="str">
        <f>"1/2=0,5"</f>
        <v>1/2=0,5</v>
      </c>
    </row>
    <row r="4" spans="1:10" x14ac:dyDescent="0.3">
      <c r="A4" t="s">
        <v>2</v>
      </c>
      <c r="B4" t="s">
        <v>4</v>
      </c>
      <c r="D4" s="10" t="str">
        <f>"10/2=5"</f>
        <v>10/2=5</v>
      </c>
      <c r="E4" s="10" t="str">
        <f>"18/2=9"</f>
        <v>18/2=9</v>
      </c>
      <c r="F4" s="10" t="str">
        <f>"19/2=9,5"</f>
        <v>19/2=9,5</v>
      </c>
      <c r="G4" s="10" t="str">
        <f>"19/2=9,5"</f>
        <v>19/2=9,5</v>
      </c>
      <c r="H4" s="10" t="str">
        <f>"19/2=9,5"</f>
        <v>19/2=9,5</v>
      </c>
      <c r="I4" s="10" t="str">
        <f>"18/1=18"</f>
        <v>18/1=18</v>
      </c>
      <c r="J4" s="10" t="str">
        <f>"6/2=3"</f>
        <v>6/2=3</v>
      </c>
    </row>
    <row r="5" spans="1:10" x14ac:dyDescent="0.3">
      <c r="A5" t="s">
        <v>5</v>
      </c>
      <c r="B5" t="s">
        <v>3</v>
      </c>
      <c r="D5" s="10" t="str">
        <f>"8/2=4"</f>
        <v>8/2=4</v>
      </c>
      <c r="E5" s="10" t="str">
        <f>"9/2=4,5"</f>
        <v>9/2=4,5</v>
      </c>
      <c r="F5" s="10" t="str">
        <f>"8/2=4"</f>
        <v>8/2=4</v>
      </c>
      <c r="G5" s="10" t="str">
        <f>"8/2=4"</f>
        <v>8/2=4</v>
      </c>
      <c r="H5" s="10" t="str">
        <f>"8/2=4"</f>
        <v>8/2=4</v>
      </c>
      <c r="I5" s="10" t="str">
        <f>"9/2=4,5"</f>
        <v>9/2=4,5</v>
      </c>
      <c r="J5" s="10" t="str">
        <f>"0/0=N/A"</f>
        <v>0/0=N/A</v>
      </c>
    </row>
    <row r="6" spans="1:10" x14ac:dyDescent="0.3">
      <c r="A6" t="s">
        <v>6</v>
      </c>
      <c r="B6" t="s">
        <v>3</v>
      </c>
      <c r="D6" s="10" t="str">
        <f>"14/3=4,66"</f>
        <v>14/3=4,66</v>
      </c>
      <c r="E6" s="10" t="str">
        <f>"15/3=5"</f>
        <v>15/3=5</v>
      </c>
      <c r="F6" s="10" t="str">
        <f>"17/3=5,66"</f>
        <v>17/3=5,66</v>
      </c>
      <c r="G6" s="10" t="str">
        <f>"17/3=5,66"</f>
        <v>17/3=5,66</v>
      </c>
      <c r="H6" s="10" t="str">
        <f>"17/3=5,66"</f>
        <v>17/3=5,66</v>
      </c>
      <c r="I6" s="10" t="str">
        <f>"16/3=5,33"</f>
        <v>16/3=5,33</v>
      </c>
      <c r="J6" s="10" t="str">
        <f>"1/1=1"</f>
        <v>1/1=1</v>
      </c>
    </row>
    <row r="7" spans="1:10" x14ac:dyDescent="0.3">
      <c r="A7" t="s">
        <v>5</v>
      </c>
      <c r="B7" t="s">
        <v>20</v>
      </c>
      <c r="D7" s="10" t="str">
        <f>"2/2=1"</f>
        <v>2/2=1</v>
      </c>
      <c r="E7" s="10" t="str">
        <f>"4/2=2"</f>
        <v>4/2=2</v>
      </c>
      <c r="F7" s="10" t="str">
        <f>"4/2=2"</f>
        <v>4/2=2</v>
      </c>
      <c r="G7" s="10" t="str">
        <f>"4/2=2"</f>
        <v>4/2=2</v>
      </c>
      <c r="H7" s="10" t="str">
        <f>"3/2=1,5"</f>
        <v>3/2=1,5</v>
      </c>
      <c r="I7" s="10" t="str">
        <f>"4/2=2"</f>
        <v>4/2=2</v>
      </c>
      <c r="J7" s="10" t="str">
        <f>"0/0=N/A"</f>
        <v>0/0=N/A</v>
      </c>
    </row>
    <row r="8" spans="1:10" x14ac:dyDescent="0.3">
      <c r="A8" t="s">
        <v>6</v>
      </c>
      <c r="B8" t="s">
        <v>20</v>
      </c>
      <c r="D8" s="10" t="str">
        <f>"2/3=0,66"</f>
        <v>2/3=0,66</v>
      </c>
      <c r="E8" s="10" t="str">
        <f>"2/2=1"</f>
        <v>2/2=1</v>
      </c>
      <c r="F8" s="10" t="str">
        <f>"2/2=1"</f>
        <v>2/2=1</v>
      </c>
      <c r="G8" s="10" t="str">
        <f>"2/2=1"</f>
        <v>2/2=1</v>
      </c>
      <c r="H8" s="10" t="str">
        <f>"2/2=1"</f>
        <v>2/2=1</v>
      </c>
      <c r="I8" s="10" t="str">
        <f>"2/2=1"</f>
        <v>2/2=1</v>
      </c>
      <c r="J8" s="10" t="str">
        <f>"0/1=0"</f>
        <v>0/1=0</v>
      </c>
    </row>
    <row r="9" spans="1:10" x14ac:dyDescent="0.3">
      <c r="A9" t="s">
        <v>5</v>
      </c>
      <c r="B9" t="s">
        <v>4</v>
      </c>
      <c r="D9" s="10" t="str">
        <f>"10/2=5"</f>
        <v>10/2=5</v>
      </c>
      <c r="E9" s="10" t="str">
        <f>"17/2=8,5"</f>
        <v>17/2=8,5</v>
      </c>
      <c r="F9" s="10" t="str">
        <f>"16/2=8"</f>
        <v>16/2=8</v>
      </c>
      <c r="G9" s="10" t="str">
        <f>"16/2=8"</f>
        <v>16/2=8</v>
      </c>
      <c r="H9" s="10" t="str">
        <f>"16/2=8"</f>
        <v>16/2=8</v>
      </c>
      <c r="I9" s="10" t="str">
        <f>"16/2=8"</f>
        <v>16/2=8</v>
      </c>
      <c r="J9" s="10" t="str">
        <f>"0/0=N/A"</f>
        <v>0/0=N/A</v>
      </c>
    </row>
    <row r="10" spans="1:10" x14ac:dyDescent="0.3">
      <c r="A10" t="s">
        <v>6</v>
      </c>
      <c r="B10" t="s">
        <v>4</v>
      </c>
      <c r="D10" s="10" t="str">
        <f>"13/3=4,33"</f>
        <v>13/3=4,33</v>
      </c>
      <c r="E10" s="10" t="str">
        <f>"18/2=9"</f>
        <v>18/2=9</v>
      </c>
      <c r="F10" s="10" t="str">
        <f>"19/2=9,5"</f>
        <v>19/2=9,5</v>
      </c>
      <c r="G10" s="10" t="str">
        <f>"19/2=9,5"</f>
        <v>19/2=9,5</v>
      </c>
      <c r="H10" s="10" t="str">
        <f>"19/2=9,5"</f>
        <v>19/2=9,5</v>
      </c>
      <c r="I10" s="10" t="str">
        <f>"19/2=9,5"</f>
        <v>19/2=9,5</v>
      </c>
      <c r="J10" s="10" t="str">
        <f>"6/1=6"</f>
        <v>6/1=6</v>
      </c>
    </row>
    <row r="11" spans="1:10" x14ac:dyDescent="0.3">
      <c r="A11" t="s">
        <v>7</v>
      </c>
      <c r="B11" t="s">
        <v>3</v>
      </c>
      <c r="D11" s="10" t="str">
        <f>"8/2=4"</f>
        <v>8/2=4</v>
      </c>
      <c r="E11" s="10" t="str">
        <f>"10/2=5"</f>
        <v>10/2=5</v>
      </c>
      <c r="F11" s="10" t="str">
        <f>"11/2=5,5"</f>
        <v>11/2=5,5</v>
      </c>
      <c r="G11" s="10" t="str">
        <f>"11/2=5,5"</f>
        <v>11/2=5,5</v>
      </c>
      <c r="H11" s="10" t="str">
        <f>"11/2=5,5"</f>
        <v>11/2=5,5</v>
      </c>
      <c r="I11" s="10" t="str">
        <f>"10/2=5"</f>
        <v>10/2=5</v>
      </c>
      <c r="J11" s="10" t="str">
        <f>"3/1=3"</f>
        <v>3/1=3</v>
      </c>
    </row>
    <row r="12" spans="1:10" x14ac:dyDescent="0.3">
      <c r="A12" t="s">
        <v>7</v>
      </c>
      <c r="B12" t="s">
        <v>20</v>
      </c>
      <c r="D12" s="10" t="str">
        <f>"2/2=1"</f>
        <v>2/2=1</v>
      </c>
      <c r="E12" s="10" t="str">
        <f>"2/1=2"</f>
        <v>2/1=2</v>
      </c>
      <c r="F12" s="10" t="str">
        <f>"2/2=1"</f>
        <v>2/2=1</v>
      </c>
      <c r="G12" s="10" t="str">
        <f>"2/2=1"</f>
        <v>2/2=1</v>
      </c>
      <c r="H12" s="10" t="str">
        <f>"3/2=1,5"</f>
        <v>3/2=1,5</v>
      </c>
      <c r="I12" s="10" t="str">
        <f>"2/1=2"</f>
        <v>2/1=2</v>
      </c>
      <c r="J12" s="10" t="str">
        <f>"1/1=1"</f>
        <v>1/1=1</v>
      </c>
    </row>
    <row r="13" spans="1:10" x14ac:dyDescent="0.3">
      <c r="A13" t="s">
        <v>7</v>
      </c>
      <c r="B13" t="s">
        <v>4</v>
      </c>
      <c r="D13" s="10" t="str">
        <f>"13/2=6,5"</f>
        <v>13/2=6,5</v>
      </c>
      <c r="E13" s="10" t="str">
        <f>"15/1=15"</f>
        <v>15/1=15</v>
      </c>
      <c r="F13" s="10" t="str">
        <f>"15/2=7,5"</f>
        <v>15/2=7,5</v>
      </c>
      <c r="G13" s="10" t="str">
        <f>"15/2=7,5"</f>
        <v>15/2=7,5</v>
      </c>
      <c r="H13" s="10" t="str">
        <f>"15/2=7,5"</f>
        <v>15/2=7,5</v>
      </c>
      <c r="I13" s="10" t="str">
        <f>"14/1=14"</f>
        <v>14/1=14</v>
      </c>
      <c r="J13" s="10" t="str">
        <f>"4/1=4"</f>
        <v>4/1=4</v>
      </c>
    </row>
    <row r="14" spans="1:10" x14ac:dyDescent="0.3">
      <c r="A14" t="s">
        <v>8</v>
      </c>
      <c r="B14" t="s">
        <v>3</v>
      </c>
      <c r="D14" s="10" t="str">
        <f>"19/5=3,8"</f>
        <v>19/5=3,8</v>
      </c>
      <c r="E14" s="10" t="str">
        <f>"21/6=3,5"</f>
        <v>21/6=3,5</v>
      </c>
      <c r="F14" s="10" t="str">
        <f>"21/6=3,5"</f>
        <v>21/6=3,5</v>
      </c>
      <c r="G14" s="10" t="str">
        <f>"21/6=3,5"</f>
        <v>21/6=3,5</v>
      </c>
      <c r="H14" s="10" t="str">
        <f>"19/6=3,16"</f>
        <v>19/6=3,16</v>
      </c>
      <c r="I14" s="10" t="str">
        <f>"18/6=3"</f>
        <v>18/6=3</v>
      </c>
      <c r="J14" s="10" t="str">
        <f>"3/1=3"</f>
        <v>3/1=3</v>
      </c>
    </row>
    <row r="15" spans="1:10" x14ac:dyDescent="0.3">
      <c r="A15" t="s">
        <v>8</v>
      </c>
      <c r="B15" t="s">
        <v>20</v>
      </c>
      <c r="D15" s="10" t="str">
        <f>"5/5=1"</f>
        <v>5/5=1</v>
      </c>
      <c r="E15" s="10" t="str">
        <f>"12/5=2,4"</f>
        <v>12/5=2,4</v>
      </c>
      <c r="F15" s="10" t="str">
        <f>"14/5=2,8"</f>
        <v>14/5=2,8</v>
      </c>
      <c r="G15" s="10" t="str">
        <f>"14/5=2,8"</f>
        <v>14/5=2,8</v>
      </c>
      <c r="H15" s="10" t="str">
        <f>"12/5=2,4"</f>
        <v>12/5=2,4</v>
      </c>
      <c r="I15" s="10" t="str">
        <f>"10/5=2"</f>
        <v>10/5=2</v>
      </c>
      <c r="J15" s="10" t="str">
        <f>"5/1=5"</f>
        <v>5/1=5</v>
      </c>
    </row>
    <row r="16" spans="1:10" x14ac:dyDescent="0.3">
      <c r="A16" t="s">
        <v>8</v>
      </c>
      <c r="B16" t="s">
        <v>4</v>
      </c>
      <c r="D16" s="10" t="str">
        <f>"44/5=8,8"</f>
        <v>44/5=8,8</v>
      </c>
      <c r="E16" s="10" t="str">
        <f>"52/5=10,4"</f>
        <v>52/5=10,4</v>
      </c>
      <c r="F16" s="10" t="str">
        <f>"54/5=10,8"</f>
        <v>54/5=10,8</v>
      </c>
      <c r="G16" s="10" t="str">
        <f>"54/5=10,8"</f>
        <v>54/5=10,8</v>
      </c>
      <c r="H16" s="10" t="str">
        <f>"54/5=10,8"</f>
        <v>54/5=10,8</v>
      </c>
      <c r="I16" s="10" t="str">
        <f>"55/5=11"</f>
        <v>55/5=11</v>
      </c>
      <c r="J16" s="10" t="str">
        <f>"11/1=11"</f>
        <v>11/1=11</v>
      </c>
    </row>
    <row r="17" spans="1:10" x14ac:dyDescent="0.3">
      <c r="A17" t="s">
        <v>8</v>
      </c>
      <c r="B17" t="s">
        <v>24</v>
      </c>
      <c r="D17" s="10" t="str">
        <f>""</f>
        <v/>
      </c>
      <c r="E17" s="10" t="str">
        <f>""</f>
        <v/>
      </c>
      <c r="F17" s="10" t="str">
        <f>""</f>
        <v/>
      </c>
      <c r="G17" s="10" t="str">
        <f>"47/0=N/A"</f>
        <v>47/0=N/A</v>
      </c>
      <c r="H17" s="10" t="str">
        <f>""</f>
        <v/>
      </c>
      <c r="I17" s="10" t="str">
        <f>""</f>
        <v/>
      </c>
      <c r="J17" s="10" t="str">
        <f>""</f>
        <v/>
      </c>
    </row>
    <row r="18" spans="1:10" x14ac:dyDescent="0.3">
      <c r="A18" t="s">
        <v>9</v>
      </c>
      <c r="B18" t="s">
        <v>3</v>
      </c>
      <c r="D18" s="10" t="str">
        <f>"18/3=6"</f>
        <v>18/3=6</v>
      </c>
      <c r="E18" s="10" t="str">
        <f>"18/3=6"</f>
        <v>18/3=6</v>
      </c>
      <c r="F18" s="10" t="str">
        <f>"18/3=6"</f>
        <v>18/3=6</v>
      </c>
      <c r="G18" s="10" t="str">
        <f>"19/3=6,33"</f>
        <v>19/3=6,33</v>
      </c>
      <c r="H18" s="10" t="str">
        <f>"19/3=6,33"</f>
        <v>19/3=6,33</v>
      </c>
      <c r="I18" s="10" t="str">
        <f>"18/3=6"</f>
        <v>18/3=6</v>
      </c>
      <c r="J18" s="10" t="str">
        <f>"1/1=1"</f>
        <v>1/1=1</v>
      </c>
    </row>
    <row r="19" spans="1:10" x14ac:dyDescent="0.3">
      <c r="A19" t="s">
        <v>9</v>
      </c>
      <c r="B19" t="s">
        <v>20</v>
      </c>
      <c r="D19" s="10" t="str">
        <f>"4/3=1,33"</f>
        <v>4/3=1,33</v>
      </c>
      <c r="E19" s="10" t="str">
        <f>"6/2=3"</f>
        <v>6/2=3</v>
      </c>
      <c r="F19" s="10" t="str">
        <f>"5/2=2,5"</f>
        <v>5/2=2,5</v>
      </c>
      <c r="G19" s="10" t="str">
        <f>"5/2=2,5"</f>
        <v>5/2=2,5</v>
      </c>
      <c r="H19" s="10" t="str">
        <f>"5/2=2,5"</f>
        <v>5/2=2,5</v>
      </c>
      <c r="I19" s="10" t="str">
        <f>"6/2=3"</f>
        <v>6/2=3</v>
      </c>
      <c r="J19" s="10" t="str">
        <f>"2/1=2"</f>
        <v>2/1=2</v>
      </c>
    </row>
    <row r="20" spans="1:10" x14ac:dyDescent="0.3">
      <c r="A20" t="s">
        <v>9</v>
      </c>
      <c r="B20" t="s">
        <v>4</v>
      </c>
      <c r="D20" s="10" t="str">
        <f>"16/3=5,33"</f>
        <v>16/3=5,33</v>
      </c>
      <c r="E20" s="10" t="str">
        <f>"20/2=10"</f>
        <v>20/2=10</v>
      </c>
      <c r="F20" s="10" t="str">
        <f>"18/2=9"</f>
        <v>18/2=9</v>
      </c>
      <c r="G20" s="10" t="str">
        <f>"18/2=9"</f>
        <v>18/2=9</v>
      </c>
      <c r="H20" s="10" t="str">
        <f>"18/2=9"</f>
        <v>18/2=9</v>
      </c>
      <c r="I20" s="10" t="str">
        <f>"18/2=9"</f>
        <v>18/2=9</v>
      </c>
      <c r="J20" s="10" t="str">
        <f>"1/1=1"</f>
        <v>1/1=1</v>
      </c>
    </row>
    <row r="21" spans="1:10" x14ac:dyDescent="0.3">
      <c r="A21" t="s">
        <v>9</v>
      </c>
      <c r="B21" t="s">
        <v>24</v>
      </c>
      <c r="D21" s="10" t="str">
        <f>""</f>
        <v/>
      </c>
      <c r="E21" s="10" t="str">
        <f>""</f>
        <v/>
      </c>
      <c r="F21" s="10" t="str">
        <f>""</f>
        <v/>
      </c>
      <c r="G21" s="10" t="str">
        <f>"20/0=N/A"</f>
        <v>20/0=N/A</v>
      </c>
      <c r="H21" s="10" t="str">
        <f>""</f>
        <v/>
      </c>
      <c r="I21" s="10" t="str">
        <f>""</f>
        <v/>
      </c>
      <c r="J21" s="10" t="str">
        <f>""</f>
        <v/>
      </c>
    </row>
    <row r="22" spans="1:10" x14ac:dyDescent="0.3">
      <c r="A22" t="s">
        <v>10</v>
      </c>
      <c r="B22" t="s">
        <v>3</v>
      </c>
      <c r="D22" s="10" t="str">
        <f>"20/4=5"</f>
        <v>20/4=5</v>
      </c>
      <c r="E22" s="10" t="str">
        <f>"23/3=7,66"</f>
        <v>23/3=7,66</v>
      </c>
      <c r="F22" s="10" t="str">
        <f>"23/3=7,66"</f>
        <v>23/3=7,66</v>
      </c>
      <c r="G22" s="10" t="str">
        <f>"22/3=7,33"</f>
        <v>22/3=7,33</v>
      </c>
      <c r="H22" s="10" t="str">
        <f>"22/3=7,33"</f>
        <v>22/3=7,33</v>
      </c>
      <c r="I22" s="10" t="str">
        <f>"21/3=7"</f>
        <v>21/3=7</v>
      </c>
      <c r="J22" s="10" t="str">
        <f>"1/1=1"</f>
        <v>1/1=1</v>
      </c>
    </row>
    <row r="23" spans="1:10" x14ac:dyDescent="0.3">
      <c r="A23" t="s">
        <v>10</v>
      </c>
      <c r="B23" t="s">
        <v>20</v>
      </c>
      <c r="D23" s="10" t="str">
        <f>"7/5=1,4"</f>
        <v>7/5=1,4</v>
      </c>
      <c r="E23" s="10" t="str">
        <f>"10/3=3,33"</f>
        <v>10/3=3,33</v>
      </c>
      <c r="F23" s="10" t="str">
        <f>"11/3=3,66"</f>
        <v>11/3=3,66</v>
      </c>
      <c r="G23" s="10" t="str">
        <f>"11/3=3,66"</f>
        <v>11/3=3,66</v>
      </c>
      <c r="H23" s="10" t="str">
        <f>"11/3=3,66"</f>
        <v>11/3=3,66</v>
      </c>
      <c r="I23" s="10" t="str">
        <f>"12/2=6"</f>
        <v>12/2=6</v>
      </c>
      <c r="J23" s="10" t="str">
        <f>"2/1=2"</f>
        <v>2/1=2</v>
      </c>
    </row>
    <row r="24" spans="1:10" x14ac:dyDescent="0.3">
      <c r="A24" t="s">
        <v>10</v>
      </c>
      <c r="B24" t="s">
        <v>4</v>
      </c>
      <c r="D24" s="10" t="str">
        <f>"18/5=3,6"</f>
        <v>18/5=3,6</v>
      </c>
      <c r="E24" s="10" t="str">
        <f>"20/3=6,66"</f>
        <v>20/3=6,66</v>
      </c>
      <c r="F24" s="10" t="str">
        <f>"20/3=6,66"</f>
        <v>20/3=6,66</v>
      </c>
      <c r="G24" s="10" t="str">
        <f>"20/3=6,66"</f>
        <v>20/3=6,66</v>
      </c>
      <c r="H24" s="10" t="str">
        <f>"20/3=6,66"</f>
        <v>20/3=6,66</v>
      </c>
      <c r="I24" s="10" t="str">
        <f>"20/2=10"</f>
        <v>20/2=10</v>
      </c>
      <c r="J24" s="10" t="str">
        <f>"1/1=1"</f>
        <v>1/1=1</v>
      </c>
    </row>
    <row r="25" spans="1:10" x14ac:dyDescent="0.3">
      <c r="A25" t="s">
        <v>10</v>
      </c>
      <c r="B25" t="s">
        <v>24</v>
      </c>
      <c r="D25" s="10" t="str">
        <f>""</f>
        <v/>
      </c>
      <c r="E25" s="10" t="str">
        <f>""</f>
        <v/>
      </c>
      <c r="F25" s="10" t="str">
        <f>""</f>
        <v/>
      </c>
      <c r="G25" s="10" t="str">
        <f>"32/0=N/A"</f>
        <v>32/0=N/A</v>
      </c>
      <c r="H25" s="10" t="str">
        <f>""</f>
        <v/>
      </c>
      <c r="I25" s="10" t="str">
        <f>""</f>
        <v/>
      </c>
      <c r="J25" s="10" t="str">
        <f>""</f>
        <v/>
      </c>
    </row>
    <row r="26" spans="1:10" x14ac:dyDescent="0.3">
      <c r="A26" t="s">
        <v>11</v>
      </c>
      <c r="B26" t="s">
        <v>3</v>
      </c>
      <c r="D26" s="10" t="str">
        <f>"17/2=8,5"</f>
        <v>17/2=8,5</v>
      </c>
      <c r="E26" s="10" t="str">
        <f>"15/3=5"</f>
        <v>15/3=5</v>
      </c>
      <c r="F26" s="10" t="str">
        <f>"17/3=5,66"</f>
        <v>17/3=5,66</v>
      </c>
      <c r="G26" s="10" t="str">
        <f>"17/3=5,66"</f>
        <v>17/3=5,66</v>
      </c>
      <c r="H26" s="10" t="str">
        <f>"17/3=5,66"</f>
        <v>17/3=5,66</v>
      </c>
      <c r="I26" s="10" t="str">
        <f>"19/3=6,33"</f>
        <v>19/3=6,33</v>
      </c>
      <c r="J26" s="10" t="str">
        <f>"5/1=5"</f>
        <v>5/1=5</v>
      </c>
    </row>
    <row r="27" spans="1:10" x14ac:dyDescent="0.3">
      <c r="A27" t="s">
        <v>11</v>
      </c>
      <c r="B27" t="s">
        <v>20</v>
      </c>
      <c r="D27" s="10" t="str">
        <f>"1/2=0,5"</f>
        <v>1/2=0,5</v>
      </c>
      <c r="E27" s="10" t="str">
        <f>"4/2=2"</f>
        <v>4/2=2</v>
      </c>
      <c r="F27" s="10" t="str">
        <f>"4/2=2"</f>
        <v>4/2=2</v>
      </c>
      <c r="G27" s="10" t="str">
        <f>"4/2=2"</f>
        <v>4/2=2</v>
      </c>
      <c r="H27" s="10" t="str">
        <f>"4/2=2"</f>
        <v>4/2=2</v>
      </c>
      <c r="I27" s="10" t="str">
        <f>"4/1=4"</f>
        <v>4/1=4</v>
      </c>
      <c r="J27" s="10" t="str">
        <f>"1/1=1"</f>
        <v>1/1=1</v>
      </c>
    </row>
    <row r="28" spans="1:10" x14ac:dyDescent="0.3">
      <c r="A28" t="s">
        <v>11</v>
      </c>
      <c r="B28" t="s">
        <v>4</v>
      </c>
      <c r="D28" s="10" t="str">
        <f>"12/2=6"</f>
        <v>12/2=6</v>
      </c>
      <c r="E28" s="10" t="str">
        <f>"14/2=7"</f>
        <v>14/2=7</v>
      </c>
      <c r="F28" s="10" t="str">
        <f>"15/2=7,5"</f>
        <v>15/2=7,5</v>
      </c>
      <c r="G28" s="10" t="str">
        <f>"15/2=7,5"</f>
        <v>15/2=7,5</v>
      </c>
      <c r="H28" s="10" t="str">
        <f>"15/2=7,5"</f>
        <v>15/2=7,5</v>
      </c>
      <c r="I28" s="10" t="str">
        <f>"15/1=15"</f>
        <v>15/1=15</v>
      </c>
      <c r="J28" s="10" t="str">
        <f>"2/1=2"</f>
        <v>2/1=2</v>
      </c>
    </row>
    <row r="29" spans="1:10" x14ac:dyDescent="0.3">
      <c r="A29" t="s">
        <v>11</v>
      </c>
      <c r="B29" t="s">
        <v>24</v>
      </c>
      <c r="D29" s="10" t="str">
        <f>""</f>
        <v/>
      </c>
      <c r="E29" s="10" t="str">
        <f>""</f>
        <v/>
      </c>
      <c r="F29" s="10" t="str">
        <f>""</f>
        <v/>
      </c>
      <c r="G29" s="10" t="str">
        <f>"12/0=N/A"</f>
        <v>12/0=N/A</v>
      </c>
      <c r="H29" s="10" t="str">
        <f>""</f>
        <v/>
      </c>
      <c r="I29" s="10" t="str">
        <f>""</f>
        <v/>
      </c>
      <c r="J29" s="10" t="str">
        <f>""</f>
        <v/>
      </c>
    </row>
    <row r="30" spans="1:10" x14ac:dyDescent="0.3">
      <c r="A30" t="s">
        <v>12</v>
      </c>
      <c r="B30" t="s">
        <v>3</v>
      </c>
      <c r="D30" s="10" t="str">
        <f>"0/0=N/A"</f>
        <v>0/0=N/A</v>
      </c>
      <c r="E30" s="10" t="str">
        <f>"8/1=8"</f>
        <v>8/1=8</v>
      </c>
      <c r="F30" s="10" t="str">
        <f>"6/1=6"</f>
        <v>6/1=6</v>
      </c>
      <c r="G30" s="10" t="str">
        <f>"6/1=6"</f>
        <v>6/1=6</v>
      </c>
      <c r="H30" s="10" t="str">
        <f>"5/1=5"</f>
        <v>5/1=5</v>
      </c>
      <c r="I30" s="10" t="str">
        <f>"6/1=6"</f>
        <v>6/1=6</v>
      </c>
      <c r="J30" s="10" t="str">
        <f>"0/0=N/A"</f>
        <v>0/0=N/A</v>
      </c>
    </row>
    <row r="31" spans="1:10" x14ac:dyDescent="0.3">
      <c r="A31" t="s">
        <v>12</v>
      </c>
      <c r="B31" t="s">
        <v>20</v>
      </c>
      <c r="D31" s="10" t="str">
        <f>"0/0=N/A"</f>
        <v>0/0=N/A</v>
      </c>
      <c r="E31" s="10" t="str">
        <f>"0/0=N/A"</f>
        <v>0/0=N/A</v>
      </c>
      <c r="F31" s="10" t="str">
        <f>"0/0=N/A"</f>
        <v>0/0=N/A</v>
      </c>
      <c r="G31" s="10" t="str">
        <f>"0/0=N/A"</f>
        <v>0/0=N/A</v>
      </c>
      <c r="H31" s="10" t="str">
        <f>"1/0=N/A"</f>
        <v>1/0=N/A</v>
      </c>
      <c r="I31" s="10" t="str">
        <f>"0/0=N/A"</f>
        <v>0/0=N/A</v>
      </c>
      <c r="J31" s="10" t="str">
        <f>"0/0=N/A"</f>
        <v>0/0=N/A</v>
      </c>
    </row>
    <row r="32" spans="1:10" x14ac:dyDescent="0.3">
      <c r="A32" t="s">
        <v>12</v>
      </c>
      <c r="B32" t="s">
        <v>24</v>
      </c>
      <c r="D32" s="10" t="str">
        <f>""</f>
        <v/>
      </c>
      <c r="E32" s="10" t="str">
        <f>""</f>
        <v/>
      </c>
      <c r="F32" s="10" t="str">
        <f>""</f>
        <v/>
      </c>
      <c r="G32" s="10" t="str">
        <f>"1/0=N/A"</f>
        <v>1/0=N/A</v>
      </c>
      <c r="H32" s="10" t="str">
        <f>""</f>
        <v/>
      </c>
      <c r="I32" s="10" t="str">
        <f>""</f>
        <v/>
      </c>
      <c r="J32" s="10" t="str">
        <f>""</f>
        <v/>
      </c>
    </row>
    <row r="33" spans="1:10" x14ac:dyDescent="0.3">
      <c r="A33" t="s">
        <v>13</v>
      </c>
      <c r="B33" t="s">
        <v>3</v>
      </c>
      <c r="D33" s="10" t="str">
        <f>"11/2=5,5"</f>
        <v>11/2=5,5</v>
      </c>
      <c r="E33" s="10" t="str">
        <f>"15/2=7,5"</f>
        <v>15/2=7,5</v>
      </c>
      <c r="F33" s="10" t="str">
        <f>"10/2=5"</f>
        <v>10/2=5</v>
      </c>
      <c r="G33" s="10" t="str">
        <f>"9/2=4,5"</f>
        <v>9/2=4,5</v>
      </c>
      <c r="H33" s="10" t="str">
        <f>"9/2=4,5"</f>
        <v>9/2=4,5</v>
      </c>
      <c r="I33" s="10" t="str">
        <f>"7/2=3,5"</f>
        <v>7/2=3,5</v>
      </c>
      <c r="J33" s="10" t="str">
        <f>"0/1=0"</f>
        <v>0/1=0</v>
      </c>
    </row>
    <row r="34" spans="1:10" x14ac:dyDescent="0.3">
      <c r="A34" t="s">
        <v>13</v>
      </c>
      <c r="B34" t="s">
        <v>20</v>
      </c>
      <c r="D34" s="10" t="str">
        <f>"7/2=3,5"</f>
        <v>7/2=3,5</v>
      </c>
      <c r="E34" s="10" t="str">
        <f>"10/2=5"</f>
        <v>10/2=5</v>
      </c>
      <c r="F34" s="10" t="str">
        <f>"9/2=4,5"</f>
        <v>9/2=4,5</v>
      </c>
      <c r="G34" s="10" t="str">
        <f>"8/2=4"</f>
        <v>8/2=4</v>
      </c>
      <c r="H34" s="10" t="str">
        <f>"9/2=4,5"</f>
        <v>9/2=4,5</v>
      </c>
      <c r="I34" s="10" t="str">
        <f>"8/2=4"</f>
        <v>8/2=4</v>
      </c>
      <c r="J34" s="10" t="str">
        <f>"1/1=1"</f>
        <v>1/1=1</v>
      </c>
    </row>
    <row r="35" spans="1:10" x14ac:dyDescent="0.3">
      <c r="A35" t="s">
        <v>13</v>
      </c>
      <c r="B35" t="s">
        <v>4</v>
      </c>
      <c r="D35" s="10" t="str">
        <f>"2/2=1"</f>
        <v>2/2=1</v>
      </c>
      <c r="E35" s="10" t="str">
        <f>"7/2=3,5"</f>
        <v>7/2=3,5</v>
      </c>
      <c r="F35" s="10" t="str">
        <f>"7/2=3,5"</f>
        <v>7/2=3,5</v>
      </c>
      <c r="G35" s="10" t="str">
        <f>"7/2=3,5"</f>
        <v>7/2=3,5</v>
      </c>
      <c r="H35" s="10" t="str">
        <f>"7/2=3,5"</f>
        <v>7/2=3,5</v>
      </c>
      <c r="I35" s="10" t="str">
        <f>"7/2=3,5"</f>
        <v>7/2=3,5</v>
      </c>
      <c r="J35" s="10" t="str">
        <f>"5/1=5"</f>
        <v>5/1=5</v>
      </c>
    </row>
    <row r="36" spans="1:10" x14ac:dyDescent="0.3">
      <c r="A36" t="s">
        <v>14</v>
      </c>
      <c r="B36" t="s">
        <v>3</v>
      </c>
      <c r="D36" s="10" t="str">
        <f>"9/2=4,5"</f>
        <v>9/2=4,5</v>
      </c>
      <c r="E36" s="10" t="str">
        <f>"12/2=6"</f>
        <v>12/2=6</v>
      </c>
      <c r="F36" s="10" t="str">
        <f>"12/2=6"</f>
        <v>12/2=6</v>
      </c>
      <c r="G36" s="10" t="str">
        <f>"10/2=5"</f>
        <v>10/2=5</v>
      </c>
      <c r="H36" s="10" t="str">
        <f>"10/2=5"</f>
        <v>10/2=5</v>
      </c>
      <c r="I36" s="10" t="str">
        <f>"6/2=3"</f>
        <v>6/2=3</v>
      </c>
      <c r="J36" s="10" t="str">
        <f>"0/1=0"</f>
        <v>0/1=0</v>
      </c>
    </row>
    <row r="37" spans="1:10" x14ac:dyDescent="0.3">
      <c r="A37" t="s">
        <v>14</v>
      </c>
      <c r="B37" t="s">
        <v>20</v>
      </c>
      <c r="D37" s="10" t="str">
        <f>"0/1=0"</f>
        <v>0/1=0</v>
      </c>
      <c r="E37" s="10" t="str">
        <f>"0/1=0"</f>
        <v>0/1=0</v>
      </c>
      <c r="F37" s="10" t="str">
        <f>"1/1=1"</f>
        <v>1/1=1</v>
      </c>
      <c r="G37" s="10" t="str">
        <f>"1/1=1"</f>
        <v>1/1=1</v>
      </c>
      <c r="H37" s="10" t="str">
        <f>"0/1=0"</f>
        <v>0/1=0</v>
      </c>
      <c r="I37" s="10" t="str">
        <f>"0/1=0"</f>
        <v>0/1=0</v>
      </c>
      <c r="J37" s="10" t="str">
        <f>"0/1=0"</f>
        <v>0/1=0</v>
      </c>
    </row>
    <row r="38" spans="1:10" x14ac:dyDescent="0.3">
      <c r="A38" t="s">
        <v>14</v>
      </c>
      <c r="B38" t="s">
        <v>4</v>
      </c>
      <c r="D38" s="10" t="str">
        <f>"4/2=2"</f>
        <v>4/2=2</v>
      </c>
      <c r="E38" s="10" t="str">
        <f>"8/1=8"</f>
        <v>8/1=8</v>
      </c>
      <c r="F38" s="10" t="str">
        <f>"8/1=8"</f>
        <v>8/1=8</v>
      </c>
      <c r="G38" s="10" t="str">
        <f>"8/1=8"</f>
        <v>8/1=8</v>
      </c>
      <c r="H38" s="10" t="str">
        <f>"8/1=8"</f>
        <v>8/1=8</v>
      </c>
      <c r="I38" s="10" t="str">
        <f>"8/1=8"</f>
        <v>8/1=8</v>
      </c>
      <c r="J38" s="10" t="str">
        <f>"3/1=3"</f>
        <v>3/1=3</v>
      </c>
    </row>
    <row r="39" spans="1:10" x14ac:dyDescent="0.3">
      <c r="A39" t="s">
        <v>15</v>
      </c>
      <c r="B39" t="s">
        <v>3</v>
      </c>
      <c r="D39" s="10" t="str">
        <f>"10/1=10"</f>
        <v>10/1=10</v>
      </c>
      <c r="E39" s="10" t="str">
        <f>"7/1=7"</f>
        <v>7/1=7</v>
      </c>
      <c r="F39" s="10" t="str">
        <f>"8/1=8"</f>
        <v>8/1=8</v>
      </c>
      <c r="G39" s="10" t="str">
        <f>"9/1=9"</f>
        <v>9/1=9</v>
      </c>
      <c r="H39" s="10" t="str">
        <f>"9/1=9"</f>
        <v>9/1=9</v>
      </c>
      <c r="I39" s="10" t="str">
        <f>"9/1=9"</f>
        <v>9/1=9</v>
      </c>
      <c r="J39" s="10" t="str">
        <f>"0/0=N/A"</f>
        <v>0/0=N/A</v>
      </c>
    </row>
    <row r="40" spans="1:10" x14ac:dyDescent="0.3">
      <c r="A40" t="s">
        <v>15</v>
      </c>
      <c r="B40" t="s">
        <v>20</v>
      </c>
      <c r="D40" s="10" t="str">
        <f>"1/1=1"</f>
        <v>1/1=1</v>
      </c>
      <c r="E40" s="10" t="str">
        <f>"0/1=0"</f>
        <v>0/1=0</v>
      </c>
      <c r="F40" s="10" t="str">
        <f>"1/1=1"</f>
        <v>1/1=1</v>
      </c>
      <c r="G40" s="10" t="str">
        <f>"1/1=1"</f>
        <v>1/1=1</v>
      </c>
      <c r="H40" s="10" t="str">
        <f>"1/1=1"</f>
        <v>1/1=1</v>
      </c>
      <c r="I40" s="10" t="str">
        <f>"1/1=1"</f>
        <v>1/1=1</v>
      </c>
      <c r="J40" s="10" t="str">
        <f>"0/0=N/A"</f>
        <v>0/0=N/A</v>
      </c>
    </row>
    <row r="41" spans="1:10" x14ac:dyDescent="0.3">
      <c r="A41" t="s">
        <v>15</v>
      </c>
      <c r="B41" t="s">
        <v>4</v>
      </c>
      <c r="D41" s="10" t="str">
        <f>"4/1=4"</f>
        <v>4/1=4</v>
      </c>
      <c r="E41" s="10" t="str">
        <f>"5/1=5"</f>
        <v>5/1=5</v>
      </c>
      <c r="F41" s="10" t="str">
        <f>"5/1=5"</f>
        <v>5/1=5</v>
      </c>
      <c r="G41" s="10" t="str">
        <f>"5/1=5"</f>
        <v>5/1=5</v>
      </c>
      <c r="H41" s="10" t="str">
        <f>"5/1=5"</f>
        <v>5/1=5</v>
      </c>
      <c r="I41" s="10" t="str">
        <f>"5/1=5"</f>
        <v>5/1=5</v>
      </c>
      <c r="J41" s="10" t="str">
        <f>"1/1=1"</f>
        <v>1/1=1</v>
      </c>
    </row>
    <row r="42" spans="1:10" x14ac:dyDescent="0.3">
      <c r="A42" t="s">
        <v>16</v>
      </c>
      <c r="B42" t="s">
        <v>3</v>
      </c>
      <c r="D42" s="10" t="str">
        <f>"2/1=2"</f>
        <v>2/1=2</v>
      </c>
      <c r="E42" s="10" t="str">
        <f>"4/1=4"</f>
        <v>4/1=4</v>
      </c>
      <c r="F42" s="10" t="str">
        <f>"5/1=5"</f>
        <v>5/1=5</v>
      </c>
      <c r="G42" s="10" t="str">
        <f>"4/1=4"</f>
        <v>4/1=4</v>
      </c>
      <c r="H42" s="10" t="str">
        <f>"4/1=4"</f>
        <v>4/1=4</v>
      </c>
      <c r="I42" s="10" t="str">
        <f>"4/1=4"</f>
        <v>4/1=4</v>
      </c>
      <c r="J42" s="10" t="str">
        <f>"0/0=N/A"</f>
        <v>0/0=N/A</v>
      </c>
    </row>
    <row r="43" spans="1:10" x14ac:dyDescent="0.3">
      <c r="A43" t="s">
        <v>16</v>
      </c>
      <c r="B43" t="s">
        <v>20</v>
      </c>
      <c r="D43" s="10" t="str">
        <f>"0/1=0"</f>
        <v>0/1=0</v>
      </c>
      <c r="E43" s="10" t="str">
        <f>"5/1=5"</f>
        <v>5/1=5</v>
      </c>
      <c r="F43" s="10" t="str">
        <f>"3/1=3"</f>
        <v>3/1=3</v>
      </c>
      <c r="G43" s="10" t="str">
        <f>"3/1=3"</f>
        <v>3/1=3</v>
      </c>
      <c r="H43" s="10" t="str">
        <f>"4/1=4"</f>
        <v>4/1=4</v>
      </c>
      <c r="I43" s="10" t="str">
        <f>"3/0=N/A"</f>
        <v>3/0=N/A</v>
      </c>
      <c r="J43" s="10" t="str">
        <f>"0/0=N/A"</f>
        <v>0/0=N/A</v>
      </c>
    </row>
    <row r="44" spans="1:10" x14ac:dyDescent="0.3">
      <c r="A44" t="s">
        <v>16</v>
      </c>
      <c r="B44" t="s">
        <v>4</v>
      </c>
      <c r="D44" s="10" t="str">
        <f t="shared" ref="D44:I44" si="0">"2/1=2"</f>
        <v>2/1=2</v>
      </c>
      <c r="E44" s="10" t="str">
        <f t="shared" si="0"/>
        <v>2/1=2</v>
      </c>
      <c r="F44" s="10" t="str">
        <f t="shared" si="0"/>
        <v>2/1=2</v>
      </c>
      <c r="G44" s="10" t="str">
        <f t="shared" si="0"/>
        <v>2/1=2</v>
      </c>
      <c r="H44" s="10" t="str">
        <f t="shared" si="0"/>
        <v>2/1=2</v>
      </c>
      <c r="I44" s="10" t="str">
        <f t="shared" si="0"/>
        <v>2/1=2</v>
      </c>
      <c r="J44" s="10" t="str">
        <f>"0/0=N/A"</f>
        <v>0/0=N/A</v>
      </c>
    </row>
    <row r="45" spans="1:10" x14ac:dyDescent="0.3">
      <c r="A45" t="s">
        <v>17</v>
      </c>
      <c r="B45" t="s">
        <v>3</v>
      </c>
      <c r="D45" s="10" t="str">
        <f>"0/0=N/A"</f>
        <v>0/0=N/A</v>
      </c>
      <c r="E45" s="10" t="str">
        <f>"0/0=N/A"</f>
        <v>0/0=N/A</v>
      </c>
      <c r="F45" s="10" t="str">
        <f>"1/0=N/A"</f>
        <v>1/0=N/A</v>
      </c>
      <c r="G45" s="10" t="str">
        <f>"1/0=N/A"</f>
        <v>1/0=N/A</v>
      </c>
      <c r="H45" s="10" t="str">
        <f>"1/0=N/A"</f>
        <v>1/0=N/A</v>
      </c>
      <c r="I45" s="10" t="str">
        <f>"1/0=N/A"</f>
        <v>1/0=N/A</v>
      </c>
      <c r="J45" s="10" t="str">
        <f>"0/0=N/A"</f>
        <v>0/0=N/A</v>
      </c>
    </row>
    <row r="46" spans="1:10" x14ac:dyDescent="0.3">
      <c r="A46" t="s">
        <v>18</v>
      </c>
      <c r="B46" t="s">
        <v>3</v>
      </c>
      <c r="D46" s="10" t="str">
        <f>"7/2=3,5"</f>
        <v>7/2=3,5</v>
      </c>
      <c r="E46" s="10" t="str">
        <f>"9/2=4,5"</f>
        <v>9/2=4,5</v>
      </c>
      <c r="F46" s="10" t="str">
        <f>"8/2=4"</f>
        <v>8/2=4</v>
      </c>
      <c r="G46" s="10" t="str">
        <f>"8/2=4"</f>
        <v>8/2=4</v>
      </c>
      <c r="H46" s="10" t="str">
        <f>"8/2=4"</f>
        <v>8/2=4</v>
      </c>
      <c r="I46" s="10" t="str">
        <f>"10/2=5"</f>
        <v>10/2=5</v>
      </c>
      <c r="J46" s="10" t="str">
        <f>"2/1=2"</f>
        <v>2/1=2</v>
      </c>
    </row>
    <row r="47" spans="1:10" x14ac:dyDescent="0.3">
      <c r="A47" t="s">
        <v>18</v>
      </c>
      <c r="B47" t="s">
        <v>20</v>
      </c>
      <c r="D47" s="10" t="str">
        <f>"0/0=N/A"</f>
        <v>0/0=N/A</v>
      </c>
      <c r="E47" s="10" t="str">
        <f>"0/0=N/A"</f>
        <v>0/0=N/A</v>
      </c>
      <c r="F47" s="10" t="str">
        <f>"0/0=N/A"</f>
        <v>0/0=N/A</v>
      </c>
      <c r="G47" s="10" t="str">
        <f>"1/0=N/A"</f>
        <v>1/0=N/A</v>
      </c>
      <c r="H47" s="10" t="str">
        <f>"0/0=N/A"</f>
        <v>0/0=N/A</v>
      </c>
      <c r="I47" s="10" t="str">
        <f>"0/0=N/A"</f>
        <v>0/0=N/A</v>
      </c>
      <c r="J47" s="10" t="str">
        <f>"0/0=N/A"</f>
        <v>0/0=N/A</v>
      </c>
    </row>
    <row r="48" spans="1:10" x14ac:dyDescent="0.3">
      <c r="A48" t="s">
        <v>18</v>
      </c>
      <c r="B48" t="s">
        <v>4</v>
      </c>
      <c r="D48" s="10" t="str">
        <f>"12/2=6"</f>
        <v>12/2=6</v>
      </c>
      <c r="E48" s="10" t="str">
        <f>"15/2=7,5"</f>
        <v>15/2=7,5</v>
      </c>
      <c r="F48" s="10" t="str">
        <f>"15/2=7,5"</f>
        <v>15/2=7,5</v>
      </c>
      <c r="G48" s="10" t="str">
        <f>"15/2=7,5"</f>
        <v>15/2=7,5</v>
      </c>
      <c r="H48" s="10" t="str">
        <f>"15/2=7,5"</f>
        <v>15/2=7,5</v>
      </c>
      <c r="I48" s="10" t="str">
        <f>"16/2=8"</f>
        <v>16/2=8</v>
      </c>
      <c r="J48" s="10" t="str">
        <f>"3/1=3"</f>
        <v>3/1=3</v>
      </c>
    </row>
    <row r="49" spans="1:10" x14ac:dyDescent="0.3">
      <c r="A49" t="s">
        <v>23</v>
      </c>
      <c r="B49" t="s">
        <v>20</v>
      </c>
      <c r="D49" s="10" t="str">
        <f>"6/1=6"</f>
        <v>6/1=6</v>
      </c>
      <c r="E49" s="10" t="str">
        <f>"11/2=5,5"</f>
        <v>11/2=5,5</v>
      </c>
      <c r="F49" s="10" t="str">
        <f>"10/1=10"</f>
        <v>10/1=10</v>
      </c>
      <c r="G49" s="10" t="str">
        <f>"9/1=9"</f>
        <v>9/1=9</v>
      </c>
      <c r="H49" s="10" t="str">
        <f>"9/1=9"</f>
        <v>9/1=9</v>
      </c>
      <c r="I49" s="10" t="str">
        <f>"9/1=9"</f>
        <v>9/1=9</v>
      </c>
      <c r="J49" s="10" t="str">
        <f>"2/1=2"</f>
        <v>2/1=2</v>
      </c>
    </row>
    <row r="50" spans="1:10" x14ac:dyDescent="0.3">
      <c r="A50" t="s">
        <v>22</v>
      </c>
      <c r="B50" t="s">
        <v>20</v>
      </c>
      <c r="D50" s="10" t="str">
        <f>"1/0=N/A"</f>
        <v>1/0=N/A</v>
      </c>
      <c r="E50" s="10" t="str">
        <f>"1/0=N/A"</f>
        <v>1/0=N/A</v>
      </c>
      <c r="F50" s="10" t="str">
        <f>"0/0=N/A"</f>
        <v>0/0=N/A</v>
      </c>
      <c r="G50" s="10" t="str">
        <f>"0/0=N/A"</f>
        <v>0/0=N/A</v>
      </c>
      <c r="H50" s="10" t="str">
        <f>"0/0=N/A"</f>
        <v>0/0=N/A</v>
      </c>
      <c r="I50" s="10" t="str">
        <f>"0/0=N/A"</f>
        <v>0/0=N/A</v>
      </c>
      <c r="J50" s="10" t="str">
        <f>"0/0=N/A"</f>
        <v>0/0=N/A</v>
      </c>
    </row>
    <row r="51" spans="1:10" x14ac:dyDescent="0.3">
      <c r="A51" t="s">
        <v>21</v>
      </c>
      <c r="B51" t="s">
        <v>20</v>
      </c>
      <c r="D51" s="10" t="str">
        <f>"5/1=5"</f>
        <v>5/1=5</v>
      </c>
      <c r="E51" s="10" t="str">
        <f>"6/1=6"</f>
        <v>6/1=6</v>
      </c>
      <c r="F51" s="10" t="str">
        <f>"6/1=6"</f>
        <v>6/1=6</v>
      </c>
      <c r="G51" s="10" t="str">
        <f>"7/1=7"</f>
        <v>7/1=7</v>
      </c>
      <c r="H51" s="10" t="str">
        <f>"6/1=6"</f>
        <v>6/1=6</v>
      </c>
      <c r="I51" s="10" t="str">
        <f>"6/1=6"</f>
        <v>6/1=6</v>
      </c>
      <c r="J51" s="10" t="str">
        <f>"2/0=N/A"</f>
        <v>2/0=N/A</v>
      </c>
    </row>
    <row r="52" spans="1:10" x14ac:dyDescent="0.3">
      <c r="A52" t="s">
        <v>19</v>
      </c>
      <c r="B52" t="s">
        <v>3</v>
      </c>
      <c r="D52" s="10" t="str">
        <f>"0/0=N/A"</f>
        <v>0/0=N/A</v>
      </c>
      <c r="E52" s="10" t="str">
        <f>"0/0=N/A"</f>
        <v>0/0=N/A</v>
      </c>
      <c r="F52" s="10" t="str">
        <f>"0/0=N/A"</f>
        <v>0/0=N/A</v>
      </c>
      <c r="G52" s="10" t="str">
        <f>"0/0=N/A"</f>
        <v>0/0=N/A</v>
      </c>
      <c r="H52" s="10" t="str">
        <f>"0/0=N/A"</f>
        <v>0/0=N/A</v>
      </c>
      <c r="I52" s="10" t="str">
        <f>"3/0=N/A"</f>
        <v>3/0=N/A</v>
      </c>
      <c r="J52" s="10" t="str">
        <f>"0/0=N/A"</f>
        <v>0/0=N/A</v>
      </c>
    </row>
    <row r="53" spans="1:10" x14ac:dyDescent="0.3">
      <c r="A53" t="s">
        <v>19</v>
      </c>
      <c r="B53" t="s">
        <v>20</v>
      </c>
      <c r="D53" s="10" t="str">
        <f>"0/0=N/A"</f>
        <v>0/0=N/A</v>
      </c>
      <c r="E53" s="10" t="str">
        <f>"11/0=N/A"</f>
        <v>11/0=N/A</v>
      </c>
      <c r="F53" s="10" t="str">
        <f>"13/0=N/A"</f>
        <v>13/0=N/A</v>
      </c>
      <c r="G53" s="10" t="str">
        <f>"6/0=N/A"</f>
        <v>6/0=N/A</v>
      </c>
      <c r="H53" s="10" t="str">
        <f>"7/0=N/A"</f>
        <v>7/0=N/A</v>
      </c>
      <c r="I53" s="10" t="str">
        <f>"0/0=N/A"</f>
        <v>0/0=N/A</v>
      </c>
      <c r="J53" s="10" t="str">
        <f>"0/0=N/A"</f>
        <v>0/0=N/A</v>
      </c>
    </row>
    <row r="54" spans="1:10" x14ac:dyDescent="0.3">
      <c r="D54" s="10" t="str">
        <f>"373/94=3"</f>
        <v>373/94=3</v>
      </c>
      <c r="E54" s="10" t="str">
        <f>"496/86=5"</f>
        <v>496/86=5</v>
      </c>
      <c r="F54" s="10" t="str">
        <f>"496/87=5"</f>
        <v>496/87=5</v>
      </c>
      <c r="G54" s="10" t="str">
        <f>"596/87=6"</f>
        <v>596/87=6</v>
      </c>
      <c r="H54" s="10" t="str">
        <f>"479/87=5"</f>
        <v>479/87=5</v>
      </c>
      <c r="I54" s="10" t="str">
        <f>"467/78=5"</f>
        <v>467/78=5</v>
      </c>
      <c r="J54" s="10" t="str">
        <f>"81/34=2"</f>
        <v>81/34=2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6"/>
  <sheetViews>
    <sheetView tabSelected="1" workbookViewId="0">
      <selection activeCell="O10" sqref="O10"/>
    </sheetView>
  </sheetViews>
  <sheetFormatPr baseColWidth="10" defaultRowHeight="14.4" x14ac:dyDescent="0.3"/>
  <cols>
    <col min="1" max="1" width="20.6640625" bestFit="1" customWidth="1"/>
    <col min="2" max="2" width="13.88671875" bestFit="1" customWidth="1"/>
    <col min="3" max="3" width="2.33203125" style="1" customWidth="1"/>
    <col min="4" max="5" width="11.88671875" bestFit="1" customWidth="1"/>
  </cols>
  <sheetData>
    <row r="1" spans="1:28" ht="24.6" customHeight="1" thickBot="1" x14ac:dyDescent="0.35">
      <c r="A1" t="s">
        <v>32</v>
      </c>
      <c r="B1" t="s">
        <v>1</v>
      </c>
      <c r="D1" s="4">
        <v>44913</v>
      </c>
      <c r="E1" s="4">
        <v>44914</v>
      </c>
      <c r="F1" s="4">
        <v>44915</v>
      </c>
      <c r="G1" s="4">
        <v>44916</v>
      </c>
      <c r="H1" s="4">
        <v>44917</v>
      </c>
      <c r="I1" s="4">
        <v>44918</v>
      </c>
      <c r="J1" s="4">
        <v>44919</v>
      </c>
      <c r="K1" s="4">
        <v>44920</v>
      </c>
      <c r="L1" s="4">
        <v>44921</v>
      </c>
      <c r="M1" s="4">
        <v>44922</v>
      </c>
      <c r="N1" s="4">
        <v>44923</v>
      </c>
      <c r="O1" s="4">
        <v>44924</v>
      </c>
      <c r="P1" s="4">
        <v>44925</v>
      </c>
      <c r="Q1" s="4">
        <v>44926</v>
      </c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2" customFormat="1" ht="15" thickTop="1" x14ac:dyDescent="0.3">
      <c r="A2" s="2" t="s">
        <v>8</v>
      </c>
      <c r="B2" s="2" t="s">
        <v>20</v>
      </c>
      <c r="C2" s="3"/>
      <c r="D2" s="11" t="str">
        <f>LEFT('S53'!D14,FIND("/",'S53'!D14,1)-1)</f>
        <v>19</v>
      </c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28" x14ac:dyDescent="0.3">
      <c r="A3" t="s">
        <v>8</v>
      </c>
      <c r="B3" t="s">
        <v>4</v>
      </c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8" x14ac:dyDescent="0.3">
      <c r="A4" t="s">
        <v>8</v>
      </c>
      <c r="B4" t="s">
        <v>3</v>
      </c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8" x14ac:dyDescent="0.3">
      <c r="A5" t="s">
        <v>8</v>
      </c>
      <c r="B5" t="s">
        <v>33</v>
      </c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8" x14ac:dyDescent="0.3">
      <c r="A6" t="s">
        <v>8</v>
      </c>
      <c r="B6" t="s">
        <v>24</v>
      </c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8" x14ac:dyDescent="0.3">
      <c r="A7" t="s">
        <v>9</v>
      </c>
      <c r="B7" t="s">
        <v>20</v>
      </c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8" x14ac:dyDescent="0.3">
      <c r="A8" t="s">
        <v>9</v>
      </c>
      <c r="B8" t="s">
        <v>4</v>
      </c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8" x14ac:dyDescent="0.3">
      <c r="A9" t="s">
        <v>9</v>
      </c>
      <c r="B9" t="s">
        <v>24</v>
      </c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8" x14ac:dyDescent="0.3">
      <c r="A10" t="s">
        <v>9</v>
      </c>
      <c r="B10" t="s">
        <v>3</v>
      </c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8" x14ac:dyDescent="0.3">
      <c r="A11" t="s">
        <v>9</v>
      </c>
      <c r="B11" t="s">
        <v>33</v>
      </c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8" x14ac:dyDescent="0.3">
      <c r="A12" t="s">
        <v>10</v>
      </c>
      <c r="B12" t="s">
        <v>20</v>
      </c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8" x14ac:dyDescent="0.3">
      <c r="A13" t="s">
        <v>10</v>
      </c>
      <c r="B13" t="s">
        <v>4</v>
      </c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8" x14ac:dyDescent="0.3">
      <c r="A14" t="s">
        <v>10</v>
      </c>
      <c r="B14" t="s">
        <v>24</v>
      </c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8" x14ac:dyDescent="0.3">
      <c r="A15" t="s">
        <v>10</v>
      </c>
      <c r="B15" t="s">
        <v>3</v>
      </c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8" x14ac:dyDescent="0.3">
      <c r="A16" t="s">
        <v>10</v>
      </c>
      <c r="B16" t="s">
        <v>33</v>
      </c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x14ac:dyDescent="0.3">
      <c r="A17" t="s">
        <v>14</v>
      </c>
      <c r="B17" t="s">
        <v>20</v>
      </c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x14ac:dyDescent="0.3">
      <c r="A18" t="s">
        <v>14</v>
      </c>
      <c r="B18" t="s">
        <v>4</v>
      </c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x14ac:dyDescent="0.3">
      <c r="A19" t="s">
        <v>14</v>
      </c>
      <c r="B19" t="s">
        <v>3</v>
      </c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x14ac:dyDescent="0.3">
      <c r="A20" t="s">
        <v>14</v>
      </c>
      <c r="B20" t="s">
        <v>33</v>
      </c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x14ac:dyDescent="0.3">
      <c r="A21" t="s">
        <v>2</v>
      </c>
      <c r="B21" t="s">
        <v>20</v>
      </c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x14ac:dyDescent="0.3">
      <c r="A22" t="s">
        <v>2</v>
      </c>
      <c r="B22" t="s">
        <v>20</v>
      </c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x14ac:dyDescent="0.3">
      <c r="A23" t="s">
        <v>2</v>
      </c>
      <c r="B23" t="s">
        <v>4</v>
      </c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x14ac:dyDescent="0.3">
      <c r="A24" t="s">
        <v>2</v>
      </c>
      <c r="B24" t="s">
        <v>4</v>
      </c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x14ac:dyDescent="0.3">
      <c r="A25" t="s">
        <v>2</v>
      </c>
      <c r="B25" t="s">
        <v>3</v>
      </c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x14ac:dyDescent="0.3">
      <c r="A26" t="s">
        <v>2</v>
      </c>
      <c r="B26" t="s">
        <v>33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x14ac:dyDescent="0.3">
      <c r="A27" t="s">
        <v>13</v>
      </c>
      <c r="B27" t="s">
        <v>20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x14ac:dyDescent="0.3">
      <c r="A28" t="s">
        <v>13</v>
      </c>
      <c r="B28" t="s">
        <v>4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x14ac:dyDescent="0.3">
      <c r="A29" t="s">
        <v>13</v>
      </c>
      <c r="B29" t="s">
        <v>3</v>
      </c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x14ac:dyDescent="0.3">
      <c r="A30" t="s">
        <v>13</v>
      </c>
      <c r="B30" t="s">
        <v>33</v>
      </c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x14ac:dyDescent="0.3">
      <c r="A31" t="s">
        <v>34</v>
      </c>
      <c r="B31" t="s">
        <v>20</v>
      </c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x14ac:dyDescent="0.3">
      <c r="A32" t="s">
        <v>34</v>
      </c>
      <c r="B32" t="s">
        <v>4</v>
      </c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x14ac:dyDescent="0.3">
      <c r="A33" t="s">
        <v>34</v>
      </c>
      <c r="B33" t="s">
        <v>24</v>
      </c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x14ac:dyDescent="0.3">
      <c r="A34" t="s">
        <v>34</v>
      </c>
      <c r="B34" t="s">
        <v>3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x14ac:dyDescent="0.3">
      <c r="A35" t="s">
        <v>34</v>
      </c>
      <c r="B35" t="s">
        <v>33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x14ac:dyDescent="0.3">
      <c r="A36" t="s">
        <v>35</v>
      </c>
      <c r="B36" t="s">
        <v>20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x14ac:dyDescent="0.3">
      <c r="A37" t="s">
        <v>35</v>
      </c>
      <c r="B37" t="s">
        <v>4</v>
      </c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x14ac:dyDescent="0.3">
      <c r="A38" t="s">
        <v>35</v>
      </c>
      <c r="B38" t="s">
        <v>24</v>
      </c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x14ac:dyDescent="0.3">
      <c r="A39" t="s">
        <v>35</v>
      </c>
      <c r="B39" t="s">
        <v>3</v>
      </c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x14ac:dyDescent="0.3">
      <c r="A40" t="s">
        <v>35</v>
      </c>
      <c r="B40" t="s">
        <v>33</v>
      </c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x14ac:dyDescent="0.3">
      <c r="A41" t="s">
        <v>36</v>
      </c>
      <c r="B41" t="s">
        <v>20</v>
      </c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x14ac:dyDescent="0.3">
      <c r="A42" t="s">
        <v>36</v>
      </c>
      <c r="B42" t="s">
        <v>4</v>
      </c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x14ac:dyDescent="0.3">
      <c r="A43" t="s">
        <v>36</v>
      </c>
      <c r="B43" t="s">
        <v>24</v>
      </c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x14ac:dyDescent="0.3">
      <c r="A44" t="s">
        <v>36</v>
      </c>
      <c r="B44" t="s">
        <v>3</v>
      </c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x14ac:dyDescent="0.3">
      <c r="A45" t="s">
        <v>36</v>
      </c>
      <c r="B45" t="s">
        <v>33</v>
      </c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x14ac:dyDescent="0.3">
      <c r="A46" t="s">
        <v>37</v>
      </c>
      <c r="B46" t="s">
        <v>20</v>
      </c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x14ac:dyDescent="0.3">
      <c r="A47" t="s">
        <v>37</v>
      </c>
      <c r="B47" t="s">
        <v>4</v>
      </c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x14ac:dyDescent="0.3">
      <c r="A48" t="s">
        <v>37</v>
      </c>
      <c r="B48" t="s">
        <v>24</v>
      </c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x14ac:dyDescent="0.3">
      <c r="A49" t="s">
        <v>37</v>
      </c>
      <c r="B49" t="s">
        <v>3</v>
      </c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x14ac:dyDescent="0.3">
      <c r="A50" t="s">
        <v>37</v>
      </c>
      <c r="B50" t="s">
        <v>33</v>
      </c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x14ac:dyDescent="0.3">
      <c r="A51" t="s">
        <v>14</v>
      </c>
      <c r="B51" t="s">
        <v>20</v>
      </c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x14ac:dyDescent="0.3">
      <c r="A52" t="s">
        <v>14</v>
      </c>
      <c r="B52" t="s">
        <v>4</v>
      </c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x14ac:dyDescent="0.3">
      <c r="A53" t="s">
        <v>14</v>
      </c>
      <c r="B53" t="s">
        <v>3</v>
      </c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x14ac:dyDescent="0.3">
      <c r="A54" t="s">
        <v>14</v>
      </c>
      <c r="B54" t="s">
        <v>33</v>
      </c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x14ac:dyDescent="0.3">
      <c r="A55" t="s">
        <v>15</v>
      </c>
      <c r="B55" t="s">
        <v>20</v>
      </c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x14ac:dyDescent="0.3">
      <c r="A56" t="s">
        <v>15</v>
      </c>
      <c r="B56" t="s">
        <v>4</v>
      </c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x14ac:dyDescent="0.3">
      <c r="A57" t="s">
        <v>15</v>
      </c>
      <c r="B57" t="s">
        <v>3</v>
      </c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x14ac:dyDescent="0.3">
      <c r="A58" t="s">
        <v>15</v>
      </c>
      <c r="B58" t="s">
        <v>33</v>
      </c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x14ac:dyDescent="0.3">
      <c r="A59" t="s">
        <v>16</v>
      </c>
      <c r="B59" t="s">
        <v>20</v>
      </c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x14ac:dyDescent="0.3">
      <c r="A60" t="s">
        <v>16</v>
      </c>
      <c r="B60" t="s">
        <v>4</v>
      </c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x14ac:dyDescent="0.3">
      <c r="A61" t="s">
        <v>16</v>
      </c>
      <c r="B61" t="s">
        <v>3</v>
      </c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x14ac:dyDescent="0.3">
      <c r="A62" t="s">
        <v>16</v>
      </c>
      <c r="B62" t="s">
        <v>33</v>
      </c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x14ac:dyDescent="0.3">
      <c r="A63" t="s">
        <v>31</v>
      </c>
      <c r="B63" t="s">
        <v>20</v>
      </c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x14ac:dyDescent="0.3">
      <c r="A64" t="s">
        <v>31</v>
      </c>
      <c r="B64" t="s">
        <v>4</v>
      </c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x14ac:dyDescent="0.3">
      <c r="A65" t="s">
        <v>31</v>
      </c>
      <c r="B65" t="s">
        <v>3</v>
      </c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x14ac:dyDescent="0.3">
      <c r="A66" t="s">
        <v>31</v>
      </c>
      <c r="B66" t="s">
        <v>33</v>
      </c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x14ac:dyDescent="0.3">
      <c r="A67" t="s">
        <v>6</v>
      </c>
      <c r="B67" t="s">
        <v>20</v>
      </c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x14ac:dyDescent="0.3">
      <c r="A68" t="s">
        <v>6</v>
      </c>
      <c r="B68" t="s">
        <v>4</v>
      </c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x14ac:dyDescent="0.3">
      <c r="A69" t="s">
        <v>6</v>
      </c>
      <c r="B69" t="s">
        <v>3</v>
      </c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x14ac:dyDescent="0.3">
      <c r="A70" t="s">
        <v>38</v>
      </c>
      <c r="B70" t="s">
        <v>20</v>
      </c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x14ac:dyDescent="0.3">
      <c r="A71" t="s">
        <v>39</v>
      </c>
      <c r="B71" t="s">
        <v>20</v>
      </c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x14ac:dyDescent="0.3">
      <c r="A72" t="s">
        <v>40</v>
      </c>
      <c r="B72" t="s">
        <v>20</v>
      </c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x14ac:dyDescent="0.3">
      <c r="A73" t="s">
        <v>38</v>
      </c>
      <c r="B73" t="s">
        <v>33</v>
      </c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x14ac:dyDescent="0.3">
      <c r="A74" t="s">
        <v>39</v>
      </c>
      <c r="B74" t="s">
        <v>33</v>
      </c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x14ac:dyDescent="0.3">
      <c r="A75" t="s">
        <v>40</v>
      </c>
      <c r="B75" t="s">
        <v>33</v>
      </c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x14ac:dyDescent="0.3">
      <c r="A76" t="s">
        <v>38</v>
      </c>
      <c r="B76" t="s">
        <v>4</v>
      </c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x14ac:dyDescent="0.3">
      <c r="A77" t="s">
        <v>39</v>
      </c>
      <c r="B77" t="s">
        <v>4</v>
      </c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x14ac:dyDescent="0.3">
      <c r="A78" t="s">
        <v>40</v>
      </c>
      <c r="B78" t="s">
        <v>4</v>
      </c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x14ac:dyDescent="0.3">
      <c r="A79" t="s">
        <v>38</v>
      </c>
      <c r="B79" t="s">
        <v>3</v>
      </c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x14ac:dyDescent="0.3">
      <c r="A80" t="s">
        <v>39</v>
      </c>
      <c r="B80" t="s">
        <v>3</v>
      </c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x14ac:dyDescent="0.3">
      <c r="A81" t="s">
        <v>40</v>
      </c>
      <c r="B81" t="s">
        <v>3</v>
      </c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x14ac:dyDescent="0.3">
      <c r="A82" t="s">
        <v>19</v>
      </c>
      <c r="B82" t="s">
        <v>4</v>
      </c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x14ac:dyDescent="0.3">
      <c r="A83" t="s">
        <v>19</v>
      </c>
      <c r="B83" t="s">
        <v>4</v>
      </c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x14ac:dyDescent="0.3">
      <c r="A84" t="s">
        <v>7</v>
      </c>
      <c r="B84" t="s">
        <v>20</v>
      </c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x14ac:dyDescent="0.3">
      <c r="A85" t="s">
        <v>7</v>
      </c>
      <c r="B85" t="s">
        <v>4</v>
      </c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x14ac:dyDescent="0.3">
      <c r="A86" t="s">
        <v>7</v>
      </c>
      <c r="B86" t="s">
        <v>3</v>
      </c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x14ac:dyDescent="0.3">
      <c r="A87" t="s">
        <v>7</v>
      </c>
      <c r="B87" t="s">
        <v>33</v>
      </c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x14ac:dyDescent="0.3">
      <c r="A88" t="s">
        <v>7</v>
      </c>
      <c r="B88" t="s">
        <v>24</v>
      </c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x14ac:dyDescent="0.3">
      <c r="A89" t="s">
        <v>41</v>
      </c>
      <c r="B89" t="s">
        <v>20</v>
      </c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x14ac:dyDescent="0.3">
      <c r="A90" t="s">
        <v>41</v>
      </c>
      <c r="B90" t="s">
        <v>4</v>
      </c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x14ac:dyDescent="0.3">
      <c r="A91" t="s">
        <v>41</v>
      </c>
      <c r="B91" t="s">
        <v>24</v>
      </c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x14ac:dyDescent="0.3">
      <c r="A92" t="s">
        <v>41</v>
      </c>
      <c r="B92" t="s">
        <v>3</v>
      </c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x14ac:dyDescent="0.3">
      <c r="A93" t="s">
        <v>41</v>
      </c>
      <c r="B93" t="s">
        <v>33</v>
      </c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x14ac:dyDescent="0.3">
      <c r="A94" t="s">
        <v>27</v>
      </c>
      <c r="B94" t="s">
        <v>20</v>
      </c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x14ac:dyDescent="0.3">
      <c r="A95" t="s">
        <v>27</v>
      </c>
      <c r="B95" t="s">
        <v>4</v>
      </c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x14ac:dyDescent="0.3">
      <c r="A96" t="s">
        <v>27</v>
      </c>
      <c r="B96" t="s">
        <v>24</v>
      </c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x14ac:dyDescent="0.3">
      <c r="A97" t="s">
        <v>27</v>
      </c>
      <c r="B97" t="s">
        <v>3</v>
      </c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x14ac:dyDescent="0.3">
      <c r="A98" t="s">
        <v>27</v>
      </c>
      <c r="B98" t="s">
        <v>33</v>
      </c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x14ac:dyDescent="0.3">
      <c r="A99" t="s">
        <v>6</v>
      </c>
      <c r="B99" t="s">
        <v>20</v>
      </c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x14ac:dyDescent="0.3">
      <c r="A100" t="s">
        <v>6</v>
      </c>
      <c r="B100" t="s">
        <v>4</v>
      </c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x14ac:dyDescent="0.3">
      <c r="A101" t="s">
        <v>6</v>
      </c>
      <c r="B101" t="s">
        <v>3</v>
      </c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x14ac:dyDescent="0.3">
      <c r="A102" t="s">
        <v>6</v>
      </c>
      <c r="B102" t="s">
        <v>33</v>
      </c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x14ac:dyDescent="0.3">
      <c r="A103" t="s">
        <v>6</v>
      </c>
      <c r="B103" t="s">
        <v>33</v>
      </c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x14ac:dyDescent="0.3">
      <c r="A104" t="s">
        <v>2</v>
      </c>
      <c r="B104" t="s">
        <v>20</v>
      </c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x14ac:dyDescent="0.3">
      <c r="A105" t="s">
        <v>2</v>
      </c>
      <c r="B105" t="s">
        <v>4</v>
      </c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x14ac:dyDescent="0.3">
      <c r="A106" t="s">
        <v>2</v>
      </c>
      <c r="B106" t="s">
        <v>3</v>
      </c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x14ac:dyDescent="0.3">
      <c r="A107" t="s">
        <v>2</v>
      </c>
      <c r="B107" t="s">
        <v>33</v>
      </c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x14ac:dyDescent="0.3">
      <c r="A108" t="s">
        <v>19</v>
      </c>
      <c r="B108" t="s">
        <v>20</v>
      </c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x14ac:dyDescent="0.3">
      <c r="A109" t="s">
        <v>19</v>
      </c>
      <c r="B109" t="s">
        <v>3</v>
      </c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x14ac:dyDescent="0.3">
      <c r="A110" t="s">
        <v>19</v>
      </c>
      <c r="B110" t="s">
        <v>24</v>
      </c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x14ac:dyDescent="0.3">
      <c r="A111" t="s">
        <v>22</v>
      </c>
      <c r="B111" t="s">
        <v>20</v>
      </c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x14ac:dyDescent="0.3">
      <c r="A112" t="s">
        <v>22</v>
      </c>
      <c r="B112" t="s">
        <v>3</v>
      </c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x14ac:dyDescent="0.3">
      <c r="A113" t="s">
        <v>21</v>
      </c>
      <c r="B113" t="s">
        <v>20</v>
      </c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x14ac:dyDescent="0.3">
      <c r="A114" t="s">
        <v>21</v>
      </c>
      <c r="B114" t="s">
        <v>3</v>
      </c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x14ac:dyDescent="0.3">
      <c r="A115" t="s">
        <v>30</v>
      </c>
      <c r="B115" t="s">
        <v>3</v>
      </c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x14ac:dyDescent="0.3">
      <c r="A116" t="s">
        <v>23</v>
      </c>
      <c r="B116" t="s">
        <v>20</v>
      </c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x14ac:dyDescent="0.3">
      <c r="A117" t="s">
        <v>23</v>
      </c>
      <c r="B117" t="s">
        <v>3</v>
      </c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x14ac:dyDescent="0.3">
      <c r="A118" t="s">
        <v>28</v>
      </c>
      <c r="B118" t="s">
        <v>20</v>
      </c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x14ac:dyDescent="0.3">
      <c r="A119" t="s">
        <v>28</v>
      </c>
      <c r="B119" t="s">
        <v>3</v>
      </c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x14ac:dyDescent="0.3">
      <c r="A120" t="s">
        <v>25</v>
      </c>
      <c r="B120" t="s">
        <v>24</v>
      </c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x14ac:dyDescent="0.3">
      <c r="A121" t="s">
        <v>25</v>
      </c>
      <c r="B121" t="s">
        <v>20</v>
      </c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x14ac:dyDescent="0.3">
      <c r="A122" t="s">
        <v>29</v>
      </c>
      <c r="B122" t="s">
        <v>20</v>
      </c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x14ac:dyDescent="0.3">
      <c r="A123" t="s">
        <v>29</v>
      </c>
      <c r="B123" t="s">
        <v>3</v>
      </c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x14ac:dyDescent="0.3">
      <c r="A124" t="s">
        <v>42</v>
      </c>
      <c r="B124" t="s">
        <v>20</v>
      </c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x14ac:dyDescent="0.3">
      <c r="A125" t="s">
        <v>42</v>
      </c>
      <c r="B125" t="s">
        <v>3</v>
      </c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x14ac:dyDescent="0.3">
      <c r="A126" t="s">
        <v>30</v>
      </c>
      <c r="B126" t="s">
        <v>20</v>
      </c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x14ac:dyDescent="0.3">
      <c r="A127" t="s">
        <v>12</v>
      </c>
      <c r="B127" t="s">
        <v>20</v>
      </c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x14ac:dyDescent="0.3">
      <c r="A128" t="s">
        <v>12</v>
      </c>
      <c r="B128" t="s">
        <v>4</v>
      </c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x14ac:dyDescent="0.3">
      <c r="A129" t="s">
        <v>12</v>
      </c>
      <c r="B129" t="s">
        <v>3</v>
      </c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x14ac:dyDescent="0.3">
      <c r="A130" t="s">
        <v>11</v>
      </c>
      <c r="B130" t="s">
        <v>20</v>
      </c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x14ac:dyDescent="0.3">
      <c r="A131" t="s">
        <v>11</v>
      </c>
      <c r="B131" t="s">
        <v>4</v>
      </c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x14ac:dyDescent="0.3">
      <c r="A132" t="s">
        <v>11</v>
      </c>
      <c r="B132" t="s">
        <v>24</v>
      </c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x14ac:dyDescent="0.3">
      <c r="A133" t="s">
        <v>11</v>
      </c>
      <c r="B133" t="s">
        <v>3</v>
      </c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x14ac:dyDescent="0.3">
      <c r="A134" t="s">
        <v>11</v>
      </c>
      <c r="B134" t="s">
        <v>33</v>
      </c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x14ac:dyDescent="0.3">
      <c r="A135" t="s">
        <v>18</v>
      </c>
      <c r="B135" t="s">
        <v>20</v>
      </c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x14ac:dyDescent="0.3">
      <c r="A136" t="s">
        <v>18</v>
      </c>
      <c r="B136" t="s">
        <v>3</v>
      </c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x14ac:dyDescent="0.3">
      <c r="A137" t="s">
        <v>17</v>
      </c>
      <c r="B137" t="s">
        <v>20</v>
      </c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x14ac:dyDescent="0.3">
      <c r="A138" t="s">
        <v>17</v>
      </c>
      <c r="B138" t="s">
        <v>4</v>
      </c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x14ac:dyDescent="0.3">
      <c r="A139" t="s">
        <v>17</v>
      </c>
      <c r="B139" t="s">
        <v>3</v>
      </c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x14ac:dyDescent="0.3">
      <c r="A140" t="s">
        <v>26</v>
      </c>
      <c r="B140" t="s">
        <v>20</v>
      </c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x14ac:dyDescent="0.3">
      <c r="A141" t="s">
        <v>26</v>
      </c>
      <c r="B141" t="s">
        <v>4</v>
      </c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x14ac:dyDescent="0.3">
      <c r="A142" t="s">
        <v>26</v>
      </c>
      <c r="B142" t="s">
        <v>24</v>
      </c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x14ac:dyDescent="0.3">
      <c r="A143" t="s">
        <v>26</v>
      </c>
      <c r="B143" t="s">
        <v>3</v>
      </c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x14ac:dyDescent="0.3">
      <c r="A144" t="s">
        <v>18</v>
      </c>
      <c r="B144" t="s">
        <v>4</v>
      </c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x14ac:dyDescent="0.3">
      <c r="A145" t="s">
        <v>12</v>
      </c>
      <c r="B145" t="s">
        <v>24</v>
      </c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x14ac:dyDescent="0.3">
      <c r="A146" t="s">
        <v>12</v>
      </c>
      <c r="B146" t="s">
        <v>33</v>
      </c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S53</vt:lpstr>
      <vt:lpstr>Effectifs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</dc:creator>
  <cp:lastModifiedBy>Nicky</cp:lastModifiedBy>
  <dcterms:created xsi:type="dcterms:W3CDTF">2023-02-06T16:51:57Z</dcterms:created>
  <dcterms:modified xsi:type="dcterms:W3CDTF">2023-02-09T11:54:17Z</dcterms:modified>
</cp:coreProperties>
</file>