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7BDF9F53-63F3-4C32-9273-CCB71EF2AC24}" xr6:coauthVersionLast="45" xr6:coauthVersionMax="45" xr10:uidLastSave="{00000000-0000-0000-0000-000000000000}"/>
  <bookViews>
    <workbookView xWindow="23880" yWindow="-120" windowWidth="21840" windowHeight="13740" firstSheet="1" activeTab="1" xr2:uid="{00000000-000D-0000-FFFF-FFFF00000000}"/>
  </bookViews>
  <sheets>
    <sheet name="Accueil" sheetId="6" state="hidden" r:id="rId1"/>
    <sheet name="Suivi" sheetId="1" r:id="rId2"/>
  </sheets>
  <definedNames>
    <definedName name="_xlnm.Print_Area" localSheetId="0">Accueil!$C$1:$Q$37</definedName>
    <definedName name="_xlnm.Print_Area" localSheetId="1">Suivi!$B$7:$AX$72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R7" i="1" l="1"/>
  <c r="Z25" i="1" l="1"/>
  <c r="N25" i="1"/>
  <c r="AO13" i="1" l="1"/>
  <c r="BO38" i="1" l="1"/>
  <c r="BO36" i="1"/>
  <c r="BO34" i="1"/>
  <c r="BO32" i="1"/>
  <c r="BO30" i="1"/>
  <c r="BO28" i="1"/>
  <c r="BO26" i="1"/>
  <c r="BS9" i="1"/>
  <c r="BS23" i="1" s="1"/>
  <c r="BV23" i="1" l="1"/>
  <c r="BT23" i="1"/>
  <c r="BW23" i="1" s="1"/>
  <c r="BR23" i="1"/>
  <c r="BU23" i="1" s="1"/>
  <c r="BS11" i="1"/>
  <c r="BS12" i="1"/>
  <c r="BS14" i="1"/>
  <c r="BS15" i="1"/>
  <c r="BS19" i="1"/>
  <c r="BS20" i="1"/>
  <c r="BS21" i="1"/>
  <c r="BS22" i="1"/>
  <c r="BV22" i="1" l="1"/>
  <c r="BT22" i="1"/>
  <c r="BW22" i="1" s="1"/>
  <c r="BR22" i="1"/>
  <c r="BU22" i="1" s="1"/>
  <c r="BV20" i="1"/>
  <c r="BT20" i="1"/>
  <c r="BW20" i="1" s="1"/>
  <c r="BR20" i="1"/>
  <c r="BU20" i="1" s="1"/>
  <c r="BV15" i="1"/>
  <c r="BT15" i="1"/>
  <c r="BW15" i="1" s="1"/>
  <c r="BR15" i="1"/>
  <c r="BU15" i="1" s="1"/>
  <c r="BV12" i="1"/>
  <c r="BT12" i="1"/>
  <c r="BW12" i="1" s="1"/>
  <c r="BR12" i="1"/>
  <c r="BU12" i="1" s="1"/>
  <c r="BS18" i="1"/>
  <c r="BS17" i="1"/>
  <c r="BS16" i="1"/>
  <c r="BS13" i="1"/>
  <c r="BV21" i="1"/>
  <c r="BT21" i="1"/>
  <c r="BW21" i="1" s="1"/>
  <c r="BR21" i="1"/>
  <c r="BU21" i="1" s="1"/>
  <c r="BV19" i="1"/>
  <c r="BT19" i="1"/>
  <c r="BW19" i="1" s="1"/>
  <c r="BR19" i="1"/>
  <c r="BU19" i="1" s="1"/>
  <c r="BV14" i="1"/>
  <c r="BT14" i="1"/>
  <c r="BW14" i="1" s="1"/>
  <c r="BR14" i="1"/>
  <c r="BU14" i="1" s="1"/>
  <c r="BV11" i="1"/>
  <c r="BT11" i="1"/>
  <c r="BW11" i="1" s="1"/>
  <c r="BR11" i="1"/>
  <c r="BU11" i="1" s="1"/>
  <c r="BV13" i="1" l="1"/>
  <c r="BT13" i="1"/>
  <c r="BW13" i="1" s="1"/>
  <c r="BR13" i="1"/>
  <c r="BU13" i="1" s="1"/>
  <c r="BV17" i="1"/>
  <c r="BT17" i="1"/>
  <c r="BW17" i="1" s="1"/>
  <c r="BR17" i="1"/>
  <c r="BU17" i="1" s="1"/>
  <c r="BV16" i="1"/>
  <c r="BT16" i="1"/>
  <c r="BW16" i="1" s="1"/>
  <c r="BR16" i="1"/>
  <c r="BU16" i="1" s="1"/>
  <c r="BV18" i="1"/>
  <c r="BT18" i="1"/>
  <c r="BW18" i="1" s="1"/>
  <c r="BR18" i="1"/>
  <c r="BU18" i="1" s="1"/>
  <c r="BT26" i="1" l="1"/>
  <c r="BT28" i="1" s="1"/>
  <c r="BV28" i="1" s="1"/>
  <c r="BS26" i="1"/>
  <c r="BS28" i="1" s="1"/>
  <c r="BS30" i="1" s="1"/>
  <c r="BS32" i="1" s="1"/>
  <c r="BS34" i="1" s="1"/>
  <c r="BS36" i="1" s="1"/>
  <c r="BS38" i="1" s="1"/>
  <c r="BR26" i="1"/>
  <c r="BR28" i="1" s="1"/>
  <c r="BR30" i="1" s="1"/>
  <c r="B25" i="1"/>
  <c r="B19" i="1"/>
  <c r="N19" i="1"/>
  <c r="Z19" i="1"/>
  <c r="Z13" i="1"/>
  <c r="N13" i="1"/>
  <c r="B13" i="1"/>
  <c r="BU30" i="1" l="1"/>
  <c r="B4" i="1" s="1"/>
  <c r="BR32" i="1"/>
  <c r="BR34" i="1" s="1"/>
  <c r="BR36" i="1" s="1"/>
  <c r="BR38" i="1" s="1"/>
  <c r="BT30" i="1"/>
  <c r="BT32" i="1" s="1"/>
  <c r="BT34" i="1" s="1"/>
  <c r="BT36" i="1" s="1"/>
  <c r="BT38" i="1" s="1"/>
  <c r="BO44" i="1" l="1"/>
  <c r="BX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7710321J</author>
  </authors>
  <commentList>
    <comment ref="K1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7710321J:</t>
        </r>
        <r>
          <rPr>
            <sz val="9"/>
            <color indexed="81"/>
            <rFont val="Tahoma"/>
            <family val="2"/>
          </rPr>
          <t xml:space="preserve">
Présence d'engin(s) pour cette Activité : Oui / Non</t>
        </r>
      </text>
    </comment>
  </commentList>
</comments>
</file>

<file path=xl/sharedStrings.xml><?xml version="1.0" encoding="utf-8"?>
<sst xmlns="http://schemas.openxmlformats.org/spreadsheetml/2006/main" count="245" uniqueCount="137">
  <si>
    <t>Gestion Opérationnelle de Flotte Locotracteurs</t>
  </si>
  <si>
    <t>Point sur les entrées / Sorties</t>
  </si>
  <si>
    <t>Journée du :</t>
  </si>
  <si>
    <t>Matinée :</t>
  </si>
  <si>
    <t>Dossier contrôlé le :</t>
  </si>
  <si>
    <t>Comparaison</t>
  </si>
  <si>
    <t>!! Penser à envoyer le PHP !!</t>
  </si>
  <si>
    <t>Veille</t>
  </si>
  <si>
    <t>Lendemain</t>
  </si>
  <si>
    <t>Jour</t>
  </si>
  <si>
    <t>PHP</t>
  </si>
  <si>
    <t>Mat</t>
  </si>
  <si>
    <t>AM</t>
  </si>
  <si>
    <t>ATL</t>
  </si>
  <si>
    <t>Oui</t>
  </si>
  <si>
    <t>AURA</t>
  </si>
  <si>
    <t>AURA Alpes</t>
  </si>
  <si>
    <t>Soirée :</t>
  </si>
  <si>
    <t>Jour de l'an</t>
  </si>
  <si>
    <t>↓</t>
  </si>
  <si>
    <t>↑</t>
  </si>
  <si>
    <t>Ma</t>
  </si>
  <si>
    <t>Dimanche Pâques</t>
  </si>
  <si>
    <t>BXL</t>
  </si>
  <si>
    <t>Y8</t>
  </si>
  <si>
    <t>NVS</t>
  </si>
  <si>
    <t>CBY</t>
  </si>
  <si>
    <t>Lundi Pâques</t>
  </si>
  <si>
    <t>TP</t>
  </si>
  <si>
    <t>CLL</t>
  </si>
  <si>
    <t>MOD (FRET)</t>
  </si>
  <si>
    <t>Fête du travail</t>
  </si>
  <si>
    <t>XBO</t>
  </si>
  <si>
    <t>Victoire 39/45</t>
  </si>
  <si>
    <t>Ordre d'arrêt / de rapatriement</t>
  </si>
  <si>
    <t>N° engin</t>
  </si>
  <si>
    <t>Accusé de</t>
  </si>
  <si>
    <t>Libération de produit en mode dégradé</t>
  </si>
  <si>
    <t>Programmation                                  avisée : o/n</t>
  </si>
  <si>
    <t>Ascension</t>
  </si>
  <si>
    <t>AURA VRL</t>
  </si>
  <si>
    <t>BFC</t>
  </si>
  <si>
    <t>G E</t>
  </si>
  <si>
    <t>réception</t>
  </si>
  <si>
    <t>Pentecôte</t>
  </si>
  <si>
    <t>reçu : o/n</t>
  </si>
  <si>
    <t>Lundi Pentecôte</t>
  </si>
  <si>
    <t>VEL</t>
  </si>
  <si>
    <t>Y8/TK</t>
  </si>
  <si>
    <t>SGL</t>
  </si>
  <si>
    <t>TD (FRET)</t>
  </si>
  <si>
    <t>Fête Nationale</t>
  </si>
  <si>
    <t>SIB (FRET)</t>
  </si>
  <si>
    <t>WPY (FRET)</t>
  </si>
  <si>
    <t>Assomption</t>
  </si>
  <si>
    <t>DY (FRET)</t>
  </si>
  <si>
    <t>Toussaint</t>
  </si>
  <si>
    <t>Armistice 14/18</t>
  </si>
  <si>
    <t>MED</t>
  </si>
  <si>
    <t>NORD</t>
  </si>
  <si>
    <t>NORIF</t>
  </si>
  <si>
    <t>Item</t>
  </si>
  <si>
    <t>Missions</t>
  </si>
  <si>
    <t>Outil</t>
  </si>
  <si>
    <t>Matinée</t>
  </si>
  <si>
    <t>Soirée</t>
  </si>
  <si>
    <t>Commentaire</t>
  </si>
  <si>
    <t>Noël</t>
  </si>
  <si>
    <t>AV</t>
  </si>
  <si>
    <t>GSY</t>
  </si>
  <si>
    <t>ACH</t>
  </si>
  <si>
    <t>Lundi</t>
  </si>
  <si>
    <t>Report J-1</t>
  </si>
  <si>
    <t>Report J+1</t>
  </si>
  <si>
    <t>Message PHP</t>
  </si>
  <si>
    <t>MAS (FRET)</t>
  </si>
  <si>
    <t>LE  (FRET)</t>
  </si>
  <si>
    <t>BGL (FRET)</t>
  </si>
  <si>
    <t>Vérifier les rentrées d'engins et affecter les RDV de maintenance</t>
  </si>
  <si>
    <t>GMAO +        Suivi GOF</t>
  </si>
  <si>
    <t>SV</t>
  </si>
  <si>
    <t>Mardi</t>
  </si>
  <si>
    <t>VSD</t>
  </si>
  <si>
    <t>Vérifier les dates de fin prévisionnelles + Faire les objectifs</t>
  </si>
  <si>
    <t>GMAO + SURICATE</t>
  </si>
  <si>
    <t>Mercredi</t>
  </si>
  <si>
    <t>Retard(s) de rendez-vous de maintenance</t>
  </si>
  <si>
    <t>SURICATE + ProgrammSoft + Suivi GOF</t>
  </si>
  <si>
    <t>Jeudi</t>
  </si>
  <si>
    <t>Engins prévus à</t>
  </si>
  <si>
    <t>Arrivé</t>
  </si>
  <si>
    <t>Pris</t>
  </si>
  <si>
    <t>Engin</t>
  </si>
  <si>
    <t>Retard       J-1</t>
  </si>
  <si>
    <t>Sortie J</t>
  </si>
  <si>
    <t>Retard       J</t>
  </si>
  <si>
    <t>Opération</t>
  </si>
  <si>
    <t>Faire le point sur les contrats avec les Activités (Locos et Trucks)</t>
  </si>
  <si>
    <t>Suivi GOF + SKYPE</t>
  </si>
  <si>
    <t>l'entrée</t>
  </si>
  <si>
    <t>Site</t>
  </si>
  <si>
    <t>Numéro</t>
  </si>
  <si>
    <t>Prévu</t>
  </si>
  <si>
    <t>Réalisé</t>
  </si>
  <si>
    <t>Observations</t>
  </si>
  <si>
    <t>Vendredi</t>
  </si>
  <si>
    <t>Saisir et ranger les bulletins de signalement</t>
  </si>
  <si>
    <t>Samedi</t>
  </si>
  <si>
    <t>Boucler sur les objectifs du jour (Modulation)</t>
  </si>
  <si>
    <t>SURICATE</t>
  </si>
  <si>
    <t>Dimanche</t>
  </si>
  <si>
    <t>Recaler les sorties d'engins</t>
  </si>
  <si>
    <t>Suivi GOF</t>
  </si>
  <si>
    <t>Ordres d'arrêt</t>
  </si>
  <si>
    <t>Requête   GMAO</t>
  </si>
  <si>
    <t>!! Attention : La date indiquée est une veille de jour férié. Penser à envoyer le PHP !!</t>
  </si>
  <si>
    <t>Avis de péremption</t>
  </si>
  <si>
    <t>!! Attention : La date indiquée est un lendemain de jour férié. Penser à envoyer le PHP !!</t>
  </si>
  <si>
    <t>DI créées</t>
  </si>
  <si>
    <t>Mise à jour du programme</t>
  </si>
  <si>
    <t>ProgrammSoft</t>
  </si>
  <si>
    <t>Contrôler le statut opérationnel des engins</t>
  </si>
  <si>
    <t>Sauvegarder une copie du suivi journalier sur le Sharepoint</t>
  </si>
  <si>
    <t>Suivi journalier</t>
  </si>
  <si>
    <t>Envoyer le PHP</t>
  </si>
  <si>
    <t>Planif + Mail</t>
  </si>
  <si>
    <t>Faits marquants :</t>
  </si>
  <si>
    <t>Acheminements</t>
  </si>
  <si>
    <t>Départ</t>
  </si>
  <si>
    <t>Arrivée</t>
  </si>
  <si>
    <t>Date</t>
  </si>
  <si>
    <t>Heure</t>
  </si>
  <si>
    <t>Lieu</t>
  </si>
  <si>
    <t>o/n</t>
  </si>
  <si>
    <t>Faits durables :</t>
  </si>
  <si>
    <t>Sharepoint : Documents &gt; 02 - GOF &gt; 02 - Missions</t>
  </si>
  <si>
    <t>Version V2.8 du 08/05/2020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</si>
</sst>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2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i/>
      <u/>
      <sz val="10"/>
      <name val="Calibri"/>
      <family val="2"/>
      <scheme val="minor"/>
    </font>
    <font>
      <i/>
      <sz val="1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b/>
      <i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0"/>
      <color theme="0"/>
      <name val="Calibri"/>
      <family val="2"/>
    </font>
    <font>
      <b/>
      <i/>
      <sz val="8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2"/>
      <color rgb="FF0070C0"/>
      <name val="Stencil"/>
      <family val="5"/>
    </font>
    <font>
      <sz val="11"/>
      <color rgb="FF0070C0"/>
      <name val="Stencil"/>
      <family val="5"/>
    </font>
    <font>
      <b/>
      <sz val="26"/>
      <color theme="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/>
      <bottom style="thin">
        <color auto="1"/>
      </bottom>
      <diagonal/>
    </border>
    <border>
      <left/>
      <right style="thin">
        <color theme="0"/>
      </right>
      <top style="thin">
        <color auto="1"/>
      </top>
      <bottom/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theme="0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 style="thin">
        <color auto="1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auto="1"/>
      </left>
      <right/>
      <top style="thin">
        <color theme="0"/>
      </top>
      <bottom/>
      <diagonal/>
    </border>
    <border>
      <left/>
      <right style="thin">
        <color auto="1"/>
      </right>
      <top style="thin">
        <color theme="0"/>
      </top>
      <bottom/>
      <diagonal/>
    </border>
    <border>
      <left style="thin">
        <color auto="1"/>
      </left>
      <right/>
      <top/>
      <bottom style="thin">
        <color theme="0"/>
      </bottom>
      <diagonal/>
    </border>
    <border>
      <left/>
      <right style="thin">
        <color auto="1"/>
      </right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/>
      <right/>
      <top style="thin">
        <color theme="0" tint="-0.34998626667073579"/>
      </top>
      <bottom style="thin">
        <color auto="1"/>
      </bottom>
      <diagonal/>
    </border>
  </borders>
  <cellStyleXfs count="1">
    <xf numFmtId="0" fontId="0" fillId="0" borderId="0"/>
  </cellStyleXfs>
  <cellXfs count="378">
    <xf numFmtId="0" fontId="0" fillId="0" borderId="0" xfId="0"/>
    <xf numFmtId="0" fontId="2" fillId="0" borderId="0" xfId="0" applyFont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top"/>
    </xf>
    <xf numFmtId="0" fontId="10" fillId="0" borderId="0" xfId="0" applyFont="1" applyFill="1" applyBorder="1" applyAlignment="1" applyProtection="1">
      <alignment vertical="top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center" vertical="center"/>
    </xf>
    <xf numFmtId="0" fontId="15" fillId="10" borderId="2" xfId="0" applyFont="1" applyFill="1" applyBorder="1" applyAlignment="1" applyProtection="1">
      <alignment vertical="center"/>
    </xf>
    <xf numFmtId="0" fontId="15" fillId="10" borderId="4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top"/>
    </xf>
    <xf numFmtId="0" fontId="14" fillId="0" borderId="0" xfId="0" applyFont="1" applyFill="1" applyBorder="1" applyAlignment="1" applyProtection="1">
      <alignment vertical="center" wrapText="1"/>
    </xf>
    <xf numFmtId="0" fontId="14" fillId="0" borderId="0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11" fillId="2" borderId="11" xfId="0" applyFont="1" applyFill="1" applyBorder="1" applyAlignment="1" applyProtection="1">
      <alignment vertical="center"/>
    </xf>
    <xf numFmtId="0" fontId="11" fillId="2" borderId="7" xfId="0" applyFont="1" applyFill="1" applyBorder="1" applyAlignment="1" applyProtection="1">
      <alignment vertical="center"/>
    </xf>
    <xf numFmtId="0" fontId="11" fillId="2" borderId="29" xfId="0" applyFont="1" applyFill="1" applyBorder="1" applyAlignment="1" applyProtection="1">
      <alignment vertical="center"/>
    </xf>
    <xf numFmtId="0" fontId="11" fillId="2" borderId="12" xfId="0" applyFont="1" applyFill="1" applyBorder="1" applyAlignment="1" applyProtection="1">
      <alignment vertical="center"/>
    </xf>
    <xf numFmtId="0" fontId="11" fillId="2" borderId="10" xfId="0" applyFont="1" applyFill="1" applyBorder="1" applyAlignment="1" applyProtection="1">
      <alignment horizontal="right" vertical="center"/>
    </xf>
    <xf numFmtId="0" fontId="14" fillId="0" borderId="0" xfId="0" applyFont="1" applyFill="1" applyBorder="1" applyAlignment="1" applyProtection="1">
      <alignment vertical="top"/>
    </xf>
    <xf numFmtId="0" fontId="14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18" fillId="0" borderId="1" xfId="0" applyFont="1" applyFill="1" applyBorder="1" applyAlignment="1" applyProtection="1">
      <alignment horizontal="center" vertical="center"/>
      <protection locked="0"/>
    </xf>
    <xf numFmtId="0" fontId="18" fillId="9" borderId="1" xfId="0" applyFont="1" applyFill="1" applyBorder="1" applyAlignment="1" applyProtection="1">
      <alignment horizontal="center" vertical="center"/>
      <protection locked="0"/>
    </xf>
    <xf numFmtId="0" fontId="18" fillId="7" borderId="1" xfId="0" applyFont="1" applyFill="1" applyBorder="1" applyAlignment="1" applyProtection="1">
      <alignment horizontal="center" vertical="center"/>
      <protection locked="0"/>
    </xf>
    <xf numFmtId="0" fontId="18" fillId="0" borderId="18" xfId="0" applyFont="1" applyBorder="1" applyAlignment="1" applyProtection="1">
      <alignment vertical="center"/>
      <protection locked="0"/>
    </xf>
    <xf numFmtId="0" fontId="18" fillId="0" borderId="17" xfId="0" applyFont="1" applyBorder="1" applyAlignment="1" applyProtection="1">
      <alignment vertical="center"/>
      <protection locked="0"/>
    </xf>
    <xf numFmtId="0" fontId="18" fillId="0" borderId="16" xfId="0" applyFont="1" applyBorder="1" applyAlignment="1" applyProtection="1">
      <alignment vertical="center"/>
      <protection locked="0"/>
    </xf>
    <xf numFmtId="0" fontId="24" fillId="0" borderId="0" xfId="0" applyFont="1" applyFill="1" applyBorder="1" applyAlignment="1" applyProtection="1">
      <alignment horizontal="center" vertical="center"/>
    </xf>
    <xf numFmtId="0" fontId="25" fillId="10" borderId="1" xfId="0" applyFont="1" applyFill="1" applyBorder="1" applyAlignment="1" applyProtection="1">
      <alignment vertical="center"/>
    </xf>
    <xf numFmtId="0" fontId="4" fillId="0" borderId="11" xfId="0" applyFont="1" applyBorder="1" applyAlignment="1" applyProtection="1">
      <alignment vertical="center"/>
    </xf>
    <xf numFmtId="0" fontId="18" fillId="7" borderId="1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vertical="top"/>
    </xf>
    <xf numFmtId="0" fontId="9" fillId="0" borderId="0" xfId="0" applyFont="1" applyAlignment="1">
      <alignment horizontal="center" vertical="center"/>
    </xf>
    <xf numFmtId="0" fontId="0" fillId="7" borderId="0" xfId="0" applyFill="1"/>
    <xf numFmtId="0" fontId="2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0" fillId="0" borderId="1" xfId="0" applyFont="1" applyFill="1" applyBorder="1" applyAlignment="1" applyProtection="1">
      <alignment horizontal="center" vertical="center"/>
      <protection locked="0"/>
    </xf>
    <xf numFmtId="0" fontId="30" fillId="9" borderId="1" xfId="0" applyFont="1" applyFill="1" applyBorder="1" applyAlignment="1" applyProtection="1">
      <alignment horizontal="center" vertical="center"/>
      <protection locked="0"/>
    </xf>
    <xf numFmtId="0" fontId="30" fillId="7" borderId="1" xfId="0" applyFont="1" applyFill="1" applyBorder="1" applyAlignment="1" applyProtection="1">
      <alignment horizontal="center" vertical="center"/>
      <protection locked="0"/>
    </xf>
    <xf numFmtId="0" fontId="30" fillId="7" borderId="1" xfId="0" applyFont="1" applyFill="1" applyBorder="1" applyAlignment="1" applyProtection="1">
      <alignment horizontal="center" vertical="center"/>
    </xf>
    <xf numFmtId="0" fontId="28" fillId="0" borderId="0" xfId="0" applyFont="1" applyAlignment="1" applyProtection="1">
      <alignment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8" fillId="0" borderId="9" xfId="0" applyFont="1" applyBorder="1" applyAlignment="1" applyProtection="1">
      <alignment horizontal="left" vertical="top"/>
      <protection locked="0"/>
    </xf>
    <xf numFmtId="0" fontId="18" fillId="0" borderId="12" xfId="0" applyFont="1" applyBorder="1" applyAlignment="1" applyProtection="1">
      <alignment horizontal="left" vertical="top"/>
      <protection locked="0"/>
    </xf>
    <xf numFmtId="0" fontId="18" fillId="0" borderId="10" xfId="0" applyFont="1" applyBorder="1" applyAlignment="1" applyProtection="1">
      <alignment horizontal="left" vertical="top"/>
      <protection locked="0"/>
    </xf>
    <xf numFmtId="0" fontId="4" fillId="0" borderId="3" xfId="0" applyFont="1" applyBorder="1" applyAlignment="1" applyProtection="1">
      <alignment horizontal="center" vertical="center"/>
    </xf>
    <xf numFmtId="0" fontId="18" fillId="0" borderId="6" xfId="0" applyFont="1" applyBorder="1" applyAlignment="1" applyProtection="1">
      <alignment horizontal="left" vertical="center" wrapText="1"/>
      <protection locked="0"/>
    </xf>
    <xf numFmtId="0" fontId="18" fillId="0" borderId="7" xfId="0" applyFont="1" applyBorder="1" applyAlignment="1" applyProtection="1">
      <alignment horizontal="left" vertical="center" wrapText="1"/>
      <protection locked="0"/>
    </xf>
    <xf numFmtId="0" fontId="18" fillId="0" borderId="9" xfId="0" applyFont="1" applyBorder="1" applyAlignment="1" applyProtection="1">
      <alignment horizontal="left" vertical="center" wrapText="1"/>
      <protection locked="0"/>
    </xf>
    <xf numFmtId="0" fontId="18" fillId="0" borderId="10" xfId="0" applyFont="1" applyBorder="1" applyAlignment="1" applyProtection="1">
      <alignment horizontal="left" vertical="center" wrapText="1"/>
      <protection locked="0"/>
    </xf>
    <xf numFmtId="0" fontId="29" fillId="0" borderId="6" xfId="0" applyFont="1" applyBorder="1" applyAlignment="1" applyProtection="1">
      <alignment horizontal="center" vertical="center"/>
      <protection locked="0"/>
    </xf>
    <xf numFmtId="0" fontId="29" fillId="0" borderId="7" xfId="0" applyFont="1" applyBorder="1" applyAlignment="1" applyProtection="1">
      <alignment horizontal="center" vertical="center"/>
      <protection locked="0"/>
    </xf>
    <xf numFmtId="0" fontId="29" fillId="0" borderId="9" xfId="0" applyFont="1" applyBorder="1" applyAlignment="1" applyProtection="1">
      <alignment horizontal="center" vertical="center"/>
      <protection locked="0"/>
    </xf>
    <xf numFmtId="0" fontId="29" fillId="0" borderId="10" xfId="0" applyFont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horizontal="center"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 wrapText="1"/>
    </xf>
    <xf numFmtId="0" fontId="4" fillId="0" borderId="6" xfId="0" applyFont="1" applyBorder="1" applyAlignment="1" applyProtection="1">
      <alignment horizontal="left" vertical="center" wrapText="1"/>
    </xf>
    <xf numFmtId="0" fontId="4" fillId="0" borderId="11" xfId="0" applyFont="1" applyBorder="1" applyAlignment="1" applyProtection="1">
      <alignment horizontal="left" vertical="center" wrapText="1"/>
    </xf>
    <xf numFmtId="0" fontId="4" fillId="0" borderId="9" xfId="0" applyFont="1" applyBorder="1" applyAlignment="1" applyProtection="1">
      <alignment horizontal="left" vertical="center" wrapText="1"/>
    </xf>
    <xf numFmtId="0" fontId="4" fillId="0" borderId="12" xfId="0" applyFont="1" applyBorder="1" applyAlignment="1" applyProtection="1">
      <alignment horizontal="left" vertical="center" wrapText="1"/>
    </xf>
    <xf numFmtId="0" fontId="4" fillId="0" borderId="6" xfId="0" applyFont="1" applyBorder="1" applyAlignment="1" applyProtection="1">
      <alignment horizontal="center" vertical="center"/>
    </xf>
    <xf numFmtId="0" fontId="4" fillId="0" borderId="9" xfId="0" applyFont="1" applyBorder="1" applyAlignment="1" applyProtection="1">
      <alignment horizontal="center" vertical="center"/>
    </xf>
    <xf numFmtId="0" fontId="18" fillId="0" borderId="6" xfId="0" applyFont="1" applyFill="1" applyBorder="1" applyAlignment="1" applyProtection="1">
      <alignment horizontal="left" vertical="center" wrapText="1"/>
      <protection locked="0"/>
    </xf>
    <xf numFmtId="0" fontId="18" fillId="0" borderId="7" xfId="0" applyFont="1" applyFill="1" applyBorder="1" applyAlignment="1" applyProtection="1">
      <alignment horizontal="left" vertical="center" wrapText="1"/>
      <protection locked="0"/>
    </xf>
    <xf numFmtId="0" fontId="18" fillId="0" borderId="9" xfId="0" applyFont="1" applyFill="1" applyBorder="1" applyAlignment="1" applyProtection="1">
      <alignment horizontal="left" vertical="center" wrapText="1"/>
      <protection locked="0"/>
    </xf>
    <xf numFmtId="0" fontId="18" fillId="0" borderId="10" xfId="0" applyFont="1" applyFill="1" applyBorder="1" applyAlignment="1" applyProtection="1">
      <alignment horizontal="left" vertical="center" wrapText="1"/>
      <protection locked="0"/>
    </xf>
    <xf numFmtId="0" fontId="18" fillId="0" borderId="5" xfId="0" applyFont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top"/>
      <protection locked="0"/>
    </xf>
    <xf numFmtId="0" fontId="18" fillId="7" borderId="6" xfId="0" applyFont="1" applyFill="1" applyBorder="1" applyAlignment="1" applyProtection="1">
      <alignment horizontal="left" vertical="center" wrapText="1"/>
      <protection locked="0"/>
    </xf>
    <xf numFmtId="0" fontId="18" fillId="7" borderId="7" xfId="0" applyFont="1" applyFill="1" applyBorder="1" applyAlignment="1" applyProtection="1">
      <alignment horizontal="left" vertical="center" wrapText="1"/>
      <protection locked="0"/>
    </xf>
    <xf numFmtId="0" fontId="18" fillId="7" borderId="9" xfId="0" applyFont="1" applyFill="1" applyBorder="1" applyAlignment="1" applyProtection="1">
      <alignment horizontal="left" vertical="center" wrapText="1"/>
      <protection locked="0"/>
    </xf>
    <xf numFmtId="0" fontId="18" fillId="7" borderId="10" xfId="0" applyFont="1" applyFill="1" applyBorder="1" applyAlignment="1" applyProtection="1">
      <alignment horizontal="left" vertical="center" wrapText="1"/>
      <protection locked="0"/>
    </xf>
    <xf numFmtId="0" fontId="7" fillId="0" borderId="6" xfId="0" applyFont="1" applyBorder="1" applyAlignment="1" applyProtection="1">
      <alignment horizontal="left" vertical="top" wrapText="1"/>
    </xf>
    <xf numFmtId="0" fontId="7" fillId="0" borderId="11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4" fillId="7" borderId="6" xfId="0" applyFont="1" applyFill="1" applyBorder="1" applyAlignment="1" applyProtection="1">
      <alignment horizontal="center" vertical="center" wrapText="1"/>
    </xf>
    <xf numFmtId="0" fontId="4" fillId="7" borderId="7" xfId="0" applyFont="1" applyFill="1" applyBorder="1" applyAlignment="1" applyProtection="1">
      <alignment horizontal="center" vertical="center" wrapText="1"/>
    </xf>
    <xf numFmtId="0" fontId="4" fillId="7" borderId="9" xfId="0" applyFont="1" applyFill="1" applyBorder="1" applyAlignment="1" applyProtection="1">
      <alignment horizontal="center" vertical="center" wrapText="1"/>
    </xf>
    <xf numFmtId="0" fontId="4" fillId="7" borderId="10" xfId="0" applyFont="1" applyFill="1" applyBorder="1" applyAlignment="1" applyProtection="1">
      <alignment horizontal="center" vertical="center" wrapText="1"/>
    </xf>
    <xf numFmtId="0" fontId="29" fillId="7" borderId="6" xfId="0" applyFont="1" applyFill="1" applyBorder="1" applyAlignment="1" applyProtection="1">
      <alignment horizontal="center" vertical="center"/>
      <protection locked="0"/>
    </xf>
    <xf numFmtId="0" fontId="29" fillId="7" borderId="7" xfId="0" applyFont="1" applyFill="1" applyBorder="1" applyAlignment="1" applyProtection="1">
      <alignment horizontal="center" vertical="center"/>
      <protection locked="0"/>
    </xf>
    <xf numFmtId="0" fontId="29" fillId="7" borderId="9" xfId="0" applyFont="1" applyFill="1" applyBorder="1" applyAlignment="1" applyProtection="1">
      <alignment horizontal="center" vertical="center"/>
      <protection locked="0"/>
    </xf>
    <xf numFmtId="0" fontId="29" fillId="7" borderId="10" xfId="0" applyFont="1" applyFill="1" applyBorder="1" applyAlignment="1" applyProtection="1">
      <alignment horizontal="center" vertical="center"/>
      <protection locked="0"/>
    </xf>
    <xf numFmtId="0" fontId="29" fillId="7" borderId="13" xfId="0" applyFont="1" applyFill="1" applyBorder="1" applyAlignment="1" applyProtection="1">
      <alignment horizontal="center" vertical="center"/>
      <protection locked="0"/>
    </xf>
    <xf numFmtId="0" fontId="29" fillId="7" borderId="15" xfId="0" applyFont="1" applyFill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</xf>
    <xf numFmtId="0" fontId="4" fillId="0" borderId="15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 applyProtection="1">
      <alignment horizontal="center" vertical="center"/>
    </xf>
    <xf numFmtId="0" fontId="15" fillId="10" borderId="1" xfId="0" applyFont="1" applyFill="1" applyBorder="1" applyAlignment="1" applyProtection="1">
      <alignment horizontal="center" vertical="center" textRotation="90"/>
    </xf>
    <xf numFmtId="0" fontId="11" fillId="10" borderId="2" xfId="0" applyFont="1" applyFill="1" applyBorder="1" applyAlignment="1" applyProtection="1">
      <alignment horizontal="center" vertical="center"/>
    </xf>
    <xf numFmtId="0" fontId="11" fillId="1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  <protection locked="0"/>
    </xf>
    <xf numFmtId="0" fontId="21" fillId="0" borderId="4" xfId="0" applyFont="1" applyFill="1" applyBorder="1" applyAlignment="1" applyProtection="1">
      <alignment horizontal="center" vertical="center"/>
      <protection locked="0"/>
    </xf>
    <xf numFmtId="0" fontId="5" fillId="7" borderId="2" xfId="0" applyFont="1" applyFill="1" applyBorder="1" applyAlignment="1" applyProtection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</xf>
    <xf numFmtId="0" fontId="5" fillId="7" borderId="4" xfId="0" applyFont="1" applyFill="1" applyBorder="1" applyAlignment="1" applyProtection="1">
      <alignment horizontal="center" vertical="center"/>
    </xf>
    <xf numFmtId="0" fontId="11" fillId="10" borderId="1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4" fillId="0" borderId="13" xfId="0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</xf>
    <xf numFmtId="0" fontId="12" fillId="0" borderId="6" xfId="0" applyFont="1" applyFill="1" applyBorder="1" applyAlignment="1" applyProtection="1">
      <alignment horizontal="left" vertical="center" wrapText="1"/>
    </xf>
    <xf numFmtId="0" fontId="12" fillId="0" borderId="11" xfId="0" applyFont="1" applyFill="1" applyBorder="1" applyAlignment="1" applyProtection="1">
      <alignment horizontal="left" vertical="center" wrapText="1"/>
    </xf>
    <xf numFmtId="0" fontId="12" fillId="0" borderId="7" xfId="0" applyFont="1" applyFill="1" applyBorder="1" applyAlignment="1" applyProtection="1">
      <alignment horizontal="left" vertical="center" wrapText="1"/>
    </xf>
    <xf numFmtId="0" fontId="12" fillId="0" borderId="5" xfId="0" applyFont="1" applyFill="1" applyBorder="1" applyAlignment="1" applyProtection="1">
      <alignment horizontal="left" vertical="center" wrapText="1"/>
    </xf>
    <xf numFmtId="0" fontId="12" fillId="0" borderId="0" xfId="0" applyFont="1" applyFill="1" applyBorder="1" applyAlignment="1" applyProtection="1">
      <alignment horizontal="left" vertical="center" wrapText="1"/>
    </xf>
    <xf numFmtId="0" fontId="12" fillId="0" borderId="8" xfId="0" applyFont="1" applyFill="1" applyBorder="1" applyAlignment="1" applyProtection="1">
      <alignment horizontal="left" vertical="center" wrapText="1"/>
    </xf>
    <xf numFmtId="0" fontId="4" fillId="0" borderId="6" xfId="0" applyFont="1" applyFill="1" applyBorder="1" applyAlignment="1" applyProtection="1">
      <alignment horizontal="center" vertical="center" wrapText="1"/>
    </xf>
    <xf numFmtId="0" fontId="4" fillId="0" borderId="7" xfId="0" applyFont="1" applyFill="1" applyBorder="1" applyAlignment="1" applyProtection="1">
      <alignment horizontal="center" vertical="center" wrapText="1"/>
    </xf>
    <xf numFmtId="0" fontId="4" fillId="0" borderId="5" xfId="0" applyFont="1" applyFill="1" applyBorder="1" applyAlignment="1" applyProtection="1">
      <alignment horizontal="center" vertical="center" wrapText="1"/>
    </xf>
    <xf numFmtId="0" fontId="4" fillId="0" borderId="8" xfId="0" applyFont="1" applyFill="1" applyBorder="1" applyAlignment="1" applyProtection="1">
      <alignment horizontal="center" vertical="center" wrapText="1"/>
    </xf>
    <xf numFmtId="0" fontId="29" fillId="0" borderId="6" xfId="0" applyFont="1" applyFill="1" applyBorder="1" applyAlignment="1" applyProtection="1">
      <alignment horizontal="center" vertical="center"/>
      <protection locked="0"/>
    </xf>
    <xf numFmtId="0" fontId="29" fillId="0" borderId="7" xfId="0" applyFont="1" applyFill="1" applyBorder="1" applyAlignment="1" applyProtection="1">
      <alignment horizontal="center" vertical="center"/>
      <protection locked="0"/>
    </xf>
    <xf numFmtId="0" fontId="29" fillId="0" borderId="9" xfId="0" applyFont="1" applyFill="1" applyBorder="1" applyAlignment="1" applyProtection="1">
      <alignment horizontal="center" vertical="center"/>
      <protection locked="0"/>
    </xf>
    <xf numFmtId="0" fontId="29" fillId="0" borderId="10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8" fillId="0" borderId="5" xfId="0" applyFont="1" applyFill="1" applyBorder="1" applyAlignment="1" applyProtection="1">
      <alignment horizontal="left" vertical="center" wrapText="1"/>
      <protection locked="0"/>
    </xf>
    <xf numFmtId="0" fontId="18" fillId="0" borderId="8" xfId="0" applyFont="1" applyFill="1" applyBorder="1" applyAlignment="1" applyProtection="1">
      <alignment horizontal="left" vertical="center" wrapText="1"/>
      <protection locked="0"/>
    </xf>
    <xf numFmtId="0" fontId="12" fillId="7" borderId="6" xfId="0" applyFont="1" applyFill="1" applyBorder="1" applyAlignment="1" applyProtection="1">
      <alignment horizontal="left" vertical="center" wrapText="1"/>
    </xf>
    <xf numFmtId="0" fontId="12" fillId="7" borderId="11" xfId="0" applyFont="1" applyFill="1" applyBorder="1" applyAlignment="1" applyProtection="1">
      <alignment horizontal="left" vertical="center" wrapText="1"/>
    </xf>
    <xf numFmtId="0" fontId="12" fillId="7" borderId="7" xfId="0" applyFont="1" applyFill="1" applyBorder="1" applyAlignment="1" applyProtection="1">
      <alignment horizontal="left" vertical="center" wrapText="1"/>
    </xf>
    <xf numFmtId="0" fontId="12" fillId="7" borderId="9" xfId="0" applyFont="1" applyFill="1" applyBorder="1" applyAlignment="1" applyProtection="1">
      <alignment horizontal="left" vertical="center" wrapText="1"/>
    </xf>
    <xf numFmtId="0" fontId="12" fillId="7" borderId="12" xfId="0" applyFont="1" applyFill="1" applyBorder="1" applyAlignment="1" applyProtection="1">
      <alignment horizontal="left" vertical="center" wrapText="1"/>
    </xf>
    <xf numFmtId="0" fontId="12" fillId="7" borderId="10" xfId="0" applyFont="1" applyFill="1" applyBorder="1" applyAlignment="1" applyProtection="1">
      <alignment horizontal="left" vertical="center" wrapText="1"/>
    </xf>
    <xf numFmtId="0" fontId="4" fillId="2" borderId="36" xfId="0" applyFont="1" applyFill="1" applyBorder="1" applyAlignment="1" applyProtection="1">
      <alignment horizontal="center" vertical="center"/>
    </xf>
    <xf numFmtId="0" fontId="4" fillId="2" borderId="37" xfId="0" applyFont="1" applyFill="1" applyBorder="1" applyAlignment="1" applyProtection="1">
      <alignment horizontal="center" vertical="center"/>
    </xf>
    <xf numFmtId="0" fontId="4" fillId="2" borderId="38" xfId="0" applyFont="1" applyFill="1" applyBorder="1" applyAlignment="1" applyProtection="1">
      <alignment horizontal="center" vertical="center"/>
    </xf>
    <xf numFmtId="0" fontId="4" fillId="2" borderId="39" xfId="0" applyFont="1" applyFill="1" applyBorder="1" applyAlignment="1" applyProtection="1">
      <alignment horizontal="center" vertical="center"/>
    </xf>
    <xf numFmtId="0" fontId="12" fillId="0" borderId="6" xfId="0" applyFont="1" applyBorder="1" applyAlignment="1" applyProtection="1">
      <alignment horizontal="left" vertical="center" wrapText="1"/>
    </xf>
    <xf numFmtId="0" fontId="12" fillId="0" borderId="11" xfId="0" applyFont="1" applyBorder="1" applyAlignment="1" applyProtection="1">
      <alignment horizontal="left" vertical="center" wrapText="1"/>
    </xf>
    <xf numFmtId="0" fontId="12" fillId="0" borderId="7" xfId="0" applyFont="1" applyBorder="1" applyAlignment="1" applyProtection="1">
      <alignment horizontal="left" vertical="center" wrapText="1"/>
    </xf>
    <xf numFmtId="0" fontId="12" fillId="0" borderId="9" xfId="0" applyFont="1" applyBorder="1" applyAlignment="1" applyProtection="1">
      <alignment horizontal="left" vertical="center" wrapText="1"/>
    </xf>
    <xf numFmtId="0" fontId="12" fillId="0" borderId="12" xfId="0" applyFont="1" applyBorder="1" applyAlignment="1" applyProtection="1">
      <alignment horizontal="left" vertical="center" wrapText="1"/>
    </xf>
    <xf numFmtId="0" fontId="12" fillId="0" borderId="10" xfId="0" applyFont="1" applyBorder="1" applyAlignment="1" applyProtection="1">
      <alignment horizontal="left" vertical="center" wrapText="1"/>
    </xf>
    <xf numFmtId="0" fontId="17" fillId="0" borderId="6" xfId="0" applyFont="1" applyBorder="1" applyAlignment="1" applyProtection="1">
      <alignment horizontal="center" vertical="center" wrapText="1"/>
    </xf>
    <xf numFmtId="0" fontId="17" fillId="0" borderId="7" xfId="0" applyFont="1" applyBorder="1" applyAlignment="1" applyProtection="1">
      <alignment horizontal="center" vertical="center" wrapText="1"/>
    </xf>
    <xf numFmtId="0" fontId="17" fillId="0" borderId="9" xfId="0" applyFont="1" applyBorder="1" applyAlignment="1" applyProtection="1">
      <alignment horizontal="center" vertical="center" wrapText="1"/>
    </xf>
    <xf numFmtId="0" fontId="17" fillId="0" borderId="10" xfId="0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11" fillId="10" borderId="4" xfId="0" applyFont="1" applyFill="1" applyBorder="1" applyAlignment="1" applyProtection="1">
      <alignment horizontal="center" vertical="center"/>
    </xf>
    <xf numFmtId="0" fontId="5" fillId="9" borderId="2" xfId="0" applyFont="1" applyFill="1" applyBorder="1" applyAlignment="1" applyProtection="1">
      <alignment horizontal="center" vertical="center"/>
    </xf>
    <xf numFmtId="0" fontId="5" fillId="9" borderId="4" xfId="0" applyFont="1" applyFill="1" applyBorder="1" applyAlignment="1" applyProtection="1">
      <alignment horizontal="center" vertical="center"/>
    </xf>
    <xf numFmtId="0" fontId="1" fillId="2" borderId="20" xfId="0" applyFont="1" applyFill="1" applyBorder="1" applyAlignment="1" applyProtection="1">
      <alignment horizontal="center" vertical="center"/>
    </xf>
    <xf numFmtId="0" fontId="1" fillId="2" borderId="21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8" fillId="7" borderId="12" xfId="0" applyFont="1" applyFill="1" applyBorder="1" applyAlignment="1" applyProtection="1">
      <alignment horizontal="left" vertical="center" wrapText="1"/>
      <protection locked="0"/>
    </xf>
    <xf numFmtId="0" fontId="11" fillId="2" borderId="26" xfId="0" applyFont="1" applyFill="1" applyBorder="1" applyAlignment="1" applyProtection="1">
      <alignment horizontal="center" vertical="center"/>
    </xf>
    <xf numFmtId="0" fontId="11" fillId="2" borderId="27" xfId="0" applyFont="1" applyFill="1" applyBorder="1" applyAlignment="1" applyProtection="1">
      <alignment horizontal="center" vertical="center"/>
    </xf>
    <xf numFmtId="0" fontId="11" fillId="2" borderId="28" xfId="0" applyFont="1" applyFill="1" applyBorder="1" applyAlignment="1" applyProtection="1">
      <alignment horizontal="center" vertical="center"/>
    </xf>
    <xf numFmtId="0" fontId="18" fillId="0" borderId="2" xfId="0" applyFont="1" applyFill="1" applyBorder="1" applyAlignment="1" applyProtection="1">
      <alignment horizontal="center" vertical="center" wrapText="1"/>
      <protection locked="0"/>
    </xf>
    <xf numFmtId="0" fontId="18" fillId="0" borderId="3" xfId="0" applyFont="1" applyFill="1" applyBorder="1" applyAlignment="1" applyProtection="1">
      <alignment horizontal="center" vertical="center" wrapText="1"/>
      <protection locked="0"/>
    </xf>
    <xf numFmtId="0" fontId="18" fillId="0" borderId="4" xfId="0" applyFont="1" applyFill="1" applyBorder="1" applyAlignment="1" applyProtection="1">
      <alignment horizontal="center" vertical="center" wrapText="1"/>
      <protection locked="0"/>
    </xf>
    <xf numFmtId="0" fontId="18" fillId="0" borderId="11" xfId="0" applyFont="1" applyFill="1" applyBorder="1" applyAlignment="1" applyProtection="1">
      <alignment horizontal="left" vertical="center" wrapText="1"/>
      <protection locked="0"/>
    </xf>
    <xf numFmtId="0" fontId="18" fillId="0" borderId="12" xfId="0" applyFont="1" applyFill="1" applyBorder="1" applyAlignment="1" applyProtection="1">
      <alignment horizontal="left" vertical="center" wrapText="1"/>
      <protection locked="0"/>
    </xf>
    <xf numFmtId="0" fontId="5" fillId="9" borderId="3" xfId="0" applyFont="1" applyFill="1" applyBorder="1" applyAlignment="1" applyProtection="1">
      <alignment horizontal="center" vertical="center"/>
    </xf>
    <xf numFmtId="0" fontId="18" fillId="0" borderId="13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0" fontId="18" fillId="0" borderId="15" xfId="0" applyFont="1" applyFill="1" applyBorder="1" applyAlignment="1" applyProtection="1">
      <alignment horizontal="center" vertical="center"/>
    </xf>
    <xf numFmtId="0" fontId="30" fillId="0" borderId="13" xfId="0" applyFont="1" applyFill="1" applyBorder="1" applyAlignment="1" applyProtection="1">
      <alignment horizontal="center" vertical="center"/>
    </xf>
    <xf numFmtId="0" fontId="30" fillId="0" borderId="15" xfId="0" applyFont="1" applyFill="1" applyBorder="1" applyAlignment="1" applyProtection="1">
      <alignment horizontal="center" vertical="center"/>
    </xf>
    <xf numFmtId="0" fontId="29" fillId="0" borderId="6" xfId="0" applyFont="1" applyFill="1" applyBorder="1" applyAlignment="1" applyProtection="1">
      <alignment horizontal="center" vertical="center" wrapText="1"/>
      <protection locked="0"/>
    </xf>
    <xf numFmtId="0" fontId="29" fillId="0" borderId="11" xfId="0" applyFont="1" applyFill="1" applyBorder="1" applyAlignment="1" applyProtection="1">
      <alignment horizontal="center" vertical="center" wrapText="1"/>
      <protection locked="0"/>
    </xf>
    <xf numFmtId="0" fontId="29" fillId="0" borderId="7" xfId="0" applyFont="1" applyFill="1" applyBorder="1" applyAlignment="1" applyProtection="1">
      <alignment horizontal="center" vertical="center" wrapText="1"/>
      <protection locked="0"/>
    </xf>
    <xf numFmtId="0" fontId="29" fillId="0" borderId="9" xfId="0" applyFont="1" applyFill="1" applyBorder="1" applyAlignment="1" applyProtection="1">
      <alignment horizontal="center" vertical="center" wrapText="1"/>
      <protection locked="0"/>
    </xf>
    <xf numFmtId="0" fontId="29" fillId="0" borderId="12" xfId="0" applyFont="1" applyFill="1" applyBorder="1" applyAlignment="1" applyProtection="1">
      <alignment horizontal="center" vertical="center" wrapText="1"/>
      <protection locked="0"/>
    </xf>
    <xf numFmtId="0" fontId="29" fillId="0" borderId="10" xfId="0" applyFont="1" applyFill="1" applyBorder="1" applyAlignment="1" applyProtection="1">
      <alignment horizontal="center" vertical="center" wrapText="1"/>
      <protection locked="0"/>
    </xf>
    <xf numFmtId="0" fontId="1" fillId="2" borderId="31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24" xfId="0" applyFont="1" applyFill="1" applyBorder="1" applyAlignment="1" applyProtection="1">
      <alignment horizontal="center" vertical="center"/>
    </xf>
    <xf numFmtId="0" fontId="1" fillId="2" borderId="32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1" fillId="4" borderId="6" xfId="0" applyFont="1" applyFill="1" applyBorder="1" applyAlignment="1" applyProtection="1">
      <alignment horizontal="center" vertical="center"/>
    </xf>
    <xf numFmtId="0" fontId="11" fillId="4" borderId="7" xfId="0" applyFont="1" applyFill="1" applyBorder="1" applyAlignment="1" applyProtection="1">
      <alignment horizontal="center" vertical="center"/>
    </xf>
    <xf numFmtId="0" fontId="11" fillId="4" borderId="5" xfId="0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center" vertical="center"/>
    </xf>
    <xf numFmtId="0" fontId="11" fillId="4" borderId="9" xfId="0" applyFont="1" applyFill="1" applyBorder="1" applyAlignment="1" applyProtection="1">
      <alignment horizontal="center" vertical="center"/>
    </xf>
    <xf numFmtId="0" fontId="11" fillId="4" borderId="10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18" fillId="7" borderId="2" xfId="0" applyFont="1" applyFill="1" applyBorder="1" applyAlignment="1" applyProtection="1">
      <alignment horizontal="center" vertical="center"/>
      <protection locked="0"/>
    </xf>
    <xf numFmtId="0" fontId="18" fillId="7" borderId="3" xfId="0" applyFont="1" applyFill="1" applyBorder="1" applyAlignment="1" applyProtection="1">
      <alignment horizontal="center" vertical="center"/>
      <protection locked="0"/>
    </xf>
    <xf numFmtId="0" fontId="18" fillId="7" borderId="4" xfId="0" applyFont="1" applyFill="1" applyBorder="1" applyAlignment="1" applyProtection="1">
      <alignment horizontal="center" vertical="center"/>
      <protection locked="0"/>
    </xf>
    <xf numFmtId="0" fontId="29" fillId="0" borderId="36" xfId="0" applyFont="1" applyFill="1" applyBorder="1" applyAlignment="1" applyProtection="1">
      <alignment horizontal="center" vertical="center"/>
      <protection locked="0"/>
    </xf>
    <xf numFmtId="0" fontId="29" fillId="0" borderId="37" xfId="0" applyFont="1" applyFill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18" fillId="0" borderId="3" xfId="0" applyFont="1" applyBorder="1" applyAlignment="1" applyProtection="1">
      <alignment horizontal="center" vertical="center"/>
      <protection locked="0"/>
    </xf>
    <xf numFmtId="20" fontId="18" fillId="7" borderId="2" xfId="0" applyNumberFormat="1" applyFont="1" applyFill="1" applyBorder="1" applyAlignment="1" applyProtection="1">
      <alignment horizontal="center" vertical="center"/>
      <protection locked="0"/>
    </xf>
    <xf numFmtId="0" fontId="18" fillId="7" borderId="11" xfId="0" applyFont="1" applyFill="1" applyBorder="1" applyAlignment="1" applyProtection="1">
      <alignment horizontal="left" vertical="center" wrapText="1"/>
      <protection locked="0"/>
    </xf>
    <xf numFmtId="0" fontId="18" fillId="7" borderId="2" xfId="0" applyFont="1" applyFill="1" applyBorder="1" applyAlignment="1" applyProtection="1">
      <alignment horizontal="center" vertical="center" wrapText="1"/>
      <protection locked="0"/>
    </xf>
    <xf numFmtId="0" fontId="18" fillId="7" borderId="3" xfId="0" applyFont="1" applyFill="1" applyBorder="1" applyAlignment="1" applyProtection="1">
      <alignment horizontal="center" vertical="center" wrapText="1"/>
      <protection locked="0"/>
    </xf>
    <xf numFmtId="0" fontId="18" fillId="7" borderId="4" xfId="0" applyFont="1" applyFill="1" applyBorder="1" applyAlignment="1" applyProtection="1">
      <alignment horizontal="center" vertical="center" wrapText="1"/>
      <protection locked="0"/>
    </xf>
    <xf numFmtId="0" fontId="29" fillId="7" borderId="11" xfId="0" applyFont="1" applyFill="1" applyBorder="1" applyAlignment="1" applyProtection="1">
      <alignment horizontal="center" vertical="center"/>
      <protection locked="0"/>
    </xf>
    <xf numFmtId="0" fontId="29" fillId="7" borderId="12" xfId="0" applyFont="1" applyFill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9" xfId="0" applyFont="1" applyBorder="1" applyAlignment="1" applyProtection="1">
      <alignment horizontal="center" vertical="center" wrapText="1"/>
      <protection locked="0"/>
    </xf>
    <xf numFmtId="0" fontId="18" fillId="0" borderId="12" xfId="0" applyFont="1" applyBorder="1" applyAlignment="1" applyProtection="1">
      <alignment horizontal="center" vertical="center" wrapText="1"/>
      <protection locked="0"/>
    </xf>
    <xf numFmtId="0" fontId="18" fillId="0" borderId="10" xfId="0" applyFont="1" applyBorder="1" applyAlignment="1" applyProtection="1">
      <alignment horizontal="center" vertical="center" wrapText="1"/>
      <protection locked="0"/>
    </xf>
    <xf numFmtId="0" fontId="11" fillId="2" borderId="29" xfId="0" applyFont="1" applyFill="1" applyBorder="1" applyAlignment="1" applyProtection="1">
      <alignment horizontal="center" vertical="center"/>
    </xf>
    <xf numFmtId="0" fontId="11" fillId="2" borderId="12" xfId="0" applyFont="1" applyFill="1" applyBorder="1" applyAlignment="1" applyProtection="1">
      <alignment horizontal="center" vertical="center"/>
    </xf>
    <xf numFmtId="0" fontId="11" fillId="2" borderId="25" xfId="0" applyFont="1" applyFill="1" applyBorder="1" applyAlignment="1" applyProtection="1">
      <alignment horizontal="center" vertical="center"/>
    </xf>
    <xf numFmtId="0" fontId="11" fillId="2" borderId="30" xfId="0" applyFont="1" applyFill="1" applyBorder="1" applyAlignment="1" applyProtection="1">
      <alignment horizontal="center" vertical="center"/>
    </xf>
    <xf numFmtId="0" fontId="11" fillId="2" borderId="22" xfId="0" applyFont="1" applyFill="1" applyBorder="1" applyAlignment="1" applyProtection="1">
      <alignment horizontal="center" vertical="center"/>
    </xf>
    <xf numFmtId="0" fontId="11" fillId="8" borderId="0" xfId="0" applyFont="1" applyFill="1" applyBorder="1" applyAlignment="1" applyProtection="1">
      <alignment horizontal="center" vertical="top"/>
    </xf>
    <xf numFmtId="0" fontId="11" fillId="2" borderId="6" xfId="0" applyFont="1" applyFill="1" applyBorder="1" applyAlignment="1" applyProtection="1">
      <alignment horizontal="center" vertical="center"/>
    </xf>
    <xf numFmtId="0" fontId="11" fillId="2" borderId="11" xfId="0" applyFont="1" applyFill="1" applyBorder="1" applyAlignment="1" applyProtection="1">
      <alignment horizontal="center" vertical="center"/>
    </xf>
    <xf numFmtId="0" fontId="11" fillId="2" borderId="9" xfId="0" applyFont="1" applyFill="1" applyBorder="1" applyAlignment="1" applyProtection="1">
      <alignment horizontal="center" vertical="center"/>
    </xf>
    <xf numFmtId="0" fontId="14" fillId="0" borderId="14" xfId="0" applyFont="1" applyFill="1" applyBorder="1" applyAlignment="1" applyProtection="1">
      <alignment horizontal="center" vertical="center" wrapText="1"/>
    </xf>
    <xf numFmtId="0" fontId="11" fillId="2" borderId="41" xfId="0" applyFont="1" applyFill="1" applyBorder="1" applyAlignment="1" applyProtection="1">
      <alignment horizontal="center" vertical="center" wrapText="1"/>
    </xf>
    <xf numFmtId="0" fontId="11" fillId="2" borderId="42" xfId="0" applyFont="1" applyFill="1" applyBorder="1" applyAlignment="1" applyProtection="1">
      <alignment horizontal="center" vertical="center" wrapText="1"/>
    </xf>
    <xf numFmtId="0" fontId="11" fillId="2" borderId="19" xfId="0" applyFont="1" applyFill="1" applyBorder="1" applyAlignment="1" applyProtection="1">
      <alignment horizontal="center" vertical="center"/>
    </xf>
    <xf numFmtId="0" fontId="18" fillId="0" borderId="6" xfId="0" applyFont="1" applyFill="1" applyBorder="1" applyAlignment="1" applyProtection="1">
      <alignment horizontal="center" vertical="center" wrapText="1"/>
      <protection locked="0"/>
    </xf>
    <xf numFmtId="0" fontId="18" fillId="0" borderId="11" xfId="0" applyFont="1" applyFill="1" applyBorder="1" applyAlignment="1" applyProtection="1">
      <alignment horizontal="center" vertical="center" wrapText="1"/>
      <protection locked="0"/>
    </xf>
    <xf numFmtId="0" fontId="18" fillId="0" borderId="7" xfId="0" applyFont="1" applyFill="1" applyBorder="1" applyAlignment="1" applyProtection="1">
      <alignment horizontal="center" vertical="center" wrapText="1"/>
      <protection locked="0"/>
    </xf>
    <xf numFmtId="0" fontId="18" fillId="0" borderId="9" xfId="0" applyFont="1" applyFill="1" applyBorder="1" applyAlignment="1" applyProtection="1">
      <alignment horizontal="center" vertical="center" wrapText="1"/>
      <protection locked="0"/>
    </xf>
    <xf numFmtId="0" fontId="18" fillId="0" borderId="12" xfId="0" applyFont="1" applyFill="1" applyBorder="1" applyAlignment="1" applyProtection="1">
      <alignment horizontal="center" vertical="center" wrapText="1"/>
      <protection locked="0"/>
    </xf>
    <xf numFmtId="0" fontId="18" fillId="0" borderId="10" xfId="0" applyFont="1" applyFill="1" applyBorder="1" applyAlignment="1" applyProtection="1">
      <alignment horizontal="center" vertical="center" wrapText="1"/>
      <protection locked="0"/>
    </xf>
    <xf numFmtId="0" fontId="18" fillId="7" borderId="6" xfId="0" applyFont="1" applyFill="1" applyBorder="1" applyAlignment="1" applyProtection="1">
      <alignment horizontal="center" vertical="center" wrapText="1"/>
      <protection locked="0"/>
    </xf>
    <xf numFmtId="0" fontId="18" fillId="7" borderId="7" xfId="0" applyFont="1" applyFill="1" applyBorder="1" applyAlignment="1" applyProtection="1">
      <alignment horizontal="center" vertical="center" wrapText="1"/>
      <protection locked="0"/>
    </xf>
    <xf numFmtId="0" fontId="18" fillId="7" borderId="9" xfId="0" applyFont="1" applyFill="1" applyBorder="1" applyAlignment="1" applyProtection="1">
      <alignment horizontal="center" vertical="center" wrapText="1"/>
      <protection locked="0"/>
    </xf>
    <xf numFmtId="0" fontId="18" fillId="7" borderId="10" xfId="0" applyFont="1" applyFill="1" applyBorder="1" applyAlignment="1" applyProtection="1">
      <alignment horizontal="center" vertical="center" wrapText="1"/>
      <protection locked="0"/>
    </xf>
    <xf numFmtId="0" fontId="18" fillId="7" borderId="11" xfId="0" applyFont="1" applyFill="1" applyBorder="1" applyAlignment="1" applyProtection="1">
      <alignment horizontal="center" vertical="center" wrapText="1"/>
      <protection locked="0"/>
    </xf>
    <xf numFmtId="0" fontId="18" fillId="7" borderId="12" xfId="0" applyFont="1" applyFill="1" applyBorder="1" applyAlignment="1" applyProtection="1">
      <alignment horizontal="center" vertical="center" wrapText="1"/>
      <protection locked="0"/>
    </xf>
    <xf numFmtId="0" fontId="30" fillId="0" borderId="13" xfId="0" applyFont="1" applyFill="1" applyBorder="1" applyAlignment="1" applyProtection="1">
      <alignment horizontal="center" vertical="center"/>
      <protection locked="0"/>
    </xf>
    <xf numFmtId="0" fontId="30" fillId="0" borderId="14" xfId="0" applyFont="1" applyFill="1" applyBorder="1" applyAlignment="1" applyProtection="1">
      <alignment horizontal="center" vertical="center"/>
      <protection locked="0"/>
    </xf>
    <xf numFmtId="0" fontId="30" fillId="0" borderId="15" xfId="0" applyFont="1" applyFill="1" applyBorder="1" applyAlignment="1" applyProtection="1">
      <alignment horizontal="center" vertical="center"/>
      <protection locked="0"/>
    </xf>
    <xf numFmtId="0" fontId="26" fillId="9" borderId="2" xfId="0" applyFont="1" applyFill="1" applyBorder="1" applyAlignment="1" applyProtection="1">
      <alignment horizontal="center" vertical="center"/>
    </xf>
    <xf numFmtId="0" fontId="26" fillId="9" borderId="3" xfId="0" applyFont="1" applyFill="1" applyBorder="1" applyAlignment="1" applyProtection="1">
      <alignment horizontal="center" vertical="center"/>
    </xf>
    <xf numFmtId="0" fontId="18" fillId="0" borderId="13" xfId="0" applyFont="1" applyFill="1" applyBorder="1" applyAlignment="1" applyProtection="1">
      <alignment horizontal="center" vertical="center"/>
      <protection locked="0"/>
    </xf>
    <xf numFmtId="0" fontId="18" fillId="0" borderId="15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26" fillId="9" borderId="4" xfId="0" applyFont="1" applyFill="1" applyBorder="1" applyAlignment="1" applyProtection="1">
      <alignment horizontal="center" vertical="center"/>
    </xf>
    <xf numFmtId="0" fontId="30" fillId="0" borderId="14" xfId="0" applyFont="1" applyFill="1" applyBorder="1" applyAlignment="1" applyProtection="1">
      <alignment horizontal="center" vertical="center"/>
    </xf>
    <xf numFmtId="0" fontId="11" fillId="2" borderId="45" xfId="0" applyFont="1" applyFill="1" applyBorder="1" applyAlignment="1" applyProtection="1">
      <alignment horizontal="center" vertical="center" textRotation="90" wrapText="1"/>
    </xf>
    <xf numFmtId="0" fontId="11" fillId="2" borderId="30" xfId="0" applyFont="1" applyFill="1" applyBorder="1" applyAlignment="1" applyProtection="1">
      <alignment horizontal="center" vertical="center" textRotation="90" wrapText="1"/>
    </xf>
    <xf numFmtId="0" fontId="18" fillId="0" borderId="13" xfId="0" applyFont="1" applyBorder="1" applyAlignment="1" applyProtection="1">
      <alignment horizontal="center" vertical="center" wrapText="1"/>
      <protection locked="0"/>
    </xf>
    <xf numFmtId="0" fontId="18" fillId="0" borderId="15" xfId="0" applyFont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 applyProtection="1">
      <alignment horizontal="center" vertical="center"/>
    </xf>
    <xf numFmtId="164" fontId="18" fillId="7" borderId="2" xfId="0" applyNumberFormat="1" applyFont="1" applyFill="1" applyBorder="1" applyAlignment="1" applyProtection="1">
      <alignment horizontal="center" vertical="center"/>
      <protection locked="0"/>
    </xf>
    <xf numFmtId="164" fontId="18" fillId="7" borderId="3" xfId="0" applyNumberFormat="1" applyFont="1" applyFill="1" applyBorder="1" applyAlignment="1" applyProtection="1">
      <alignment horizontal="center" vertical="center"/>
      <protection locked="0"/>
    </xf>
    <xf numFmtId="164" fontId="18" fillId="7" borderId="4" xfId="0" applyNumberFormat="1" applyFont="1" applyFill="1" applyBorder="1" applyAlignment="1" applyProtection="1">
      <alignment horizontal="center" vertical="center"/>
      <protection locked="0"/>
    </xf>
    <xf numFmtId="164" fontId="18" fillId="0" borderId="2" xfId="0" applyNumberFormat="1" applyFont="1" applyBorder="1" applyAlignment="1" applyProtection="1">
      <alignment horizontal="center" vertical="center"/>
      <protection locked="0"/>
    </xf>
    <xf numFmtId="164" fontId="18" fillId="0" borderId="3" xfId="0" applyNumberFormat="1" applyFont="1" applyBorder="1" applyAlignment="1" applyProtection="1">
      <alignment horizontal="center" vertical="center"/>
      <protection locked="0"/>
    </xf>
    <xf numFmtId="164" fontId="18" fillId="0" borderId="4" xfId="0" applyNumberFormat="1" applyFont="1" applyBorder="1" applyAlignment="1" applyProtection="1">
      <alignment horizontal="center" vertical="center"/>
      <protection locked="0"/>
    </xf>
    <xf numFmtId="20" fontId="18" fillId="0" borderId="2" xfId="0" applyNumberFormat="1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</xf>
    <xf numFmtId="0" fontId="3" fillId="6" borderId="0" xfId="0" applyFont="1" applyFill="1" applyAlignment="1" applyProtection="1">
      <alignment horizontal="center" vertical="center"/>
    </xf>
    <xf numFmtId="0" fontId="4" fillId="0" borderId="11" xfId="0" applyFont="1" applyBorder="1" applyAlignment="1" applyProtection="1">
      <alignment horizontal="right" vertical="center"/>
    </xf>
    <xf numFmtId="0" fontId="4" fillId="0" borderId="0" xfId="0" applyFont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2" fillId="0" borderId="46" xfId="0" applyFont="1" applyFill="1" applyBorder="1" applyAlignment="1" applyProtection="1">
      <alignment horizontal="center" vertical="center"/>
    </xf>
    <xf numFmtId="0" fontId="11" fillId="2" borderId="9" xfId="0" applyFont="1" applyFill="1" applyBorder="1" applyAlignment="1" applyProtection="1">
      <alignment horizontal="center" vertical="center" wrapText="1"/>
    </xf>
    <xf numFmtId="0" fontId="11" fillId="2" borderId="12" xfId="0" applyFont="1" applyFill="1" applyBorder="1" applyAlignment="1" applyProtection="1">
      <alignment horizontal="center" vertical="center" wrapText="1"/>
    </xf>
    <xf numFmtId="0" fontId="11" fillId="2" borderId="25" xfId="0" applyFont="1" applyFill="1" applyBorder="1" applyAlignment="1" applyProtection="1">
      <alignment horizontal="center" vertical="center" wrapText="1"/>
    </xf>
    <xf numFmtId="0" fontId="11" fillId="2" borderId="34" xfId="0" applyFont="1" applyFill="1" applyBorder="1" applyAlignment="1" applyProtection="1">
      <alignment horizontal="center" vertical="center" wrapText="1"/>
    </xf>
    <xf numFmtId="0" fontId="11" fillId="2" borderId="35" xfId="0" applyFont="1" applyFill="1" applyBorder="1" applyAlignment="1" applyProtection="1">
      <alignment horizontal="center" vertical="center" wrapText="1"/>
    </xf>
    <xf numFmtId="0" fontId="11" fillId="2" borderId="7" xfId="0" applyFont="1" applyFill="1" applyBorder="1" applyAlignment="1" applyProtection="1">
      <alignment horizontal="center" vertical="center" textRotation="90" wrapText="1"/>
    </xf>
    <xf numFmtId="0" fontId="11" fillId="2" borderId="10" xfId="0" applyFont="1" applyFill="1" applyBorder="1" applyAlignment="1" applyProtection="1">
      <alignment horizontal="center" vertical="center" textRotation="90" wrapText="1"/>
    </xf>
    <xf numFmtId="0" fontId="6" fillId="0" borderId="13" xfId="0" applyFont="1" applyBorder="1" applyAlignment="1" applyProtection="1">
      <alignment horizontal="center" vertical="center" wrapText="1"/>
    </xf>
    <xf numFmtId="0" fontId="6" fillId="0" borderId="14" xfId="0" applyFont="1" applyBorder="1" applyAlignment="1" applyProtection="1">
      <alignment horizontal="center" vertical="center" wrapText="1"/>
    </xf>
    <xf numFmtId="0" fontId="6" fillId="0" borderId="15" xfId="0" applyFont="1" applyBorder="1" applyAlignment="1" applyProtection="1">
      <alignment horizontal="center" vertical="center" wrapText="1"/>
    </xf>
    <xf numFmtId="0" fontId="18" fillId="0" borderId="17" xfId="0" applyFont="1" applyBorder="1" applyAlignment="1" applyProtection="1">
      <alignment horizontal="center" vertical="center"/>
      <protection locked="0"/>
    </xf>
    <xf numFmtId="0" fontId="18" fillId="0" borderId="16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 wrapText="1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 vertical="center" wrapText="1"/>
    </xf>
    <xf numFmtId="0" fontId="8" fillId="0" borderId="10" xfId="0" applyFont="1" applyBorder="1" applyAlignment="1" applyProtection="1">
      <alignment horizontal="center" vertical="center" wrapText="1"/>
    </xf>
    <xf numFmtId="0" fontId="6" fillId="0" borderId="13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6" fillId="0" borderId="15" xfId="0" applyFont="1" applyBorder="1" applyAlignment="1" applyProtection="1">
      <alignment horizontal="center" vertical="center"/>
    </xf>
    <xf numFmtId="0" fontId="19" fillId="0" borderId="5" xfId="0" applyFont="1" applyBorder="1" applyAlignment="1" applyProtection="1">
      <alignment horizontal="center" vertical="center"/>
      <protection locked="0"/>
    </xf>
    <xf numFmtId="0" fontId="19" fillId="0" borderId="8" xfId="0" applyFont="1" applyBorder="1" applyAlignment="1" applyProtection="1">
      <alignment horizontal="center" vertical="center"/>
      <protection locked="0"/>
    </xf>
    <xf numFmtId="0" fontId="19" fillId="0" borderId="9" xfId="0" applyFont="1" applyBorder="1" applyAlignment="1" applyProtection="1">
      <alignment horizontal="center" vertical="center"/>
      <protection locked="0"/>
    </xf>
    <xf numFmtId="0" fontId="19" fillId="0" borderId="10" xfId="0" applyFont="1" applyBorder="1" applyAlignment="1" applyProtection="1">
      <alignment horizontal="center" vertical="center"/>
      <protection locked="0"/>
    </xf>
    <xf numFmtId="0" fontId="18" fillId="0" borderId="11" xfId="0" applyFont="1" applyBorder="1" applyAlignment="1" applyProtection="1">
      <alignment horizontal="left" vertical="top"/>
      <protection locked="0"/>
    </xf>
    <xf numFmtId="0" fontId="18" fillId="0" borderId="7" xfId="0" applyFont="1" applyBorder="1" applyAlignment="1" applyProtection="1">
      <alignment horizontal="left" vertical="top"/>
      <protection locked="0"/>
    </xf>
    <xf numFmtId="0" fontId="4" fillId="0" borderId="6" xfId="0" applyFont="1" applyBorder="1" applyAlignment="1" applyProtection="1">
      <alignment horizontal="right" vertical="top"/>
    </xf>
    <xf numFmtId="0" fontId="4" fillId="0" borderId="11" xfId="0" applyFont="1" applyBorder="1" applyAlignment="1" applyProtection="1">
      <alignment horizontal="right" vertical="top"/>
    </xf>
    <xf numFmtId="0" fontId="4" fillId="0" borderId="9" xfId="0" applyFont="1" applyBorder="1" applyAlignment="1" applyProtection="1">
      <alignment horizontal="right" vertical="top"/>
    </xf>
    <xf numFmtId="0" fontId="4" fillId="0" borderId="12" xfId="0" applyFont="1" applyBorder="1" applyAlignment="1" applyProtection="1">
      <alignment horizontal="right" vertical="top"/>
    </xf>
    <xf numFmtId="0" fontId="4" fillId="0" borderId="6" xfId="0" applyFont="1" applyBorder="1" applyAlignment="1" applyProtection="1">
      <alignment horizontal="left" vertical="top"/>
    </xf>
    <xf numFmtId="0" fontId="4" fillId="0" borderId="7" xfId="0" applyFont="1" applyBorder="1" applyAlignment="1" applyProtection="1">
      <alignment horizontal="left" vertical="top"/>
    </xf>
    <xf numFmtId="0" fontId="18" fillId="0" borderId="18" xfId="0" applyFont="1" applyBorder="1" applyAlignment="1" applyProtection="1">
      <alignment horizontal="center" vertical="center"/>
      <protection locked="0"/>
    </xf>
    <xf numFmtId="0" fontId="16" fillId="0" borderId="11" xfId="0" applyFont="1" applyBorder="1" applyAlignment="1" applyProtection="1">
      <alignment horizontal="center" vertical="center"/>
    </xf>
    <xf numFmtId="0" fontId="16" fillId="0" borderId="7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0" fontId="16" fillId="0" borderId="8" xfId="0" applyFont="1" applyBorder="1" applyAlignment="1" applyProtection="1">
      <alignment horizontal="center" vertical="center"/>
    </xf>
    <xf numFmtId="0" fontId="27" fillId="0" borderId="0" xfId="0" applyNumberFormat="1" applyFont="1" applyBorder="1" applyAlignment="1" applyProtection="1">
      <alignment horizontal="center" vertical="center"/>
    </xf>
    <xf numFmtId="0" fontId="27" fillId="0" borderId="8" xfId="0" applyNumberFormat="1" applyFont="1" applyBorder="1" applyAlignment="1" applyProtection="1">
      <alignment horizontal="center" vertical="center"/>
    </xf>
    <xf numFmtId="0" fontId="27" fillId="0" borderId="12" xfId="0" applyNumberFormat="1" applyFont="1" applyBorder="1" applyAlignment="1" applyProtection="1">
      <alignment horizontal="center" vertical="center"/>
    </xf>
    <xf numFmtId="0" fontId="27" fillId="0" borderId="10" xfId="0" applyNumberFormat="1" applyFont="1" applyBorder="1" applyAlignment="1" applyProtection="1">
      <alignment horizontal="center" vertical="center"/>
    </xf>
    <xf numFmtId="14" fontId="20" fillId="0" borderId="0" xfId="0" applyNumberFormat="1" applyFont="1" applyBorder="1" applyAlignment="1" applyProtection="1">
      <alignment horizontal="left" vertical="center"/>
      <protection locked="0"/>
    </xf>
    <xf numFmtId="14" fontId="20" fillId="0" borderId="8" xfId="0" applyNumberFormat="1" applyFont="1" applyBorder="1" applyAlignment="1" applyProtection="1">
      <alignment horizontal="left" vertical="center"/>
      <protection locked="0"/>
    </xf>
    <xf numFmtId="0" fontId="11" fillId="2" borderId="40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9" xfId="0" applyFont="1" applyBorder="1" applyAlignment="1" applyProtection="1">
      <alignment horizontal="center" vertical="center" wrapText="1"/>
    </xf>
    <xf numFmtId="0" fontId="5" fillId="0" borderId="10" xfId="0" applyFont="1" applyBorder="1" applyAlignment="1" applyProtection="1">
      <alignment horizontal="center" vertical="center" wrapText="1"/>
    </xf>
    <xf numFmtId="0" fontId="4" fillId="7" borderId="13" xfId="0" applyFont="1" applyFill="1" applyBorder="1" applyAlignment="1" applyProtection="1">
      <alignment horizontal="center" vertical="center" wrapText="1"/>
    </xf>
    <xf numFmtId="0" fontId="4" fillId="7" borderId="15" xfId="0" applyFont="1" applyFill="1" applyBorder="1" applyAlignment="1" applyProtection="1">
      <alignment horizontal="center" vertical="center" wrapText="1"/>
    </xf>
    <xf numFmtId="0" fontId="18" fillId="7" borderId="13" xfId="0" applyFont="1" applyFill="1" applyBorder="1" applyAlignment="1" applyProtection="1">
      <alignment horizontal="left" vertical="center" wrapText="1"/>
      <protection locked="0"/>
    </xf>
    <xf numFmtId="0" fontId="18" fillId="7" borderId="15" xfId="0" applyFont="1" applyFill="1" applyBorder="1" applyAlignment="1" applyProtection="1">
      <alignment horizontal="left" vertical="center" wrapText="1"/>
      <protection locked="0"/>
    </xf>
    <xf numFmtId="0" fontId="12" fillId="7" borderId="13" xfId="0" applyFont="1" applyFill="1" applyBorder="1" applyAlignment="1" applyProtection="1">
      <alignment horizontal="left" vertical="center" wrapText="1"/>
    </xf>
    <xf numFmtId="0" fontId="12" fillId="7" borderId="15" xfId="0" applyFont="1" applyFill="1" applyBorder="1" applyAlignment="1" applyProtection="1">
      <alignment horizontal="left" vertical="center" wrapText="1"/>
    </xf>
    <xf numFmtId="0" fontId="18" fillId="7" borderId="14" xfId="0" applyFont="1" applyFill="1" applyBorder="1" applyAlignment="1" applyProtection="1">
      <alignment horizontal="left" vertical="center" wrapText="1"/>
      <protection locked="0"/>
    </xf>
    <xf numFmtId="0" fontId="12" fillId="7" borderId="14" xfId="0" applyFont="1" applyFill="1" applyBorder="1" applyAlignment="1" applyProtection="1">
      <alignment horizontal="left" vertical="center" wrapText="1"/>
    </xf>
    <xf numFmtId="0" fontId="4" fillId="7" borderId="14" xfId="0" applyFont="1" applyFill="1" applyBorder="1" applyAlignment="1" applyProtection="1">
      <alignment horizontal="center" vertical="center" wrapText="1"/>
    </xf>
    <xf numFmtId="0" fontId="29" fillId="7" borderId="5" xfId="0" applyFont="1" applyFill="1" applyBorder="1" applyAlignment="1" applyProtection="1">
      <alignment horizontal="center" vertical="center"/>
      <protection locked="0"/>
    </xf>
    <xf numFmtId="0" fontId="29" fillId="7" borderId="8" xfId="0" applyFont="1" applyFill="1" applyBorder="1" applyAlignment="1" applyProtection="1">
      <alignment horizontal="center" vertical="center"/>
      <protection locked="0"/>
    </xf>
    <xf numFmtId="0" fontId="11" fillId="2" borderId="44" xfId="0" applyFont="1" applyFill="1" applyBorder="1" applyAlignment="1" applyProtection="1">
      <alignment horizontal="center" vertical="center" wrapText="1"/>
    </xf>
    <xf numFmtId="0" fontId="11" fillId="2" borderId="43" xfId="0" applyFont="1" applyFill="1" applyBorder="1" applyAlignment="1" applyProtection="1">
      <alignment horizontal="center" vertical="center" wrapText="1"/>
    </xf>
    <xf numFmtId="0" fontId="11" fillId="2" borderId="6" xfId="0" applyFont="1" applyFill="1" applyBorder="1" applyAlignment="1" applyProtection="1">
      <alignment horizontal="center" vertical="center" wrapText="1"/>
    </xf>
    <xf numFmtId="0" fontId="11" fillId="2" borderId="11" xfId="0" applyFont="1" applyFill="1" applyBorder="1" applyAlignment="1" applyProtection="1">
      <alignment horizontal="center" vertical="center" wrapText="1"/>
    </xf>
    <xf numFmtId="0" fontId="11" fillId="2" borderId="24" xfId="0" applyFont="1" applyFill="1" applyBorder="1" applyAlignment="1" applyProtection="1">
      <alignment horizontal="center" vertical="center" wrapText="1"/>
    </xf>
    <xf numFmtId="0" fontId="30" fillId="0" borderId="6" xfId="0" applyFont="1" applyFill="1" applyBorder="1" applyAlignment="1" applyProtection="1">
      <alignment horizontal="center" vertical="center"/>
      <protection locked="0"/>
    </xf>
    <xf numFmtId="0" fontId="30" fillId="0" borderId="9" xfId="0" applyFont="1" applyFill="1" applyBorder="1" applyAlignment="1" applyProtection="1">
      <alignment horizontal="center" vertical="center"/>
      <protection locked="0"/>
    </xf>
    <xf numFmtId="0" fontId="16" fillId="0" borderId="6" xfId="0" applyFont="1" applyBorder="1" applyAlignment="1" applyProtection="1">
      <alignment horizontal="right" vertical="center"/>
    </xf>
    <xf numFmtId="0" fontId="16" fillId="0" borderId="11" xfId="0" applyFont="1" applyBorder="1" applyAlignment="1" applyProtection="1">
      <alignment horizontal="right" vertical="center"/>
    </xf>
    <xf numFmtId="0" fontId="16" fillId="0" borderId="5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9" xfId="0" applyFont="1" applyBorder="1" applyAlignment="1" applyProtection="1">
      <alignment horizontal="right" vertical="center"/>
    </xf>
    <xf numFmtId="0" fontId="16" fillId="0" borderId="12" xfId="0" applyFont="1" applyBorder="1" applyAlignment="1" applyProtection="1">
      <alignment horizontal="right" vertical="center"/>
    </xf>
    <xf numFmtId="0" fontId="9" fillId="0" borderId="0" xfId="0" applyFont="1" applyAlignment="1">
      <alignment horizontal="center" vertical="center"/>
    </xf>
    <xf numFmtId="0" fontId="30" fillId="0" borderId="5" xfId="0" applyFont="1" applyFill="1" applyBorder="1" applyAlignment="1" applyProtection="1">
      <alignment horizontal="center" vertical="center"/>
      <protection locked="0"/>
    </xf>
    <xf numFmtId="0" fontId="1" fillId="0" borderId="46" xfId="0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/>
    </xf>
    <xf numFmtId="0" fontId="31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B943D"/>
      <color rgb="FFF18D65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485769</xdr:colOff>
      <xdr:row>1</xdr:row>
      <xdr:rowOff>33337</xdr:rowOff>
    </xdr:from>
    <xdr:to>
      <xdr:col>16</xdr:col>
      <xdr:colOff>284156</xdr:colOff>
      <xdr:row>35</xdr:row>
      <xdr:rowOff>166687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69" y="223837"/>
          <a:ext cx="10466387" cy="6610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171450</xdr:colOff>
          <xdr:row>0</xdr:row>
          <xdr:rowOff>104775</xdr:rowOff>
        </xdr:from>
        <xdr:to>
          <xdr:col>36</xdr:col>
          <xdr:colOff>19050</xdr:colOff>
          <xdr:row>2</xdr:row>
          <xdr:rowOff>76200</xdr:rowOff>
        </xdr:to>
        <xdr:sp macro="" textlink="">
          <xdr:nvSpPr>
            <xdr:cNvPr id="4098" name="Suiviretou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9525</xdr:colOff>
          <xdr:row>0</xdr:row>
          <xdr:rowOff>104775</xdr:rowOff>
        </xdr:from>
        <xdr:to>
          <xdr:col>40</xdr:col>
          <xdr:colOff>9525</xdr:colOff>
          <xdr:row>2</xdr:row>
          <xdr:rowOff>76200</xdr:rowOff>
        </xdr:to>
        <xdr:sp macro="" textlink="">
          <xdr:nvSpPr>
            <xdr:cNvPr id="4099" name="SuiviRAZ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209550</xdr:colOff>
          <xdr:row>0</xdr:row>
          <xdr:rowOff>104775</xdr:rowOff>
        </xdr:from>
        <xdr:to>
          <xdr:col>43</xdr:col>
          <xdr:colOff>57150</xdr:colOff>
          <xdr:row>2</xdr:row>
          <xdr:rowOff>76200</xdr:rowOff>
        </xdr:to>
        <xdr:sp macro="" textlink="">
          <xdr:nvSpPr>
            <xdr:cNvPr id="4101" name="Sauvegarder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C1:Q37"/>
  <sheetViews>
    <sheetView view="pageBreakPreview" topLeftCell="A5" zoomScaleNormal="80" zoomScaleSheetLayoutView="100" workbookViewId="0">
      <selection activeCell="J20" sqref="J20"/>
    </sheetView>
  </sheetViews>
  <sheetFormatPr baseColWidth="10" defaultRowHeight="15" x14ac:dyDescent="0.25"/>
  <sheetData>
    <row r="1" spans="3:17" x14ac:dyDescent="0.25"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</row>
    <row r="2" spans="3:17" x14ac:dyDescent="0.25"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</row>
    <row r="3" spans="3:17" x14ac:dyDescent="0.25"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</row>
    <row r="4" spans="3:17" x14ac:dyDescent="0.25"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</row>
    <row r="5" spans="3:17" x14ac:dyDescent="0.25"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</row>
    <row r="6" spans="3:17" x14ac:dyDescent="0.25"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</row>
    <row r="7" spans="3:17" x14ac:dyDescent="0.25"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</row>
    <row r="8" spans="3:17" x14ac:dyDescent="0.25"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</row>
    <row r="9" spans="3:17" x14ac:dyDescent="0.25"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</row>
    <row r="10" spans="3:17" x14ac:dyDescent="0.25"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</row>
    <row r="11" spans="3:17" x14ac:dyDescent="0.25"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</row>
    <row r="12" spans="3:17" x14ac:dyDescent="0.25"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</row>
    <row r="13" spans="3:17" x14ac:dyDescent="0.25"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</row>
    <row r="14" spans="3:17" x14ac:dyDescent="0.25"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</row>
    <row r="15" spans="3:17" x14ac:dyDescent="0.25"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</row>
    <row r="16" spans="3:17" x14ac:dyDescent="0.25"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</row>
    <row r="17" spans="3:17" x14ac:dyDescent="0.25"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</row>
    <row r="18" spans="3:17" x14ac:dyDescent="0.25"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</row>
    <row r="19" spans="3:17" x14ac:dyDescent="0.25"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</row>
    <row r="20" spans="3:17" x14ac:dyDescent="0.25"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</row>
    <row r="21" spans="3:17" x14ac:dyDescent="0.25"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</row>
    <row r="22" spans="3:17" x14ac:dyDescent="0.25"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</row>
    <row r="23" spans="3:17" x14ac:dyDescent="0.25"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</row>
    <row r="24" spans="3:17" x14ac:dyDescent="0.25"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</row>
    <row r="25" spans="3:17" x14ac:dyDescent="0.25"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</row>
    <row r="26" spans="3:17" x14ac:dyDescent="0.25"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</row>
    <row r="27" spans="3:17" x14ac:dyDescent="0.25"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</row>
    <row r="28" spans="3:17" x14ac:dyDescent="0.25"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</row>
    <row r="29" spans="3:17" x14ac:dyDescent="0.25"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</row>
    <row r="30" spans="3:17" x14ac:dyDescent="0.25"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</row>
    <row r="31" spans="3:17" x14ac:dyDescent="0.25"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</row>
    <row r="32" spans="3:17" x14ac:dyDescent="0.25"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</row>
    <row r="33" spans="3:17" x14ac:dyDescent="0.25"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</row>
    <row r="34" spans="3:17" x14ac:dyDescent="0.25"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</row>
    <row r="35" spans="3:17" x14ac:dyDescent="0.25"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</row>
    <row r="36" spans="3:17" x14ac:dyDescent="0.25"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</row>
    <row r="37" spans="3:17" x14ac:dyDescent="0.25"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</row>
  </sheetData>
  <sheetProtection algorithmName="SHA-512" hashValue="VPMd42I2F0sYL1r5pqO5SRBPb39bS2MuG+KRDDaMOstc0e3ho9wfXc9uZ04Hj5WWiwk+pKfLM6QwOU0HCMVQsg==" saltValue="if7ePkH8XkBo/JvRQx4iYA==" spinCount="100000" sheet="1" objects="1" scenarios="1" selectLockedCells="1"/>
  <pageMargins left="0.7" right="0.7" top="0.75" bottom="0.75" header="0.3" footer="0.3"/>
  <pageSetup paperSize="9" scale="5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CJ244"/>
  <sheetViews>
    <sheetView tabSelected="1" view="pageBreakPreview" zoomScaleNormal="100" zoomScaleSheetLayoutView="100" workbookViewId="0">
      <selection activeCell="BR7" sqref="BR7"/>
    </sheetView>
  </sheetViews>
  <sheetFormatPr baseColWidth="10" defaultColWidth="11.42578125" defaultRowHeight="12.75" x14ac:dyDescent="0.25"/>
  <cols>
    <col min="1" max="1" width="2.7109375" style="6" customWidth="1"/>
    <col min="2" max="24" width="2.7109375" style="5" customWidth="1"/>
    <col min="25" max="36" width="2.7109375" style="6" customWidth="1"/>
    <col min="37" max="38" width="5.7109375" style="6" customWidth="1"/>
    <col min="39" max="39" width="6.140625" style="6" customWidth="1"/>
    <col min="40" max="40" width="13.28515625" style="6" customWidth="1"/>
    <col min="41" max="41" width="10.7109375" style="6" customWidth="1"/>
    <col min="42" max="42" width="4.7109375" style="6" customWidth="1"/>
    <col min="43" max="44" width="6.28515625" style="6" customWidth="1"/>
    <col min="45" max="46" width="4.7109375" style="6" customWidth="1"/>
    <col min="47" max="47" width="6.7109375" style="6" customWidth="1"/>
    <col min="48" max="48" width="2.7109375" style="6" customWidth="1"/>
    <col min="49" max="49" width="10.7109375" style="6" customWidth="1"/>
    <col min="50" max="50" width="19.7109375" style="6" customWidth="1"/>
    <col min="51" max="64" width="2.7109375" style="6" customWidth="1"/>
    <col min="65" max="66" width="2.7109375" style="26" customWidth="1"/>
    <col min="67" max="68" width="4.7109375" style="38" customWidth="1"/>
    <col min="69" max="69" width="6.85546875" style="38" customWidth="1"/>
    <col min="70" max="70" width="11.42578125" style="38"/>
    <col min="71" max="71" width="11.7109375" style="38" customWidth="1"/>
    <col min="72" max="75" width="11.42578125" style="38"/>
    <col min="76" max="77" width="11.42578125" style="26" customWidth="1"/>
    <col min="78" max="78" width="11.42578125" style="26"/>
    <col min="79" max="16384" width="11.42578125" style="6"/>
  </cols>
  <sheetData>
    <row r="1" spans="2:88" x14ac:dyDescent="0.25"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O1" s="41"/>
      <c r="BP1" s="41"/>
      <c r="BQ1" s="41"/>
      <c r="BR1" s="41"/>
      <c r="BS1" s="41"/>
      <c r="BT1" s="41"/>
      <c r="BU1" s="41"/>
      <c r="BV1" s="41"/>
      <c r="BW1" s="41"/>
      <c r="CA1" s="26"/>
      <c r="CB1" s="26"/>
      <c r="CC1" s="26"/>
      <c r="CD1" s="26"/>
      <c r="CE1" s="26"/>
      <c r="CF1" s="26"/>
      <c r="CG1" s="26"/>
      <c r="CH1" s="26"/>
      <c r="CI1" s="26"/>
      <c r="CJ1" s="26"/>
    </row>
    <row r="2" spans="2:88" x14ac:dyDescent="0.25"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O2" s="41"/>
      <c r="BP2" s="41"/>
      <c r="BQ2" s="41"/>
      <c r="BR2" s="41"/>
      <c r="BS2" s="41"/>
      <c r="BT2" s="41"/>
      <c r="BU2" s="41"/>
      <c r="BV2" s="41"/>
      <c r="BW2" s="41"/>
      <c r="CA2" s="26"/>
      <c r="CB2" s="26"/>
      <c r="CC2" s="26"/>
      <c r="CD2" s="26"/>
      <c r="CE2" s="26"/>
      <c r="CF2" s="26"/>
      <c r="CG2" s="26"/>
      <c r="CH2" s="26"/>
      <c r="CI2" s="26"/>
      <c r="CJ2" s="26"/>
    </row>
    <row r="3" spans="2:88" x14ac:dyDescent="0.25"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O3" s="41"/>
      <c r="BP3" s="41"/>
      <c r="BQ3" s="41"/>
      <c r="BR3" s="41"/>
      <c r="BS3" s="41"/>
      <c r="BT3" s="41"/>
      <c r="BU3" s="41"/>
      <c r="BV3" s="41"/>
      <c r="BW3" s="41"/>
      <c r="CA3" s="26"/>
      <c r="CB3" s="26"/>
      <c r="CC3" s="26"/>
      <c r="CD3" s="26"/>
      <c r="CE3" s="26"/>
      <c r="CF3" s="26"/>
      <c r="CG3" s="26"/>
      <c r="CH3" s="26"/>
      <c r="CI3" s="26"/>
      <c r="CJ3" s="26"/>
    </row>
    <row r="4" spans="2:88" ht="12.75" customHeight="1" x14ac:dyDescent="0.25">
      <c r="B4" s="377" t="str">
        <f ca="1">IF(BU30=1,BO41,IF(BV28=1,BO42,""))</f>
        <v/>
      </c>
      <c r="C4" s="377"/>
      <c r="D4" s="377"/>
      <c r="E4" s="377"/>
      <c r="F4" s="377"/>
      <c r="G4" s="377"/>
      <c r="H4" s="377"/>
      <c r="I4" s="377"/>
      <c r="J4" s="377"/>
      <c r="K4" s="377"/>
      <c r="L4" s="377"/>
      <c r="M4" s="377"/>
      <c r="N4" s="377"/>
      <c r="O4" s="377"/>
      <c r="P4" s="377"/>
      <c r="Q4" s="377"/>
      <c r="R4" s="377"/>
      <c r="S4" s="377"/>
      <c r="T4" s="377"/>
      <c r="U4" s="377"/>
      <c r="V4" s="377"/>
      <c r="W4" s="377"/>
      <c r="X4" s="377"/>
      <c r="Y4" s="377"/>
      <c r="Z4" s="377"/>
      <c r="AA4" s="377"/>
      <c r="AB4" s="377"/>
      <c r="AC4" s="377"/>
      <c r="AD4" s="377"/>
      <c r="AE4" s="377"/>
      <c r="AF4" s="377"/>
      <c r="AG4" s="377"/>
      <c r="AH4" s="377"/>
      <c r="AI4" s="377"/>
      <c r="AJ4" s="377"/>
      <c r="AK4" s="377"/>
      <c r="AL4" s="377"/>
      <c r="AM4" s="377"/>
      <c r="AN4" s="377"/>
      <c r="AO4" s="377"/>
      <c r="AP4" s="377"/>
      <c r="AQ4" s="377"/>
      <c r="AR4" s="377"/>
      <c r="AS4" s="377"/>
      <c r="AT4" s="377"/>
      <c r="AU4" s="377"/>
      <c r="AV4" s="377"/>
      <c r="AW4" s="377"/>
      <c r="AX4" s="377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O4" s="41"/>
      <c r="BP4" s="41"/>
      <c r="BQ4" s="41"/>
      <c r="BR4" s="41"/>
      <c r="BS4" s="41"/>
      <c r="BT4" s="41"/>
      <c r="BU4" s="41"/>
      <c r="BV4" s="41"/>
      <c r="BW4" s="41"/>
      <c r="CA4" s="26"/>
      <c r="CB4" s="26"/>
      <c r="CC4" s="26"/>
      <c r="CD4" s="26"/>
      <c r="CE4" s="26"/>
      <c r="CF4" s="26"/>
      <c r="CG4" s="26"/>
      <c r="CH4" s="26"/>
      <c r="CI4" s="26"/>
      <c r="CJ4" s="26"/>
    </row>
    <row r="5" spans="2:88" ht="12.75" customHeight="1" x14ac:dyDescent="0.25">
      <c r="B5" s="377"/>
      <c r="C5" s="377"/>
      <c r="D5" s="377"/>
      <c r="E5" s="377"/>
      <c r="F5" s="377"/>
      <c r="G5" s="377"/>
      <c r="H5" s="377"/>
      <c r="I5" s="377"/>
      <c r="J5" s="377"/>
      <c r="K5" s="377"/>
      <c r="L5" s="377"/>
      <c r="M5" s="377"/>
      <c r="N5" s="377"/>
      <c r="O5" s="377"/>
      <c r="P5" s="377"/>
      <c r="Q5" s="377"/>
      <c r="R5" s="377"/>
      <c r="S5" s="377"/>
      <c r="T5" s="377"/>
      <c r="U5" s="377"/>
      <c r="V5" s="377"/>
      <c r="W5" s="377"/>
      <c r="X5" s="377"/>
      <c r="Y5" s="377"/>
      <c r="Z5" s="377"/>
      <c r="AA5" s="377"/>
      <c r="AB5" s="377"/>
      <c r="AC5" s="377"/>
      <c r="AD5" s="377"/>
      <c r="AE5" s="377"/>
      <c r="AF5" s="377"/>
      <c r="AG5" s="377"/>
      <c r="AH5" s="377"/>
      <c r="AI5" s="377"/>
      <c r="AJ5" s="377"/>
      <c r="AK5" s="377"/>
      <c r="AL5" s="377"/>
      <c r="AM5" s="377"/>
      <c r="AN5" s="377"/>
      <c r="AO5" s="377"/>
      <c r="AP5" s="377"/>
      <c r="AQ5" s="377"/>
      <c r="AR5" s="377"/>
      <c r="AS5" s="377"/>
      <c r="AT5" s="377"/>
      <c r="AU5" s="377"/>
      <c r="AV5" s="377"/>
      <c r="AW5" s="377"/>
      <c r="AX5" s="377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O5" s="41"/>
      <c r="BP5" s="41"/>
      <c r="BQ5" s="41"/>
      <c r="BR5" s="41"/>
      <c r="BS5" s="41"/>
      <c r="BT5" s="41"/>
      <c r="BU5" s="41"/>
      <c r="BV5" s="41"/>
      <c r="BW5" s="41"/>
      <c r="CA5" s="26"/>
      <c r="CB5" s="26"/>
      <c r="CC5" s="26"/>
      <c r="CD5" s="26"/>
      <c r="CE5" s="26"/>
      <c r="CF5" s="26"/>
      <c r="CG5" s="26"/>
      <c r="CH5" s="26"/>
      <c r="CI5" s="26"/>
      <c r="CJ5" s="26"/>
    </row>
    <row r="6" spans="2:88" ht="12.75" customHeight="1" x14ac:dyDescent="0.25">
      <c r="B6" s="377"/>
      <c r="C6" s="377"/>
      <c r="D6" s="377"/>
      <c r="E6" s="377"/>
      <c r="F6" s="377"/>
      <c r="G6" s="377"/>
      <c r="H6" s="377"/>
      <c r="I6" s="377"/>
      <c r="J6" s="377"/>
      <c r="K6" s="377"/>
      <c r="L6" s="377"/>
      <c r="M6" s="377"/>
      <c r="N6" s="377"/>
      <c r="O6" s="377"/>
      <c r="P6" s="377"/>
      <c r="Q6" s="377"/>
      <c r="R6" s="377"/>
      <c r="S6" s="377"/>
      <c r="T6" s="377"/>
      <c r="U6" s="377"/>
      <c r="V6" s="377"/>
      <c r="W6" s="377"/>
      <c r="X6" s="377"/>
      <c r="Y6" s="377"/>
      <c r="Z6" s="377"/>
      <c r="AA6" s="377"/>
      <c r="AB6" s="377"/>
      <c r="AC6" s="377"/>
      <c r="AD6" s="377"/>
      <c r="AE6" s="377"/>
      <c r="AF6" s="377"/>
      <c r="AG6" s="377"/>
      <c r="AH6" s="377"/>
      <c r="AI6" s="377"/>
      <c r="AJ6" s="377"/>
      <c r="AK6" s="377"/>
      <c r="AL6" s="377"/>
      <c r="AM6" s="377"/>
      <c r="AN6" s="377"/>
      <c r="AO6" s="377"/>
      <c r="AP6" s="377"/>
      <c r="AQ6" s="377"/>
      <c r="AR6" s="377"/>
      <c r="AS6" s="377"/>
      <c r="AT6" s="377"/>
      <c r="AU6" s="377"/>
      <c r="AV6" s="377"/>
      <c r="AW6" s="377"/>
      <c r="AX6" s="377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O6" s="41"/>
      <c r="BP6" s="41"/>
      <c r="BQ6" s="41"/>
      <c r="BR6" s="41"/>
      <c r="BS6" s="41"/>
      <c r="BT6" s="41"/>
      <c r="BU6" s="41"/>
      <c r="BV6" s="41"/>
      <c r="BW6" s="41"/>
      <c r="CA6" s="26"/>
      <c r="CB6" s="26"/>
      <c r="CC6" s="26"/>
      <c r="CD6" s="26"/>
      <c r="CE6" s="26"/>
      <c r="CF6" s="26"/>
      <c r="CG6" s="26"/>
      <c r="CH6" s="26"/>
      <c r="CI6" s="26"/>
      <c r="CJ6" s="26"/>
    </row>
    <row r="7" spans="2:88" s="1" customFormat="1" ht="15.75" x14ac:dyDescent="0.25">
      <c r="B7" s="289" t="s">
        <v>0</v>
      </c>
      <c r="C7" s="289"/>
      <c r="D7" s="289"/>
      <c r="E7" s="289"/>
      <c r="F7" s="289"/>
      <c r="G7" s="289"/>
      <c r="H7" s="289"/>
      <c r="I7" s="289"/>
      <c r="J7" s="289"/>
      <c r="K7" s="289"/>
      <c r="L7" s="289"/>
      <c r="M7" s="289"/>
      <c r="N7" s="289"/>
      <c r="O7" s="289"/>
      <c r="P7" s="289"/>
      <c r="Q7" s="289"/>
      <c r="R7" s="289"/>
      <c r="S7" s="289"/>
      <c r="T7" s="289"/>
      <c r="U7" s="289"/>
      <c r="V7" s="289"/>
      <c r="W7" s="289"/>
      <c r="X7" s="289"/>
      <c r="Y7" s="289"/>
      <c r="Z7" s="289"/>
      <c r="AA7" s="289"/>
      <c r="AB7" s="289"/>
      <c r="AC7" s="289"/>
      <c r="AD7" s="289"/>
      <c r="AE7" s="289"/>
      <c r="AF7" s="289"/>
      <c r="AG7" s="289"/>
      <c r="AH7" s="289"/>
      <c r="AI7" s="289"/>
      <c r="AJ7" s="289"/>
      <c r="AK7" s="340"/>
      <c r="AL7" s="339"/>
      <c r="AM7" s="289" t="s">
        <v>0</v>
      </c>
      <c r="AN7" s="289"/>
      <c r="AO7" s="289"/>
      <c r="AP7" s="289"/>
      <c r="AQ7" s="289"/>
      <c r="AR7" s="289"/>
      <c r="AS7" s="289"/>
      <c r="AT7" s="289"/>
      <c r="AU7" s="289"/>
      <c r="AV7" s="289"/>
      <c r="AW7" s="289"/>
      <c r="AX7" s="289"/>
      <c r="AY7" s="33"/>
      <c r="AZ7" s="4"/>
      <c r="BA7" s="4"/>
      <c r="BB7" s="4"/>
      <c r="BC7" s="3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41"/>
      <c r="BP7" s="41"/>
      <c r="BQ7" s="41"/>
      <c r="BR7" s="41" t="str">
        <f>"Semaine " &amp; WEEKNUM(AO11,2)</f>
        <v>Semaine 1</v>
      </c>
      <c r="BS7" s="41"/>
      <c r="BT7" s="40"/>
      <c r="BU7" s="40"/>
      <c r="BV7" s="40"/>
      <c r="BW7" s="40"/>
      <c r="BX7" s="37"/>
      <c r="BY7" s="37"/>
      <c r="BZ7" s="25"/>
      <c r="CA7" s="46"/>
      <c r="CB7" s="46"/>
      <c r="CC7" s="46"/>
      <c r="CD7" s="46"/>
      <c r="CE7" s="46"/>
      <c r="CF7" s="46"/>
      <c r="CG7" s="46"/>
      <c r="CH7" s="46"/>
      <c r="CI7" s="46"/>
      <c r="CJ7" s="46"/>
    </row>
    <row r="8" spans="2:88" ht="12.75" customHeight="1" x14ac:dyDescent="0.25">
      <c r="B8" s="101"/>
      <c r="C8" s="10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340"/>
      <c r="AL8" s="339"/>
      <c r="AM8" s="291"/>
      <c r="AN8" s="291"/>
      <c r="AO8" s="291"/>
      <c r="AP8" s="291"/>
      <c r="AQ8" s="291"/>
      <c r="AR8" s="291"/>
      <c r="AS8" s="291"/>
      <c r="AT8" s="291"/>
      <c r="AU8" s="291"/>
      <c r="AV8" s="291"/>
      <c r="AW8" s="291"/>
      <c r="AX8" s="291"/>
      <c r="AY8" s="7"/>
      <c r="AZ8" s="7"/>
      <c r="BA8" s="7"/>
      <c r="BB8" s="7"/>
      <c r="BC8" s="2"/>
      <c r="BD8" s="2"/>
      <c r="BE8" s="2"/>
      <c r="BF8" s="11"/>
      <c r="BG8" s="11"/>
      <c r="BH8" s="2"/>
      <c r="BI8" s="2"/>
      <c r="BJ8" s="2"/>
      <c r="BK8" s="2"/>
      <c r="BL8" s="2"/>
      <c r="BM8" s="2"/>
      <c r="BN8" s="2"/>
      <c r="BO8" s="41"/>
      <c r="BP8" s="41"/>
      <c r="BQ8" s="41"/>
      <c r="BR8" s="41"/>
      <c r="BS8" s="41"/>
      <c r="BT8" s="41"/>
      <c r="BU8" s="41"/>
      <c r="BV8" s="41"/>
      <c r="BW8" s="41"/>
      <c r="BX8" s="2"/>
      <c r="BY8" s="11"/>
      <c r="BZ8" s="25"/>
      <c r="CA8" s="26"/>
      <c r="CB8" s="26"/>
      <c r="CC8" s="26"/>
      <c r="CD8" s="26"/>
      <c r="CE8" s="26"/>
      <c r="CF8" s="26"/>
      <c r="CG8" s="26"/>
      <c r="CH8" s="26"/>
      <c r="CI8" s="26"/>
      <c r="CJ8" s="26"/>
    </row>
    <row r="9" spans="2:88" ht="12.75" customHeight="1" x14ac:dyDescent="0.25">
      <c r="B9" s="243" t="s">
        <v>1</v>
      </c>
      <c r="C9" s="243"/>
      <c r="D9" s="243"/>
      <c r="E9" s="243"/>
      <c r="F9" s="243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3"/>
      <c r="AE9" s="243"/>
      <c r="AF9" s="243"/>
      <c r="AG9" s="243"/>
      <c r="AH9" s="243"/>
      <c r="AI9" s="243"/>
      <c r="AJ9" s="243"/>
      <c r="AK9" s="340"/>
      <c r="AL9" s="339"/>
      <c r="AM9" s="365" t="s">
        <v>2</v>
      </c>
      <c r="AN9" s="366"/>
      <c r="AO9" s="328"/>
      <c r="AP9" s="328"/>
      <c r="AQ9" s="329"/>
      <c r="AR9" s="321" t="s">
        <v>3</v>
      </c>
      <c r="AS9" s="322"/>
      <c r="AT9" s="319"/>
      <c r="AU9" s="320"/>
      <c r="AV9" s="292"/>
      <c r="AW9" s="325" t="s">
        <v>4</v>
      </c>
      <c r="AX9" s="326"/>
      <c r="AY9" s="7"/>
      <c r="AZ9" s="7"/>
      <c r="BA9" s="7"/>
      <c r="BB9" s="8"/>
      <c r="BC9" s="11"/>
      <c r="BD9" s="2"/>
      <c r="BE9" s="2"/>
      <c r="BF9" s="11"/>
      <c r="BG9" s="11"/>
      <c r="BH9" s="11"/>
      <c r="BI9" s="2"/>
      <c r="BJ9" s="2"/>
      <c r="BK9" s="2"/>
      <c r="BL9" s="2"/>
      <c r="BM9" s="2"/>
      <c r="BN9" s="2"/>
      <c r="BO9" s="41"/>
      <c r="BP9" s="41"/>
      <c r="BQ9" s="41"/>
      <c r="BR9" s="41"/>
      <c r="BS9" s="371">
        <f ca="1">YEAR(TODAY())</f>
        <v>2020</v>
      </c>
      <c r="BT9" s="41"/>
      <c r="BU9" s="41"/>
      <c r="BV9" s="41" t="s">
        <v>5</v>
      </c>
      <c r="BW9" s="41"/>
      <c r="BX9" s="2"/>
      <c r="BY9" s="2"/>
      <c r="BZ9" s="25"/>
      <c r="CA9" s="26"/>
      <c r="CB9" s="26"/>
      <c r="CC9" s="26"/>
      <c r="CD9" s="26"/>
      <c r="CE9" s="26"/>
      <c r="CF9" s="26"/>
      <c r="CG9" s="26"/>
      <c r="CH9" s="26"/>
      <c r="CI9" s="26"/>
      <c r="CJ9" s="26"/>
    </row>
    <row r="10" spans="2:88" ht="12.75" customHeight="1" x14ac:dyDescent="0.25">
      <c r="B10" s="102"/>
      <c r="C10" s="102"/>
      <c r="D10" s="102"/>
      <c r="E10" s="102"/>
      <c r="F10" s="102"/>
      <c r="G10" s="102"/>
      <c r="H10" s="102"/>
      <c r="I10" s="102"/>
      <c r="J10" s="102"/>
      <c r="K10" s="102"/>
      <c r="L10" s="102"/>
      <c r="M10" s="103"/>
      <c r="N10" s="102" t="s">
        <v>6</v>
      </c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3"/>
      <c r="Z10" s="102"/>
      <c r="AA10" s="102"/>
      <c r="AB10" s="102"/>
      <c r="AC10" s="102"/>
      <c r="AD10" s="102"/>
      <c r="AE10" s="102"/>
      <c r="AF10" s="102"/>
      <c r="AG10" s="102"/>
      <c r="AH10" s="102"/>
      <c r="AI10" s="102"/>
      <c r="AJ10" s="102"/>
      <c r="AK10" s="340"/>
      <c r="AL10" s="339"/>
      <c r="AM10" s="367"/>
      <c r="AN10" s="368"/>
      <c r="AO10" s="330"/>
      <c r="AP10" s="330"/>
      <c r="AQ10" s="331"/>
      <c r="AR10" s="323"/>
      <c r="AS10" s="324"/>
      <c r="AT10" s="50"/>
      <c r="AU10" s="51"/>
      <c r="AV10" s="292"/>
      <c r="AW10" s="315"/>
      <c r="AX10" s="316"/>
      <c r="AY10" s="7"/>
      <c r="AZ10" s="7"/>
      <c r="BA10" s="7"/>
      <c r="BB10" s="8"/>
      <c r="BC10" s="11"/>
      <c r="BD10" s="2"/>
      <c r="BE10" s="2"/>
      <c r="BF10" s="11"/>
      <c r="BG10" s="11"/>
      <c r="BH10" s="11"/>
      <c r="BI10" s="11"/>
      <c r="BJ10" s="11"/>
      <c r="BK10" s="11"/>
      <c r="BL10" s="11"/>
      <c r="BM10" s="11"/>
      <c r="BN10" s="11"/>
      <c r="BO10" s="371"/>
      <c r="BP10" s="371"/>
      <c r="BQ10" s="371"/>
      <c r="BR10" s="41" t="s">
        <v>7</v>
      </c>
      <c r="BS10" s="371"/>
      <c r="BT10" s="41" t="s">
        <v>8</v>
      </c>
      <c r="BU10" s="41" t="s">
        <v>7</v>
      </c>
      <c r="BV10" s="41" t="s">
        <v>9</v>
      </c>
      <c r="BW10" s="41" t="s">
        <v>8</v>
      </c>
      <c r="BX10" s="11"/>
      <c r="BY10" s="11"/>
      <c r="BZ10" s="25"/>
      <c r="CA10" s="26"/>
      <c r="CB10" s="26"/>
      <c r="CC10" s="26"/>
      <c r="CD10" s="26"/>
      <c r="CE10" s="26"/>
      <c r="CF10" s="26"/>
      <c r="CG10" s="26"/>
      <c r="CH10" s="26"/>
      <c r="CI10" s="26"/>
      <c r="CJ10" s="26"/>
    </row>
    <row r="11" spans="2:88" ht="12.75" customHeight="1" x14ac:dyDescent="0.25">
      <c r="B11" s="115" t="s">
        <v>10</v>
      </c>
      <c r="C11" s="115"/>
      <c r="D11" s="107" t="s">
        <v>11</v>
      </c>
      <c r="E11" s="107" t="s">
        <v>12</v>
      </c>
      <c r="F11" s="108" t="s">
        <v>13</v>
      </c>
      <c r="G11" s="109"/>
      <c r="H11" s="109"/>
      <c r="I11" s="109"/>
      <c r="J11" s="109"/>
      <c r="K11" s="110" t="s">
        <v>14</v>
      </c>
      <c r="L11" s="111"/>
      <c r="M11" s="103"/>
      <c r="N11" s="115" t="s">
        <v>10</v>
      </c>
      <c r="O11" s="115"/>
      <c r="P11" s="107" t="s">
        <v>11</v>
      </c>
      <c r="Q11" s="107" t="s">
        <v>12</v>
      </c>
      <c r="R11" s="108" t="s">
        <v>15</v>
      </c>
      <c r="S11" s="109"/>
      <c r="T11" s="109"/>
      <c r="U11" s="109"/>
      <c r="V11" s="109"/>
      <c r="W11" s="110" t="s">
        <v>14</v>
      </c>
      <c r="X11" s="111"/>
      <c r="Y11" s="103"/>
      <c r="Z11" s="115" t="s">
        <v>10</v>
      </c>
      <c r="AA11" s="115"/>
      <c r="AB11" s="107" t="s">
        <v>11</v>
      </c>
      <c r="AC11" s="107" t="s">
        <v>12</v>
      </c>
      <c r="AD11" s="108" t="s">
        <v>16</v>
      </c>
      <c r="AE11" s="109"/>
      <c r="AF11" s="109"/>
      <c r="AG11" s="109"/>
      <c r="AH11" s="109"/>
      <c r="AI11" s="110" t="s">
        <v>14</v>
      </c>
      <c r="AJ11" s="111"/>
      <c r="AK11" s="340"/>
      <c r="AL11" s="339"/>
      <c r="AM11" s="367"/>
      <c r="AN11" s="368"/>
      <c r="AO11" s="336"/>
      <c r="AP11" s="336"/>
      <c r="AQ11" s="337"/>
      <c r="AR11" s="321" t="s">
        <v>17</v>
      </c>
      <c r="AS11" s="322"/>
      <c r="AT11" s="319"/>
      <c r="AU11" s="320"/>
      <c r="AV11" s="292"/>
      <c r="AW11" s="315"/>
      <c r="AX11" s="316"/>
      <c r="AY11" s="7"/>
      <c r="AZ11" s="7"/>
      <c r="BA11" s="7"/>
      <c r="BB11" s="8"/>
      <c r="BC11" s="11"/>
      <c r="BD11" s="2"/>
      <c r="BE11" s="2"/>
      <c r="BF11" s="11"/>
      <c r="BG11" s="11"/>
      <c r="BH11" s="11"/>
      <c r="BI11" s="11"/>
      <c r="BJ11" s="11"/>
      <c r="BK11" s="11"/>
      <c r="BL11" s="11"/>
      <c r="BM11" s="11"/>
      <c r="BN11" s="11"/>
      <c r="BO11" s="371" t="s">
        <v>18</v>
      </c>
      <c r="BP11" s="371"/>
      <c r="BQ11" s="371"/>
      <c r="BR11" s="47">
        <f t="shared" ref="BR11:BR23" ca="1" si="0">BS11-1</f>
        <v>43830</v>
      </c>
      <c r="BS11" s="47">
        <f ca="1" xml:space="preserve"> DATE($BS$9,1,1)</f>
        <v>43831</v>
      </c>
      <c r="BT11" s="47">
        <f ca="1">BS11+1</f>
        <v>43832</v>
      </c>
      <c r="BU11" s="41">
        <f ca="1">IF($AO$11=BR11,1,0)</f>
        <v>0</v>
      </c>
      <c r="BV11" s="41">
        <f ca="1">IF($AO$11=BS11,1,0)</f>
        <v>0</v>
      </c>
      <c r="BW11" s="41">
        <f ca="1">IF($AO$11=BT11,1,0)</f>
        <v>0</v>
      </c>
      <c r="BX11" s="11"/>
      <c r="BY11" s="11"/>
      <c r="BZ11" s="25"/>
      <c r="CA11" s="26"/>
      <c r="CB11" s="26"/>
      <c r="CC11" s="26"/>
      <c r="CD11" s="26"/>
      <c r="CE11" s="26"/>
      <c r="CF11" s="26"/>
      <c r="CG11" s="26"/>
      <c r="CH11" s="26"/>
      <c r="CI11" s="26"/>
      <c r="CJ11" s="26"/>
    </row>
    <row r="12" spans="2:88" ht="12.75" customHeight="1" x14ac:dyDescent="0.25">
      <c r="B12" s="34" t="s">
        <v>19</v>
      </c>
      <c r="C12" s="34" t="s">
        <v>20</v>
      </c>
      <c r="D12" s="107"/>
      <c r="E12" s="107"/>
      <c r="F12" s="108"/>
      <c r="G12" s="109"/>
      <c r="H12" s="109"/>
      <c r="I12" s="109"/>
      <c r="J12" s="166"/>
      <c r="K12" s="9" t="s">
        <v>21</v>
      </c>
      <c r="L12" s="10" t="s">
        <v>12</v>
      </c>
      <c r="M12" s="103"/>
      <c r="N12" s="34" t="s">
        <v>19</v>
      </c>
      <c r="O12" s="34" t="s">
        <v>20</v>
      </c>
      <c r="P12" s="107"/>
      <c r="Q12" s="107"/>
      <c r="R12" s="108"/>
      <c r="S12" s="109"/>
      <c r="T12" s="109"/>
      <c r="U12" s="109"/>
      <c r="V12" s="166"/>
      <c r="W12" s="9" t="s">
        <v>21</v>
      </c>
      <c r="X12" s="10" t="s">
        <v>12</v>
      </c>
      <c r="Y12" s="103"/>
      <c r="Z12" s="34" t="s">
        <v>19</v>
      </c>
      <c r="AA12" s="34" t="s">
        <v>20</v>
      </c>
      <c r="AB12" s="107"/>
      <c r="AC12" s="107"/>
      <c r="AD12" s="108"/>
      <c r="AE12" s="109"/>
      <c r="AF12" s="109"/>
      <c r="AG12" s="109"/>
      <c r="AH12" s="166"/>
      <c r="AI12" s="9" t="s">
        <v>21</v>
      </c>
      <c r="AJ12" s="10" t="s">
        <v>12</v>
      </c>
      <c r="AK12" s="340"/>
      <c r="AL12" s="339"/>
      <c r="AM12" s="367"/>
      <c r="AN12" s="368"/>
      <c r="AO12" s="336"/>
      <c r="AP12" s="336"/>
      <c r="AQ12" s="337"/>
      <c r="AR12" s="323"/>
      <c r="AS12" s="324"/>
      <c r="AT12" s="50"/>
      <c r="AU12" s="51"/>
      <c r="AV12" s="292"/>
      <c r="AW12" s="317"/>
      <c r="AX12" s="318"/>
      <c r="AY12" s="7"/>
      <c r="AZ12" s="7"/>
      <c r="BA12" s="7"/>
      <c r="BB12" s="8"/>
      <c r="BC12" s="11"/>
      <c r="BD12" s="2"/>
      <c r="BE12" s="2"/>
      <c r="BF12" s="11"/>
      <c r="BG12" s="11"/>
      <c r="BH12" s="11"/>
      <c r="BI12" s="11"/>
      <c r="BJ12" s="11"/>
      <c r="BK12" s="11"/>
      <c r="BL12" s="11"/>
      <c r="BM12" s="11"/>
      <c r="BN12" s="11"/>
      <c r="BO12" s="371" t="s">
        <v>22</v>
      </c>
      <c r="BP12" s="371"/>
      <c r="BQ12" s="371"/>
      <c r="BR12" s="47">
        <f t="shared" ca="1" si="0"/>
        <v>43932</v>
      </c>
      <c r="BS12" s="47">
        <f ca="1" xml:space="preserve"> FLOOR(DAY(MINUTE(BS9/38)/2+56)&amp;"/5/"&amp;BS9,7)-34</f>
        <v>43933</v>
      </c>
      <c r="BT12" s="47">
        <f t="shared" ref="BT12:BT23" ca="1" si="1">BS12+1</f>
        <v>43934</v>
      </c>
      <c r="BU12" s="41">
        <f t="shared" ref="BU12:BW23" ca="1" si="2">IF($AO$11=BR12,1,0)</f>
        <v>0</v>
      </c>
      <c r="BV12" s="41">
        <f t="shared" ca="1" si="2"/>
        <v>0</v>
      </c>
      <c r="BW12" s="41">
        <f t="shared" ca="1" si="2"/>
        <v>0</v>
      </c>
      <c r="BX12" s="11"/>
      <c r="BY12" s="11"/>
      <c r="BZ12" s="25"/>
      <c r="CA12" s="26"/>
      <c r="CB12" s="26"/>
      <c r="CC12" s="26"/>
      <c r="CD12" s="26"/>
      <c r="CE12" s="26"/>
      <c r="CF12" s="26"/>
      <c r="CG12" s="26"/>
      <c r="CH12" s="26"/>
      <c r="CI12" s="26"/>
      <c r="CJ12" s="26"/>
    </row>
    <row r="13" spans="2:88" ht="12.75" customHeight="1" x14ac:dyDescent="0.25">
      <c r="B13" s="185" t="str">
        <f>IF(OR($AS$52="X",$AS$52="x"),"X","")</f>
        <v/>
      </c>
      <c r="C13" s="42"/>
      <c r="D13" s="42"/>
      <c r="E13" s="42"/>
      <c r="F13" s="270" t="s">
        <v>23</v>
      </c>
      <c r="G13" s="271"/>
      <c r="H13" s="272"/>
      <c r="I13" s="270" t="s">
        <v>24</v>
      </c>
      <c r="J13" s="272"/>
      <c r="K13" s="363"/>
      <c r="L13" s="263"/>
      <c r="M13" s="103"/>
      <c r="N13" s="185" t="str">
        <f>IF(OR($AS$52="X",$AS$52="x"),"X","")</f>
        <v/>
      </c>
      <c r="O13" s="42"/>
      <c r="P13" s="42"/>
      <c r="Q13" s="42"/>
      <c r="R13" s="270" t="s">
        <v>25</v>
      </c>
      <c r="S13" s="271"/>
      <c r="T13" s="272"/>
      <c r="U13" s="270" t="s">
        <v>24</v>
      </c>
      <c r="V13" s="272"/>
      <c r="W13" s="363"/>
      <c r="X13" s="263"/>
      <c r="Y13" s="103"/>
      <c r="Z13" s="182" t="str">
        <f>IF(OR($AS$52="X",$AS$52="x"),"X","")</f>
        <v/>
      </c>
      <c r="AA13" s="27"/>
      <c r="AB13" s="42"/>
      <c r="AC13" s="42"/>
      <c r="AD13" s="270" t="s">
        <v>26</v>
      </c>
      <c r="AE13" s="271"/>
      <c r="AF13" s="272"/>
      <c r="AG13" s="270" t="s">
        <v>24</v>
      </c>
      <c r="AH13" s="272"/>
      <c r="AI13" s="363"/>
      <c r="AJ13" s="263"/>
      <c r="AK13" s="340"/>
      <c r="AL13" s="339"/>
      <c r="AM13" s="367"/>
      <c r="AN13" s="368"/>
      <c r="AO13" s="332">
        <f>IF(OR(WEEKDAY(AO11,1)=2,WEEKDAY(AO11,1)=5),1,0)</f>
        <v>0</v>
      </c>
      <c r="AP13" s="332"/>
      <c r="AQ13" s="333"/>
      <c r="AR13" s="288"/>
      <c r="AS13" s="288"/>
      <c r="AT13" s="291"/>
      <c r="AU13" s="291"/>
      <c r="AV13" s="291"/>
      <c r="AW13" s="291"/>
      <c r="AX13" s="291"/>
      <c r="AY13" s="7"/>
      <c r="AZ13" s="7"/>
      <c r="BA13" s="7"/>
      <c r="BB13" s="8"/>
      <c r="BC13" s="11"/>
      <c r="BD13" s="2"/>
      <c r="BE13" s="2"/>
      <c r="BF13" s="11"/>
      <c r="BG13" s="11"/>
      <c r="BH13" s="11"/>
      <c r="BI13" s="11"/>
      <c r="BJ13" s="11"/>
      <c r="BK13" s="11"/>
      <c r="BL13" s="11"/>
      <c r="BM13" s="11"/>
      <c r="BN13" s="11"/>
      <c r="BO13" s="371" t="s">
        <v>27</v>
      </c>
      <c r="BP13" s="371"/>
      <c r="BQ13" s="371"/>
      <c r="BR13" s="47">
        <f t="shared" ca="1" si="0"/>
        <v>43933</v>
      </c>
      <c r="BS13" s="47">
        <f ca="1">BS12+1</f>
        <v>43934</v>
      </c>
      <c r="BT13" s="47">
        <f t="shared" ca="1" si="1"/>
        <v>43935</v>
      </c>
      <c r="BU13" s="41">
        <f t="shared" ca="1" si="2"/>
        <v>0</v>
      </c>
      <c r="BV13" s="41">
        <f t="shared" ca="1" si="2"/>
        <v>0</v>
      </c>
      <c r="BW13" s="41">
        <f t="shared" ca="1" si="2"/>
        <v>0</v>
      </c>
      <c r="BX13" s="11"/>
      <c r="BY13" s="11"/>
      <c r="BZ13" s="25"/>
      <c r="CA13" s="26"/>
      <c r="CB13" s="26"/>
      <c r="CC13" s="26"/>
      <c r="CD13" s="26"/>
      <c r="CE13" s="26"/>
      <c r="CF13" s="26"/>
      <c r="CG13" s="26"/>
      <c r="CH13" s="26"/>
      <c r="CI13" s="26"/>
      <c r="CJ13" s="26"/>
    </row>
    <row r="14" spans="2:88" ht="12.75" customHeight="1" x14ac:dyDescent="0.25">
      <c r="B14" s="274"/>
      <c r="C14" s="43"/>
      <c r="D14" s="43"/>
      <c r="E14" s="43"/>
      <c r="F14" s="167" t="s">
        <v>28</v>
      </c>
      <c r="G14" s="181"/>
      <c r="H14" s="168"/>
      <c r="I14" s="167" t="s">
        <v>24</v>
      </c>
      <c r="J14" s="168"/>
      <c r="K14" s="372"/>
      <c r="L14" s="264"/>
      <c r="M14" s="103"/>
      <c r="N14" s="186"/>
      <c r="O14" s="43"/>
      <c r="P14" s="43"/>
      <c r="Q14" s="43"/>
      <c r="R14" s="167" t="s">
        <v>29</v>
      </c>
      <c r="S14" s="181"/>
      <c r="T14" s="168"/>
      <c r="U14" s="167" t="s">
        <v>24</v>
      </c>
      <c r="V14" s="168"/>
      <c r="W14" s="364"/>
      <c r="X14" s="265"/>
      <c r="Y14" s="103"/>
      <c r="Z14" s="184"/>
      <c r="AA14" s="28"/>
      <c r="AB14" s="43"/>
      <c r="AC14" s="43"/>
      <c r="AD14" s="266" t="s">
        <v>30</v>
      </c>
      <c r="AE14" s="267"/>
      <c r="AF14" s="273"/>
      <c r="AG14" s="167" t="s">
        <v>24</v>
      </c>
      <c r="AH14" s="168"/>
      <c r="AI14" s="364"/>
      <c r="AJ14" s="265"/>
      <c r="AK14" s="340"/>
      <c r="AL14" s="339"/>
      <c r="AM14" s="369"/>
      <c r="AN14" s="370"/>
      <c r="AO14" s="334"/>
      <c r="AP14" s="334"/>
      <c r="AQ14" s="335"/>
      <c r="AR14" s="291"/>
      <c r="AS14" s="291"/>
      <c r="AT14" s="291"/>
      <c r="AU14" s="291"/>
      <c r="AV14" s="291"/>
      <c r="AW14" s="291"/>
      <c r="AX14" s="291"/>
      <c r="AY14" s="2"/>
      <c r="AZ14" s="2"/>
      <c r="BA14" s="2"/>
      <c r="BB14" s="8"/>
      <c r="BC14" s="11"/>
      <c r="BD14" s="2"/>
      <c r="BE14" s="2"/>
      <c r="BF14" s="11"/>
      <c r="BG14" s="11"/>
      <c r="BH14" s="11"/>
      <c r="BI14" s="11"/>
      <c r="BJ14" s="11"/>
      <c r="BK14" s="11"/>
      <c r="BL14" s="11"/>
      <c r="BM14" s="11"/>
      <c r="BN14" s="11"/>
      <c r="BO14" s="371" t="s">
        <v>31</v>
      </c>
      <c r="BP14" s="371"/>
      <c r="BQ14" s="371"/>
      <c r="BR14" s="47">
        <f t="shared" ca="1" si="0"/>
        <v>43951</v>
      </c>
      <c r="BS14" s="47">
        <f ca="1" xml:space="preserve"> DATE(BS9,5,1)</f>
        <v>43952</v>
      </c>
      <c r="BT14" s="47">
        <f t="shared" ca="1" si="1"/>
        <v>43953</v>
      </c>
      <c r="BU14" s="41">
        <f t="shared" ca="1" si="2"/>
        <v>0</v>
      </c>
      <c r="BV14" s="41">
        <f t="shared" ca="1" si="2"/>
        <v>0</v>
      </c>
      <c r="BW14" s="41">
        <f t="shared" ca="1" si="2"/>
        <v>0</v>
      </c>
      <c r="BX14" s="11"/>
      <c r="BY14" s="11"/>
      <c r="BZ14" s="25"/>
      <c r="CA14" s="26"/>
      <c r="CB14" s="26"/>
      <c r="CC14" s="26"/>
      <c r="CD14" s="26"/>
      <c r="CE14" s="26"/>
      <c r="CF14" s="26"/>
      <c r="CG14" s="26"/>
      <c r="CH14" s="26"/>
      <c r="CI14" s="26"/>
      <c r="CJ14" s="26"/>
    </row>
    <row r="15" spans="2:88" ht="12.75" customHeight="1" x14ac:dyDescent="0.25">
      <c r="B15" s="186"/>
      <c r="C15" s="42"/>
      <c r="D15" s="42"/>
      <c r="E15" s="42"/>
      <c r="F15" s="270" t="s">
        <v>32</v>
      </c>
      <c r="G15" s="271"/>
      <c r="H15" s="272"/>
      <c r="I15" s="270" t="s">
        <v>24</v>
      </c>
      <c r="J15" s="272"/>
      <c r="K15" s="364"/>
      <c r="L15" s="265"/>
      <c r="M15" s="103"/>
      <c r="N15" s="45"/>
      <c r="O15" s="44"/>
      <c r="P15" s="44"/>
      <c r="Q15" s="44"/>
      <c r="R15" s="112"/>
      <c r="S15" s="113"/>
      <c r="T15" s="113"/>
      <c r="U15" s="112"/>
      <c r="V15" s="114"/>
      <c r="W15" s="44"/>
      <c r="X15" s="44"/>
      <c r="Y15" s="103"/>
      <c r="Z15" s="36"/>
      <c r="AA15" s="29"/>
      <c r="AB15" s="44"/>
      <c r="AC15" s="44"/>
      <c r="AD15" s="112"/>
      <c r="AE15" s="113"/>
      <c r="AF15" s="113"/>
      <c r="AG15" s="112"/>
      <c r="AH15" s="114"/>
      <c r="AI15" s="44"/>
      <c r="AJ15" s="44"/>
      <c r="AK15" s="340"/>
      <c r="AL15" s="339"/>
      <c r="AM15" s="52"/>
      <c r="AN15" s="52"/>
      <c r="AO15" s="52"/>
      <c r="AP15" s="52"/>
      <c r="AQ15" s="52"/>
      <c r="AR15" s="291"/>
      <c r="AS15" s="291"/>
      <c r="AT15" s="287"/>
      <c r="AU15" s="287"/>
      <c r="AV15" s="287"/>
      <c r="AW15" s="287"/>
      <c r="AX15" s="287"/>
      <c r="AY15" s="2"/>
      <c r="AZ15" s="2"/>
      <c r="BA15" s="2"/>
      <c r="BB15" s="11"/>
      <c r="BC15" s="11"/>
      <c r="BD15" s="2"/>
      <c r="BE15" s="2"/>
      <c r="BF15" s="2"/>
      <c r="BG15" s="2"/>
      <c r="BH15" s="11"/>
      <c r="BI15" s="11"/>
      <c r="BJ15" s="11"/>
      <c r="BK15" s="11"/>
      <c r="BL15" s="11"/>
      <c r="BM15" s="11"/>
      <c r="BN15" s="11"/>
      <c r="BO15" s="371" t="s">
        <v>33</v>
      </c>
      <c r="BP15" s="371"/>
      <c r="BQ15" s="371"/>
      <c r="BR15" s="47">
        <f t="shared" ca="1" si="0"/>
        <v>43958</v>
      </c>
      <c r="BS15" s="47">
        <f ca="1" xml:space="preserve"> DATE(BS9,5,8)</f>
        <v>43959</v>
      </c>
      <c r="BT15" s="47">
        <f t="shared" ca="1" si="1"/>
        <v>43960</v>
      </c>
      <c r="BU15" s="41">
        <f t="shared" ca="1" si="2"/>
        <v>0</v>
      </c>
      <c r="BV15" s="41">
        <f t="shared" ca="1" si="2"/>
        <v>0</v>
      </c>
      <c r="BW15" s="41">
        <f t="shared" ca="1" si="2"/>
        <v>0</v>
      </c>
      <c r="BX15" s="11"/>
      <c r="BY15" s="11"/>
      <c r="BZ15" s="25"/>
      <c r="CA15" s="26"/>
      <c r="CB15" s="26"/>
      <c r="CC15" s="26"/>
      <c r="CD15" s="26"/>
      <c r="CE15" s="26"/>
      <c r="CF15" s="26"/>
      <c r="CG15" s="26"/>
      <c r="CH15" s="26"/>
      <c r="CI15" s="26"/>
      <c r="CJ15" s="26"/>
    </row>
    <row r="16" spans="2:88" ht="12.75" customHeight="1" x14ac:dyDescent="0.25">
      <c r="B16" s="104" t="s">
        <v>6</v>
      </c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3"/>
      <c r="N16" s="104" t="s">
        <v>6</v>
      </c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3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340"/>
      <c r="AL16" s="339"/>
      <c r="AM16" s="341" t="s">
        <v>34</v>
      </c>
      <c r="AN16" s="342"/>
      <c r="AO16" s="312" t="s">
        <v>35</v>
      </c>
      <c r="AP16" s="312" t="s">
        <v>36</v>
      </c>
      <c r="AQ16" s="312"/>
      <c r="AR16" s="291"/>
      <c r="AS16" s="291"/>
      <c r="AT16" s="306" t="s">
        <v>37</v>
      </c>
      <c r="AU16" s="307"/>
      <c r="AV16" s="312" t="s">
        <v>35</v>
      </c>
      <c r="AW16" s="312"/>
      <c r="AX16" s="301" t="s">
        <v>38</v>
      </c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371" t="s">
        <v>39</v>
      </c>
      <c r="BP16" s="371"/>
      <c r="BQ16" s="371"/>
      <c r="BR16" s="47">
        <f t="shared" ca="1" si="0"/>
        <v>43971</v>
      </c>
      <c r="BS16" s="47">
        <f ca="1">BS12+39</f>
        <v>43972</v>
      </c>
      <c r="BT16" s="47">
        <f t="shared" ca="1" si="1"/>
        <v>43973</v>
      </c>
      <c r="BU16" s="41">
        <f t="shared" ca="1" si="2"/>
        <v>0</v>
      </c>
      <c r="BV16" s="41">
        <f t="shared" ca="1" si="2"/>
        <v>0</v>
      </c>
      <c r="BW16" s="41">
        <f t="shared" ca="1" si="2"/>
        <v>0</v>
      </c>
      <c r="BX16" s="3"/>
      <c r="BY16" s="3"/>
      <c r="BZ16" s="25"/>
      <c r="CA16" s="26"/>
      <c r="CB16" s="26"/>
      <c r="CC16" s="26"/>
      <c r="CD16" s="26"/>
      <c r="CE16" s="26"/>
      <c r="CF16" s="26"/>
      <c r="CG16" s="26"/>
      <c r="CH16" s="26"/>
      <c r="CI16" s="26"/>
      <c r="CJ16" s="26"/>
    </row>
    <row r="17" spans="2:88" ht="12.75" customHeight="1" x14ac:dyDescent="0.25">
      <c r="B17" s="115" t="s">
        <v>10</v>
      </c>
      <c r="C17" s="115"/>
      <c r="D17" s="107" t="s">
        <v>11</v>
      </c>
      <c r="E17" s="107" t="s">
        <v>12</v>
      </c>
      <c r="F17" s="108" t="s">
        <v>40</v>
      </c>
      <c r="G17" s="109"/>
      <c r="H17" s="109"/>
      <c r="I17" s="109"/>
      <c r="J17" s="109"/>
      <c r="K17" s="110" t="s">
        <v>14</v>
      </c>
      <c r="L17" s="111"/>
      <c r="M17" s="103"/>
      <c r="N17" s="115" t="s">
        <v>10</v>
      </c>
      <c r="O17" s="115"/>
      <c r="P17" s="107" t="s">
        <v>11</v>
      </c>
      <c r="Q17" s="107" t="s">
        <v>12</v>
      </c>
      <c r="R17" s="108" t="s">
        <v>41</v>
      </c>
      <c r="S17" s="109"/>
      <c r="T17" s="109"/>
      <c r="U17" s="109"/>
      <c r="V17" s="109"/>
      <c r="W17" s="110" t="s">
        <v>14</v>
      </c>
      <c r="X17" s="111"/>
      <c r="Y17" s="103"/>
      <c r="Z17" s="115" t="s">
        <v>10</v>
      </c>
      <c r="AA17" s="115"/>
      <c r="AB17" s="107" t="s">
        <v>11</v>
      </c>
      <c r="AC17" s="107" t="s">
        <v>12</v>
      </c>
      <c r="AD17" s="108" t="s">
        <v>42</v>
      </c>
      <c r="AE17" s="109"/>
      <c r="AF17" s="109"/>
      <c r="AG17" s="109"/>
      <c r="AH17" s="109"/>
      <c r="AI17" s="110" t="s">
        <v>14</v>
      </c>
      <c r="AJ17" s="111"/>
      <c r="AK17" s="340"/>
      <c r="AL17" s="339"/>
      <c r="AM17" s="343"/>
      <c r="AN17" s="344"/>
      <c r="AO17" s="313"/>
      <c r="AP17" s="313" t="s">
        <v>43</v>
      </c>
      <c r="AQ17" s="313"/>
      <c r="AR17" s="291"/>
      <c r="AS17" s="291"/>
      <c r="AT17" s="308"/>
      <c r="AU17" s="309"/>
      <c r="AV17" s="313"/>
      <c r="AW17" s="313"/>
      <c r="AX17" s="30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371" t="s">
        <v>44</v>
      </c>
      <c r="BP17" s="371"/>
      <c r="BQ17" s="371"/>
      <c r="BR17" s="47">
        <f t="shared" ca="1" si="0"/>
        <v>43981</v>
      </c>
      <c r="BS17" s="47">
        <f ca="1">BS12+49</f>
        <v>43982</v>
      </c>
      <c r="BT17" s="47">
        <f t="shared" ca="1" si="1"/>
        <v>43983</v>
      </c>
      <c r="BU17" s="41">
        <f t="shared" ca="1" si="2"/>
        <v>0</v>
      </c>
      <c r="BV17" s="41">
        <f t="shared" ca="1" si="2"/>
        <v>0</v>
      </c>
      <c r="BW17" s="41">
        <f t="shared" ca="1" si="2"/>
        <v>0</v>
      </c>
      <c r="BX17" s="2"/>
      <c r="BY17" s="2"/>
      <c r="BZ17" s="25"/>
      <c r="CA17" s="26"/>
      <c r="CB17" s="26"/>
      <c r="CC17" s="26"/>
      <c r="CD17" s="26"/>
      <c r="CE17" s="26"/>
      <c r="CF17" s="26"/>
      <c r="CG17" s="26"/>
      <c r="CH17" s="26"/>
      <c r="CI17" s="26"/>
      <c r="CJ17" s="26"/>
    </row>
    <row r="18" spans="2:88" ht="12.75" customHeight="1" x14ac:dyDescent="0.25">
      <c r="B18" s="34" t="s">
        <v>19</v>
      </c>
      <c r="C18" s="34" t="s">
        <v>20</v>
      </c>
      <c r="D18" s="107"/>
      <c r="E18" s="107"/>
      <c r="F18" s="108"/>
      <c r="G18" s="109"/>
      <c r="H18" s="109"/>
      <c r="I18" s="109"/>
      <c r="J18" s="166"/>
      <c r="K18" s="9" t="s">
        <v>21</v>
      </c>
      <c r="L18" s="10" t="s">
        <v>12</v>
      </c>
      <c r="M18" s="103"/>
      <c r="N18" s="34" t="s">
        <v>19</v>
      </c>
      <c r="O18" s="34" t="s">
        <v>20</v>
      </c>
      <c r="P18" s="107"/>
      <c r="Q18" s="107"/>
      <c r="R18" s="108"/>
      <c r="S18" s="109"/>
      <c r="T18" s="109"/>
      <c r="U18" s="109"/>
      <c r="V18" s="166"/>
      <c r="W18" s="9" t="s">
        <v>21</v>
      </c>
      <c r="X18" s="10" t="s">
        <v>12</v>
      </c>
      <c r="Y18" s="103"/>
      <c r="Z18" s="34" t="s">
        <v>19</v>
      </c>
      <c r="AA18" s="34" t="s">
        <v>20</v>
      </c>
      <c r="AB18" s="107"/>
      <c r="AC18" s="107"/>
      <c r="AD18" s="108"/>
      <c r="AE18" s="109"/>
      <c r="AF18" s="109"/>
      <c r="AG18" s="109"/>
      <c r="AH18" s="166"/>
      <c r="AI18" s="9" t="s">
        <v>21</v>
      </c>
      <c r="AJ18" s="10" t="s">
        <v>12</v>
      </c>
      <c r="AK18" s="340"/>
      <c r="AL18" s="339"/>
      <c r="AM18" s="345"/>
      <c r="AN18" s="346"/>
      <c r="AO18" s="314"/>
      <c r="AP18" s="314" t="s">
        <v>45</v>
      </c>
      <c r="AQ18" s="314"/>
      <c r="AR18" s="291"/>
      <c r="AS18" s="291"/>
      <c r="AT18" s="310"/>
      <c r="AU18" s="311"/>
      <c r="AV18" s="314"/>
      <c r="AW18" s="314"/>
      <c r="AX18" s="303"/>
      <c r="AY18" s="13"/>
      <c r="AZ18" s="14"/>
      <c r="BA18" s="13"/>
      <c r="BB18" s="13"/>
      <c r="BC18" s="13"/>
      <c r="BD18" s="13"/>
      <c r="BE18" s="14"/>
      <c r="BF18" s="13"/>
      <c r="BG18" s="13"/>
      <c r="BH18" s="13"/>
      <c r="BI18" s="14"/>
      <c r="BJ18" s="14"/>
      <c r="BK18" s="13"/>
      <c r="BL18" s="13"/>
      <c r="BM18" s="13"/>
      <c r="BN18" s="13"/>
      <c r="BO18" s="371" t="s">
        <v>46</v>
      </c>
      <c r="BP18" s="371"/>
      <c r="BQ18" s="371"/>
      <c r="BR18" s="47">
        <f t="shared" ca="1" si="0"/>
        <v>43982</v>
      </c>
      <c r="BS18" s="47">
        <f ca="1">BS12+50</f>
        <v>43983</v>
      </c>
      <c r="BT18" s="47">
        <f t="shared" ca="1" si="1"/>
        <v>43984</v>
      </c>
      <c r="BU18" s="41">
        <f t="shared" ca="1" si="2"/>
        <v>0</v>
      </c>
      <c r="BV18" s="41">
        <f t="shared" ca="1" si="2"/>
        <v>0</v>
      </c>
      <c r="BW18" s="41">
        <f t="shared" ca="1" si="2"/>
        <v>0</v>
      </c>
      <c r="BX18" s="15"/>
      <c r="BY18" s="15"/>
      <c r="BZ18" s="25"/>
      <c r="CA18" s="26"/>
      <c r="CB18" s="26"/>
      <c r="CC18" s="26"/>
      <c r="CD18" s="26"/>
      <c r="CE18" s="26"/>
      <c r="CF18" s="26"/>
      <c r="CG18" s="26"/>
      <c r="CH18" s="26"/>
      <c r="CI18" s="26"/>
      <c r="CJ18" s="26"/>
    </row>
    <row r="19" spans="2:88" ht="12.75" customHeight="1" x14ac:dyDescent="0.25">
      <c r="B19" s="185" t="str">
        <f>IF(OR($AS$52="X",$AS$52="x"),"X","")</f>
        <v/>
      </c>
      <c r="C19" s="42"/>
      <c r="D19" s="42"/>
      <c r="E19" s="42"/>
      <c r="F19" s="270" t="s">
        <v>47</v>
      </c>
      <c r="G19" s="271"/>
      <c r="H19" s="272"/>
      <c r="I19" s="270" t="s">
        <v>48</v>
      </c>
      <c r="J19" s="272"/>
      <c r="K19" s="263"/>
      <c r="L19" s="263"/>
      <c r="M19" s="103"/>
      <c r="N19" s="42" t="str">
        <f>IF(OR($AS$52="X",$AS$52="x"),"X","")</f>
        <v/>
      </c>
      <c r="O19" s="42"/>
      <c r="P19" s="42"/>
      <c r="Q19" s="42"/>
      <c r="R19" s="270" t="s">
        <v>49</v>
      </c>
      <c r="S19" s="271"/>
      <c r="T19" s="272"/>
      <c r="U19" s="270" t="s">
        <v>24</v>
      </c>
      <c r="V19" s="272"/>
      <c r="W19" s="42"/>
      <c r="X19" s="42"/>
      <c r="Y19" s="103"/>
      <c r="Z19" s="268" t="str">
        <f>IF(OR($AS$52="X",$AS$52="x"),"X","")</f>
        <v/>
      </c>
      <c r="AA19" s="27"/>
      <c r="AB19" s="42"/>
      <c r="AC19" s="42"/>
      <c r="AD19" s="270" t="s">
        <v>50</v>
      </c>
      <c r="AE19" s="271"/>
      <c r="AF19" s="272"/>
      <c r="AG19" s="270" t="s">
        <v>48</v>
      </c>
      <c r="AH19" s="272"/>
      <c r="AI19" s="268"/>
      <c r="AJ19" s="268"/>
      <c r="AK19" s="340"/>
      <c r="AL19" s="339"/>
      <c r="AM19" s="288"/>
      <c r="AN19" s="288"/>
      <c r="AO19" s="30"/>
      <c r="AP19" s="327"/>
      <c r="AQ19" s="327"/>
      <c r="AR19" s="291"/>
      <c r="AS19" s="291"/>
      <c r="AT19" s="288"/>
      <c r="AU19" s="288"/>
      <c r="AV19" s="305"/>
      <c r="AW19" s="305"/>
      <c r="AX19" s="32"/>
      <c r="AY19" s="15"/>
      <c r="AZ19" s="16"/>
      <c r="BA19" s="15"/>
      <c r="BB19" s="15"/>
      <c r="BC19" s="15"/>
      <c r="BD19" s="15"/>
      <c r="BE19" s="16"/>
      <c r="BF19" s="15"/>
      <c r="BG19" s="15"/>
      <c r="BH19" s="15"/>
      <c r="BI19" s="16"/>
      <c r="BJ19" s="16"/>
      <c r="BK19" s="15"/>
      <c r="BL19" s="15"/>
      <c r="BM19" s="15"/>
      <c r="BN19" s="15"/>
      <c r="BO19" s="371" t="s">
        <v>51</v>
      </c>
      <c r="BP19" s="371"/>
      <c r="BQ19" s="371"/>
      <c r="BR19" s="47">
        <f t="shared" ca="1" si="0"/>
        <v>44025</v>
      </c>
      <c r="BS19" s="47">
        <f ca="1">DATE(BS9,7,14)</f>
        <v>44026</v>
      </c>
      <c r="BT19" s="47">
        <f t="shared" ca="1" si="1"/>
        <v>44027</v>
      </c>
      <c r="BU19" s="41">
        <f t="shared" ca="1" si="2"/>
        <v>0</v>
      </c>
      <c r="BV19" s="41">
        <f t="shared" ca="1" si="2"/>
        <v>0</v>
      </c>
      <c r="BW19" s="41">
        <f t="shared" ca="1" si="2"/>
        <v>0</v>
      </c>
      <c r="BX19" s="2"/>
      <c r="BY19" s="2"/>
      <c r="BZ19" s="25"/>
      <c r="CA19" s="26"/>
      <c r="CB19" s="26"/>
      <c r="CC19" s="26"/>
      <c r="CD19" s="26"/>
      <c r="CE19" s="26"/>
      <c r="CF19" s="26"/>
      <c r="CG19" s="26"/>
      <c r="CH19" s="26"/>
      <c r="CI19" s="26"/>
      <c r="CJ19" s="26"/>
    </row>
    <row r="20" spans="2:88" ht="12.75" customHeight="1" x14ac:dyDescent="0.25">
      <c r="B20" s="274"/>
      <c r="C20" s="43"/>
      <c r="D20" s="43"/>
      <c r="E20" s="43"/>
      <c r="F20" s="167" t="s">
        <v>52</v>
      </c>
      <c r="G20" s="181"/>
      <c r="H20" s="168"/>
      <c r="I20" s="167" t="s">
        <v>48</v>
      </c>
      <c r="J20" s="168"/>
      <c r="K20" s="264"/>
      <c r="L20" s="264"/>
      <c r="M20" s="103"/>
      <c r="N20" s="44"/>
      <c r="O20" s="44"/>
      <c r="P20" s="44"/>
      <c r="Q20" s="44"/>
      <c r="R20" s="112"/>
      <c r="S20" s="113"/>
      <c r="T20" s="113"/>
      <c r="U20" s="112"/>
      <c r="V20" s="114"/>
      <c r="W20" s="44"/>
      <c r="X20" s="44"/>
      <c r="Y20" s="103"/>
      <c r="Z20" s="269"/>
      <c r="AA20" s="28"/>
      <c r="AB20" s="43"/>
      <c r="AC20" s="43"/>
      <c r="AD20" s="266" t="s">
        <v>53</v>
      </c>
      <c r="AE20" s="267"/>
      <c r="AF20" s="267"/>
      <c r="AG20" s="167" t="s">
        <v>48</v>
      </c>
      <c r="AH20" s="168"/>
      <c r="AI20" s="269"/>
      <c r="AJ20" s="269"/>
      <c r="AK20" s="340"/>
      <c r="AL20" s="339"/>
      <c r="AM20" s="291"/>
      <c r="AN20" s="291"/>
      <c r="AO20" s="31"/>
      <c r="AP20" s="304"/>
      <c r="AQ20" s="304"/>
      <c r="AR20" s="291"/>
      <c r="AS20" s="291"/>
      <c r="AT20" s="291"/>
      <c r="AU20" s="291"/>
      <c r="AV20" s="304"/>
      <c r="AW20" s="304"/>
      <c r="AX20" s="31"/>
      <c r="AY20" s="15"/>
      <c r="AZ20" s="16"/>
      <c r="BA20" s="15"/>
      <c r="BB20" s="15"/>
      <c r="BC20" s="15"/>
      <c r="BD20" s="15"/>
      <c r="BE20" s="16"/>
      <c r="BF20" s="15"/>
      <c r="BG20" s="15"/>
      <c r="BH20" s="15"/>
      <c r="BI20" s="16"/>
      <c r="BJ20" s="16"/>
      <c r="BK20" s="15"/>
      <c r="BL20" s="15"/>
      <c r="BM20" s="15"/>
      <c r="BN20" s="15"/>
      <c r="BO20" s="371" t="s">
        <v>54</v>
      </c>
      <c r="BP20" s="371"/>
      <c r="BQ20" s="371"/>
      <c r="BR20" s="47">
        <f t="shared" ca="1" si="0"/>
        <v>44057</v>
      </c>
      <c r="BS20" s="47">
        <f ca="1" xml:space="preserve"> DATE(BS9,8,15)</f>
        <v>44058</v>
      </c>
      <c r="BT20" s="47">
        <f t="shared" ca="1" si="1"/>
        <v>44059</v>
      </c>
      <c r="BU20" s="41">
        <f t="shared" ca="1" si="2"/>
        <v>0</v>
      </c>
      <c r="BV20" s="41">
        <f t="shared" ca="1" si="2"/>
        <v>0</v>
      </c>
      <c r="BW20" s="41">
        <f t="shared" ca="1" si="2"/>
        <v>0</v>
      </c>
      <c r="BX20" s="2"/>
      <c r="BY20" s="2"/>
      <c r="BZ20" s="25"/>
      <c r="CA20" s="26"/>
      <c r="CB20" s="26"/>
      <c r="CC20" s="26"/>
      <c r="CD20" s="26"/>
      <c r="CE20" s="26"/>
      <c r="CF20" s="26"/>
      <c r="CG20" s="26"/>
      <c r="CH20" s="26"/>
      <c r="CI20" s="26"/>
      <c r="CJ20" s="26"/>
    </row>
    <row r="21" spans="2:88" ht="12.75" customHeight="1" x14ac:dyDescent="0.25">
      <c r="B21" s="186"/>
      <c r="C21" s="42"/>
      <c r="D21" s="42"/>
      <c r="E21" s="42"/>
      <c r="F21" s="270" t="s">
        <v>55</v>
      </c>
      <c r="G21" s="271"/>
      <c r="H21" s="272"/>
      <c r="I21" s="270" t="s">
        <v>24</v>
      </c>
      <c r="J21" s="272"/>
      <c r="K21" s="265"/>
      <c r="L21" s="265"/>
      <c r="M21" s="103"/>
      <c r="N21" s="44"/>
      <c r="O21" s="44"/>
      <c r="P21" s="44"/>
      <c r="Q21" s="44"/>
      <c r="R21" s="112"/>
      <c r="S21" s="113"/>
      <c r="T21" s="113"/>
      <c r="U21" s="112"/>
      <c r="V21" s="114"/>
      <c r="W21" s="44"/>
      <c r="X21" s="44"/>
      <c r="Y21" s="103"/>
      <c r="Z21" s="29"/>
      <c r="AA21" s="29"/>
      <c r="AB21" s="44"/>
      <c r="AC21" s="44"/>
      <c r="AD21" s="112"/>
      <c r="AE21" s="113"/>
      <c r="AF21" s="114"/>
      <c r="AG21" s="112"/>
      <c r="AH21" s="114"/>
      <c r="AI21" s="29"/>
      <c r="AJ21" s="29"/>
      <c r="AK21" s="340"/>
      <c r="AL21" s="339"/>
      <c r="AM21" s="291"/>
      <c r="AN21" s="291"/>
      <c r="AO21" s="31"/>
      <c r="AP21" s="304"/>
      <c r="AQ21" s="304"/>
      <c r="AR21" s="291"/>
      <c r="AS21" s="291"/>
      <c r="AT21" s="291"/>
      <c r="AU21" s="291"/>
      <c r="AV21" s="304"/>
      <c r="AW21" s="304"/>
      <c r="AX21" s="31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371" t="s">
        <v>56</v>
      </c>
      <c r="BP21" s="371"/>
      <c r="BQ21" s="371"/>
      <c r="BR21" s="47">
        <f t="shared" ca="1" si="0"/>
        <v>44135</v>
      </c>
      <c r="BS21" s="47">
        <f ca="1" xml:space="preserve"> DATE(BS9,11,1)</f>
        <v>44136</v>
      </c>
      <c r="BT21" s="47">
        <f t="shared" ca="1" si="1"/>
        <v>44137</v>
      </c>
      <c r="BU21" s="41">
        <f t="shared" ca="1" si="2"/>
        <v>0</v>
      </c>
      <c r="BV21" s="41">
        <f t="shared" ca="1" si="2"/>
        <v>0</v>
      </c>
      <c r="BW21" s="41">
        <f t="shared" ca="1" si="2"/>
        <v>0</v>
      </c>
      <c r="BX21" s="2"/>
      <c r="BY21" s="2"/>
      <c r="BZ21" s="25"/>
      <c r="CA21" s="26"/>
      <c r="CB21" s="26"/>
      <c r="CC21" s="26"/>
      <c r="CD21" s="26"/>
      <c r="CE21" s="26"/>
      <c r="CF21" s="26"/>
      <c r="CG21" s="26"/>
      <c r="CH21" s="26"/>
      <c r="CI21" s="26"/>
      <c r="CJ21" s="26"/>
    </row>
    <row r="22" spans="2:88" ht="12.75" customHeight="1" x14ac:dyDescent="0.25">
      <c r="B22" s="105" t="s">
        <v>6</v>
      </c>
      <c r="C22" s="105"/>
      <c r="D22" s="105"/>
      <c r="E22" s="105"/>
      <c r="F22" s="105"/>
      <c r="G22" s="105"/>
      <c r="H22" s="105"/>
      <c r="I22" s="105"/>
      <c r="J22" s="105"/>
      <c r="K22" s="105"/>
      <c r="L22" s="105"/>
      <c r="M22" s="103"/>
      <c r="N22" s="104" t="s">
        <v>6</v>
      </c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3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340"/>
      <c r="AL22" s="339"/>
      <c r="AM22" s="287"/>
      <c r="AN22" s="287"/>
      <c r="AO22" s="373"/>
      <c r="AP22" s="373"/>
      <c r="AQ22" s="373"/>
      <c r="AR22" s="287"/>
      <c r="AS22" s="287"/>
      <c r="AT22" s="287"/>
      <c r="AU22" s="287"/>
      <c r="AV22" s="293"/>
      <c r="AW22" s="293"/>
      <c r="AX22" s="293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371" t="s">
        <v>57</v>
      </c>
      <c r="BP22" s="371"/>
      <c r="BQ22" s="371"/>
      <c r="BR22" s="47">
        <f t="shared" ca="1" si="0"/>
        <v>44145</v>
      </c>
      <c r="BS22" s="47">
        <f ca="1" xml:space="preserve"> DATE(BS9,11,11)</f>
        <v>44146</v>
      </c>
      <c r="BT22" s="47">
        <f t="shared" ca="1" si="1"/>
        <v>44147</v>
      </c>
      <c r="BU22" s="41">
        <f t="shared" ca="1" si="2"/>
        <v>0</v>
      </c>
      <c r="BV22" s="41">
        <f t="shared" ca="1" si="2"/>
        <v>0</v>
      </c>
      <c r="BW22" s="41">
        <f t="shared" ca="1" si="2"/>
        <v>0</v>
      </c>
      <c r="BX22" s="2"/>
      <c r="BY22" s="2"/>
      <c r="BZ22" s="25"/>
      <c r="CA22" s="26"/>
      <c r="CB22" s="26"/>
      <c r="CC22" s="26"/>
      <c r="CD22" s="26"/>
      <c r="CE22" s="26"/>
      <c r="CF22" s="26"/>
      <c r="CG22" s="26"/>
      <c r="CH22" s="26"/>
      <c r="CI22" s="26"/>
      <c r="CJ22" s="26"/>
    </row>
    <row r="23" spans="2:88" ht="12.75" customHeight="1" x14ac:dyDescent="0.25">
      <c r="B23" s="115" t="s">
        <v>10</v>
      </c>
      <c r="C23" s="115"/>
      <c r="D23" s="107" t="s">
        <v>11</v>
      </c>
      <c r="E23" s="107" t="s">
        <v>12</v>
      </c>
      <c r="F23" s="108" t="s">
        <v>58</v>
      </c>
      <c r="G23" s="109"/>
      <c r="H23" s="109"/>
      <c r="I23" s="109"/>
      <c r="J23" s="109"/>
      <c r="K23" s="110" t="s">
        <v>14</v>
      </c>
      <c r="L23" s="111"/>
      <c r="M23" s="103"/>
      <c r="N23" s="115" t="s">
        <v>10</v>
      </c>
      <c r="O23" s="115"/>
      <c r="P23" s="107" t="s">
        <v>11</v>
      </c>
      <c r="Q23" s="107" t="s">
        <v>12</v>
      </c>
      <c r="R23" s="109" t="s">
        <v>59</v>
      </c>
      <c r="S23" s="109"/>
      <c r="T23" s="109"/>
      <c r="U23" s="109"/>
      <c r="V23" s="109"/>
      <c r="W23" s="110" t="s">
        <v>14</v>
      </c>
      <c r="X23" s="111"/>
      <c r="Y23" s="103"/>
      <c r="Z23" s="115" t="s">
        <v>10</v>
      </c>
      <c r="AA23" s="115"/>
      <c r="AB23" s="107" t="s">
        <v>11</v>
      </c>
      <c r="AC23" s="107" t="s">
        <v>12</v>
      </c>
      <c r="AD23" s="109" t="s">
        <v>60</v>
      </c>
      <c r="AE23" s="109"/>
      <c r="AF23" s="109"/>
      <c r="AG23" s="109"/>
      <c r="AH23" s="109"/>
      <c r="AI23" s="110" t="s">
        <v>14</v>
      </c>
      <c r="AJ23" s="111"/>
      <c r="AK23" s="340"/>
      <c r="AL23" s="339"/>
      <c r="AM23" s="169" t="s">
        <v>61</v>
      </c>
      <c r="AN23" s="193" t="s">
        <v>62</v>
      </c>
      <c r="AO23" s="194"/>
      <c r="AP23" s="195"/>
      <c r="AQ23" s="193" t="s">
        <v>63</v>
      </c>
      <c r="AR23" s="202"/>
      <c r="AS23" s="205" t="s">
        <v>64</v>
      </c>
      <c r="AT23" s="206"/>
      <c r="AU23" s="211" t="s">
        <v>65</v>
      </c>
      <c r="AV23" s="212"/>
      <c r="AW23" s="116" t="s">
        <v>66</v>
      </c>
      <c r="AX23" s="117"/>
      <c r="AY23" s="15"/>
      <c r="AZ23" s="16"/>
      <c r="BA23" s="15"/>
      <c r="BB23" s="15"/>
      <c r="BC23" s="15"/>
      <c r="BD23" s="15"/>
      <c r="BE23" s="16"/>
      <c r="BF23" s="15"/>
      <c r="BG23" s="15"/>
      <c r="BH23" s="15"/>
      <c r="BI23" s="16"/>
      <c r="BJ23" s="16"/>
      <c r="BK23" s="15"/>
      <c r="BL23" s="15"/>
      <c r="BM23" s="15"/>
      <c r="BN23" s="15"/>
      <c r="BO23" s="371" t="s">
        <v>67</v>
      </c>
      <c r="BP23" s="371"/>
      <c r="BQ23" s="371"/>
      <c r="BR23" s="47">
        <f t="shared" ca="1" si="0"/>
        <v>44189</v>
      </c>
      <c r="BS23" s="47">
        <f ca="1" xml:space="preserve"> DATE(BS9,12,25)</f>
        <v>44190</v>
      </c>
      <c r="BT23" s="47">
        <f t="shared" ca="1" si="1"/>
        <v>44191</v>
      </c>
      <c r="BU23" s="41">
        <f t="shared" ca="1" si="2"/>
        <v>0</v>
      </c>
      <c r="BV23" s="41">
        <f t="shared" ca="1" si="2"/>
        <v>0</v>
      </c>
      <c r="BW23" s="41">
        <f t="shared" ca="1" si="2"/>
        <v>0</v>
      </c>
      <c r="BX23" s="2"/>
      <c r="BY23" s="2"/>
      <c r="BZ23" s="25"/>
      <c r="CA23" s="26"/>
      <c r="CB23" s="26"/>
      <c r="CC23" s="26"/>
      <c r="CD23" s="26"/>
      <c r="CE23" s="26"/>
      <c r="CF23" s="26"/>
      <c r="CG23" s="26"/>
      <c r="CH23" s="26"/>
      <c r="CI23" s="26"/>
      <c r="CJ23" s="26"/>
    </row>
    <row r="24" spans="2:88" ht="12.75" customHeight="1" x14ac:dyDescent="0.25">
      <c r="B24" s="34" t="s">
        <v>19</v>
      </c>
      <c r="C24" s="34" t="s">
        <v>20</v>
      </c>
      <c r="D24" s="107"/>
      <c r="E24" s="107"/>
      <c r="F24" s="108"/>
      <c r="G24" s="109"/>
      <c r="H24" s="109"/>
      <c r="I24" s="109"/>
      <c r="J24" s="166"/>
      <c r="K24" s="9" t="s">
        <v>21</v>
      </c>
      <c r="L24" s="10" t="s">
        <v>12</v>
      </c>
      <c r="M24" s="103"/>
      <c r="N24" s="34" t="s">
        <v>19</v>
      </c>
      <c r="O24" s="34" t="s">
        <v>20</v>
      </c>
      <c r="P24" s="107"/>
      <c r="Q24" s="107"/>
      <c r="R24" s="108"/>
      <c r="S24" s="109"/>
      <c r="T24" s="109"/>
      <c r="U24" s="109"/>
      <c r="V24" s="166"/>
      <c r="W24" s="9" t="s">
        <v>21</v>
      </c>
      <c r="X24" s="10" t="s">
        <v>12</v>
      </c>
      <c r="Y24" s="103"/>
      <c r="Z24" s="34" t="s">
        <v>19</v>
      </c>
      <c r="AA24" s="34" t="s">
        <v>20</v>
      </c>
      <c r="AB24" s="107"/>
      <c r="AC24" s="107"/>
      <c r="AD24" s="108"/>
      <c r="AE24" s="109"/>
      <c r="AF24" s="109"/>
      <c r="AG24" s="109"/>
      <c r="AH24" s="166"/>
      <c r="AI24" s="9" t="s">
        <v>21</v>
      </c>
      <c r="AJ24" s="10" t="s">
        <v>12</v>
      </c>
      <c r="AK24" s="340"/>
      <c r="AL24" s="339"/>
      <c r="AM24" s="170"/>
      <c r="AN24" s="196"/>
      <c r="AO24" s="197"/>
      <c r="AP24" s="198"/>
      <c r="AQ24" s="196"/>
      <c r="AR24" s="203"/>
      <c r="AS24" s="207"/>
      <c r="AT24" s="208"/>
      <c r="AU24" s="213"/>
      <c r="AV24" s="214"/>
      <c r="AW24" s="118"/>
      <c r="AX24" s="119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371"/>
      <c r="BP24" s="371"/>
      <c r="BQ24" s="371"/>
      <c r="BR24" s="41"/>
      <c r="BS24" s="41"/>
      <c r="BT24" s="41"/>
      <c r="BU24" s="41"/>
      <c r="BV24" s="41"/>
      <c r="BW24" s="41"/>
      <c r="BX24" s="2"/>
      <c r="BY24" s="2"/>
      <c r="BZ24" s="25"/>
      <c r="CA24" s="26"/>
      <c r="CB24" s="26"/>
      <c r="CC24" s="26"/>
      <c r="CD24" s="26"/>
      <c r="CE24" s="26"/>
      <c r="CF24" s="26"/>
      <c r="CG24" s="26"/>
      <c r="CH24" s="26"/>
      <c r="CI24" s="26"/>
      <c r="CJ24" s="26"/>
    </row>
    <row r="25" spans="2:88" ht="12.75" customHeight="1" x14ac:dyDescent="0.25">
      <c r="B25" s="185" t="str">
        <f>IF(OR($AS$52="X",$AS$52="x"),"X","")</f>
        <v/>
      </c>
      <c r="C25" s="42"/>
      <c r="D25" s="42"/>
      <c r="E25" s="42"/>
      <c r="F25" s="270" t="s">
        <v>68</v>
      </c>
      <c r="G25" s="271"/>
      <c r="H25" s="272"/>
      <c r="I25" s="270" t="s">
        <v>48</v>
      </c>
      <c r="J25" s="272"/>
      <c r="K25" s="263"/>
      <c r="L25" s="263"/>
      <c r="M25" s="103"/>
      <c r="N25" s="185" t="str">
        <f>IF(OR($AS$52="X",$AS$52="x"),"X","")</f>
        <v/>
      </c>
      <c r="O25" s="42"/>
      <c r="P25" s="42"/>
      <c r="Q25" s="42"/>
      <c r="R25" s="270" t="s">
        <v>69</v>
      </c>
      <c r="S25" s="271"/>
      <c r="T25" s="272"/>
      <c r="U25" s="270" t="s">
        <v>48</v>
      </c>
      <c r="V25" s="272"/>
      <c r="W25" s="263"/>
      <c r="X25" s="263"/>
      <c r="Y25" s="103"/>
      <c r="Z25" s="182" t="str">
        <f>IF(OR($AS$52="X",$AS$52="x"),"X","")</f>
        <v/>
      </c>
      <c r="AA25" s="27"/>
      <c r="AB25" s="42"/>
      <c r="AC25" s="42"/>
      <c r="AD25" s="270" t="s">
        <v>70</v>
      </c>
      <c r="AE25" s="271"/>
      <c r="AF25" s="272"/>
      <c r="AG25" s="270" t="s">
        <v>48</v>
      </c>
      <c r="AH25" s="272"/>
      <c r="AI25" s="263"/>
      <c r="AJ25" s="263"/>
      <c r="AK25" s="340"/>
      <c r="AL25" s="339"/>
      <c r="AM25" s="171"/>
      <c r="AN25" s="199"/>
      <c r="AO25" s="200"/>
      <c r="AP25" s="201"/>
      <c r="AQ25" s="199"/>
      <c r="AR25" s="204"/>
      <c r="AS25" s="209"/>
      <c r="AT25" s="210"/>
      <c r="AU25" s="215"/>
      <c r="AV25" s="216"/>
      <c r="AW25" s="120"/>
      <c r="AX25" s="121"/>
      <c r="AY25" s="15"/>
      <c r="AZ25" s="16"/>
      <c r="BA25" s="15"/>
      <c r="BB25" s="15"/>
      <c r="BC25" s="15"/>
      <c r="BD25" s="15"/>
      <c r="BE25" s="16"/>
      <c r="BF25" s="15"/>
      <c r="BG25" s="15"/>
      <c r="BH25" s="15"/>
      <c r="BI25" s="16"/>
      <c r="BJ25" s="16"/>
      <c r="BK25" s="15"/>
      <c r="BL25" s="15"/>
      <c r="BM25" s="15"/>
      <c r="BN25" s="15"/>
      <c r="BO25" s="371" t="s">
        <v>71</v>
      </c>
      <c r="BP25" s="371"/>
      <c r="BQ25" s="371"/>
      <c r="BR25" s="41" t="s">
        <v>7</v>
      </c>
      <c r="BS25" s="41" t="s">
        <v>9</v>
      </c>
      <c r="BT25" s="41" t="s">
        <v>8</v>
      </c>
      <c r="BU25" s="41" t="s">
        <v>72</v>
      </c>
      <c r="BV25" s="41" t="s">
        <v>73</v>
      </c>
      <c r="BW25" s="41"/>
      <c r="BX25" s="2" t="s">
        <v>74</v>
      </c>
      <c r="BY25" s="2"/>
      <c r="BZ25" s="25"/>
      <c r="CA25" s="26"/>
      <c r="CB25" s="26"/>
      <c r="CC25" s="26"/>
      <c r="CD25" s="26"/>
      <c r="CE25" s="26"/>
      <c r="CF25" s="26"/>
      <c r="CG25" s="26"/>
      <c r="CH25" s="26"/>
      <c r="CI25" s="26"/>
      <c r="CJ25" s="26"/>
    </row>
    <row r="26" spans="2:88" ht="12.75" customHeight="1" x14ac:dyDescent="0.25">
      <c r="B26" s="186"/>
      <c r="C26" s="43"/>
      <c r="D26" s="43"/>
      <c r="E26" s="43"/>
      <c r="F26" s="266" t="s">
        <v>75</v>
      </c>
      <c r="G26" s="267"/>
      <c r="H26" s="273"/>
      <c r="I26" s="167" t="s">
        <v>48</v>
      </c>
      <c r="J26" s="168"/>
      <c r="K26" s="265"/>
      <c r="L26" s="265"/>
      <c r="M26" s="103"/>
      <c r="N26" s="186"/>
      <c r="O26" s="43"/>
      <c r="P26" s="43"/>
      <c r="Q26" s="43"/>
      <c r="R26" s="167" t="s">
        <v>76</v>
      </c>
      <c r="S26" s="181"/>
      <c r="T26" s="168"/>
      <c r="U26" s="167" t="s">
        <v>48</v>
      </c>
      <c r="V26" s="168"/>
      <c r="W26" s="265"/>
      <c r="X26" s="265"/>
      <c r="Y26" s="103"/>
      <c r="Z26" s="183"/>
      <c r="AA26" s="28"/>
      <c r="AB26" s="43"/>
      <c r="AC26" s="43"/>
      <c r="AD26" s="266" t="s">
        <v>77</v>
      </c>
      <c r="AE26" s="267"/>
      <c r="AF26" s="273"/>
      <c r="AG26" s="167" t="s">
        <v>48</v>
      </c>
      <c r="AH26" s="168"/>
      <c r="AI26" s="264"/>
      <c r="AJ26" s="264"/>
      <c r="AK26" s="340"/>
      <c r="AL26" s="339"/>
      <c r="AM26" s="122">
        <v>1</v>
      </c>
      <c r="AN26" s="124" t="s">
        <v>78</v>
      </c>
      <c r="AO26" s="125"/>
      <c r="AP26" s="126"/>
      <c r="AQ26" s="130" t="s">
        <v>79</v>
      </c>
      <c r="AR26" s="131"/>
      <c r="AS26" s="134"/>
      <c r="AT26" s="135"/>
      <c r="AU26" s="138"/>
      <c r="AV26" s="139"/>
      <c r="AW26" s="75"/>
      <c r="AX26" s="76"/>
      <c r="AY26" s="15"/>
      <c r="AZ26" s="16"/>
      <c r="BA26" s="15"/>
      <c r="BB26" s="15"/>
      <c r="BC26" s="15"/>
      <c r="BD26" s="15"/>
      <c r="BE26" s="16"/>
      <c r="BF26" s="15"/>
      <c r="BG26" s="15"/>
      <c r="BH26" s="15"/>
      <c r="BI26" s="16"/>
      <c r="BJ26" s="16"/>
      <c r="BK26" s="15"/>
      <c r="BL26" s="15"/>
      <c r="BM26" s="15"/>
      <c r="BN26" s="15"/>
      <c r="BO26" s="371">
        <f>IF(WEEKDAY(AO11,1)=2,1,0)</f>
        <v>0</v>
      </c>
      <c r="BP26" s="371"/>
      <c r="BQ26" s="371"/>
      <c r="BR26" s="41">
        <f ca="1">SUM(BU11:BU23)</f>
        <v>0</v>
      </c>
      <c r="BS26" s="41">
        <f ca="1">SUM(BV11:BV23)</f>
        <v>0</v>
      </c>
      <c r="BT26" s="41">
        <f ca="1">SUM(BW11:BW23)</f>
        <v>0</v>
      </c>
      <c r="BU26" s="41"/>
      <c r="BV26" s="41"/>
      <c r="BW26" s="41"/>
      <c r="BX26" s="11">
        <f ca="1">IF(OR(BO26=1,BO32=1,BU30=1,BV28=1),1,0)</f>
        <v>0</v>
      </c>
      <c r="BY26" s="2"/>
      <c r="BZ26" s="25"/>
      <c r="CA26" s="26"/>
      <c r="CB26" s="26"/>
      <c r="CC26" s="26"/>
      <c r="CD26" s="26"/>
      <c r="CE26" s="26"/>
      <c r="CF26" s="26"/>
      <c r="CG26" s="26"/>
      <c r="CH26" s="26"/>
      <c r="CI26" s="26"/>
      <c r="CJ26" s="26"/>
    </row>
    <row r="27" spans="2:88" ht="12.75" customHeight="1" x14ac:dyDescent="0.25">
      <c r="B27" s="45"/>
      <c r="C27" s="44"/>
      <c r="D27" s="44"/>
      <c r="E27" s="44"/>
      <c r="F27" s="112"/>
      <c r="G27" s="113"/>
      <c r="H27" s="114"/>
      <c r="I27" s="112"/>
      <c r="J27" s="114"/>
      <c r="K27" s="44"/>
      <c r="L27" s="44"/>
      <c r="M27" s="103"/>
      <c r="N27" s="45"/>
      <c r="O27" s="44"/>
      <c r="P27" s="44"/>
      <c r="Q27" s="44"/>
      <c r="R27" s="112"/>
      <c r="S27" s="113"/>
      <c r="T27" s="114"/>
      <c r="U27" s="112"/>
      <c r="V27" s="114"/>
      <c r="W27" s="44"/>
      <c r="X27" s="44"/>
      <c r="Y27" s="103"/>
      <c r="Z27" s="183"/>
      <c r="AA27" s="27"/>
      <c r="AB27" s="42"/>
      <c r="AC27" s="42"/>
      <c r="AD27" s="270" t="s">
        <v>80</v>
      </c>
      <c r="AE27" s="271"/>
      <c r="AF27" s="272"/>
      <c r="AG27" s="270" t="s">
        <v>48</v>
      </c>
      <c r="AH27" s="272"/>
      <c r="AI27" s="264"/>
      <c r="AJ27" s="264"/>
      <c r="AK27" s="340"/>
      <c r="AL27" s="339"/>
      <c r="AM27" s="123"/>
      <c r="AN27" s="127"/>
      <c r="AO27" s="128"/>
      <c r="AP27" s="129"/>
      <c r="AQ27" s="132"/>
      <c r="AR27" s="133"/>
      <c r="AS27" s="136"/>
      <c r="AT27" s="137"/>
      <c r="AU27" s="140"/>
      <c r="AV27" s="141"/>
      <c r="AW27" s="142"/>
      <c r="AX27" s="143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371" t="s">
        <v>81</v>
      </c>
      <c r="BP27" s="371"/>
      <c r="BQ27" s="371"/>
      <c r="BR27" s="41"/>
      <c r="BS27" s="41"/>
      <c r="BT27" s="41"/>
      <c r="BU27" s="41"/>
      <c r="BV27" s="41"/>
      <c r="BW27" s="41"/>
      <c r="BX27" s="2"/>
      <c r="BY27" s="2"/>
      <c r="BZ27" s="25"/>
      <c r="CA27" s="26"/>
      <c r="CB27" s="26"/>
      <c r="CC27" s="26"/>
      <c r="CD27" s="26"/>
      <c r="CE27" s="26"/>
      <c r="CF27" s="26"/>
      <c r="CG27" s="26"/>
      <c r="CH27" s="26"/>
      <c r="CI27" s="26"/>
      <c r="CJ27" s="26"/>
    </row>
    <row r="28" spans="2:88" ht="12.75" customHeight="1" x14ac:dyDescent="0.25">
      <c r="B28" s="45"/>
      <c r="C28" s="44"/>
      <c r="D28" s="44"/>
      <c r="E28" s="44"/>
      <c r="F28" s="112"/>
      <c r="G28" s="113"/>
      <c r="H28" s="114"/>
      <c r="I28" s="112"/>
      <c r="J28" s="114"/>
      <c r="K28" s="44"/>
      <c r="L28" s="44"/>
      <c r="M28" s="103"/>
      <c r="N28" s="45"/>
      <c r="O28" s="44"/>
      <c r="P28" s="44"/>
      <c r="Q28" s="44"/>
      <c r="R28" s="112"/>
      <c r="S28" s="113"/>
      <c r="T28" s="114"/>
      <c r="U28" s="112"/>
      <c r="V28" s="114"/>
      <c r="W28" s="44"/>
      <c r="X28" s="44"/>
      <c r="Y28" s="103"/>
      <c r="Z28" s="184"/>
      <c r="AA28" s="28"/>
      <c r="AB28" s="43"/>
      <c r="AC28" s="43"/>
      <c r="AD28" s="167" t="s">
        <v>82</v>
      </c>
      <c r="AE28" s="181"/>
      <c r="AF28" s="168"/>
      <c r="AG28" s="167" t="s">
        <v>48</v>
      </c>
      <c r="AH28" s="168"/>
      <c r="AI28" s="265"/>
      <c r="AJ28" s="265"/>
      <c r="AK28" s="340"/>
      <c r="AL28" s="339"/>
      <c r="AM28" s="99">
        <v>2</v>
      </c>
      <c r="AN28" s="144" t="s">
        <v>83</v>
      </c>
      <c r="AO28" s="145"/>
      <c r="AP28" s="146"/>
      <c r="AQ28" s="89" t="s">
        <v>84</v>
      </c>
      <c r="AR28" s="90"/>
      <c r="AS28" s="93"/>
      <c r="AT28" s="94"/>
      <c r="AU28" s="150"/>
      <c r="AV28" s="151"/>
      <c r="AW28" s="82"/>
      <c r="AX28" s="83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371">
        <f>IF(WEEKDAY(AO11,1)=3,1,0)</f>
        <v>0</v>
      </c>
      <c r="BP28" s="371"/>
      <c r="BQ28" s="371"/>
      <c r="BR28" s="48">
        <f ca="1">BR26</f>
        <v>0</v>
      </c>
      <c r="BS28" s="48">
        <f ca="1">BS26</f>
        <v>0</v>
      </c>
      <c r="BT28" s="48">
        <f ca="1">BT26</f>
        <v>0</v>
      </c>
      <c r="BU28" s="41"/>
      <c r="BV28" s="48">
        <f ca="1">IF(AND(BO28=1,BT28=1),1,0)</f>
        <v>0</v>
      </c>
      <c r="BW28" s="41"/>
      <c r="BX28" s="2"/>
      <c r="BY28" s="2"/>
      <c r="BZ28" s="25"/>
      <c r="CA28" s="26"/>
      <c r="CB28" s="26"/>
      <c r="CC28" s="26"/>
      <c r="CD28" s="26"/>
      <c r="CE28" s="26"/>
      <c r="CF28" s="26"/>
      <c r="CG28" s="26"/>
      <c r="CH28" s="26"/>
      <c r="CI28" s="26"/>
      <c r="CJ28" s="26"/>
    </row>
    <row r="29" spans="2:88" ht="12.75" customHeight="1" x14ac:dyDescent="0.25">
      <c r="B29" s="106" t="s">
        <v>6</v>
      </c>
      <c r="C29" s="106"/>
      <c r="D29" s="106"/>
      <c r="E29" s="106"/>
      <c r="F29" s="106"/>
      <c r="G29" s="106"/>
      <c r="H29" s="106"/>
      <c r="I29" s="106"/>
      <c r="J29" s="106"/>
      <c r="K29" s="106"/>
      <c r="L29" s="106"/>
      <c r="M29" s="103"/>
      <c r="N29" s="279" t="s">
        <v>6</v>
      </c>
      <c r="O29" s="279"/>
      <c r="P29" s="279"/>
      <c r="Q29" s="279"/>
      <c r="R29" s="279"/>
      <c r="S29" s="279"/>
      <c r="T29" s="279"/>
      <c r="U29" s="279"/>
      <c r="V29" s="279"/>
      <c r="W29" s="279"/>
      <c r="X29" s="279"/>
      <c r="Y29" s="103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340"/>
      <c r="AL29" s="339"/>
      <c r="AM29" s="100"/>
      <c r="AN29" s="147"/>
      <c r="AO29" s="148"/>
      <c r="AP29" s="149"/>
      <c r="AQ29" s="91"/>
      <c r="AR29" s="92"/>
      <c r="AS29" s="95"/>
      <c r="AT29" s="96"/>
      <c r="AU29" s="152"/>
      <c r="AV29" s="153"/>
      <c r="AW29" s="84"/>
      <c r="AX29" s="85"/>
      <c r="AY29" s="15"/>
      <c r="AZ29" s="16"/>
      <c r="BA29" s="15"/>
      <c r="BB29" s="15"/>
      <c r="BC29" s="15"/>
      <c r="BD29" s="15"/>
      <c r="BE29" s="16"/>
      <c r="BF29" s="15"/>
      <c r="BG29" s="15"/>
      <c r="BH29" s="15"/>
      <c r="BI29" s="16"/>
      <c r="BJ29" s="16"/>
      <c r="BK29" s="15"/>
      <c r="BL29" s="15"/>
      <c r="BM29" s="15"/>
      <c r="BN29" s="15"/>
      <c r="BO29" s="371" t="s">
        <v>85</v>
      </c>
      <c r="BP29" s="371"/>
      <c r="BQ29" s="371"/>
      <c r="BR29" s="48"/>
      <c r="BS29" s="48"/>
      <c r="BT29" s="48"/>
      <c r="BU29" s="41"/>
      <c r="BV29" s="48"/>
      <c r="BW29" s="41"/>
      <c r="BX29" s="2"/>
      <c r="BY29" s="2"/>
      <c r="BZ29" s="25"/>
      <c r="CA29" s="26"/>
      <c r="CB29" s="26"/>
      <c r="CC29" s="26"/>
      <c r="CD29" s="26"/>
      <c r="CE29" s="26"/>
      <c r="CF29" s="26"/>
      <c r="CG29" s="26"/>
      <c r="CH29" s="26"/>
      <c r="CI29" s="26"/>
      <c r="CJ29" s="26"/>
    </row>
    <row r="30" spans="2:88" ht="12.75" customHeight="1" x14ac:dyDescent="0.25">
      <c r="B30" s="243" t="s">
        <v>1</v>
      </c>
      <c r="C30" s="243"/>
      <c r="D30" s="243"/>
      <c r="E30" s="243"/>
      <c r="F30" s="243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243"/>
      <c r="R30" s="243"/>
      <c r="S30" s="243"/>
      <c r="T30" s="243"/>
      <c r="U30" s="243"/>
      <c r="V30" s="243"/>
      <c r="W30" s="243"/>
      <c r="X30" s="243"/>
      <c r="Y30" s="243"/>
      <c r="Z30" s="243"/>
      <c r="AA30" s="243"/>
      <c r="AB30" s="243"/>
      <c r="AC30" s="243"/>
      <c r="AD30" s="243"/>
      <c r="AE30" s="243"/>
      <c r="AF30" s="243"/>
      <c r="AG30" s="243"/>
      <c r="AH30" s="243"/>
      <c r="AI30" s="243"/>
      <c r="AJ30" s="243"/>
      <c r="AK30" s="340"/>
      <c r="AL30" s="339"/>
      <c r="AM30" s="99">
        <v>3</v>
      </c>
      <c r="AN30" s="154" t="s">
        <v>86</v>
      </c>
      <c r="AO30" s="155"/>
      <c r="AP30" s="156"/>
      <c r="AQ30" s="160" t="s">
        <v>87</v>
      </c>
      <c r="AR30" s="161"/>
      <c r="AS30" s="134"/>
      <c r="AT30" s="135"/>
      <c r="AU30" s="150"/>
      <c r="AV30" s="151"/>
      <c r="AW30" s="75"/>
      <c r="AX30" s="76"/>
      <c r="AY30" s="15"/>
      <c r="AZ30" s="16"/>
      <c r="BA30" s="15"/>
      <c r="BB30" s="15"/>
      <c r="BC30" s="15"/>
      <c r="BD30" s="15"/>
      <c r="BE30" s="16"/>
      <c r="BF30" s="15"/>
      <c r="BG30" s="15"/>
      <c r="BH30" s="15"/>
      <c r="BI30" s="16"/>
      <c r="BJ30" s="16"/>
      <c r="BK30" s="15"/>
      <c r="BL30" s="15"/>
      <c r="BM30" s="15"/>
      <c r="BN30" s="15"/>
      <c r="BO30" s="376">
        <f>IF(WEEKDAY(AO11,1)=4,1,0)</f>
        <v>0</v>
      </c>
      <c r="BP30" s="376"/>
      <c r="BQ30" s="376"/>
      <c r="BR30" s="48">
        <f ca="1">BR28</f>
        <v>0</v>
      </c>
      <c r="BS30" s="48">
        <f ca="1">BS28</f>
        <v>0</v>
      </c>
      <c r="BT30" s="48">
        <f ca="1">BT28</f>
        <v>0</v>
      </c>
      <c r="BU30" s="41">
        <f ca="1">IF(AND(BO30=1,BR30=1),1,0)</f>
        <v>0</v>
      </c>
      <c r="BV30" s="48">
        <v>1</v>
      </c>
      <c r="BW30" s="41"/>
      <c r="BX30" s="2"/>
      <c r="BY30" s="2"/>
      <c r="BZ30" s="25"/>
      <c r="CA30" s="26"/>
      <c r="CB30" s="26"/>
      <c r="CC30" s="26"/>
      <c r="CD30" s="26"/>
      <c r="CE30" s="26"/>
      <c r="CF30" s="26"/>
      <c r="CG30" s="26"/>
      <c r="CH30" s="26"/>
      <c r="CI30" s="26"/>
      <c r="CJ30" s="26"/>
    </row>
    <row r="31" spans="2:88" ht="12.75" customHeight="1" x14ac:dyDescent="0.25">
      <c r="B31" s="101"/>
      <c r="C31" s="101"/>
      <c r="D31" s="101"/>
      <c r="E31" s="101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101"/>
      <c r="T31" s="101"/>
      <c r="U31" s="101"/>
      <c r="V31" s="101"/>
      <c r="W31" s="101"/>
      <c r="X31" s="101"/>
      <c r="Y31" s="101"/>
      <c r="Z31" s="101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340"/>
      <c r="AL31" s="339"/>
      <c r="AM31" s="100"/>
      <c r="AN31" s="157"/>
      <c r="AO31" s="158"/>
      <c r="AP31" s="159"/>
      <c r="AQ31" s="162"/>
      <c r="AR31" s="163"/>
      <c r="AS31" s="136"/>
      <c r="AT31" s="137"/>
      <c r="AU31" s="152"/>
      <c r="AV31" s="153"/>
      <c r="AW31" s="142"/>
      <c r="AX31" s="143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376" t="s">
        <v>88</v>
      </c>
      <c r="BP31" s="376"/>
      <c r="BQ31" s="376"/>
      <c r="BR31" s="48"/>
      <c r="BS31" s="48"/>
      <c r="BT31" s="48"/>
      <c r="BU31" s="48"/>
      <c r="BV31" s="48"/>
      <c r="BW31" s="41"/>
      <c r="BX31" s="2"/>
      <c r="BY31" s="2"/>
      <c r="BZ31" s="25"/>
      <c r="CA31" s="26"/>
      <c r="CB31" s="26"/>
      <c r="CC31" s="26"/>
      <c r="CD31" s="26"/>
      <c r="CE31" s="26"/>
      <c r="CF31" s="26"/>
      <c r="CG31" s="26"/>
      <c r="CH31" s="26"/>
      <c r="CI31" s="26"/>
      <c r="CJ31" s="26"/>
    </row>
    <row r="32" spans="2:88" ht="12.75" customHeight="1" x14ac:dyDescent="0.25">
      <c r="B32" s="360" t="s">
        <v>89</v>
      </c>
      <c r="C32" s="361"/>
      <c r="D32" s="361"/>
      <c r="E32" s="361"/>
      <c r="F32" s="361"/>
      <c r="G32" s="362"/>
      <c r="H32" s="275" t="s">
        <v>90</v>
      </c>
      <c r="I32" s="299" t="s">
        <v>91</v>
      </c>
      <c r="J32" s="247"/>
      <c r="K32" s="338" t="s">
        <v>92</v>
      </c>
      <c r="L32" s="248"/>
      <c r="M32" s="248"/>
      <c r="N32" s="248"/>
      <c r="O32" s="248"/>
      <c r="P32" s="248"/>
      <c r="Q32" s="248" t="s">
        <v>93</v>
      </c>
      <c r="R32" s="248"/>
      <c r="S32" s="248"/>
      <c r="T32" s="248" t="s">
        <v>94</v>
      </c>
      <c r="U32" s="248"/>
      <c r="V32" s="248"/>
      <c r="W32" s="248"/>
      <c r="X32" s="248"/>
      <c r="Y32" s="248"/>
      <c r="Z32" s="248" t="s">
        <v>95</v>
      </c>
      <c r="AA32" s="248"/>
      <c r="AB32" s="248"/>
      <c r="AC32" s="173" t="s">
        <v>96</v>
      </c>
      <c r="AD32" s="174"/>
      <c r="AE32" s="175"/>
      <c r="AF32" s="17"/>
      <c r="AG32" s="17"/>
      <c r="AH32" s="17"/>
      <c r="AI32" s="17"/>
      <c r="AJ32" s="18"/>
      <c r="AK32" s="340"/>
      <c r="AL32" s="339"/>
      <c r="AM32" s="99">
        <v>4</v>
      </c>
      <c r="AN32" s="144" t="s">
        <v>97</v>
      </c>
      <c r="AO32" s="145"/>
      <c r="AP32" s="146"/>
      <c r="AQ32" s="89" t="s">
        <v>98</v>
      </c>
      <c r="AR32" s="90"/>
      <c r="AS32" s="93"/>
      <c r="AT32" s="94"/>
      <c r="AU32" s="150"/>
      <c r="AV32" s="151"/>
      <c r="AW32" s="82"/>
      <c r="AX32" s="83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376">
        <f>IF(WEEKDAY(AO11,1)=5,1,0)</f>
        <v>0</v>
      </c>
      <c r="BP32" s="376"/>
      <c r="BQ32" s="376"/>
      <c r="BR32" s="48">
        <f ca="1">BR30</f>
        <v>0</v>
      </c>
      <c r="BS32" s="48">
        <f ca="1">BS30</f>
        <v>0</v>
      </c>
      <c r="BT32" s="48">
        <f ca="1">BT30</f>
        <v>0</v>
      </c>
      <c r="BU32" s="48"/>
      <c r="BV32" s="48"/>
      <c r="BW32" s="41"/>
      <c r="BX32" s="2"/>
      <c r="BY32" s="2"/>
      <c r="BZ32" s="25"/>
      <c r="CA32" s="26"/>
      <c r="CB32" s="26"/>
      <c r="CC32" s="26"/>
      <c r="CD32" s="26"/>
      <c r="CE32" s="26"/>
      <c r="CF32" s="26"/>
      <c r="CG32" s="26"/>
      <c r="CH32" s="26"/>
      <c r="CI32" s="26"/>
      <c r="CJ32" s="26"/>
    </row>
    <row r="33" spans="2:88" ht="12.75" customHeight="1" x14ac:dyDescent="0.25">
      <c r="B33" s="294" t="s">
        <v>99</v>
      </c>
      <c r="C33" s="295"/>
      <c r="D33" s="295"/>
      <c r="E33" s="296"/>
      <c r="F33" s="297" t="s">
        <v>100</v>
      </c>
      <c r="G33" s="298"/>
      <c r="H33" s="276"/>
      <c r="I33" s="300"/>
      <c r="J33" s="247"/>
      <c r="K33" s="359" t="s">
        <v>100</v>
      </c>
      <c r="L33" s="358"/>
      <c r="M33" s="358" t="s">
        <v>101</v>
      </c>
      <c r="N33" s="358"/>
      <c r="O33" s="358"/>
      <c r="P33" s="358"/>
      <c r="Q33" s="249"/>
      <c r="R33" s="249"/>
      <c r="S33" s="249"/>
      <c r="T33" s="249" t="s">
        <v>102</v>
      </c>
      <c r="U33" s="249"/>
      <c r="V33" s="249"/>
      <c r="W33" s="249" t="s">
        <v>103</v>
      </c>
      <c r="X33" s="249"/>
      <c r="Y33" s="249"/>
      <c r="Z33" s="249"/>
      <c r="AA33" s="249"/>
      <c r="AB33" s="249"/>
      <c r="AC33" s="19"/>
      <c r="AD33" s="20"/>
      <c r="AE33" s="20"/>
      <c r="AF33" s="20"/>
      <c r="AG33" s="20"/>
      <c r="AH33" s="20"/>
      <c r="AI33" s="20"/>
      <c r="AJ33" s="21" t="s">
        <v>104</v>
      </c>
      <c r="AK33" s="340"/>
      <c r="AL33" s="339"/>
      <c r="AM33" s="100"/>
      <c r="AN33" s="147"/>
      <c r="AO33" s="148"/>
      <c r="AP33" s="149"/>
      <c r="AQ33" s="91"/>
      <c r="AR33" s="92"/>
      <c r="AS33" s="95"/>
      <c r="AT33" s="96"/>
      <c r="AU33" s="152"/>
      <c r="AV33" s="153"/>
      <c r="AW33" s="84"/>
      <c r="AX33" s="85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376" t="s">
        <v>105</v>
      </c>
      <c r="BP33" s="376"/>
      <c r="BQ33" s="376"/>
      <c r="BR33" s="48"/>
      <c r="BS33" s="48"/>
      <c r="BT33" s="48"/>
      <c r="BU33" s="48"/>
      <c r="BV33" s="41"/>
      <c r="BW33" s="41"/>
      <c r="BX33" s="2"/>
      <c r="BY33" s="2"/>
      <c r="BZ33" s="25"/>
      <c r="CA33" s="26"/>
      <c r="CB33" s="26"/>
      <c r="CC33" s="26"/>
      <c r="CD33" s="26"/>
      <c r="CE33" s="26"/>
      <c r="CF33" s="26"/>
      <c r="CG33" s="26"/>
      <c r="CH33" s="26"/>
      <c r="CI33" s="26"/>
      <c r="CJ33" s="26"/>
    </row>
    <row r="34" spans="2:88" ht="12.75" customHeight="1" x14ac:dyDescent="0.25">
      <c r="B34" s="232"/>
      <c r="C34" s="233"/>
      <c r="D34" s="233"/>
      <c r="E34" s="234"/>
      <c r="F34" s="232"/>
      <c r="G34" s="234"/>
      <c r="H34" s="277"/>
      <c r="I34" s="234"/>
      <c r="J34" s="247"/>
      <c r="K34" s="251"/>
      <c r="L34" s="253"/>
      <c r="M34" s="251"/>
      <c r="N34" s="252"/>
      <c r="O34" s="252"/>
      <c r="P34" s="253"/>
      <c r="Q34" s="187"/>
      <c r="R34" s="188"/>
      <c r="S34" s="189"/>
      <c r="T34" s="187"/>
      <c r="U34" s="188"/>
      <c r="V34" s="189"/>
      <c r="W34" s="187"/>
      <c r="X34" s="188"/>
      <c r="Y34" s="189"/>
      <c r="Z34" s="187"/>
      <c r="AA34" s="188"/>
      <c r="AB34" s="189"/>
      <c r="AC34" s="176"/>
      <c r="AD34" s="177"/>
      <c r="AE34" s="178"/>
      <c r="AF34" s="179"/>
      <c r="AG34" s="179"/>
      <c r="AH34" s="179"/>
      <c r="AI34" s="179"/>
      <c r="AJ34" s="76"/>
      <c r="AK34" s="340"/>
      <c r="AL34" s="339"/>
      <c r="AM34" s="99">
        <v>5</v>
      </c>
      <c r="AN34" s="154" t="s">
        <v>106</v>
      </c>
      <c r="AO34" s="155"/>
      <c r="AP34" s="156"/>
      <c r="AQ34" s="65" t="s">
        <v>79</v>
      </c>
      <c r="AR34" s="164"/>
      <c r="AS34" s="134"/>
      <c r="AT34" s="135"/>
      <c r="AU34" s="220"/>
      <c r="AV34" s="221"/>
      <c r="AW34" s="75"/>
      <c r="AX34" s="76"/>
      <c r="AY34" s="15"/>
      <c r="AZ34" s="16"/>
      <c r="BA34" s="15"/>
      <c r="BB34" s="15"/>
      <c r="BC34" s="15"/>
      <c r="BD34" s="15"/>
      <c r="BE34" s="16"/>
      <c r="BF34" s="15"/>
      <c r="BG34" s="15"/>
      <c r="BH34" s="15"/>
      <c r="BI34" s="16"/>
      <c r="BJ34" s="16"/>
      <c r="BK34" s="15"/>
      <c r="BL34" s="15"/>
      <c r="BM34" s="15"/>
      <c r="BN34" s="15"/>
      <c r="BO34" s="376">
        <f>IF(WEEKDAY(AO11,1)=6,1,0)</f>
        <v>0</v>
      </c>
      <c r="BP34" s="376"/>
      <c r="BQ34" s="376"/>
      <c r="BR34" s="48">
        <f ca="1">BR32</f>
        <v>0</v>
      </c>
      <c r="BS34" s="48">
        <f ca="1">BS32</f>
        <v>0</v>
      </c>
      <c r="BT34" s="48">
        <f ca="1">BT32</f>
        <v>0</v>
      </c>
      <c r="BU34" s="48"/>
      <c r="BV34" s="41"/>
      <c r="BW34" s="41"/>
      <c r="BX34" s="2"/>
      <c r="BY34" s="2"/>
      <c r="BZ34" s="25"/>
      <c r="CA34" s="26"/>
      <c r="CB34" s="26"/>
      <c r="CC34" s="26"/>
      <c r="CD34" s="26"/>
      <c r="CE34" s="26"/>
      <c r="CF34" s="26"/>
      <c r="CG34" s="26"/>
      <c r="CH34" s="26"/>
      <c r="CI34" s="26"/>
      <c r="CJ34" s="26"/>
    </row>
    <row r="35" spans="2:88" ht="12.75" customHeight="1" x14ac:dyDescent="0.25">
      <c r="B35" s="235"/>
      <c r="C35" s="236"/>
      <c r="D35" s="236"/>
      <c r="E35" s="237"/>
      <c r="F35" s="235"/>
      <c r="G35" s="237"/>
      <c r="H35" s="278"/>
      <c r="I35" s="237"/>
      <c r="J35" s="247"/>
      <c r="K35" s="254"/>
      <c r="L35" s="256"/>
      <c r="M35" s="254"/>
      <c r="N35" s="255"/>
      <c r="O35" s="255"/>
      <c r="P35" s="256"/>
      <c r="Q35" s="190"/>
      <c r="R35" s="191"/>
      <c r="S35" s="192"/>
      <c r="T35" s="190"/>
      <c r="U35" s="191"/>
      <c r="V35" s="192"/>
      <c r="W35" s="190"/>
      <c r="X35" s="191"/>
      <c r="Y35" s="192"/>
      <c r="Z35" s="190"/>
      <c r="AA35" s="191"/>
      <c r="AB35" s="192"/>
      <c r="AC35" s="77"/>
      <c r="AD35" s="180"/>
      <c r="AE35" s="180"/>
      <c r="AF35" s="180"/>
      <c r="AG35" s="180"/>
      <c r="AH35" s="180"/>
      <c r="AI35" s="180"/>
      <c r="AJ35" s="78"/>
      <c r="AK35" s="340"/>
      <c r="AL35" s="339"/>
      <c r="AM35" s="100"/>
      <c r="AN35" s="157"/>
      <c r="AO35" s="158"/>
      <c r="AP35" s="159"/>
      <c r="AQ35" s="67"/>
      <c r="AR35" s="165"/>
      <c r="AS35" s="136"/>
      <c r="AT35" s="137"/>
      <c r="AU35" s="136"/>
      <c r="AV35" s="137"/>
      <c r="AW35" s="77"/>
      <c r="AX35" s="78"/>
      <c r="AY35" s="15"/>
      <c r="AZ35" s="16"/>
      <c r="BA35" s="15"/>
      <c r="BB35" s="15"/>
      <c r="BC35" s="15"/>
      <c r="BD35" s="15"/>
      <c r="BE35" s="16"/>
      <c r="BF35" s="15"/>
      <c r="BG35" s="15"/>
      <c r="BH35" s="15"/>
      <c r="BI35" s="16"/>
      <c r="BJ35" s="16"/>
      <c r="BK35" s="15"/>
      <c r="BL35" s="15"/>
      <c r="BM35" s="15"/>
      <c r="BN35" s="15"/>
      <c r="BO35" s="376" t="s">
        <v>107</v>
      </c>
      <c r="BP35" s="376"/>
      <c r="BQ35" s="376"/>
      <c r="BR35" s="48"/>
      <c r="BS35" s="48"/>
      <c r="BT35" s="48"/>
      <c r="BU35" s="48"/>
      <c r="BV35" s="41"/>
      <c r="BW35" s="41"/>
      <c r="BX35" s="2"/>
      <c r="BY35" s="2"/>
      <c r="BZ35" s="25"/>
      <c r="CA35" s="26"/>
      <c r="CB35" s="26"/>
      <c r="CC35" s="26"/>
      <c r="CD35" s="26"/>
      <c r="CE35" s="26"/>
      <c r="CF35" s="26"/>
      <c r="CG35" s="26"/>
      <c r="CH35" s="26"/>
      <c r="CI35" s="26"/>
      <c r="CJ35" s="26"/>
    </row>
    <row r="36" spans="2:88" ht="12.75" customHeight="1" x14ac:dyDescent="0.25">
      <c r="B36" s="232"/>
      <c r="C36" s="233"/>
      <c r="D36" s="233"/>
      <c r="E36" s="234"/>
      <c r="F36" s="232"/>
      <c r="G36" s="234"/>
      <c r="H36" s="277"/>
      <c r="I36" s="234"/>
      <c r="J36" s="247"/>
      <c r="K36" s="257"/>
      <c r="L36" s="258"/>
      <c r="M36" s="257"/>
      <c r="N36" s="261"/>
      <c r="O36" s="261"/>
      <c r="P36" s="258"/>
      <c r="Q36" s="93"/>
      <c r="R36" s="230"/>
      <c r="S36" s="94"/>
      <c r="T36" s="93"/>
      <c r="U36" s="230"/>
      <c r="V36" s="94"/>
      <c r="W36" s="93"/>
      <c r="X36" s="230"/>
      <c r="Y36" s="94"/>
      <c r="Z36" s="93"/>
      <c r="AA36" s="230"/>
      <c r="AB36" s="94"/>
      <c r="AC36" s="227"/>
      <c r="AD36" s="228"/>
      <c r="AE36" s="229"/>
      <c r="AF36" s="226"/>
      <c r="AG36" s="226"/>
      <c r="AH36" s="226"/>
      <c r="AI36" s="226"/>
      <c r="AJ36" s="83"/>
      <c r="AK36" s="340"/>
      <c r="AL36" s="339"/>
      <c r="AM36" s="99">
        <v>6</v>
      </c>
      <c r="AN36" s="144" t="s">
        <v>108</v>
      </c>
      <c r="AO36" s="145"/>
      <c r="AP36" s="146"/>
      <c r="AQ36" s="89" t="s">
        <v>109</v>
      </c>
      <c r="AR36" s="90"/>
      <c r="AS36" s="93"/>
      <c r="AT36" s="94"/>
      <c r="AU36" s="93"/>
      <c r="AV36" s="94"/>
      <c r="AW36" s="82"/>
      <c r="AX36" s="83"/>
      <c r="AY36" s="15"/>
      <c r="AZ36" s="16"/>
      <c r="BA36" s="15"/>
      <c r="BB36" s="15"/>
      <c r="BC36" s="15"/>
      <c r="BD36" s="15"/>
      <c r="BE36" s="16"/>
      <c r="BF36" s="15"/>
      <c r="BG36" s="15"/>
      <c r="BH36" s="15"/>
      <c r="BI36" s="16"/>
      <c r="BJ36" s="16"/>
      <c r="BK36" s="15"/>
      <c r="BL36" s="15"/>
      <c r="BM36" s="15"/>
      <c r="BN36" s="15"/>
      <c r="BO36" s="376">
        <f>IF(WEEKDAY(AO11,1)=7,1,0)</f>
        <v>1</v>
      </c>
      <c r="BP36" s="376"/>
      <c r="BQ36" s="376"/>
      <c r="BR36" s="48">
        <f ca="1">BR34</f>
        <v>0</v>
      </c>
      <c r="BS36" s="48">
        <f ca="1">BS34</f>
        <v>0</v>
      </c>
      <c r="BT36" s="48">
        <f ca="1">BT34</f>
        <v>0</v>
      </c>
      <c r="BU36" s="48"/>
      <c r="BV36" s="41"/>
      <c r="BW36" s="41"/>
      <c r="BX36" s="2"/>
      <c r="BY36" s="2"/>
      <c r="BZ36" s="25"/>
      <c r="CA36" s="26"/>
      <c r="CB36" s="26"/>
      <c r="CC36" s="26"/>
      <c r="CD36" s="26"/>
      <c r="CE36" s="26"/>
      <c r="CF36" s="26"/>
      <c r="CG36" s="26"/>
      <c r="CH36" s="26"/>
      <c r="CI36" s="26"/>
      <c r="CJ36" s="26"/>
    </row>
    <row r="37" spans="2:88" ht="12.75" customHeight="1" x14ac:dyDescent="0.25">
      <c r="B37" s="235"/>
      <c r="C37" s="236"/>
      <c r="D37" s="236"/>
      <c r="E37" s="237"/>
      <c r="F37" s="235"/>
      <c r="G37" s="237"/>
      <c r="H37" s="278"/>
      <c r="I37" s="237"/>
      <c r="J37" s="247"/>
      <c r="K37" s="259"/>
      <c r="L37" s="260"/>
      <c r="M37" s="259"/>
      <c r="N37" s="262"/>
      <c r="O37" s="262"/>
      <c r="P37" s="260"/>
      <c r="Q37" s="95"/>
      <c r="R37" s="231"/>
      <c r="S37" s="96"/>
      <c r="T37" s="95"/>
      <c r="U37" s="231"/>
      <c r="V37" s="96"/>
      <c r="W37" s="95"/>
      <c r="X37" s="231"/>
      <c r="Y37" s="96"/>
      <c r="Z37" s="95"/>
      <c r="AA37" s="231"/>
      <c r="AB37" s="96"/>
      <c r="AC37" s="84"/>
      <c r="AD37" s="172"/>
      <c r="AE37" s="172"/>
      <c r="AF37" s="172"/>
      <c r="AG37" s="172"/>
      <c r="AH37" s="172"/>
      <c r="AI37" s="172"/>
      <c r="AJ37" s="85"/>
      <c r="AK37" s="340"/>
      <c r="AL37" s="339"/>
      <c r="AM37" s="100"/>
      <c r="AN37" s="147"/>
      <c r="AO37" s="148"/>
      <c r="AP37" s="149"/>
      <c r="AQ37" s="91"/>
      <c r="AR37" s="92"/>
      <c r="AS37" s="95"/>
      <c r="AT37" s="96"/>
      <c r="AU37" s="95"/>
      <c r="AV37" s="96"/>
      <c r="AW37" s="84"/>
      <c r="AX37" s="85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374" t="s">
        <v>110</v>
      </c>
      <c r="BP37" s="374"/>
      <c r="BQ37" s="374"/>
      <c r="BR37" s="41"/>
      <c r="BS37" s="41"/>
      <c r="BT37" s="41"/>
      <c r="BU37" s="41"/>
      <c r="BV37" s="41"/>
      <c r="BW37" s="41"/>
      <c r="BX37" s="2"/>
      <c r="BY37" s="2"/>
      <c r="BZ37" s="25"/>
      <c r="CA37" s="26"/>
      <c r="CB37" s="26"/>
      <c r="CC37" s="26"/>
      <c r="CD37" s="26"/>
      <c r="CE37" s="26"/>
      <c r="CF37" s="26"/>
      <c r="CG37" s="26"/>
      <c r="CH37" s="26"/>
      <c r="CI37" s="26"/>
      <c r="CJ37" s="26"/>
    </row>
    <row r="38" spans="2:88" ht="12.75" customHeight="1" x14ac:dyDescent="0.25">
      <c r="B38" s="232"/>
      <c r="C38" s="233"/>
      <c r="D38" s="233"/>
      <c r="E38" s="234"/>
      <c r="F38" s="232"/>
      <c r="G38" s="234"/>
      <c r="H38" s="277"/>
      <c r="I38" s="234"/>
      <c r="J38" s="247"/>
      <c r="K38" s="251"/>
      <c r="L38" s="253"/>
      <c r="M38" s="251"/>
      <c r="N38" s="252"/>
      <c r="O38" s="252"/>
      <c r="P38" s="253"/>
      <c r="Q38" s="187"/>
      <c r="R38" s="188"/>
      <c r="S38" s="189"/>
      <c r="T38" s="187"/>
      <c r="U38" s="188"/>
      <c r="V38" s="189"/>
      <c r="W38" s="187"/>
      <c r="X38" s="188"/>
      <c r="Y38" s="189"/>
      <c r="Z38" s="187"/>
      <c r="AA38" s="188"/>
      <c r="AB38" s="189"/>
      <c r="AC38" s="176"/>
      <c r="AD38" s="177"/>
      <c r="AE38" s="178"/>
      <c r="AF38" s="179"/>
      <c r="AG38" s="179"/>
      <c r="AH38" s="179"/>
      <c r="AI38" s="179"/>
      <c r="AJ38" s="76"/>
      <c r="AK38" s="340"/>
      <c r="AL38" s="339"/>
      <c r="AM38" s="99">
        <v>7</v>
      </c>
      <c r="AN38" s="154" t="s">
        <v>111</v>
      </c>
      <c r="AO38" s="155"/>
      <c r="AP38" s="156"/>
      <c r="AQ38" s="65" t="s">
        <v>112</v>
      </c>
      <c r="AR38" s="164"/>
      <c r="AS38" s="61"/>
      <c r="AT38" s="62"/>
      <c r="AU38" s="57"/>
      <c r="AV38" s="58"/>
      <c r="AW38" s="53"/>
      <c r="AX38" s="54"/>
      <c r="AY38" s="15"/>
      <c r="AZ38" s="16"/>
      <c r="BA38" s="15"/>
      <c r="BB38" s="15"/>
      <c r="BC38" s="15"/>
      <c r="BD38" s="15"/>
      <c r="BE38" s="16"/>
      <c r="BF38" s="15"/>
      <c r="BG38" s="15"/>
      <c r="BH38" s="15"/>
      <c r="BI38" s="16"/>
      <c r="BJ38" s="16"/>
      <c r="BK38" s="15"/>
      <c r="BL38" s="15"/>
      <c r="BM38" s="15"/>
      <c r="BN38" s="15"/>
      <c r="BO38" s="374">
        <f>IF(WEEKDAY(AO11,1)=1,1,0)</f>
        <v>0</v>
      </c>
      <c r="BP38" s="374"/>
      <c r="BQ38" s="374"/>
      <c r="BR38" s="48">
        <f ca="1">BR36</f>
        <v>0</v>
      </c>
      <c r="BS38" s="48">
        <f ca="1">BS36</f>
        <v>0</v>
      </c>
      <c r="BT38" s="48">
        <f ca="1">BT36</f>
        <v>0</v>
      </c>
      <c r="BU38" s="41"/>
      <c r="BV38" s="41"/>
      <c r="BW38" s="41"/>
      <c r="BX38" s="2"/>
      <c r="BY38" s="2"/>
      <c r="BZ38" s="25"/>
      <c r="CA38" s="26"/>
      <c r="CB38" s="26"/>
      <c r="CC38" s="26"/>
      <c r="CD38" s="26"/>
      <c r="CE38" s="26"/>
      <c r="CF38" s="26"/>
      <c r="CG38" s="26"/>
      <c r="CH38" s="26"/>
      <c r="CI38" s="26"/>
      <c r="CJ38" s="26"/>
    </row>
    <row r="39" spans="2:88" ht="12.75" customHeight="1" x14ac:dyDescent="0.25">
      <c r="B39" s="235"/>
      <c r="C39" s="236"/>
      <c r="D39" s="236"/>
      <c r="E39" s="237"/>
      <c r="F39" s="235"/>
      <c r="G39" s="237"/>
      <c r="H39" s="278"/>
      <c r="I39" s="237"/>
      <c r="J39" s="247"/>
      <c r="K39" s="254"/>
      <c r="L39" s="256"/>
      <c r="M39" s="254"/>
      <c r="N39" s="255"/>
      <c r="O39" s="255"/>
      <c r="P39" s="256"/>
      <c r="Q39" s="190"/>
      <c r="R39" s="191"/>
      <c r="S39" s="192"/>
      <c r="T39" s="190"/>
      <c r="U39" s="191"/>
      <c r="V39" s="192"/>
      <c r="W39" s="190"/>
      <c r="X39" s="191"/>
      <c r="Y39" s="192"/>
      <c r="Z39" s="190"/>
      <c r="AA39" s="191"/>
      <c r="AB39" s="192"/>
      <c r="AC39" s="77"/>
      <c r="AD39" s="180"/>
      <c r="AE39" s="180"/>
      <c r="AF39" s="180"/>
      <c r="AG39" s="180"/>
      <c r="AH39" s="180"/>
      <c r="AI39" s="180"/>
      <c r="AJ39" s="78"/>
      <c r="AK39" s="340"/>
      <c r="AL39" s="339"/>
      <c r="AM39" s="100"/>
      <c r="AN39" s="157"/>
      <c r="AO39" s="158"/>
      <c r="AP39" s="159"/>
      <c r="AQ39" s="67"/>
      <c r="AR39" s="165"/>
      <c r="AS39" s="152"/>
      <c r="AT39" s="153"/>
      <c r="AU39" s="59"/>
      <c r="AV39" s="60"/>
      <c r="AW39" s="55"/>
      <c r="AX39" s="5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375"/>
      <c r="BP39" s="375"/>
      <c r="BQ39" s="375"/>
      <c r="BR39" s="16"/>
      <c r="BS39" s="16"/>
      <c r="BT39" s="41"/>
      <c r="BU39" s="41"/>
      <c r="BV39" s="41"/>
      <c r="BW39" s="41"/>
      <c r="BX39" s="2"/>
      <c r="BY39" s="2"/>
      <c r="BZ39" s="25"/>
      <c r="CA39" s="26"/>
      <c r="CB39" s="26"/>
      <c r="CC39" s="26"/>
      <c r="CD39" s="26"/>
      <c r="CE39" s="26"/>
      <c r="CF39" s="26"/>
      <c r="CG39" s="26"/>
      <c r="CH39" s="26"/>
      <c r="CI39" s="26"/>
      <c r="CJ39" s="26"/>
    </row>
    <row r="40" spans="2:88" ht="12.75" customHeight="1" x14ac:dyDescent="0.25">
      <c r="B40" s="232"/>
      <c r="C40" s="233"/>
      <c r="D40" s="233"/>
      <c r="E40" s="234"/>
      <c r="F40" s="232"/>
      <c r="G40" s="234"/>
      <c r="H40" s="277"/>
      <c r="I40" s="234"/>
      <c r="J40" s="247"/>
      <c r="K40" s="257"/>
      <c r="L40" s="258"/>
      <c r="M40" s="257"/>
      <c r="N40" s="261"/>
      <c r="O40" s="261"/>
      <c r="P40" s="258"/>
      <c r="Q40" s="93"/>
      <c r="R40" s="230"/>
      <c r="S40" s="94"/>
      <c r="T40" s="93"/>
      <c r="U40" s="230"/>
      <c r="V40" s="94"/>
      <c r="W40" s="93"/>
      <c r="X40" s="230"/>
      <c r="Y40" s="94"/>
      <c r="Z40" s="93"/>
      <c r="AA40" s="230"/>
      <c r="AB40" s="94"/>
      <c r="AC40" s="227"/>
      <c r="AD40" s="228"/>
      <c r="AE40" s="229"/>
      <c r="AF40" s="226"/>
      <c r="AG40" s="226"/>
      <c r="AH40" s="226"/>
      <c r="AI40" s="226"/>
      <c r="AJ40" s="83"/>
      <c r="AK40" s="340"/>
      <c r="AL40" s="339"/>
      <c r="AM40" s="99">
        <v>8</v>
      </c>
      <c r="AN40" s="144" t="s">
        <v>113</v>
      </c>
      <c r="AO40" s="145"/>
      <c r="AP40" s="146"/>
      <c r="AQ40" s="89" t="s">
        <v>114</v>
      </c>
      <c r="AR40" s="90"/>
      <c r="AS40" s="150"/>
      <c r="AT40" s="151"/>
      <c r="AU40" s="93"/>
      <c r="AV40" s="94"/>
      <c r="AW40" s="82"/>
      <c r="AX40" s="83"/>
      <c r="AY40" s="15"/>
      <c r="AZ40" s="16"/>
      <c r="BA40" s="15"/>
      <c r="BB40" s="15"/>
      <c r="BC40" s="15"/>
      <c r="BD40" s="15"/>
      <c r="BE40" s="16"/>
      <c r="BF40" s="15"/>
      <c r="BG40" s="15"/>
      <c r="BH40" s="15"/>
      <c r="BI40" s="16"/>
      <c r="BJ40" s="16"/>
      <c r="BK40" s="15"/>
      <c r="BL40" s="15"/>
      <c r="BM40" s="15"/>
      <c r="BN40" s="15"/>
      <c r="BO40" s="371"/>
      <c r="BP40" s="371"/>
      <c r="BQ40" s="371"/>
      <c r="BR40" s="371"/>
      <c r="BS40" s="371"/>
      <c r="BT40" s="371"/>
      <c r="BU40" s="371"/>
      <c r="BV40" s="371"/>
      <c r="BW40" s="41"/>
      <c r="BX40" s="2"/>
      <c r="BY40" s="2"/>
      <c r="BZ40" s="25"/>
      <c r="CA40" s="26"/>
      <c r="CB40" s="26"/>
      <c r="CC40" s="26"/>
      <c r="CD40" s="26"/>
      <c r="CE40" s="26"/>
      <c r="CF40" s="26"/>
      <c r="CG40" s="26"/>
      <c r="CH40" s="26"/>
      <c r="CI40" s="26"/>
      <c r="CJ40" s="26"/>
    </row>
    <row r="41" spans="2:88" ht="12.75" customHeight="1" x14ac:dyDescent="0.25">
      <c r="B41" s="235"/>
      <c r="C41" s="236"/>
      <c r="D41" s="236"/>
      <c r="E41" s="237"/>
      <c r="F41" s="235"/>
      <c r="G41" s="237"/>
      <c r="H41" s="278"/>
      <c r="I41" s="237"/>
      <c r="J41" s="247"/>
      <c r="K41" s="259"/>
      <c r="L41" s="260"/>
      <c r="M41" s="259"/>
      <c r="N41" s="262"/>
      <c r="O41" s="262"/>
      <c r="P41" s="260"/>
      <c r="Q41" s="95"/>
      <c r="R41" s="231"/>
      <c r="S41" s="96"/>
      <c r="T41" s="95"/>
      <c r="U41" s="231"/>
      <c r="V41" s="96"/>
      <c r="W41" s="95"/>
      <c r="X41" s="231"/>
      <c r="Y41" s="96"/>
      <c r="Z41" s="95"/>
      <c r="AA41" s="231"/>
      <c r="AB41" s="96"/>
      <c r="AC41" s="84"/>
      <c r="AD41" s="172"/>
      <c r="AE41" s="172"/>
      <c r="AF41" s="172"/>
      <c r="AG41" s="172"/>
      <c r="AH41" s="172"/>
      <c r="AI41" s="172"/>
      <c r="AJ41" s="85"/>
      <c r="AK41" s="340"/>
      <c r="AL41" s="339"/>
      <c r="AM41" s="100"/>
      <c r="AN41" s="147"/>
      <c r="AO41" s="148"/>
      <c r="AP41" s="149"/>
      <c r="AQ41" s="91"/>
      <c r="AR41" s="92"/>
      <c r="AS41" s="152"/>
      <c r="AT41" s="153"/>
      <c r="AU41" s="95"/>
      <c r="AV41" s="96"/>
      <c r="AW41" s="84"/>
      <c r="AX41" s="85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374" t="s">
        <v>115</v>
      </c>
      <c r="BP41" s="374"/>
      <c r="BQ41" s="374"/>
      <c r="BR41" s="374"/>
      <c r="BS41" s="374"/>
      <c r="BT41" s="374"/>
      <c r="BU41" s="374"/>
      <c r="BV41" s="374"/>
      <c r="BW41" s="41"/>
      <c r="BX41" s="2"/>
      <c r="BY41" s="2"/>
      <c r="BZ41" s="25"/>
      <c r="CA41" s="26"/>
      <c r="CB41" s="26"/>
      <c r="CC41" s="26"/>
      <c r="CD41" s="26"/>
      <c r="CE41" s="26"/>
      <c r="CF41" s="26"/>
      <c r="CG41" s="26"/>
      <c r="CH41" s="26"/>
      <c r="CI41" s="26"/>
      <c r="CJ41" s="26"/>
    </row>
    <row r="42" spans="2:88" ht="12.75" customHeight="1" x14ac:dyDescent="0.25">
      <c r="B42" s="232"/>
      <c r="C42" s="233"/>
      <c r="D42" s="233"/>
      <c r="E42" s="234"/>
      <c r="F42" s="232"/>
      <c r="G42" s="234"/>
      <c r="H42" s="277"/>
      <c r="I42" s="234"/>
      <c r="J42" s="247"/>
      <c r="K42" s="251"/>
      <c r="L42" s="253"/>
      <c r="M42" s="251"/>
      <c r="N42" s="252"/>
      <c r="O42" s="252"/>
      <c r="P42" s="253"/>
      <c r="Q42" s="187"/>
      <c r="R42" s="188"/>
      <c r="S42" s="189"/>
      <c r="T42" s="187"/>
      <c r="U42" s="188"/>
      <c r="V42" s="189"/>
      <c r="W42" s="187"/>
      <c r="X42" s="188"/>
      <c r="Y42" s="189"/>
      <c r="Z42" s="187"/>
      <c r="AA42" s="188"/>
      <c r="AB42" s="189"/>
      <c r="AC42" s="176"/>
      <c r="AD42" s="177"/>
      <c r="AE42" s="178"/>
      <c r="AF42" s="179"/>
      <c r="AG42" s="179"/>
      <c r="AH42" s="179"/>
      <c r="AI42" s="179"/>
      <c r="AJ42" s="76"/>
      <c r="AK42" s="340"/>
      <c r="AL42" s="339"/>
      <c r="AM42" s="99">
        <v>9</v>
      </c>
      <c r="AN42" s="154" t="s">
        <v>116</v>
      </c>
      <c r="AO42" s="155"/>
      <c r="AP42" s="156"/>
      <c r="AQ42" s="65" t="s">
        <v>114</v>
      </c>
      <c r="AR42" s="164"/>
      <c r="AS42" s="150"/>
      <c r="AT42" s="151"/>
      <c r="AU42" s="57"/>
      <c r="AV42" s="58"/>
      <c r="AW42" s="53"/>
      <c r="AX42" s="54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371" t="s">
        <v>117</v>
      </c>
      <c r="BP42" s="371"/>
      <c r="BQ42" s="371"/>
      <c r="BR42" s="371"/>
      <c r="BS42" s="371"/>
      <c r="BT42" s="371"/>
      <c r="BU42" s="371"/>
      <c r="BV42" s="371"/>
      <c r="BW42" s="41"/>
      <c r="BX42" s="2"/>
      <c r="BY42" s="2"/>
      <c r="BZ42" s="25"/>
      <c r="CA42" s="26"/>
      <c r="CB42" s="26"/>
      <c r="CC42" s="26"/>
      <c r="CD42" s="26"/>
      <c r="CE42" s="26"/>
      <c r="CF42" s="26"/>
      <c r="CG42" s="26"/>
      <c r="CH42" s="26"/>
      <c r="CI42" s="26"/>
      <c r="CJ42" s="26"/>
    </row>
    <row r="43" spans="2:88" ht="12.75" customHeight="1" x14ac:dyDescent="0.25">
      <c r="B43" s="235"/>
      <c r="C43" s="236"/>
      <c r="D43" s="236"/>
      <c r="E43" s="237"/>
      <c r="F43" s="235"/>
      <c r="G43" s="237"/>
      <c r="H43" s="278"/>
      <c r="I43" s="237"/>
      <c r="J43" s="247"/>
      <c r="K43" s="254"/>
      <c r="L43" s="256"/>
      <c r="M43" s="254"/>
      <c r="N43" s="255"/>
      <c r="O43" s="255"/>
      <c r="P43" s="256"/>
      <c r="Q43" s="190"/>
      <c r="R43" s="191"/>
      <c r="S43" s="192"/>
      <c r="T43" s="190"/>
      <c r="U43" s="191"/>
      <c r="V43" s="192"/>
      <c r="W43" s="190"/>
      <c r="X43" s="191"/>
      <c r="Y43" s="192"/>
      <c r="Z43" s="190"/>
      <c r="AA43" s="191"/>
      <c r="AB43" s="192"/>
      <c r="AC43" s="77"/>
      <c r="AD43" s="180"/>
      <c r="AE43" s="180"/>
      <c r="AF43" s="180"/>
      <c r="AG43" s="180"/>
      <c r="AH43" s="180"/>
      <c r="AI43" s="180"/>
      <c r="AJ43" s="78"/>
      <c r="AK43" s="340"/>
      <c r="AL43" s="339"/>
      <c r="AM43" s="100"/>
      <c r="AN43" s="157"/>
      <c r="AO43" s="158"/>
      <c r="AP43" s="159"/>
      <c r="AQ43" s="67"/>
      <c r="AR43" s="165"/>
      <c r="AS43" s="63"/>
      <c r="AT43" s="64"/>
      <c r="AU43" s="59"/>
      <c r="AV43" s="60"/>
      <c r="AW43" s="55"/>
      <c r="AX43" s="56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374"/>
      <c r="BP43" s="374"/>
      <c r="BQ43" s="374"/>
      <c r="BR43" s="41"/>
      <c r="BS43" s="41"/>
      <c r="BT43" s="41"/>
      <c r="BU43" s="41"/>
      <c r="BV43" s="41"/>
      <c r="BW43" s="41"/>
      <c r="BX43" s="2"/>
      <c r="BY43" s="2"/>
      <c r="BZ43" s="25"/>
      <c r="CA43" s="26"/>
      <c r="CB43" s="26"/>
      <c r="CC43" s="26"/>
      <c r="CD43" s="26"/>
      <c r="CE43" s="26"/>
      <c r="CF43" s="26"/>
      <c r="CG43" s="26"/>
      <c r="CH43" s="26"/>
      <c r="CI43" s="26"/>
      <c r="CJ43" s="26"/>
    </row>
    <row r="44" spans="2:88" ht="12.75" customHeight="1" x14ac:dyDescent="0.25">
      <c r="B44" s="232"/>
      <c r="C44" s="233"/>
      <c r="D44" s="233"/>
      <c r="E44" s="234"/>
      <c r="F44" s="232"/>
      <c r="G44" s="234"/>
      <c r="H44" s="277"/>
      <c r="I44" s="234"/>
      <c r="J44" s="247"/>
      <c r="K44" s="257"/>
      <c r="L44" s="258"/>
      <c r="M44" s="257"/>
      <c r="N44" s="261"/>
      <c r="O44" s="261"/>
      <c r="P44" s="258"/>
      <c r="Q44" s="93"/>
      <c r="R44" s="230"/>
      <c r="S44" s="94"/>
      <c r="T44" s="93"/>
      <c r="U44" s="230"/>
      <c r="V44" s="94"/>
      <c r="W44" s="93"/>
      <c r="X44" s="230"/>
      <c r="Y44" s="94"/>
      <c r="Z44" s="93"/>
      <c r="AA44" s="230"/>
      <c r="AB44" s="94"/>
      <c r="AC44" s="227"/>
      <c r="AD44" s="228"/>
      <c r="AE44" s="229"/>
      <c r="AF44" s="226"/>
      <c r="AG44" s="226"/>
      <c r="AH44" s="226"/>
      <c r="AI44" s="226"/>
      <c r="AJ44" s="83"/>
      <c r="AK44" s="340"/>
      <c r="AL44" s="339"/>
      <c r="AM44" s="99">
        <v>10</v>
      </c>
      <c r="AN44" s="144" t="s">
        <v>118</v>
      </c>
      <c r="AO44" s="145"/>
      <c r="AP44" s="146"/>
      <c r="AQ44" s="89" t="s">
        <v>114</v>
      </c>
      <c r="AR44" s="90"/>
      <c r="AS44" s="93"/>
      <c r="AT44" s="94"/>
      <c r="AU44" s="61"/>
      <c r="AV44" s="62"/>
      <c r="AW44" s="82"/>
      <c r="AX44" s="83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374" t="str">
        <f ca="1">IF(BU30=1,BO41,IF(BV28=1,BO42,""))</f>
        <v/>
      </c>
      <c r="BP44" s="374"/>
      <c r="BQ44" s="374"/>
      <c r="BR44" s="374"/>
      <c r="BS44" s="374"/>
      <c r="BT44" s="374"/>
      <c r="BU44" s="374"/>
      <c r="BV44" s="374"/>
      <c r="BW44" s="41"/>
      <c r="BX44" s="37"/>
      <c r="BY44" s="37"/>
      <c r="BZ44" s="25"/>
      <c r="CA44" s="26"/>
      <c r="CB44" s="26"/>
      <c r="CC44" s="26"/>
      <c r="CD44" s="26"/>
      <c r="CE44" s="26"/>
      <c r="CF44" s="26"/>
      <c r="CG44" s="26"/>
      <c r="CH44" s="26"/>
      <c r="CI44" s="26"/>
      <c r="CJ44" s="26"/>
    </row>
    <row r="45" spans="2:88" ht="12.75" customHeight="1" x14ac:dyDescent="0.25">
      <c r="B45" s="235"/>
      <c r="C45" s="236"/>
      <c r="D45" s="236"/>
      <c r="E45" s="237"/>
      <c r="F45" s="235"/>
      <c r="G45" s="237"/>
      <c r="H45" s="278"/>
      <c r="I45" s="237"/>
      <c r="J45" s="247"/>
      <c r="K45" s="259"/>
      <c r="L45" s="260"/>
      <c r="M45" s="259"/>
      <c r="N45" s="262"/>
      <c r="O45" s="262"/>
      <c r="P45" s="260"/>
      <c r="Q45" s="95"/>
      <c r="R45" s="231"/>
      <c r="S45" s="96"/>
      <c r="T45" s="95"/>
      <c r="U45" s="231"/>
      <c r="V45" s="96"/>
      <c r="W45" s="95"/>
      <c r="X45" s="231"/>
      <c r="Y45" s="96"/>
      <c r="Z45" s="95"/>
      <c r="AA45" s="231"/>
      <c r="AB45" s="96"/>
      <c r="AC45" s="84"/>
      <c r="AD45" s="172"/>
      <c r="AE45" s="172"/>
      <c r="AF45" s="172"/>
      <c r="AG45" s="172"/>
      <c r="AH45" s="172"/>
      <c r="AI45" s="172"/>
      <c r="AJ45" s="85"/>
      <c r="AK45" s="340"/>
      <c r="AL45" s="339"/>
      <c r="AM45" s="100"/>
      <c r="AN45" s="147"/>
      <c r="AO45" s="148"/>
      <c r="AP45" s="149"/>
      <c r="AQ45" s="91"/>
      <c r="AR45" s="92"/>
      <c r="AS45" s="95"/>
      <c r="AT45" s="96"/>
      <c r="AU45" s="63"/>
      <c r="AV45" s="64"/>
      <c r="AW45" s="84"/>
      <c r="AX45" s="85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374"/>
      <c r="BP45" s="374"/>
      <c r="BQ45" s="374"/>
      <c r="BR45" s="41"/>
      <c r="BS45" s="41"/>
      <c r="BT45" s="41"/>
      <c r="BU45" s="41"/>
      <c r="BV45" s="41"/>
      <c r="BW45" s="41"/>
      <c r="BX45" s="37"/>
      <c r="BY45" s="37"/>
      <c r="BZ45" s="25"/>
      <c r="CA45" s="26"/>
      <c r="CB45" s="26"/>
      <c r="CC45" s="26"/>
      <c r="CD45" s="26"/>
      <c r="CE45" s="26"/>
      <c r="CF45" s="26"/>
      <c r="CG45" s="26"/>
      <c r="CH45" s="26"/>
      <c r="CI45" s="26"/>
      <c r="CJ45" s="26"/>
    </row>
    <row r="46" spans="2:88" ht="12.75" customHeight="1" x14ac:dyDescent="0.25">
      <c r="B46" s="232"/>
      <c r="C46" s="233"/>
      <c r="D46" s="233"/>
      <c r="E46" s="234"/>
      <c r="F46" s="232"/>
      <c r="G46" s="234"/>
      <c r="H46" s="277"/>
      <c r="I46" s="234"/>
      <c r="J46" s="247"/>
      <c r="K46" s="251"/>
      <c r="L46" s="253"/>
      <c r="M46" s="251"/>
      <c r="N46" s="252"/>
      <c r="O46" s="252"/>
      <c r="P46" s="253"/>
      <c r="Q46" s="187"/>
      <c r="R46" s="188"/>
      <c r="S46" s="189"/>
      <c r="T46" s="187"/>
      <c r="U46" s="188"/>
      <c r="V46" s="189"/>
      <c r="W46" s="187"/>
      <c r="X46" s="188"/>
      <c r="Y46" s="189"/>
      <c r="Z46" s="187"/>
      <c r="AA46" s="188"/>
      <c r="AB46" s="189"/>
      <c r="AC46" s="176"/>
      <c r="AD46" s="177"/>
      <c r="AE46" s="178"/>
      <c r="AF46" s="179"/>
      <c r="AG46" s="179"/>
      <c r="AH46" s="179"/>
      <c r="AI46" s="179"/>
      <c r="AJ46" s="76"/>
      <c r="AK46" s="340"/>
      <c r="AL46" s="339"/>
      <c r="AM46" s="99">
        <v>11</v>
      </c>
      <c r="AN46" s="154" t="s">
        <v>119</v>
      </c>
      <c r="AO46" s="155"/>
      <c r="AP46" s="156"/>
      <c r="AQ46" s="65" t="s">
        <v>120</v>
      </c>
      <c r="AR46" s="164"/>
      <c r="AS46" s="57"/>
      <c r="AT46" s="58"/>
      <c r="AU46" s="57"/>
      <c r="AV46" s="58"/>
      <c r="AW46" s="53"/>
      <c r="AX46" s="54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374"/>
      <c r="BP46" s="374"/>
      <c r="BQ46" s="374"/>
      <c r="BR46" s="41"/>
      <c r="BS46" s="41"/>
      <c r="BT46" s="41"/>
      <c r="BU46" s="41"/>
      <c r="BV46" s="41"/>
      <c r="BW46" s="41"/>
      <c r="BX46" s="2"/>
      <c r="BY46" s="2"/>
      <c r="BZ46" s="25"/>
      <c r="CA46" s="26"/>
      <c r="CB46" s="26"/>
      <c r="CC46" s="26"/>
      <c r="CD46" s="26"/>
      <c r="CE46" s="26"/>
      <c r="CF46" s="26"/>
      <c r="CG46" s="26"/>
      <c r="CH46" s="26"/>
      <c r="CI46" s="26"/>
      <c r="CJ46" s="26"/>
    </row>
    <row r="47" spans="2:88" ht="12.75" customHeight="1" x14ac:dyDescent="0.25">
      <c r="B47" s="235"/>
      <c r="C47" s="236"/>
      <c r="D47" s="236"/>
      <c r="E47" s="237"/>
      <c r="F47" s="235"/>
      <c r="G47" s="237"/>
      <c r="H47" s="278"/>
      <c r="I47" s="237"/>
      <c r="J47" s="247"/>
      <c r="K47" s="254"/>
      <c r="L47" s="256"/>
      <c r="M47" s="254"/>
      <c r="N47" s="255"/>
      <c r="O47" s="255"/>
      <c r="P47" s="256"/>
      <c r="Q47" s="190"/>
      <c r="R47" s="191"/>
      <c r="S47" s="192"/>
      <c r="T47" s="190"/>
      <c r="U47" s="191"/>
      <c r="V47" s="192"/>
      <c r="W47" s="190"/>
      <c r="X47" s="191"/>
      <c r="Y47" s="192"/>
      <c r="Z47" s="190"/>
      <c r="AA47" s="191"/>
      <c r="AB47" s="192"/>
      <c r="AC47" s="77"/>
      <c r="AD47" s="180"/>
      <c r="AE47" s="180"/>
      <c r="AF47" s="180"/>
      <c r="AG47" s="180"/>
      <c r="AH47" s="180"/>
      <c r="AI47" s="180"/>
      <c r="AJ47" s="78"/>
      <c r="AK47" s="340"/>
      <c r="AL47" s="339"/>
      <c r="AM47" s="100"/>
      <c r="AN47" s="157"/>
      <c r="AO47" s="158"/>
      <c r="AP47" s="159"/>
      <c r="AQ47" s="67"/>
      <c r="AR47" s="165"/>
      <c r="AS47" s="59"/>
      <c r="AT47" s="60"/>
      <c r="AU47" s="59"/>
      <c r="AV47" s="60"/>
      <c r="AW47" s="55"/>
      <c r="AX47" s="56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374"/>
      <c r="BP47" s="374"/>
      <c r="BQ47" s="374"/>
      <c r="BR47" s="41"/>
      <c r="BS47" s="41"/>
      <c r="BT47" s="41"/>
      <c r="BU47" s="41"/>
      <c r="BV47" s="41"/>
      <c r="BW47" s="41"/>
      <c r="BX47" s="2"/>
      <c r="BY47" s="2"/>
      <c r="BZ47" s="25"/>
      <c r="CA47" s="26"/>
      <c r="CB47" s="26"/>
      <c r="CC47" s="26"/>
      <c r="CD47" s="26"/>
      <c r="CE47" s="26"/>
      <c r="CF47" s="26"/>
      <c r="CG47" s="26"/>
      <c r="CH47" s="26"/>
      <c r="CI47" s="26"/>
      <c r="CJ47" s="26"/>
    </row>
    <row r="48" spans="2:88" ht="12.75" customHeight="1" x14ac:dyDescent="0.25">
      <c r="B48" s="232"/>
      <c r="C48" s="233"/>
      <c r="D48" s="233"/>
      <c r="E48" s="234"/>
      <c r="F48" s="232"/>
      <c r="G48" s="234"/>
      <c r="H48" s="277"/>
      <c r="I48" s="234"/>
      <c r="J48" s="247"/>
      <c r="K48" s="257"/>
      <c r="L48" s="258"/>
      <c r="M48" s="257"/>
      <c r="N48" s="261"/>
      <c r="O48" s="261"/>
      <c r="P48" s="258"/>
      <c r="Q48" s="93"/>
      <c r="R48" s="230"/>
      <c r="S48" s="94"/>
      <c r="T48" s="93"/>
      <c r="U48" s="230"/>
      <c r="V48" s="94"/>
      <c r="W48" s="93"/>
      <c r="X48" s="230"/>
      <c r="Y48" s="94"/>
      <c r="Z48" s="93"/>
      <c r="AA48" s="230"/>
      <c r="AB48" s="94"/>
      <c r="AC48" s="227"/>
      <c r="AD48" s="228"/>
      <c r="AE48" s="229"/>
      <c r="AF48" s="226"/>
      <c r="AG48" s="226"/>
      <c r="AH48" s="226"/>
      <c r="AI48" s="226"/>
      <c r="AJ48" s="83"/>
      <c r="AK48" s="340"/>
      <c r="AL48" s="339"/>
      <c r="AM48" s="99">
        <v>12</v>
      </c>
      <c r="AN48" s="351" t="s">
        <v>121</v>
      </c>
      <c r="AO48" s="351"/>
      <c r="AP48" s="351"/>
      <c r="AQ48" s="347" t="s">
        <v>79</v>
      </c>
      <c r="AR48" s="347"/>
      <c r="AS48" s="93"/>
      <c r="AT48" s="94"/>
      <c r="AU48" s="97"/>
      <c r="AV48" s="97"/>
      <c r="AW48" s="349"/>
      <c r="AX48" s="349"/>
      <c r="AY48" s="23"/>
      <c r="AZ48" s="23"/>
      <c r="BA48" s="23"/>
      <c r="BB48" s="23"/>
      <c r="BC48" s="23"/>
      <c r="BD48" s="23"/>
      <c r="BE48" s="23"/>
      <c r="BF48" s="23"/>
      <c r="BG48" s="24"/>
      <c r="BH48" s="23"/>
      <c r="BI48" s="23"/>
      <c r="BJ48" s="23"/>
      <c r="BK48" s="23"/>
      <c r="BL48" s="23"/>
      <c r="BM48" s="23"/>
      <c r="BN48" s="23"/>
      <c r="BO48" s="374"/>
      <c r="BP48" s="374"/>
      <c r="BQ48" s="374"/>
      <c r="BR48" s="41"/>
      <c r="BS48" s="41"/>
      <c r="BT48" s="41"/>
      <c r="BU48" s="41"/>
      <c r="BV48" s="41"/>
      <c r="BW48" s="41"/>
      <c r="BX48" s="24"/>
      <c r="BY48" s="2"/>
      <c r="BZ48" s="25"/>
      <c r="CA48" s="26"/>
      <c r="CB48" s="26"/>
      <c r="CC48" s="26"/>
      <c r="CD48" s="26"/>
      <c r="CE48" s="26"/>
      <c r="CF48" s="26"/>
      <c r="CG48" s="26"/>
      <c r="CH48" s="26"/>
      <c r="CI48" s="26"/>
      <c r="CJ48" s="26"/>
    </row>
    <row r="49" spans="2:88" ht="12.75" customHeight="1" x14ac:dyDescent="0.25">
      <c r="B49" s="235"/>
      <c r="C49" s="236"/>
      <c r="D49" s="236"/>
      <c r="E49" s="237"/>
      <c r="F49" s="235"/>
      <c r="G49" s="237"/>
      <c r="H49" s="278"/>
      <c r="I49" s="237"/>
      <c r="J49" s="247"/>
      <c r="K49" s="259"/>
      <c r="L49" s="260"/>
      <c r="M49" s="259"/>
      <c r="N49" s="262"/>
      <c r="O49" s="262"/>
      <c r="P49" s="260"/>
      <c r="Q49" s="95"/>
      <c r="R49" s="231"/>
      <c r="S49" s="96"/>
      <c r="T49" s="95"/>
      <c r="U49" s="231"/>
      <c r="V49" s="96"/>
      <c r="W49" s="95"/>
      <c r="X49" s="231"/>
      <c r="Y49" s="96"/>
      <c r="Z49" s="95"/>
      <c r="AA49" s="231"/>
      <c r="AB49" s="96"/>
      <c r="AC49" s="84"/>
      <c r="AD49" s="172"/>
      <c r="AE49" s="172"/>
      <c r="AF49" s="172"/>
      <c r="AG49" s="172"/>
      <c r="AH49" s="172"/>
      <c r="AI49" s="172"/>
      <c r="AJ49" s="85"/>
      <c r="AK49" s="340"/>
      <c r="AL49" s="339"/>
      <c r="AM49" s="100"/>
      <c r="AN49" s="352"/>
      <c r="AO49" s="352"/>
      <c r="AP49" s="352"/>
      <c r="AQ49" s="348"/>
      <c r="AR49" s="348"/>
      <c r="AS49" s="95"/>
      <c r="AT49" s="96"/>
      <c r="AU49" s="98"/>
      <c r="AV49" s="98"/>
      <c r="AW49" s="350"/>
      <c r="AX49" s="350"/>
      <c r="AY49" s="2"/>
      <c r="AZ49" s="2"/>
      <c r="BA49" s="2"/>
      <c r="BB49" s="2"/>
      <c r="BC49" s="2"/>
      <c r="BD49" s="2"/>
      <c r="BE49" s="2"/>
      <c r="BF49" s="2"/>
      <c r="BG49" s="11"/>
      <c r="BH49" s="2"/>
      <c r="BI49" s="2"/>
      <c r="BJ49" s="2"/>
      <c r="BK49" s="2"/>
      <c r="BL49" s="2"/>
      <c r="BM49" s="2"/>
      <c r="BN49" s="2"/>
      <c r="BO49" s="374"/>
      <c r="BP49" s="374"/>
      <c r="BQ49" s="374"/>
      <c r="BR49" s="41"/>
      <c r="BS49" s="41"/>
      <c r="BT49" s="41"/>
      <c r="BU49" s="41"/>
      <c r="BV49" s="41"/>
      <c r="BW49" s="41"/>
      <c r="BX49" s="11"/>
      <c r="BY49" s="2"/>
      <c r="CA49" s="26"/>
      <c r="CB49" s="26"/>
      <c r="CC49" s="26"/>
      <c r="CD49" s="26"/>
      <c r="CE49" s="26"/>
      <c r="CF49" s="26"/>
      <c r="CG49" s="26"/>
      <c r="CH49" s="26"/>
      <c r="CI49" s="26"/>
      <c r="CJ49" s="26"/>
    </row>
    <row r="50" spans="2:88" ht="12.75" customHeight="1" x14ac:dyDescent="0.25">
      <c r="B50" s="232"/>
      <c r="C50" s="233"/>
      <c r="D50" s="233"/>
      <c r="E50" s="234"/>
      <c r="F50" s="232"/>
      <c r="G50" s="234"/>
      <c r="H50" s="277"/>
      <c r="I50" s="234"/>
      <c r="J50" s="247"/>
      <c r="K50" s="251"/>
      <c r="L50" s="253"/>
      <c r="M50" s="251"/>
      <c r="N50" s="252"/>
      <c r="O50" s="252"/>
      <c r="P50" s="253"/>
      <c r="Q50" s="187"/>
      <c r="R50" s="188"/>
      <c r="S50" s="189"/>
      <c r="T50" s="187"/>
      <c r="U50" s="188"/>
      <c r="V50" s="189"/>
      <c r="W50" s="187"/>
      <c r="X50" s="188"/>
      <c r="Y50" s="189"/>
      <c r="Z50" s="187"/>
      <c r="AA50" s="188"/>
      <c r="AB50" s="189"/>
      <c r="AC50" s="176"/>
      <c r="AD50" s="177"/>
      <c r="AE50" s="178"/>
      <c r="AF50" s="179"/>
      <c r="AG50" s="179"/>
      <c r="AH50" s="179"/>
      <c r="AI50" s="179"/>
      <c r="AJ50" s="76"/>
      <c r="AK50" s="340"/>
      <c r="AL50" s="339"/>
      <c r="AM50" s="73">
        <v>13</v>
      </c>
      <c r="AN50" s="69" t="s">
        <v>122</v>
      </c>
      <c r="AO50" s="70"/>
      <c r="AP50" s="70"/>
      <c r="AQ50" s="65" t="s">
        <v>123</v>
      </c>
      <c r="AR50" s="66"/>
      <c r="AS50" s="61"/>
      <c r="AT50" s="62"/>
      <c r="AU50" s="57"/>
      <c r="AV50" s="58"/>
      <c r="AW50" s="53"/>
      <c r="AX50" s="54"/>
      <c r="AY50" s="2"/>
      <c r="AZ50" s="2"/>
      <c r="BA50" s="2"/>
      <c r="BB50" s="2"/>
      <c r="BC50" s="2"/>
      <c r="BD50" s="2"/>
      <c r="BE50" s="2"/>
      <c r="BF50" s="2"/>
      <c r="BG50" s="11"/>
      <c r="BH50" s="2"/>
      <c r="BI50" s="2"/>
      <c r="BJ50" s="2"/>
      <c r="BK50" s="2"/>
      <c r="BL50" s="2"/>
      <c r="BM50" s="2"/>
      <c r="BN50" s="2"/>
      <c r="BO50" s="374"/>
      <c r="BP50" s="374"/>
      <c r="BQ50" s="374"/>
      <c r="BR50" s="41"/>
      <c r="BS50" s="41"/>
      <c r="BT50" s="41"/>
      <c r="BU50" s="41"/>
      <c r="BV50" s="41"/>
      <c r="BW50" s="41"/>
      <c r="BX50" s="11"/>
      <c r="BY50" s="2"/>
      <c r="CA50" s="26"/>
      <c r="CB50" s="26"/>
      <c r="CC50" s="26"/>
      <c r="CD50" s="26"/>
      <c r="CE50" s="26"/>
      <c r="CF50" s="26"/>
      <c r="CG50" s="26"/>
      <c r="CH50" s="26"/>
      <c r="CI50" s="26"/>
      <c r="CJ50" s="26"/>
    </row>
    <row r="51" spans="2:88" ht="12.75" customHeight="1" x14ac:dyDescent="0.25">
      <c r="B51" s="235"/>
      <c r="C51" s="236"/>
      <c r="D51" s="236"/>
      <c r="E51" s="237"/>
      <c r="F51" s="235"/>
      <c r="G51" s="237"/>
      <c r="H51" s="278"/>
      <c r="I51" s="237"/>
      <c r="J51" s="247"/>
      <c r="K51" s="254"/>
      <c r="L51" s="256"/>
      <c r="M51" s="254"/>
      <c r="N51" s="255"/>
      <c r="O51" s="255"/>
      <c r="P51" s="256"/>
      <c r="Q51" s="190"/>
      <c r="R51" s="191"/>
      <c r="S51" s="192"/>
      <c r="T51" s="190"/>
      <c r="U51" s="191"/>
      <c r="V51" s="192"/>
      <c r="W51" s="190"/>
      <c r="X51" s="191"/>
      <c r="Y51" s="192"/>
      <c r="Z51" s="190"/>
      <c r="AA51" s="191"/>
      <c r="AB51" s="192"/>
      <c r="AC51" s="77"/>
      <c r="AD51" s="180"/>
      <c r="AE51" s="180"/>
      <c r="AF51" s="180"/>
      <c r="AG51" s="180"/>
      <c r="AH51" s="180"/>
      <c r="AI51" s="180"/>
      <c r="AJ51" s="78"/>
      <c r="AK51" s="340"/>
      <c r="AL51" s="339"/>
      <c r="AM51" s="74"/>
      <c r="AN51" s="71"/>
      <c r="AO51" s="72"/>
      <c r="AP51" s="72"/>
      <c r="AQ51" s="67"/>
      <c r="AR51" s="68"/>
      <c r="AS51" s="63"/>
      <c r="AT51" s="64"/>
      <c r="AU51" s="59"/>
      <c r="AV51" s="60"/>
      <c r="AW51" s="55"/>
      <c r="AX51" s="56"/>
      <c r="AY51" s="2"/>
      <c r="AZ51" s="2"/>
      <c r="BA51" s="2"/>
      <c r="BB51" s="2"/>
      <c r="BC51" s="2"/>
      <c r="BD51" s="2"/>
      <c r="BE51" s="2"/>
      <c r="BF51" s="2"/>
      <c r="BG51" s="11"/>
      <c r="BH51" s="2"/>
      <c r="BI51" s="2"/>
      <c r="BJ51" s="2"/>
      <c r="BK51" s="2"/>
      <c r="BL51" s="2"/>
      <c r="BM51" s="2"/>
      <c r="BN51" s="2"/>
      <c r="BO51" s="374"/>
      <c r="BP51" s="374"/>
      <c r="BQ51" s="374"/>
      <c r="BR51" s="41"/>
      <c r="BS51" s="41"/>
      <c r="BT51" s="41"/>
      <c r="BU51" s="41"/>
      <c r="BV51" s="41"/>
      <c r="BW51" s="41"/>
      <c r="BX51" s="11"/>
      <c r="BY51" s="2"/>
      <c r="CA51" s="26"/>
      <c r="CB51" s="26"/>
      <c r="CC51" s="26"/>
      <c r="CD51" s="26"/>
      <c r="CE51" s="26"/>
      <c r="CF51" s="26"/>
      <c r="CG51" s="26"/>
      <c r="CH51" s="26"/>
      <c r="CI51" s="26"/>
      <c r="CJ51" s="26"/>
    </row>
    <row r="52" spans="2:88" ht="12.75" customHeight="1" x14ac:dyDescent="0.25">
      <c r="B52" s="232"/>
      <c r="C52" s="233"/>
      <c r="D52" s="233"/>
      <c r="E52" s="234"/>
      <c r="F52" s="232"/>
      <c r="G52" s="234"/>
      <c r="H52" s="277"/>
      <c r="I52" s="234"/>
      <c r="J52" s="247"/>
      <c r="K52" s="257"/>
      <c r="L52" s="258"/>
      <c r="M52" s="257"/>
      <c r="N52" s="261"/>
      <c r="O52" s="261"/>
      <c r="P52" s="258"/>
      <c r="Q52" s="93"/>
      <c r="R52" s="230"/>
      <c r="S52" s="94"/>
      <c r="T52" s="93"/>
      <c r="U52" s="230"/>
      <c r="V52" s="94"/>
      <c r="W52" s="93"/>
      <c r="X52" s="230"/>
      <c r="Y52" s="94"/>
      <c r="Z52" s="93"/>
      <c r="AA52" s="230"/>
      <c r="AB52" s="94"/>
      <c r="AC52" s="227"/>
      <c r="AD52" s="228"/>
      <c r="AE52" s="229"/>
      <c r="AF52" s="226"/>
      <c r="AG52" s="226"/>
      <c r="AH52" s="226"/>
      <c r="AI52" s="226"/>
      <c r="AJ52" s="83"/>
      <c r="AK52" s="340"/>
      <c r="AL52" s="339"/>
      <c r="AM52" s="292">
        <v>14</v>
      </c>
      <c r="AN52" s="354" t="s">
        <v>124</v>
      </c>
      <c r="AO52" s="354"/>
      <c r="AP52" s="354"/>
      <c r="AQ52" s="355" t="s">
        <v>125</v>
      </c>
      <c r="AR52" s="355"/>
      <c r="AS52" s="356"/>
      <c r="AT52" s="357"/>
      <c r="AU52" s="61"/>
      <c r="AV52" s="62"/>
      <c r="AW52" s="353"/>
      <c r="AX52" s="353"/>
      <c r="AY52" s="2"/>
      <c r="AZ52" s="2"/>
      <c r="BA52" s="2"/>
      <c r="BB52" s="2"/>
      <c r="BC52" s="2"/>
      <c r="BD52" s="2"/>
      <c r="BE52" s="2"/>
      <c r="BF52" s="2"/>
      <c r="BG52" s="11"/>
      <c r="BH52" s="2"/>
      <c r="BI52" s="2"/>
      <c r="BJ52" s="2"/>
      <c r="BK52" s="2"/>
      <c r="BL52" s="2"/>
      <c r="BM52" s="2"/>
      <c r="BN52" s="2"/>
      <c r="BO52" s="374"/>
      <c r="BP52" s="374"/>
      <c r="BQ52" s="374"/>
      <c r="BR52" s="41"/>
      <c r="BS52" s="41"/>
      <c r="BT52" s="41"/>
      <c r="BU52" s="41"/>
      <c r="BV52" s="41"/>
      <c r="BW52" s="41"/>
      <c r="BX52" s="11"/>
      <c r="BY52" s="2"/>
      <c r="CA52" s="26"/>
      <c r="CB52" s="26"/>
      <c r="CC52" s="26"/>
      <c r="CD52" s="26"/>
      <c r="CE52" s="26"/>
      <c r="CF52" s="26"/>
      <c r="CG52" s="26"/>
      <c r="CH52" s="26"/>
      <c r="CI52" s="26"/>
      <c r="CJ52" s="26"/>
    </row>
    <row r="53" spans="2:88" ht="12.75" customHeight="1" x14ac:dyDescent="0.25">
      <c r="B53" s="235"/>
      <c r="C53" s="236"/>
      <c r="D53" s="236"/>
      <c r="E53" s="237"/>
      <c r="F53" s="235"/>
      <c r="G53" s="237"/>
      <c r="H53" s="278"/>
      <c r="I53" s="237"/>
      <c r="J53" s="247"/>
      <c r="K53" s="259"/>
      <c r="L53" s="260"/>
      <c r="M53" s="259"/>
      <c r="N53" s="262"/>
      <c r="O53" s="262"/>
      <c r="P53" s="260"/>
      <c r="Q53" s="95"/>
      <c r="R53" s="231"/>
      <c r="S53" s="96"/>
      <c r="T53" s="95"/>
      <c r="U53" s="231"/>
      <c r="V53" s="96"/>
      <c r="W53" s="95"/>
      <c r="X53" s="231"/>
      <c r="Y53" s="96"/>
      <c r="Z53" s="95"/>
      <c r="AA53" s="231"/>
      <c r="AB53" s="96"/>
      <c r="AC53" s="84"/>
      <c r="AD53" s="172"/>
      <c r="AE53" s="172"/>
      <c r="AF53" s="172"/>
      <c r="AG53" s="172"/>
      <c r="AH53" s="172"/>
      <c r="AI53" s="172"/>
      <c r="AJ53" s="85"/>
      <c r="AK53" s="340"/>
      <c r="AL53" s="339"/>
      <c r="AM53" s="100"/>
      <c r="AN53" s="352"/>
      <c r="AO53" s="352"/>
      <c r="AP53" s="352"/>
      <c r="AQ53" s="348"/>
      <c r="AR53" s="348"/>
      <c r="AS53" s="95"/>
      <c r="AT53" s="96"/>
      <c r="AU53" s="63"/>
      <c r="AV53" s="64"/>
      <c r="AW53" s="350"/>
      <c r="AX53" s="350"/>
      <c r="AY53" s="2"/>
      <c r="AZ53" s="2"/>
      <c r="BA53" s="2"/>
      <c r="BB53" s="2"/>
      <c r="BC53" s="2"/>
      <c r="BD53" s="2"/>
      <c r="BE53" s="2"/>
      <c r="BF53" s="2"/>
      <c r="BG53" s="11"/>
      <c r="BH53" s="2"/>
      <c r="BI53" s="2"/>
      <c r="BJ53" s="2"/>
      <c r="BK53" s="2"/>
      <c r="BL53" s="2"/>
      <c r="BM53" s="2"/>
      <c r="BN53" s="2"/>
      <c r="BO53" s="374"/>
      <c r="BP53" s="374"/>
      <c r="BQ53" s="374"/>
      <c r="BR53" s="41"/>
      <c r="BS53" s="41"/>
      <c r="BT53" s="41"/>
      <c r="BU53" s="41"/>
      <c r="BV53" s="41"/>
      <c r="BW53" s="41"/>
      <c r="BX53" s="11"/>
      <c r="BY53" s="2"/>
      <c r="CA53" s="26"/>
      <c r="CB53" s="26"/>
      <c r="CC53" s="26"/>
      <c r="CD53" s="26"/>
      <c r="CE53" s="26"/>
      <c r="CF53" s="26"/>
      <c r="CG53" s="26"/>
      <c r="CH53" s="26"/>
      <c r="CI53" s="26"/>
      <c r="CJ53" s="26"/>
    </row>
    <row r="54" spans="2:88" ht="12.75" customHeight="1" x14ac:dyDescent="0.25">
      <c r="B54" s="232"/>
      <c r="C54" s="233"/>
      <c r="D54" s="233"/>
      <c r="E54" s="234"/>
      <c r="F54" s="232"/>
      <c r="G54" s="234"/>
      <c r="H54" s="277"/>
      <c r="I54" s="234"/>
      <c r="J54" s="247"/>
      <c r="K54" s="251"/>
      <c r="L54" s="253"/>
      <c r="M54" s="251"/>
      <c r="N54" s="252"/>
      <c r="O54" s="252"/>
      <c r="P54" s="253"/>
      <c r="Q54" s="187"/>
      <c r="R54" s="188"/>
      <c r="S54" s="189"/>
      <c r="T54" s="187"/>
      <c r="U54" s="188"/>
      <c r="V54" s="189"/>
      <c r="W54" s="187"/>
      <c r="X54" s="188"/>
      <c r="Y54" s="189"/>
      <c r="Z54" s="187"/>
      <c r="AA54" s="188"/>
      <c r="AB54" s="189"/>
      <c r="AC54" s="176"/>
      <c r="AD54" s="177"/>
      <c r="AE54" s="178"/>
      <c r="AF54" s="179"/>
      <c r="AG54" s="179"/>
      <c r="AH54" s="179"/>
      <c r="AI54" s="179"/>
      <c r="AJ54" s="76"/>
      <c r="AK54" s="340"/>
      <c r="AL54" s="339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2"/>
      <c r="AZ54" s="2"/>
      <c r="BA54" s="2"/>
      <c r="BB54" s="2"/>
      <c r="BC54" s="2"/>
      <c r="BD54" s="2"/>
      <c r="BE54" s="2"/>
      <c r="BF54" s="2"/>
      <c r="BG54" s="11"/>
      <c r="BH54" s="2"/>
      <c r="BI54" s="2"/>
      <c r="BJ54" s="2"/>
      <c r="BK54" s="2"/>
      <c r="BL54" s="2"/>
      <c r="BM54" s="2"/>
      <c r="BN54" s="2"/>
      <c r="BO54" s="374"/>
      <c r="BP54" s="374"/>
      <c r="BQ54" s="374"/>
      <c r="BR54" s="41"/>
      <c r="BS54" s="41"/>
      <c r="BT54" s="41"/>
      <c r="BU54" s="41"/>
      <c r="BV54" s="41"/>
      <c r="BW54" s="41"/>
      <c r="BX54" s="11"/>
      <c r="BY54" s="2"/>
      <c r="CA54" s="26"/>
      <c r="CB54" s="26"/>
      <c r="CC54" s="26"/>
      <c r="CD54" s="26"/>
      <c r="CE54" s="26"/>
      <c r="CF54" s="26"/>
      <c r="CG54" s="26"/>
      <c r="CH54" s="26"/>
      <c r="CI54" s="26"/>
      <c r="CJ54" s="26"/>
    </row>
    <row r="55" spans="2:88" ht="12.75" customHeight="1" x14ac:dyDescent="0.25">
      <c r="B55" s="235"/>
      <c r="C55" s="236"/>
      <c r="D55" s="236"/>
      <c r="E55" s="237"/>
      <c r="F55" s="235"/>
      <c r="G55" s="237"/>
      <c r="H55" s="278"/>
      <c r="I55" s="237"/>
      <c r="J55" s="247"/>
      <c r="K55" s="254"/>
      <c r="L55" s="256"/>
      <c r="M55" s="254"/>
      <c r="N55" s="255"/>
      <c r="O55" s="255"/>
      <c r="P55" s="256"/>
      <c r="Q55" s="190"/>
      <c r="R55" s="191"/>
      <c r="S55" s="192"/>
      <c r="T55" s="190"/>
      <c r="U55" s="191"/>
      <c r="V55" s="192"/>
      <c r="W55" s="190"/>
      <c r="X55" s="191"/>
      <c r="Y55" s="192"/>
      <c r="Z55" s="190"/>
      <c r="AA55" s="191"/>
      <c r="AB55" s="192"/>
      <c r="AC55" s="77"/>
      <c r="AD55" s="180"/>
      <c r="AE55" s="180"/>
      <c r="AF55" s="180"/>
      <c r="AG55" s="180"/>
      <c r="AH55" s="180"/>
      <c r="AI55" s="180"/>
      <c r="AJ55" s="78"/>
      <c r="AK55" s="340"/>
      <c r="AL55" s="339"/>
      <c r="AM55" s="86" t="s">
        <v>126</v>
      </c>
      <c r="AN55" s="87"/>
      <c r="AO55" s="87"/>
      <c r="AP55" s="87"/>
      <c r="AQ55" s="87"/>
      <c r="AR55" s="87"/>
      <c r="AS55" s="87"/>
      <c r="AT55" s="87"/>
      <c r="AU55" s="87"/>
      <c r="AV55" s="87"/>
      <c r="AW55" s="87"/>
      <c r="AX55" s="88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374"/>
      <c r="BP55" s="374"/>
      <c r="BQ55" s="374"/>
      <c r="BR55" s="41"/>
      <c r="BS55" s="41"/>
      <c r="BT55" s="41"/>
      <c r="BU55" s="41"/>
      <c r="BV55" s="41"/>
      <c r="BW55" s="41"/>
      <c r="BX55" s="2"/>
      <c r="BY55" s="2"/>
      <c r="CA55" s="26"/>
      <c r="CB55" s="26"/>
      <c r="CC55" s="26"/>
      <c r="CD55" s="26"/>
      <c r="CE55" s="26"/>
      <c r="CF55" s="26"/>
      <c r="CG55" s="26"/>
      <c r="CH55" s="26"/>
      <c r="CI55" s="26"/>
      <c r="CJ55" s="26"/>
    </row>
    <row r="56" spans="2:88" ht="12.75" customHeight="1" x14ac:dyDescent="0.25">
      <c r="B56" s="232"/>
      <c r="C56" s="233"/>
      <c r="D56" s="233"/>
      <c r="E56" s="234"/>
      <c r="F56" s="232"/>
      <c r="G56" s="234"/>
      <c r="H56" s="277"/>
      <c r="I56" s="234"/>
      <c r="J56" s="247"/>
      <c r="K56" s="257"/>
      <c r="L56" s="258"/>
      <c r="M56" s="257"/>
      <c r="N56" s="261"/>
      <c r="O56" s="261"/>
      <c r="P56" s="258"/>
      <c r="Q56" s="93"/>
      <c r="R56" s="230"/>
      <c r="S56" s="94"/>
      <c r="T56" s="93"/>
      <c r="U56" s="230"/>
      <c r="V56" s="94"/>
      <c r="W56" s="93"/>
      <c r="X56" s="230"/>
      <c r="Y56" s="94"/>
      <c r="Z56" s="93"/>
      <c r="AA56" s="230"/>
      <c r="AB56" s="94"/>
      <c r="AC56" s="227"/>
      <c r="AD56" s="228"/>
      <c r="AE56" s="229"/>
      <c r="AF56" s="226"/>
      <c r="AG56" s="226"/>
      <c r="AH56" s="226"/>
      <c r="AI56" s="226"/>
      <c r="AJ56" s="83"/>
      <c r="AK56" s="340"/>
      <c r="AL56" s="339"/>
      <c r="AM56" s="79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1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374"/>
      <c r="BP56" s="374"/>
      <c r="BQ56" s="374"/>
      <c r="BR56" s="41"/>
      <c r="BS56" s="41"/>
      <c r="BT56" s="41"/>
      <c r="BU56" s="41"/>
      <c r="BV56" s="41"/>
      <c r="BW56" s="41"/>
      <c r="BX56" s="2"/>
      <c r="BY56" s="2"/>
      <c r="CA56" s="26"/>
      <c r="CB56" s="26"/>
      <c r="CC56" s="26"/>
      <c r="CD56" s="26"/>
      <c r="CE56" s="26"/>
      <c r="CF56" s="26"/>
      <c r="CG56" s="26"/>
      <c r="CH56" s="26"/>
      <c r="CI56" s="26"/>
      <c r="CJ56" s="26"/>
    </row>
    <row r="57" spans="2:88" ht="12.75" customHeight="1" x14ac:dyDescent="0.25">
      <c r="B57" s="235"/>
      <c r="C57" s="236"/>
      <c r="D57" s="236"/>
      <c r="E57" s="237"/>
      <c r="F57" s="235"/>
      <c r="G57" s="237"/>
      <c r="H57" s="278"/>
      <c r="I57" s="237"/>
      <c r="J57" s="247"/>
      <c r="K57" s="259"/>
      <c r="L57" s="260"/>
      <c r="M57" s="259"/>
      <c r="N57" s="262"/>
      <c r="O57" s="262"/>
      <c r="P57" s="260"/>
      <c r="Q57" s="95"/>
      <c r="R57" s="231"/>
      <c r="S57" s="96"/>
      <c r="T57" s="95"/>
      <c r="U57" s="231"/>
      <c r="V57" s="96"/>
      <c r="W57" s="95"/>
      <c r="X57" s="231"/>
      <c r="Y57" s="96"/>
      <c r="Z57" s="95"/>
      <c r="AA57" s="231"/>
      <c r="AB57" s="96"/>
      <c r="AC57" s="84"/>
      <c r="AD57" s="172"/>
      <c r="AE57" s="172"/>
      <c r="AF57" s="172"/>
      <c r="AG57" s="172"/>
      <c r="AH57" s="172"/>
      <c r="AI57" s="172"/>
      <c r="AJ57" s="85"/>
      <c r="AK57" s="340"/>
      <c r="AL57" s="339"/>
      <c r="AM57" s="79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1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374"/>
      <c r="BP57" s="374"/>
      <c r="BQ57" s="374"/>
      <c r="BR57" s="41"/>
      <c r="BS57" s="41"/>
      <c r="BT57" s="41"/>
      <c r="BU57" s="41"/>
      <c r="BV57" s="41"/>
      <c r="BW57" s="41"/>
      <c r="BX57" s="2"/>
      <c r="BY57" s="2"/>
      <c r="CA57" s="26"/>
      <c r="CB57" s="26"/>
      <c r="CC57" s="26"/>
      <c r="CD57" s="26"/>
      <c r="CE57" s="26"/>
      <c r="CF57" s="26"/>
      <c r="CG57" s="26"/>
      <c r="CH57" s="26"/>
      <c r="CI57" s="26"/>
      <c r="CJ57" s="26"/>
    </row>
    <row r="58" spans="2:88" ht="12.75" customHeight="1" x14ac:dyDescent="0.25">
      <c r="B58" s="232"/>
      <c r="C58" s="233"/>
      <c r="D58" s="233"/>
      <c r="E58" s="234"/>
      <c r="F58" s="232"/>
      <c r="G58" s="234"/>
      <c r="H58" s="277"/>
      <c r="I58" s="234"/>
      <c r="J58" s="247"/>
      <c r="K58" s="251"/>
      <c r="L58" s="253"/>
      <c r="M58" s="251"/>
      <c r="N58" s="252"/>
      <c r="O58" s="252"/>
      <c r="P58" s="253"/>
      <c r="Q58" s="187"/>
      <c r="R58" s="188"/>
      <c r="S58" s="189"/>
      <c r="T58" s="187"/>
      <c r="U58" s="188"/>
      <c r="V58" s="189"/>
      <c r="W58" s="187"/>
      <c r="X58" s="188"/>
      <c r="Y58" s="189"/>
      <c r="Z58" s="187"/>
      <c r="AA58" s="188"/>
      <c r="AB58" s="189"/>
      <c r="AC58" s="176"/>
      <c r="AD58" s="177"/>
      <c r="AE58" s="178"/>
      <c r="AF58" s="179"/>
      <c r="AG58" s="179"/>
      <c r="AH58" s="179"/>
      <c r="AI58" s="179"/>
      <c r="AJ58" s="76"/>
      <c r="AK58" s="340"/>
      <c r="AL58" s="339"/>
      <c r="AM58" s="79"/>
      <c r="AN58" s="80"/>
      <c r="AO58" s="80"/>
      <c r="AP58" s="80"/>
      <c r="AQ58" s="80"/>
      <c r="AR58" s="80"/>
      <c r="AS58" s="80"/>
      <c r="AT58" s="80"/>
      <c r="AU58" s="80"/>
      <c r="AV58" s="80"/>
      <c r="AW58" s="80"/>
      <c r="AX58" s="81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374"/>
      <c r="BP58" s="374"/>
      <c r="BQ58" s="374"/>
      <c r="BR58" s="41"/>
      <c r="BS58" s="41"/>
      <c r="BT58" s="41"/>
      <c r="BU58" s="41"/>
      <c r="BV58" s="41"/>
      <c r="BW58" s="41"/>
      <c r="BX58" s="2"/>
      <c r="BY58" s="2"/>
      <c r="CA58" s="26"/>
      <c r="CB58" s="26"/>
      <c r="CC58" s="26"/>
      <c r="CD58" s="26"/>
      <c r="CE58" s="26"/>
      <c r="CF58" s="26"/>
      <c r="CG58" s="26"/>
      <c r="CH58" s="26"/>
      <c r="CI58" s="26"/>
      <c r="CJ58" s="26"/>
    </row>
    <row r="59" spans="2:88" x14ac:dyDescent="0.25">
      <c r="B59" s="235"/>
      <c r="C59" s="236"/>
      <c r="D59" s="236"/>
      <c r="E59" s="237"/>
      <c r="F59" s="235"/>
      <c r="G59" s="237"/>
      <c r="H59" s="278"/>
      <c r="I59" s="237"/>
      <c r="J59" s="247"/>
      <c r="K59" s="254"/>
      <c r="L59" s="256"/>
      <c r="M59" s="254"/>
      <c r="N59" s="255"/>
      <c r="O59" s="255"/>
      <c r="P59" s="256"/>
      <c r="Q59" s="190"/>
      <c r="R59" s="191"/>
      <c r="S59" s="192"/>
      <c r="T59" s="190"/>
      <c r="U59" s="191"/>
      <c r="V59" s="192"/>
      <c r="W59" s="190"/>
      <c r="X59" s="191"/>
      <c r="Y59" s="192"/>
      <c r="Z59" s="190"/>
      <c r="AA59" s="191"/>
      <c r="AB59" s="192"/>
      <c r="AC59" s="77"/>
      <c r="AD59" s="180"/>
      <c r="AE59" s="180"/>
      <c r="AF59" s="180"/>
      <c r="AG59" s="180"/>
      <c r="AH59" s="180"/>
      <c r="AI59" s="180"/>
      <c r="AJ59" s="78"/>
      <c r="AK59" s="340"/>
      <c r="AL59" s="339"/>
      <c r="AM59" s="79"/>
      <c r="AN59" s="80"/>
      <c r="AO59" s="80"/>
      <c r="AP59" s="80"/>
      <c r="AQ59" s="80"/>
      <c r="AR59" s="80"/>
      <c r="AS59" s="80"/>
      <c r="AT59" s="80"/>
      <c r="AU59" s="80"/>
      <c r="AV59" s="80"/>
      <c r="AW59" s="80"/>
      <c r="AX59" s="81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O59" s="374"/>
      <c r="BP59" s="374"/>
      <c r="BQ59" s="374"/>
      <c r="BR59" s="41"/>
      <c r="BS59" s="41"/>
      <c r="BT59" s="41"/>
      <c r="BU59" s="41"/>
      <c r="BV59" s="41"/>
      <c r="BW59" s="41"/>
      <c r="CA59" s="26"/>
      <c r="CB59" s="26"/>
      <c r="CC59" s="26"/>
      <c r="CD59" s="26"/>
      <c r="CE59" s="26"/>
      <c r="CF59" s="26"/>
      <c r="CG59" s="26"/>
      <c r="CH59" s="26"/>
      <c r="CI59" s="26"/>
      <c r="CJ59" s="26"/>
    </row>
    <row r="60" spans="2:88" x14ac:dyDescent="0.25">
      <c r="B60" s="101"/>
      <c r="C60" s="101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1"/>
      <c r="O60" s="101"/>
      <c r="P60" s="101"/>
      <c r="Q60" s="101"/>
      <c r="R60" s="101"/>
      <c r="S60" s="101"/>
      <c r="T60" s="101"/>
      <c r="U60" s="101"/>
      <c r="V60" s="101"/>
      <c r="W60" s="101"/>
      <c r="X60" s="101"/>
      <c r="Y60" s="101"/>
      <c r="Z60" s="101"/>
      <c r="AA60" s="101"/>
      <c r="AB60" s="101"/>
      <c r="AC60" s="101"/>
      <c r="AD60" s="101"/>
      <c r="AE60" s="101"/>
      <c r="AF60" s="101"/>
      <c r="AG60" s="101"/>
      <c r="AH60" s="101"/>
      <c r="AI60" s="101"/>
      <c r="AJ60" s="101"/>
      <c r="AK60" s="340"/>
      <c r="AL60" s="339"/>
      <c r="AM60" s="79"/>
      <c r="AN60" s="80"/>
      <c r="AO60" s="80"/>
      <c r="AP60" s="80"/>
      <c r="AQ60" s="80"/>
      <c r="AR60" s="80"/>
      <c r="AS60" s="80"/>
      <c r="AT60" s="80"/>
      <c r="AU60" s="80"/>
      <c r="AV60" s="80"/>
      <c r="AW60" s="80"/>
      <c r="AX60" s="81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O60" s="374"/>
      <c r="BP60" s="374"/>
      <c r="BQ60" s="374"/>
      <c r="BR60" s="41"/>
      <c r="BS60" s="41"/>
      <c r="BT60" s="41"/>
      <c r="BU60" s="41"/>
      <c r="BV60" s="41"/>
      <c r="BW60" s="41"/>
      <c r="CA60" s="26"/>
      <c r="CB60" s="26"/>
      <c r="CC60" s="26"/>
      <c r="CD60" s="26"/>
      <c r="CE60" s="26"/>
      <c r="CF60" s="26"/>
      <c r="CG60" s="26"/>
      <c r="CH60" s="26"/>
      <c r="CI60" s="26"/>
      <c r="CJ60" s="26"/>
    </row>
    <row r="61" spans="2:88" ht="12.75" customHeight="1" x14ac:dyDescent="0.25">
      <c r="B61" s="243" t="s">
        <v>127</v>
      </c>
      <c r="C61" s="243"/>
      <c r="D61" s="243"/>
      <c r="E61" s="243"/>
      <c r="F61" s="243"/>
      <c r="G61" s="243"/>
      <c r="H61" s="243"/>
      <c r="I61" s="243"/>
      <c r="J61" s="243"/>
      <c r="K61" s="243"/>
      <c r="L61" s="243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340"/>
      <c r="AL61" s="339"/>
      <c r="AM61" s="79"/>
      <c r="AN61" s="80"/>
      <c r="AO61" s="80"/>
      <c r="AP61" s="80"/>
      <c r="AQ61" s="80"/>
      <c r="AR61" s="80"/>
      <c r="AS61" s="80"/>
      <c r="AT61" s="80"/>
      <c r="AU61" s="80"/>
      <c r="AV61" s="80"/>
      <c r="AW61" s="80"/>
      <c r="AX61" s="81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O61" s="374"/>
      <c r="BP61" s="374"/>
      <c r="BQ61" s="374"/>
      <c r="BR61" s="41"/>
      <c r="BS61" s="41"/>
      <c r="BT61" s="41"/>
      <c r="BU61" s="41"/>
      <c r="BV61" s="41"/>
      <c r="BW61" s="41"/>
      <c r="CA61" s="26"/>
      <c r="CB61" s="26"/>
      <c r="CC61" s="26"/>
      <c r="CD61" s="26"/>
      <c r="CE61" s="26"/>
      <c r="CF61" s="26"/>
      <c r="CG61" s="26"/>
      <c r="CH61" s="26"/>
      <c r="CI61" s="26"/>
      <c r="CJ61" s="26"/>
    </row>
    <row r="62" spans="2:88" ht="12.75" customHeight="1" x14ac:dyDescent="0.25">
      <c r="B62" s="287"/>
      <c r="C62" s="287"/>
      <c r="D62" s="287"/>
      <c r="E62" s="287"/>
      <c r="F62" s="287"/>
      <c r="G62" s="287"/>
      <c r="H62" s="287"/>
      <c r="I62" s="287"/>
      <c r="J62" s="287"/>
      <c r="K62" s="287"/>
      <c r="L62" s="287"/>
      <c r="M62" s="287"/>
      <c r="N62" s="287"/>
      <c r="O62" s="287"/>
      <c r="P62" s="287"/>
      <c r="Q62" s="287"/>
      <c r="R62" s="287"/>
      <c r="S62" s="287"/>
      <c r="T62" s="287"/>
      <c r="U62" s="287"/>
      <c r="V62" s="287"/>
      <c r="W62" s="287"/>
      <c r="X62" s="287"/>
      <c r="Y62" s="287"/>
      <c r="Z62" s="287"/>
      <c r="AA62" s="287"/>
      <c r="AB62" s="287"/>
      <c r="AC62" s="287"/>
      <c r="AD62" s="287"/>
      <c r="AE62" s="287"/>
      <c r="AF62" s="287"/>
      <c r="AG62" s="287"/>
      <c r="AH62" s="287"/>
      <c r="AI62" s="287"/>
      <c r="AJ62" s="287"/>
      <c r="AK62" s="340"/>
      <c r="AL62" s="339"/>
      <c r="AM62" s="79"/>
      <c r="AN62" s="80"/>
      <c r="AO62" s="80"/>
      <c r="AP62" s="80"/>
      <c r="AQ62" s="80"/>
      <c r="AR62" s="80"/>
      <c r="AS62" s="80"/>
      <c r="AT62" s="80"/>
      <c r="AU62" s="80"/>
      <c r="AV62" s="80"/>
      <c r="AW62" s="80"/>
      <c r="AX62" s="81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O62" s="374"/>
      <c r="BP62" s="374"/>
      <c r="BQ62" s="374"/>
      <c r="BR62" s="41"/>
      <c r="BS62" s="41"/>
      <c r="BT62" s="41"/>
      <c r="BU62" s="41"/>
      <c r="BV62" s="41"/>
      <c r="BW62" s="41"/>
      <c r="CA62" s="26"/>
      <c r="CB62" s="26"/>
      <c r="CC62" s="26"/>
      <c r="CD62" s="26"/>
      <c r="CE62" s="26"/>
      <c r="CF62" s="26"/>
      <c r="CG62" s="26"/>
      <c r="CH62" s="26"/>
      <c r="CI62" s="26"/>
      <c r="CJ62" s="26"/>
    </row>
    <row r="63" spans="2:88" ht="12.75" customHeight="1" x14ac:dyDescent="0.25">
      <c r="B63" s="244" t="s">
        <v>35</v>
      </c>
      <c r="C63" s="245"/>
      <c r="D63" s="245"/>
      <c r="E63" s="245"/>
      <c r="F63" s="245"/>
      <c r="G63" s="173" t="s">
        <v>128</v>
      </c>
      <c r="H63" s="174"/>
      <c r="I63" s="174"/>
      <c r="J63" s="174"/>
      <c r="K63" s="174"/>
      <c r="L63" s="174"/>
      <c r="M63" s="174"/>
      <c r="N63" s="174"/>
      <c r="O63" s="174"/>
      <c r="P63" s="174"/>
      <c r="Q63" s="174"/>
      <c r="R63" s="174"/>
      <c r="S63" s="174"/>
      <c r="T63" s="174"/>
      <c r="U63" s="175"/>
      <c r="V63" s="173" t="s">
        <v>129</v>
      </c>
      <c r="W63" s="174"/>
      <c r="X63" s="174"/>
      <c r="Y63" s="174"/>
      <c r="Z63" s="174"/>
      <c r="AA63" s="174"/>
      <c r="AB63" s="174"/>
      <c r="AC63" s="174"/>
      <c r="AD63" s="174"/>
      <c r="AE63" s="174"/>
      <c r="AF63" s="174"/>
      <c r="AG63" s="174"/>
      <c r="AH63" s="174"/>
      <c r="AI63" s="174"/>
      <c r="AJ63" s="250"/>
      <c r="AK63" s="340"/>
      <c r="AL63" s="339"/>
      <c r="AM63" s="79"/>
      <c r="AN63" s="80"/>
      <c r="AO63" s="80"/>
      <c r="AP63" s="80"/>
      <c r="AQ63" s="80"/>
      <c r="AR63" s="80"/>
      <c r="AS63" s="80"/>
      <c r="AT63" s="80"/>
      <c r="AU63" s="80"/>
      <c r="AV63" s="80"/>
      <c r="AW63" s="80"/>
      <c r="AX63" s="81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O63" s="374"/>
      <c r="BP63" s="374"/>
      <c r="BQ63" s="374"/>
      <c r="BR63" s="41"/>
      <c r="BS63" s="41"/>
      <c r="BT63" s="41"/>
      <c r="BU63" s="41"/>
      <c r="BV63" s="41"/>
      <c r="BW63" s="41"/>
      <c r="CA63" s="26"/>
      <c r="CB63" s="26"/>
      <c r="CC63" s="26"/>
      <c r="CD63" s="26"/>
      <c r="CE63" s="26"/>
      <c r="CF63" s="26"/>
      <c r="CG63" s="26"/>
      <c r="CH63" s="26"/>
      <c r="CI63" s="26"/>
      <c r="CJ63" s="26"/>
    </row>
    <row r="64" spans="2:88" ht="12.75" customHeight="1" x14ac:dyDescent="0.25">
      <c r="B64" s="246"/>
      <c r="C64" s="239"/>
      <c r="D64" s="239"/>
      <c r="E64" s="239"/>
      <c r="F64" s="239"/>
      <c r="G64" s="238" t="s">
        <v>130</v>
      </c>
      <c r="H64" s="239"/>
      <c r="I64" s="240"/>
      <c r="J64" s="238" t="s">
        <v>131</v>
      </c>
      <c r="K64" s="239"/>
      <c r="L64" s="240"/>
      <c r="M64" s="238" t="s">
        <v>132</v>
      </c>
      <c r="N64" s="239"/>
      <c r="O64" s="239"/>
      <c r="P64" s="239"/>
      <c r="Q64" s="239"/>
      <c r="R64" s="239"/>
      <c r="S64" s="240"/>
      <c r="T64" s="241" t="s">
        <v>133</v>
      </c>
      <c r="U64" s="241"/>
      <c r="V64" s="238" t="s">
        <v>130</v>
      </c>
      <c r="W64" s="239"/>
      <c r="X64" s="240"/>
      <c r="Y64" s="238" t="s">
        <v>131</v>
      </c>
      <c r="Z64" s="239"/>
      <c r="AA64" s="240"/>
      <c r="AB64" s="238" t="s">
        <v>132</v>
      </c>
      <c r="AC64" s="239"/>
      <c r="AD64" s="239"/>
      <c r="AE64" s="239"/>
      <c r="AF64" s="239"/>
      <c r="AG64" s="239"/>
      <c r="AH64" s="240"/>
      <c r="AI64" s="241" t="s">
        <v>133</v>
      </c>
      <c r="AJ64" s="242"/>
      <c r="AK64" s="340"/>
      <c r="AL64" s="339"/>
      <c r="AM64" s="49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1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O64" s="374"/>
      <c r="BP64" s="374"/>
      <c r="BQ64" s="374"/>
      <c r="BR64" s="41"/>
      <c r="BS64" s="41"/>
      <c r="BT64" s="41"/>
      <c r="BU64" s="41"/>
      <c r="BV64" s="41"/>
      <c r="BW64" s="41"/>
      <c r="CA64" s="26"/>
      <c r="CB64" s="26"/>
      <c r="CC64" s="26"/>
      <c r="CD64" s="26"/>
      <c r="CE64" s="26"/>
      <c r="CF64" s="26"/>
      <c r="CG64" s="26"/>
      <c r="CH64" s="26"/>
      <c r="CI64" s="26"/>
      <c r="CJ64" s="26"/>
    </row>
    <row r="65" spans="2:88" ht="12.75" customHeight="1" x14ac:dyDescent="0.25">
      <c r="B65" s="217"/>
      <c r="C65" s="218"/>
      <c r="D65" s="218"/>
      <c r="E65" s="218"/>
      <c r="F65" s="219"/>
      <c r="G65" s="280"/>
      <c r="H65" s="281"/>
      <c r="I65" s="282"/>
      <c r="J65" s="225"/>
      <c r="K65" s="218"/>
      <c r="L65" s="219"/>
      <c r="M65" s="217"/>
      <c r="N65" s="218"/>
      <c r="O65" s="218"/>
      <c r="P65" s="218"/>
      <c r="Q65" s="218"/>
      <c r="R65" s="218"/>
      <c r="S65" s="219"/>
      <c r="T65" s="217"/>
      <c r="U65" s="219"/>
      <c r="V65" s="280"/>
      <c r="W65" s="281"/>
      <c r="X65" s="282"/>
      <c r="Y65" s="225"/>
      <c r="Z65" s="218"/>
      <c r="AA65" s="219"/>
      <c r="AB65" s="217"/>
      <c r="AC65" s="218"/>
      <c r="AD65" s="218"/>
      <c r="AE65" s="218"/>
      <c r="AF65" s="218"/>
      <c r="AG65" s="218"/>
      <c r="AH65" s="219"/>
      <c r="AI65" s="217"/>
      <c r="AJ65" s="219"/>
      <c r="AK65" s="340"/>
      <c r="AL65" s="339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O65" s="374"/>
      <c r="BP65" s="374"/>
      <c r="BQ65" s="374"/>
      <c r="BR65" s="41"/>
      <c r="BS65" s="41"/>
      <c r="BT65" s="41"/>
      <c r="BU65" s="41"/>
      <c r="BV65" s="41"/>
      <c r="BW65" s="41"/>
      <c r="CA65" s="26"/>
      <c r="CB65" s="26"/>
      <c r="CC65" s="26"/>
      <c r="CD65" s="26"/>
      <c r="CE65" s="26"/>
      <c r="CF65" s="26"/>
      <c r="CG65" s="26"/>
      <c r="CH65" s="26"/>
      <c r="CI65" s="26"/>
      <c r="CJ65" s="26"/>
    </row>
    <row r="66" spans="2:88" ht="12.75" customHeight="1" x14ac:dyDescent="0.25">
      <c r="B66" s="222"/>
      <c r="C66" s="224"/>
      <c r="D66" s="224"/>
      <c r="E66" s="224"/>
      <c r="F66" s="223"/>
      <c r="G66" s="283"/>
      <c r="H66" s="284"/>
      <c r="I66" s="285"/>
      <c r="J66" s="222"/>
      <c r="K66" s="224"/>
      <c r="L66" s="223"/>
      <c r="M66" s="222"/>
      <c r="N66" s="224"/>
      <c r="O66" s="224"/>
      <c r="P66" s="224"/>
      <c r="Q66" s="224"/>
      <c r="R66" s="224"/>
      <c r="S66" s="223"/>
      <c r="T66" s="222"/>
      <c r="U66" s="223"/>
      <c r="V66" s="283"/>
      <c r="W66" s="284"/>
      <c r="X66" s="285"/>
      <c r="Y66" s="286"/>
      <c r="Z66" s="224"/>
      <c r="AA66" s="223"/>
      <c r="AB66" s="222"/>
      <c r="AC66" s="224"/>
      <c r="AD66" s="224"/>
      <c r="AE66" s="224"/>
      <c r="AF66" s="224"/>
      <c r="AG66" s="224"/>
      <c r="AH66" s="223"/>
      <c r="AI66" s="222"/>
      <c r="AJ66" s="223"/>
      <c r="AK66" s="340"/>
      <c r="AL66" s="339"/>
      <c r="AM66" s="86" t="s">
        <v>134</v>
      </c>
      <c r="AN66" s="87"/>
      <c r="AO66" s="87"/>
      <c r="AP66" s="87"/>
      <c r="AQ66" s="87"/>
      <c r="AR66" s="87"/>
      <c r="AS66" s="87"/>
      <c r="AT66" s="87"/>
      <c r="AU66" s="87"/>
      <c r="AV66" s="87"/>
      <c r="AW66" s="87"/>
      <c r="AX66" s="88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O66" s="374"/>
      <c r="BP66" s="374"/>
      <c r="BQ66" s="374"/>
      <c r="BR66" s="41"/>
      <c r="BS66" s="41"/>
      <c r="BT66" s="41"/>
      <c r="BU66" s="41"/>
      <c r="BV66" s="41"/>
      <c r="BW66" s="41"/>
      <c r="CA66" s="26"/>
      <c r="CB66" s="26"/>
      <c r="CC66" s="26"/>
      <c r="CD66" s="26"/>
      <c r="CE66" s="26"/>
      <c r="CF66" s="26"/>
      <c r="CG66" s="26"/>
      <c r="CH66" s="26"/>
      <c r="CI66" s="26"/>
      <c r="CJ66" s="26"/>
    </row>
    <row r="67" spans="2:88" ht="12.75" customHeight="1" x14ac:dyDescent="0.25">
      <c r="B67" s="217"/>
      <c r="C67" s="218"/>
      <c r="D67" s="218"/>
      <c r="E67" s="218"/>
      <c r="F67" s="219"/>
      <c r="G67" s="280"/>
      <c r="H67" s="281"/>
      <c r="I67" s="282"/>
      <c r="J67" s="225"/>
      <c r="K67" s="218"/>
      <c r="L67" s="219"/>
      <c r="M67" s="217"/>
      <c r="N67" s="218"/>
      <c r="O67" s="218"/>
      <c r="P67" s="218"/>
      <c r="Q67" s="218"/>
      <c r="R67" s="218"/>
      <c r="S67" s="219"/>
      <c r="T67" s="217"/>
      <c r="U67" s="219"/>
      <c r="V67" s="280"/>
      <c r="W67" s="281"/>
      <c r="X67" s="282"/>
      <c r="Y67" s="217"/>
      <c r="Z67" s="218"/>
      <c r="AA67" s="219"/>
      <c r="AB67" s="217"/>
      <c r="AC67" s="218"/>
      <c r="AD67" s="218"/>
      <c r="AE67" s="218"/>
      <c r="AF67" s="218"/>
      <c r="AG67" s="218"/>
      <c r="AH67" s="219"/>
      <c r="AI67" s="217"/>
      <c r="AJ67" s="219"/>
      <c r="AK67" s="340"/>
      <c r="AL67" s="339"/>
      <c r="AM67" s="79"/>
      <c r="AN67" s="80"/>
      <c r="AO67" s="80"/>
      <c r="AP67" s="80"/>
      <c r="AQ67" s="80"/>
      <c r="AR67" s="80"/>
      <c r="AS67" s="80"/>
      <c r="AT67" s="80"/>
      <c r="AU67" s="80"/>
      <c r="AV67" s="80"/>
      <c r="AW67" s="80"/>
      <c r="AX67" s="81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O67" s="374"/>
      <c r="BP67" s="374"/>
      <c r="BQ67" s="374"/>
      <c r="BR67" s="41"/>
      <c r="BS67" s="41"/>
      <c r="BT67" s="41"/>
      <c r="BU67" s="41"/>
      <c r="BV67" s="41"/>
      <c r="BW67" s="41"/>
      <c r="CA67" s="26"/>
      <c r="CB67" s="26"/>
      <c r="CC67" s="26"/>
      <c r="CD67" s="26"/>
      <c r="CE67" s="26"/>
      <c r="CF67" s="26"/>
      <c r="CG67" s="26"/>
      <c r="CH67" s="26"/>
      <c r="CI67" s="26"/>
      <c r="CJ67" s="26"/>
    </row>
    <row r="68" spans="2:88" ht="12.75" customHeight="1" x14ac:dyDescent="0.25">
      <c r="B68" s="222"/>
      <c r="C68" s="224"/>
      <c r="D68" s="224"/>
      <c r="E68" s="224"/>
      <c r="F68" s="223"/>
      <c r="G68" s="283"/>
      <c r="H68" s="284"/>
      <c r="I68" s="285"/>
      <c r="J68" s="222"/>
      <c r="K68" s="224"/>
      <c r="L68" s="223"/>
      <c r="M68" s="222"/>
      <c r="N68" s="224"/>
      <c r="O68" s="224"/>
      <c r="P68" s="224"/>
      <c r="Q68" s="224"/>
      <c r="R68" s="224"/>
      <c r="S68" s="223"/>
      <c r="T68" s="222"/>
      <c r="U68" s="223"/>
      <c r="V68" s="283"/>
      <c r="W68" s="284"/>
      <c r="X68" s="285"/>
      <c r="Y68" s="222"/>
      <c r="Z68" s="224"/>
      <c r="AA68" s="223"/>
      <c r="AB68" s="222"/>
      <c r="AC68" s="224"/>
      <c r="AD68" s="224"/>
      <c r="AE68" s="224"/>
      <c r="AF68" s="224"/>
      <c r="AG68" s="224"/>
      <c r="AH68" s="223"/>
      <c r="AI68" s="222"/>
      <c r="AJ68" s="223"/>
      <c r="AK68" s="340"/>
      <c r="AL68" s="339"/>
      <c r="AM68" s="79"/>
      <c r="AN68" s="80"/>
      <c r="AO68" s="80"/>
      <c r="AP68" s="80"/>
      <c r="AQ68" s="80"/>
      <c r="AR68" s="80"/>
      <c r="AS68" s="80"/>
      <c r="AT68" s="80"/>
      <c r="AU68" s="80"/>
      <c r="AV68" s="80"/>
      <c r="AW68" s="80"/>
      <c r="AX68" s="81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O68" s="374"/>
      <c r="BP68" s="374"/>
      <c r="BQ68" s="374"/>
      <c r="BR68" s="41"/>
      <c r="BS68" s="41"/>
      <c r="BT68" s="41"/>
      <c r="BU68" s="41"/>
      <c r="BV68" s="41"/>
      <c r="BW68" s="41"/>
      <c r="CA68" s="26"/>
      <c r="CB68" s="26"/>
      <c r="CC68" s="26"/>
      <c r="CD68" s="26"/>
      <c r="CE68" s="26"/>
      <c r="CF68" s="26"/>
      <c r="CG68" s="26"/>
      <c r="CH68" s="26"/>
      <c r="CI68" s="26"/>
      <c r="CJ68" s="26"/>
    </row>
    <row r="69" spans="2:88" ht="12.75" customHeight="1" x14ac:dyDescent="0.25">
      <c r="B69" s="217"/>
      <c r="C69" s="218"/>
      <c r="D69" s="218"/>
      <c r="E69" s="218"/>
      <c r="F69" s="219"/>
      <c r="G69" s="280"/>
      <c r="H69" s="281"/>
      <c r="I69" s="282"/>
      <c r="J69" s="217"/>
      <c r="K69" s="218"/>
      <c r="L69" s="219"/>
      <c r="M69" s="217"/>
      <c r="N69" s="218"/>
      <c r="O69" s="218"/>
      <c r="P69" s="218"/>
      <c r="Q69" s="218"/>
      <c r="R69" s="218"/>
      <c r="S69" s="219"/>
      <c r="T69" s="217"/>
      <c r="U69" s="219"/>
      <c r="V69" s="280"/>
      <c r="W69" s="281"/>
      <c r="X69" s="282"/>
      <c r="Y69" s="217"/>
      <c r="Z69" s="218"/>
      <c r="AA69" s="219"/>
      <c r="AB69" s="217"/>
      <c r="AC69" s="218"/>
      <c r="AD69" s="218"/>
      <c r="AE69" s="218"/>
      <c r="AF69" s="218"/>
      <c r="AG69" s="218"/>
      <c r="AH69" s="219"/>
      <c r="AI69" s="217"/>
      <c r="AJ69" s="219"/>
      <c r="AK69" s="340"/>
      <c r="AL69" s="339"/>
      <c r="AM69" s="79"/>
      <c r="AN69" s="80"/>
      <c r="AO69" s="80"/>
      <c r="AP69" s="80"/>
      <c r="AQ69" s="80"/>
      <c r="AR69" s="80"/>
      <c r="AS69" s="80"/>
      <c r="AT69" s="80"/>
      <c r="AU69" s="80"/>
      <c r="AV69" s="80"/>
      <c r="AW69" s="80"/>
      <c r="AX69" s="81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O69" s="374"/>
      <c r="BP69" s="374"/>
      <c r="BQ69" s="374"/>
      <c r="BR69" s="41"/>
      <c r="BS69" s="41"/>
      <c r="BT69" s="41"/>
      <c r="BU69" s="41"/>
      <c r="BV69" s="41"/>
      <c r="BW69" s="41"/>
      <c r="CA69" s="26"/>
      <c r="CB69" s="26"/>
      <c r="CC69" s="26"/>
      <c r="CD69" s="26"/>
      <c r="CE69" s="26"/>
      <c r="CF69" s="26"/>
      <c r="CG69" s="26"/>
      <c r="CH69" s="26"/>
      <c r="CI69" s="26"/>
      <c r="CJ69" s="26"/>
    </row>
    <row r="70" spans="2:88" ht="12.75" customHeight="1" x14ac:dyDescent="0.25">
      <c r="B70" s="222"/>
      <c r="C70" s="224"/>
      <c r="D70" s="224"/>
      <c r="E70" s="224"/>
      <c r="F70" s="223"/>
      <c r="G70" s="283"/>
      <c r="H70" s="284"/>
      <c r="I70" s="285"/>
      <c r="J70" s="222"/>
      <c r="K70" s="224"/>
      <c r="L70" s="223"/>
      <c r="M70" s="222"/>
      <c r="N70" s="224"/>
      <c r="O70" s="224"/>
      <c r="P70" s="224"/>
      <c r="Q70" s="224"/>
      <c r="R70" s="224"/>
      <c r="S70" s="223"/>
      <c r="T70" s="222"/>
      <c r="U70" s="223"/>
      <c r="V70" s="283"/>
      <c r="W70" s="284"/>
      <c r="X70" s="285"/>
      <c r="Y70" s="222"/>
      <c r="Z70" s="224"/>
      <c r="AA70" s="223"/>
      <c r="AB70" s="222"/>
      <c r="AC70" s="224"/>
      <c r="AD70" s="224"/>
      <c r="AE70" s="224"/>
      <c r="AF70" s="224"/>
      <c r="AG70" s="224"/>
      <c r="AH70" s="223"/>
      <c r="AI70" s="222"/>
      <c r="AJ70" s="223"/>
      <c r="AK70" s="340"/>
      <c r="AL70" s="339"/>
      <c r="AM70" s="79"/>
      <c r="AN70" s="80"/>
      <c r="AO70" s="80"/>
      <c r="AP70" s="80"/>
      <c r="AQ70" s="80"/>
      <c r="AR70" s="80"/>
      <c r="AS70" s="80"/>
      <c r="AT70" s="80"/>
      <c r="AU70" s="80"/>
      <c r="AV70" s="80"/>
      <c r="AW70" s="80"/>
      <c r="AX70" s="81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O70" s="374"/>
      <c r="BP70" s="374"/>
      <c r="BQ70" s="374"/>
      <c r="BR70" s="41"/>
      <c r="BS70" s="41"/>
      <c r="BT70" s="41"/>
      <c r="BU70" s="41"/>
      <c r="BV70" s="41"/>
      <c r="BW70" s="41"/>
      <c r="CA70" s="26"/>
      <c r="CB70" s="26"/>
      <c r="CC70" s="26"/>
      <c r="CD70" s="26"/>
      <c r="CE70" s="26"/>
      <c r="CF70" s="26"/>
      <c r="CG70" s="26"/>
      <c r="CH70" s="26"/>
      <c r="CI70" s="26"/>
      <c r="CJ70" s="26"/>
    </row>
    <row r="71" spans="2:88" ht="15" customHeight="1" x14ac:dyDescent="0.25">
      <c r="B71" s="217"/>
      <c r="C71" s="218"/>
      <c r="D71" s="218"/>
      <c r="E71" s="218"/>
      <c r="F71" s="219"/>
      <c r="G71" s="280"/>
      <c r="H71" s="281"/>
      <c r="I71" s="282"/>
      <c r="J71" s="217"/>
      <c r="K71" s="218"/>
      <c r="L71" s="219"/>
      <c r="M71" s="217"/>
      <c r="N71" s="218"/>
      <c r="O71" s="218"/>
      <c r="P71" s="218"/>
      <c r="Q71" s="218"/>
      <c r="R71" s="218"/>
      <c r="S71" s="219"/>
      <c r="T71" s="217"/>
      <c r="U71" s="219"/>
      <c r="V71" s="280"/>
      <c r="W71" s="281"/>
      <c r="X71" s="282"/>
      <c r="Y71" s="217"/>
      <c r="Z71" s="218"/>
      <c r="AA71" s="219"/>
      <c r="AB71" s="217"/>
      <c r="AC71" s="218"/>
      <c r="AD71" s="218"/>
      <c r="AE71" s="218"/>
      <c r="AF71" s="218"/>
      <c r="AG71" s="218"/>
      <c r="AH71" s="219"/>
      <c r="AI71" s="217"/>
      <c r="AJ71" s="219"/>
      <c r="AK71" s="340"/>
      <c r="AL71" s="339"/>
      <c r="AM71" s="49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1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O71" s="41"/>
      <c r="BP71" s="41"/>
      <c r="BQ71" s="41"/>
      <c r="BR71" s="41"/>
      <c r="BS71" s="41"/>
      <c r="BT71" s="41"/>
      <c r="BU71" s="41"/>
      <c r="BV71" s="41"/>
      <c r="BW71" s="41"/>
      <c r="CA71" s="26"/>
      <c r="CB71" s="26"/>
      <c r="CC71" s="26"/>
      <c r="CD71" s="26"/>
      <c r="CE71" s="26"/>
      <c r="CF71" s="26"/>
      <c r="CG71" s="26"/>
      <c r="CH71" s="26"/>
      <c r="CI71" s="26"/>
      <c r="CJ71" s="26"/>
    </row>
    <row r="72" spans="2:88" ht="12.75" customHeight="1" x14ac:dyDescent="0.25">
      <c r="C72" s="288"/>
      <c r="D72" s="288"/>
      <c r="E72" s="288"/>
      <c r="F72" s="288"/>
      <c r="G72" s="288"/>
      <c r="H72" s="288"/>
      <c r="I72" s="288"/>
      <c r="J72" s="288"/>
      <c r="K72" s="288"/>
      <c r="L72" s="288"/>
      <c r="M72" s="288"/>
      <c r="N72" s="288"/>
      <c r="O72" s="288"/>
      <c r="P72" s="288"/>
      <c r="Q72" s="288"/>
      <c r="R72" s="288"/>
      <c r="S72" s="288"/>
      <c r="T72" s="288"/>
      <c r="U72" s="288"/>
      <c r="V72" s="288"/>
      <c r="W72" s="288"/>
      <c r="X72" s="288"/>
      <c r="Y72" s="288"/>
      <c r="Z72" s="288"/>
      <c r="AA72" s="288"/>
      <c r="AB72" s="288"/>
      <c r="AC72" s="288"/>
      <c r="AD72" s="288"/>
      <c r="AE72" s="288"/>
      <c r="AF72" s="288"/>
      <c r="AG72" s="288"/>
      <c r="AH72" s="288"/>
      <c r="AI72" s="288"/>
      <c r="AJ72" s="288"/>
      <c r="AK72" s="340"/>
      <c r="AL72" s="339"/>
      <c r="AM72" s="6" t="s">
        <v>135</v>
      </c>
      <c r="AR72" s="290" t="s">
        <v>136</v>
      </c>
      <c r="AS72" s="290"/>
      <c r="AT72" s="290"/>
      <c r="AU72" s="290"/>
      <c r="AV72" s="290"/>
      <c r="AW72" s="290"/>
      <c r="AX72" s="290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O72" s="41"/>
      <c r="BP72" s="41"/>
      <c r="BQ72" s="41"/>
      <c r="BR72" s="41"/>
      <c r="BS72" s="41"/>
      <c r="BT72" s="41"/>
      <c r="BU72" s="41"/>
      <c r="BV72" s="41"/>
      <c r="BW72" s="41"/>
      <c r="CA72" s="26"/>
      <c r="CB72" s="26"/>
      <c r="CC72" s="26"/>
      <c r="CD72" s="26"/>
      <c r="CE72" s="26"/>
      <c r="CF72" s="26"/>
      <c r="CG72" s="26"/>
      <c r="CH72" s="26"/>
      <c r="CI72" s="26"/>
      <c r="CJ72" s="26"/>
    </row>
    <row r="73" spans="2:88" ht="12.75" customHeight="1" x14ac:dyDescent="0.25">
      <c r="AK73" s="13"/>
      <c r="AL73" s="13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O73" s="41"/>
      <c r="BP73" s="41"/>
      <c r="BQ73" s="41"/>
      <c r="BR73" s="41"/>
      <c r="BS73" s="41"/>
      <c r="BT73" s="41"/>
      <c r="BU73" s="41"/>
      <c r="BV73" s="41"/>
      <c r="BW73" s="41"/>
      <c r="CA73" s="26"/>
      <c r="CB73" s="26"/>
      <c r="CC73" s="26"/>
      <c r="CD73" s="26"/>
      <c r="CE73" s="26"/>
      <c r="CF73" s="26"/>
      <c r="CG73" s="26"/>
      <c r="CH73" s="26"/>
      <c r="CI73" s="26"/>
      <c r="CJ73" s="26"/>
    </row>
    <row r="74" spans="2:88" x14ac:dyDescent="0.25">
      <c r="AK74" s="13"/>
      <c r="AL74" s="13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O74" s="41"/>
      <c r="BP74" s="41"/>
      <c r="BQ74" s="41"/>
      <c r="BR74" s="41"/>
      <c r="BS74" s="41"/>
      <c r="BT74" s="41"/>
      <c r="BU74" s="41"/>
      <c r="BV74" s="41"/>
      <c r="BW74" s="41"/>
      <c r="CA74" s="26"/>
      <c r="CB74" s="26"/>
      <c r="CC74" s="26"/>
      <c r="CD74" s="26"/>
      <c r="CE74" s="26"/>
      <c r="CF74" s="26"/>
      <c r="CG74" s="26"/>
      <c r="CH74" s="26"/>
      <c r="CI74" s="26"/>
      <c r="CJ74" s="26"/>
    </row>
    <row r="75" spans="2:88" x14ac:dyDescent="0.25">
      <c r="AK75" s="13"/>
      <c r="AL75" s="13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O75" s="41"/>
      <c r="BP75" s="41"/>
      <c r="BQ75" s="41"/>
      <c r="BR75" s="41"/>
      <c r="BS75" s="41"/>
      <c r="BT75" s="41"/>
      <c r="BU75" s="41"/>
      <c r="BV75" s="41"/>
      <c r="BW75" s="41"/>
      <c r="CA75" s="26"/>
      <c r="CB75" s="26"/>
      <c r="CC75" s="26"/>
      <c r="CD75" s="26"/>
      <c r="CE75" s="26"/>
      <c r="CF75" s="26"/>
      <c r="CG75" s="26"/>
      <c r="CH75" s="26"/>
      <c r="CI75" s="26"/>
      <c r="CJ75" s="26"/>
    </row>
    <row r="76" spans="2:88" ht="12.75" customHeight="1" x14ac:dyDescent="0.25">
      <c r="AK76" s="13"/>
      <c r="AL76" s="13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O76" s="41"/>
      <c r="BP76" s="41"/>
      <c r="BQ76" s="41"/>
      <c r="BR76" s="41"/>
      <c r="BS76" s="41"/>
      <c r="BT76" s="41"/>
      <c r="BU76" s="41"/>
      <c r="BV76" s="41"/>
      <c r="BW76" s="41"/>
      <c r="CA76" s="26"/>
      <c r="CB76" s="26"/>
      <c r="CC76" s="26"/>
      <c r="CD76" s="26"/>
      <c r="CE76" s="26"/>
      <c r="CF76" s="26"/>
      <c r="CG76" s="26"/>
      <c r="CH76" s="26"/>
      <c r="CI76" s="26"/>
      <c r="CJ76" s="26"/>
    </row>
    <row r="77" spans="2:88" ht="12.75" customHeight="1" x14ac:dyDescent="0.25">
      <c r="AK77" s="13"/>
      <c r="AL77" s="13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O77" s="41"/>
      <c r="BP77" s="41"/>
      <c r="BQ77" s="41"/>
      <c r="BR77" s="41"/>
      <c r="BS77" s="41"/>
      <c r="BT77" s="41"/>
      <c r="BU77" s="41"/>
      <c r="BV77" s="41"/>
      <c r="BW77" s="41"/>
      <c r="CA77" s="26"/>
      <c r="CB77" s="26"/>
      <c r="CC77" s="26"/>
      <c r="CD77" s="26"/>
      <c r="CE77" s="26"/>
      <c r="CF77" s="26"/>
      <c r="CG77" s="26"/>
      <c r="CH77" s="26"/>
      <c r="CI77" s="26"/>
      <c r="CJ77" s="26"/>
    </row>
    <row r="78" spans="2:88" ht="12.75" customHeight="1" x14ac:dyDescent="0.25"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O78" s="41"/>
      <c r="BP78" s="41"/>
      <c r="BQ78" s="41"/>
      <c r="BR78" s="41"/>
      <c r="BS78" s="41"/>
      <c r="BT78" s="41"/>
      <c r="BU78" s="41"/>
      <c r="BV78" s="41"/>
      <c r="BW78" s="41"/>
      <c r="CA78" s="26"/>
      <c r="CB78" s="26"/>
      <c r="CC78" s="26"/>
      <c r="CD78" s="26"/>
      <c r="CE78" s="26"/>
      <c r="CF78" s="26"/>
      <c r="CG78" s="26"/>
      <c r="CH78" s="26"/>
      <c r="CI78" s="26"/>
      <c r="CJ78" s="26"/>
    </row>
    <row r="79" spans="2:88" ht="12.75" customHeight="1" x14ac:dyDescent="0.25"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O79" s="41"/>
      <c r="BP79" s="41"/>
      <c r="BQ79" s="41"/>
      <c r="BR79" s="41"/>
      <c r="BS79" s="41"/>
      <c r="BT79" s="41"/>
      <c r="BU79" s="41"/>
      <c r="BV79" s="41"/>
      <c r="BW79" s="41"/>
      <c r="CA79" s="26"/>
      <c r="CB79" s="26"/>
      <c r="CC79" s="26"/>
      <c r="CD79" s="26"/>
      <c r="CE79" s="26"/>
      <c r="CF79" s="26"/>
      <c r="CG79" s="26"/>
      <c r="CH79" s="26"/>
      <c r="CI79" s="26"/>
      <c r="CJ79" s="26"/>
    </row>
    <row r="80" spans="2:88" ht="12.75" customHeight="1" x14ac:dyDescent="0.25">
      <c r="AY80" s="26"/>
      <c r="AZ80" s="26"/>
      <c r="BA80" s="26"/>
      <c r="BB80" s="26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O80" s="41"/>
      <c r="BP80" s="41"/>
      <c r="BQ80" s="41"/>
      <c r="BR80" s="41"/>
      <c r="BS80" s="41"/>
      <c r="BT80" s="41"/>
      <c r="BU80" s="41"/>
      <c r="BV80" s="41"/>
      <c r="BW80" s="41"/>
      <c r="CA80" s="26"/>
      <c r="CB80" s="26"/>
      <c r="CC80" s="26"/>
      <c r="CD80" s="26"/>
      <c r="CE80" s="26"/>
      <c r="CF80" s="26"/>
      <c r="CG80" s="26"/>
      <c r="CH80" s="26"/>
      <c r="CI80" s="26"/>
      <c r="CJ80" s="26"/>
    </row>
    <row r="81" spans="51:88" ht="12.75" customHeight="1" x14ac:dyDescent="0.25">
      <c r="AY81" s="26"/>
      <c r="AZ81" s="26"/>
      <c r="BA81" s="26"/>
      <c r="BB81" s="26"/>
      <c r="BC81" s="26"/>
      <c r="BD81" s="26"/>
      <c r="BE81" s="26"/>
      <c r="BF81" s="26"/>
      <c r="BG81" s="26"/>
      <c r="BH81" s="26"/>
      <c r="BI81" s="26"/>
      <c r="BJ81" s="26"/>
      <c r="BK81" s="26"/>
      <c r="BL81" s="26"/>
      <c r="BO81" s="41"/>
      <c r="BP81" s="41"/>
      <c r="BQ81" s="41"/>
      <c r="BR81" s="41"/>
      <c r="BS81" s="41"/>
      <c r="BT81" s="41"/>
      <c r="BU81" s="41"/>
      <c r="BV81" s="41"/>
      <c r="BW81" s="41"/>
      <c r="CA81" s="26"/>
      <c r="CB81" s="26"/>
      <c r="CC81" s="26"/>
      <c r="CD81" s="26"/>
      <c r="CE81" s="26"/>
      <c r="CF81" s="26"/>
      <c r="CG81" s="26"/>
      <c r="CH81" s="26"/>
      <c r="CI81" s="26"/>
      <c r="CJ81" s="26"/>
    </row>
    <row r="82" spans="51:88" ht="12.75" customHeight="1" x14ac:dyDescent="0.25"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O82" s="41"/>
      <c r="BP82" s="41"/>
      <c r="BQ82" s="41"/>
      <c r="BR82" s="41"/>
      <c r="BS82" s="41"/>
      <c r="BT82" s="41"/>
      <c r="BU82" s="41"/>
      <c r="BV82" s="41"/>
      <c r="BW82" s="41"/>
      <c r="CA82" s="26"/>
      <c r="CB82" s="26"/>
      <c r="CC82" s="26"/>
      <c r="CD82" s="26"/>
      <c r="CE82" s="26"/>
      <c r="CF82" s="26"/>
      <c r="CG82" s="26"/>
      <c r="CH82" s="26"/>
      <c r="CI82" s="26"/>
      <c r="CJ82" s="26"/>
    </row>
    <row r="83" spans="51:88" ht="12.75" customHeight="1" x14ac:dyDescent="0.25"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O83" s="41"/>
      <c r="BP83" s="41"/>
      <c r="BQ83" s="41"/>
      <c r="BR83" s="41"/>
      <c r="BS83" s="41"/>
      <c r="BT83" s="41"/>
      <c r="BU83" s="41"/>
      <c r="BV83" s="41"/>
      <c r="BW83" s="41"/>
      <c r="CA83" s="26"/>
      <c r="CB83" s="26"/>
      <c r="CC83" s="26"/>
      <c r="CD83" s="26"/>
      <c r="CE83" s="26"/>
      <c r="CF83" s="26"/>
      <c r="CG83" s="26"/>
      <c r="CH83" s="26"/>
      <c r="CI83" s="26"/>
      <c r="CJ83" s="26"/>
    </row>
    <row r="84" spans="51:88" ht="12.75" customHeight="1" x14ac:dyDescent="0.25">
      <c r="AY84" s="26"/>
      <c r="AZ84" s="26"/>
      <c r="BA84" s="26"/>
      <c r="BB84" s="26"/>
      <c r="BC84" s="26"/>
      <c r="BD84" s="26"/>
      <c r="BE84" s="26"/>
      <c r="BF84" s="26"/>
      <c r="BG84" s="26"/>
      <c r="BH84" s="26"/>
      <c r="BI84" s="26"/>
      <c r="BJ84" s="26"/>
      <c r="BK84" s="26"/>
      <c r="BL84" s="26"/>
      <c r="BO84" s="41"/>
      <c r="BP84" s="41"/>
      <c r="BQ84" s="41"/>
      <c r="BR84" s="41"/>
      <c r="BS84" s="41"/>
      <c r="BT84" s="41"/>
      <c r="BU84" s="41"/>
      <c r="BV84" s="41"/>
      <c r="BW84" s="41"/>
      <c r="CA84" s="26"/>
      <c r="CB84" s="26"/>
      <c r="CC84" s="26"/>
      <c r="CD84" s="26"/>
      <c r="CE84" s="26"/>
      <c r="CF84" s="26"/>
      <c r="CG84" s="26"/>
      <c r="CH84" s="26"/>
      <c r="CI84" s="26"/>
      <c r="CJ84" s="26"/>
    </row>
    <row r="85" spans="51:88" ht="12.75" customHeight="1" x14ac:dyDescent="0.25"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O85" s="41"/>
      <c r="BP85" s="41"/>
      <c r="BQ85" s="41"/>
      <c r="BR85" s="41"/>
      <c r="BS85" s="41"/>
      <c r="BT85" s="41"/>
      <c r="BU85" s="41"/>
      <c r="BV85" s="41"/>
      <c r="BW85" s="41"/>
      <c r="CA85" s="26"/>
      <c r="CB85" s="26"/>
      <c r="CC85" s="26"/>
      <c r="CD85" s="26"/>
      <c r="CE85" s="26"/>
      <c r="CF85" s="26"/>
      <c r="CG85" s="26"/>
      <c r="CH85" s="26"/>
      <c r="CI85" s="26"/>
      <c r="CJ85" s="26"/>
    </row>
    <row r="86" spans="51:88" ht="12.75" customHeight="1" x14ac:dyDescent="0.25"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O86" s="41"/>
      <c r="BP86" s="41"/>
      <c r="BQ86" s="41"/>
      <c r="BR86" s="41"/>
      <c r="BS86" s="41"/>
      <c r="BT86" s="41"/>
      <c r="BU86" s="41"/>
      <c r="BV86" s="41"/>
      <c r="BW86" s="41"/>
      <c r="CA86" s="26"/>
      <c r="CB86" s="26"/>
      <c r="CC86" s="26"/>
      <c r="CD86" s="26"/>
      <c r="CE86" s="26"/>
      <c r="CF86" s="26"/>
      <c r="CG86" s="26"/>
      <c r="CH86" s="26"/>
      <c r="CI86" s="26"/>
      <c r="CJ86" s="26"/>
    </row>
    <row r="87" spans="51:88" ht="12.75" customHeight="1" x14ac:dyDescent="0.25">
      <c r="AY87" s="26"/>
      <c r="AZ87" s="26"/>
      <c r="BA87" s="26"/>
      <c r="BB87" s="26"/>
      <c r="BC87" s="26"/>
      <c r="BD87" s="26"/>
      <c r="BE87" s="26"/>
      <c r="BF87" s="26"/>
      <c r="BG87" s="26"/>
      <c r="BH87" s="26"/>
      <c r="BI87" s="26"/>
      <c r="BJ87" s="26"/>
      <c r="BK87" s="26"/>
      <c r="BL87" s="26"/>
      <c r="BO87" s="41"/>
      <c r="BP87" s="41"/>
      <c r="BQ87" s="41"/>
      <c r="BR87" s="41"/>
      <c r="BS87" s="41"/>
      <c r="BT87" s="41"/>
      <c r="BU87" s="41"/>
      <c r="BV87" s="41"/>
      <c r="BW87" s="41"/>
      <c r="CA87" s="26"/>
      <c r="CB87" s="26"/>
      <c r="CC87" s="26"/>
      <c r="CD87" s="26"/>
      <c r="CE87" s="26"/>
      <c r="CF87" s="26"/>
      <c r="CG87" s="26"/>
      <c r="CH87" s="26"/>
      <c r="CI87" s="26"/>
      <c r="CJ87" s="26"/>
    </row>
    <row r="88" spans="51:88" ht="12.75" customHeight="1" x14ac:dyDescent="0.25">
      <c r="AY88" s="26"/>
      <c r="AZ88" s="26"/>
      <c r="BA88" s="26"/>
      <c r="BB88" s="26"/>
      <c r="BC88" s="26"/>
      <c r="BD88" s="26"/>
      <c r="BE88" s="26"/>
      <c r="BF88" s="26"/>
      <c r="BG88" s="26"/>
      <c r="BH88" s="26"/>
      <c r="BI88" s="26"/>
      <c r="BJ88" s="26"/>
      <c r="BK88" s="26"/>
      <c r="BL88" s="26"/>
      <c r="BO88" s="41"/>
      <c r="BP88" s="41"/>
      <c r="BQ88" s="41"/>
      <c r="BR88" s="41"/>
      <c r="BS88" s="41"/>
      <c r="BT88" s="41"/>
      <c r="BU88" s="41"/>
      <c r="BV88" s="41"/>
      <c r="BW88" s="41"/>
      <c r="CA88" s="26"/>
      <c r="CB88" s="26"/>
      <c r="CC88" s="26"/>
      <c r="CD88" s="26"/>
      <c r="CE88" s="26"/>
      <c r="CF88" s="26"/>
      <c r="CG88" s="26"/>
      <c r="CH88" s="26"/>
      <c r="CI88" s="26"/>
      <c r="CJ88" s="26"/>
    </row>
    <row r="89" spans="51:88" ht="12.75" customHeight="1" x14ac:dyDescent="0.25"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O89" s="41"/>
      <c r="BP89" s="41"/>
      <c r="BQ89" s="41"/>
      <c r="BR89" s="41"/>
      <c r="BS89" s="41"/>
      <c r="BT89" s="41"/>
      <c r="BU89" s="41"/>
      <c r="BV89" s="41"/>
      <c r="BW89" s="41"/>
      <c r="CA89" s="26"/>
      <c r="CB89" s="26"/>
      <c r="CC89" s="26"/>
      <c r="CD89" s="26"/>
      <c r="CE89" s="26"/>
      <c r="CF89" s="26"/>
      <c r="CG89" s="26"/>
      <c r="CH89" s="26"/>
      <c r="CI89" s="26"/>
      <c r="CJ89" s="26"/>
    </row>
    <row r="90" spans="51:88" ht="12.75" customHeight="1" x14ac:dyDescent="0.25"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O90" s="41"/>
      <c r="BP90" s="41"/>
      <c r="BQ90" s="41"/>
      <c r="BR90" s="41"/>
      <c r="BS90" s="41"/>
      <c r="BT90" s="41"/>
      <c r="BU90" s="41"/>
      <c r="BV90" s="41"/>
      <c r="BW90" s="41"/>
      <c r="CA90" s="26"/>
      <c r="CB90" s="26"/>
      <c r="CC90" s="26"/>
      <c r="CD90" s="26"/>
      <c r="CE90" s="26"/>
      <c r="CF90" s="26"/>
      <c r="CG90" s="26"/>
      <c r="CH90" s="26"/>
      <c r="CI90" s="26"/>
      <c r="CJ90" s="26"/>
    </row>
    <row r="91" spans="51:88" ht="12.75" customHeight="1" x14ac:dyDescent="0.25"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O91" s="41"/>
      <c r="BP91" s="41"/>
      <c r="BQ91" s="41"/>
      <c r="BR91" s="41"/>
      <c r="BS91" s="41"/>
      <c r="BT91" s="41"/>
      <c r="BU91" s="41"/>
      <c r="BV91" s="41"/>
      <c r="BW91" s="41"/>
      <c r="CA91" s="26"/>
      <c r="CB91" s="26"/>
      <c r="CC91" s="26"/>
      <c r="CD91" s="26"/>
      <c r="CE91" s="26"/>
      <c r="CF91" s="26"/>
      <c r="CG91" s="26"/>
      <c r="CH91" s="26"/>
      <c r="CI91" s="26"/>
      <c r="CJ91" s="26"/>
    </row>
    <row r="92" spans="51:88" ht="12.75" customHeight="1" x14ac:dyDescent="0.25"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O92" s="41"/>
      <c r="BP92" s="41"/>
      <c r="BQ92" s="41"/>
      <c r="BR92" s="41"/>
      <c r="BS92" s="41"/>
      <c r="BT92" s="41"/>
      <c r="BU92" s="41"/>
      <c r="BV92" s="41"/>
      <c r="BW92" s="41"/>
      <c r="CA92" s="26"/>
      <c r="CB92" s="26"/>
      <c r="CC92" s="26"/>
      <c r="CD92" s="26"/>
      <c r="CE92" s="26"/>
      <c r="CF92" s="26"/>
      <c r="CG92" s="26"/>
      <c r="CH92" s="26"/>
      <c r="CI92" s="26"/>
      <c r="CJ92" s="26"/>
    </row>
    <row r="93" spans="51:88" ht="12.75" customHeight="1" x14ac:dyDescent="0.25"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O93" s="41"/>
      <c r="BP93" s="41"/>
      <c r="BQ93" s="41"/>
      <c r="BR93" s="41"/>
      <c r="BS93" s="41"/>
      <c r="BT93" s="41"/>
      <c r="BU93" s="41"/>
      <c r="BV93" s="41"/>
      <c r="BW93" s="41"/>
      <c r="CA93" s="26"/>
      <c r="CB93" s="26"/>
      <c r="CC93" s="26"/>
      <c r="CD93" s="26"/>
      <c r="CE93" s="26"/>
      <c r="CF93" s="26"/>
      <c r="CG93" s="26"/>
      <c r="CH93" s="26"/>
      <c r="CI93" s="26"/>
      <c r="CJ93" s="26"/>
    </row>
    <row r="94" spans="51:88" ht="12.75" customHeight="1" x14ac:dyDescent="0.25">
      <c r="AY94" s="26"/>
      <c r="AZ94" s="26"/>
      <c r="BA94" s="26"/>
      <c r="BB94" s="26"/>
      <c r="BC94" s="26"/>
      <c r="BD94" s="26"/>
      <c r="BE94" s="26"/>
      <c r="BF94" s="26"/>
      <c r="BG94" s="26"/>
      <c r="BH94" s="26"/>
      <c r="BI94" s="26"/>
      <c r="BJ94" s="26"/>
      <c r="BK94" s="26"/>
      <c r="BL94" s="26"/>
      <c r="BO94" s="41"/>
      <c r="BP94" s="41"/>
      <c r="BQ94" s="41"/>
      <c r="BR94" s="41"/>
      <c r="BS94" s="41"/>
      <c r="BT94" s="41"/>
      <c r="BU94" s="41"/>
      <c r="BV94" s="41"/>
      <c r="BW94" s="41"/>
      <c r="CA94" s="26"/>
      <c r="CB94" s="26"/>
      <c r="CC94" s="26"/>
      <c r="CD94" s="26"/>
      <c r="CE94" s="26"/>
      <c r="CF94" s="26"/>
      <c r="CG94" s="26"/>
      <c r="CH94" s="26"/>
      <c r="CI94" s="26"/>
      <c r="CJ94" s="26"/>
    </row>
    <row r="95" spans="51:88" ht="12.75" customHeight="1" x14ac:dyDescent="0.25"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O95" s="41"/>
      <c r="BP95" s="41"/>
      <c r="BQ95" s="41"/>
      <c r="BR95" s="41"/>
      <c r="BS95" s="41"/>
      <c r="BT95" s="41"/>
      <c r="BU95" s="41"/>
      <c r="BV95" s="41"/>
      <c r="BW95" s="41"/>
      <c r="CA95" s="26"/>
      <c r="CB95" s="26"/>
      <c r="CC95" s="26"/>
      <c r="CD95" s="26"/>
      <c r="CE95" s="26"/>
      <c r="CF95" s="26"/>
      <c r="CG95" s="26"/>
      <c r="CH95" s="26"/>
      <c r="CI95" s="26"/>
      <c r="CJ95" s="26"/>
    </row>
    <row r="96" spans="51:88" ht="12.75" customHeight="1" x14ac:dyDescent="0.25"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O96" s="41"/>
      <c r="BP96" s="41"/>
      <c r="BQ96" s="41"/>
      <c r="BR96" s="41"/>
      <c r="BS96" s="41"/>
      <c r="BT96" s="41"/>
      <c r="BU96" s="41"/>
      <c r="BV96" s="41"/>
      <c r="BW96" s="41"/>
      <c r="CA96" s="26"/>
      <c r="CB96" s="26"/>
      <c r="CC96" s="26"/>
      <c r="CD96" s="26"/>
      <c r="CE96" s="26"/>
      <c r="CF96" s="26"/>
      <c r="CG96" s="26"/>
      <c r="CH96" s="26"/>
      <c r="CI96" s="26"/>
      <c r="CJ96" s="26"/>
    </row>
    <row r="97" spans="1:88" ht="12.75" customHeight="1" x14ac:dyDescent="0.25">
      <c r="A97" s="35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O97" s="41"/>
      <c r="BP97" s="41"/>
      <c r="BQ97" s="41"/>
      <c r="BR97" s="41"/>
      <c r="BS97" s="41"/>
      <c r="BT97" s="41"/>
      <c r="BU97" s="41"/>
      <c r="BV97" s="41"/>
      <c r="BW97" s="41"/>
      <c r="CA97" s="26"/>
      <c r="CB97" s="26"/>
      <c r="CC97" s="26"/>
      <c r="CD97" s="26"/>
      <c r="CE97" s="26"/>
      <c r="CF97" s="26"/>
      <c r="CG97" s="26"/>
      <c r="CH97" s="26"/>
      <c r="CI97" s="26"/>
      <c r="CJ97" s="26"/>
    </row>
    <row r="98" spans="1:88" ht="12.75" customHeight="1" x14ac:dyDescent="0.25">
      <c r="AY98" s="26"/>
      <c r="AZ98" s="26"/>
      <c r="BA98" s="26"/>
      <c r="BB98" s="26"/>
      <c r="BC98" s="26"/>
      <c r="BD98" s="26"/>
      <c r="BE98" s="26"/>
      <c r="BF98" s="26"/>
      <c r="BG98" s="26"/>
      <c r="BH98" s="26"/>
      <c r="BI98" s="26"/>
      <c r="BJ98" s="26"/>
      <c r="BK98" s="26"/>
      <c r="BL98" s="26"/>
      <c r="BO98" s="41"/>
      <c r="BP98" s="41"/>
      <c r="BQ98" s="41"/>
      <c r="BR98" s="41"/>
      <c r="BS98" s="41"/>
      <c r="BT98" s="41"/>
      <c r="BU98" s="41"/>
      <c r="BV98" s="41"/>
      <c r="BW98" s="41"/>
      <c r="CA98" s="26"/>
      <c r="CB98" s="26"/>
      <c r="CC98" s="26"/>
      <c r="CD98" s="26"/>
      <c r="CE98" s="26"/>
      <c r="CF98" s="26"/>
      <c r="CG98" s="26"/>
      <c r="CH98" s="26"/>
      <c r="CI98" s="26"/>
      <c r="CJ98" s="26"/>
    </row>
    <row r="99" spans="1:88" ht="12.75" customHeight="1" x14ac:dyDescent="0.25"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O99" s="41"/>
      <c r="BP99" s="41"/>
      <c r="BQ99" s="41"/>
      <c r="BR99" s="41"/>
      <c r="BS99" s="41"/>
      <c r="BT99" s="41"/>
      <c r="BU99" s="41"/>
      <c r="BV99" s="41"/>
      <c r="BW99" s="41"/>
      <c r="CA99" s="26"/>
      <c r="CB99" s="26"/>
      <c r="CC99" s="26"/>
      <c r="CD99" s="26"/>
      <c r="CE99" s="26"/>
      <c r="CF99" s="26"/>
      <c r="CG99" s="26"/>
      <c r="CH99" s="26"/>
      <c r="CI99" s="26"/>
      <c r="CJ99" s="26"/>
    </row>
    <row r="100" spans="1:88" ht="12.75" customHeight="1" x14ac:dyDescent="0.25"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O100" s="41"/>
      <c r="BP100" s="41"/>
      <c r="BQ100" s="41"/>
      <c r="BR100" s="41"/>
      <c r="BS100" s="41"/>
      <c r="BT100" s="41"/>
      <c r="BU100" s="41"/>
      <c r="BV100" s="41"/>
      <c r="BW100" s="41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</row>
    <row r="101" spans="1:88" ht="12.75" customHeight="1" x14ac:dyDescent="0.25">
      <c r="AY101" s="26"/>
      <c r="AZ101" s="26"/>
      <c r="BA101" s="26"/>
      <c r="BB101" s="26"/>
      <c r="BC101" s="26"/>
      <c r="BD101" s="26"/>
      <c r="BE101" s="26"/>
      <c r="BF101" s="26"/>
      <c r="BG101" s="26"/>
      <c r="BH101" s="26"/>
      <c r="BI101" s="26"/>
      <c r="BJ101" s="26"/>
      <c r="BK101" s="26"/>
      <c r="BL101" s="26"/>
      <c r="BO101" s="41"/>
      <c r="BP101" s="41"/>
      <c r="BQ101" s="41"/>
      <c r="BR101" s="41"/>
      <c r="BS101" s="41"/>
      <c r="BT101" s="41"/>
      <c r="BU101" s="41"/>
      <c r="BV101" s="41"/>
      <c r="BW101" s="41"/>
      <c r="CA101" s="26"/>
      <c r="CB101" s="26"/>
      <c r="CC101" s="26"/>
      <c r="CD101" s="26"/>
      <c r="CE101" s="26"/>
      <c r="CF101" s="26"/>
      <c r="CG101" s="26"/>
      <c r="CH101" s="26"/>
      <c r="CI101" s="26"/>
      <c r="CJ101" s="26"/>
    </row>
    <row r="102" spans="1:88" x14ac:dyDescent="0.25"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O102" s="41"/>
      <c r="BP102" s="41"/>
      <c r="BQ102" s="41"/>
      <c r="BR102" s="41"/>
      <c r="BS102" s="41"/>
      <c r="BT102" s="41"/>
      <c r="BU102" s="41"/>
      <c r="BV102" s="41"/>
      <c r="BW102" s="41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</row>
    <row r="103" spans="1:88" ht="15" customHeight="1" x14ac:dyDescent="0.25"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O103" s="41"/>
      <c r="BP103" s="41"/>
      <c r="BQ103" s="41"/>
      <c r="BR103" s="41"/>
      <c r="BS103" s="41"/>
      <c r="BT103" s="41"/>
      <c r="BU103" s="41"/>
      <c r="BV103" s="41"/>
      <c r="BW103" s="41"/>
      <c r="CA103" s="26"/>
      <c r="CB103" s="26"/>
      <c r="CC103" s="26"/>
      <c r="CD103" s="26"/>
      <c r="CE103" s="26"/>
      <c r="CF103" s="26"/>
      <c r="CG103" s="26"/>
      <c r="CH103" s="26"/>
      <c r="CI103" s="26"/>
      <c r="CJ103" s="26"/>
    </row>
    <row r="104" spans="1:88" x14ac:dyDescent="0.25"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O104" s="41"/>
      <c r="BP104" s="41"/>
      <c r="BQ104" s="41"/>
      <c r="BR104" s="41"/>
      <c r="BS104" s="41"/>
      <c r="BT104" s="41"/>
      <c r="BU104" s="41"/>
      <c r="BV104" s="41"/>
      <c r="BW104" s="41"/>
      <c r="CA104" s="26"/>
      <c r="CB104" s="26"/>
      <c r="CC104" s="26"/>
      <c r="CD104" s="26"/>
      <c r="CE104" s="26"/>
      <c r="CF104" s="26"/>
      <c r="CG104" s="26"/>
      <c r="CH104" s="26"/>
      <c r="CI104" s="26"/>
      <c r="CJ104" s="26"/>
    </row>
    <row r="105" spans="1:88" x14ac:dyDescent="0.25">
      <c r="AY105" s="26"/>
      <c r="AZ105" s="26"/>
      <c r="BA105" s="26"/>
      <c r="BB105" s="26"/>
      <c r="BC105" s="26"/>
      <c r="BD105" s="26"/>
      <c r="BE105" s="26"/>
      <c r="BF105" s="26"/>
      <c r="BG105" s="26"/>
      <c r="BH105" s="26"/>
      <c r="BI105" s="26"/>
      <c r="BJ105" s="26"/>
      <c r="BK105" s="26"/>
      <c r="BL105" s="26"/>
      <c r="BO105" s="41"/>
      <c r="BP105" s="41"/>
      <c r="BQ105" s="41"/>
      <c r="BR105" s="41"/>
      <c r="BS105" s="41"/>
      <c r="BT105" s="41"/>
      <c r="BU105" s="41"/>
      <c r="BV105" s="41"/>
      <c r="BW105" s="41"/>
      <c r="CA105" s="26"/>
      <c r="CB105" s="26"/>
      <c r="CC105" s="26"/>
      <c r="CD105" s="26"/>
      <c r="CE105" s="26"/>
      <c r="CF105" s="26"/>
      <c r="CG105" s="26"/>
      <c r="CH105" s="26"/>
      <c r="CI105" s="26"/>
      <c r="CJ105" s="26"/>
    </row>
    <row r="106" spans="1:88" x14ac:dyDescent="0.25">
      <c r="AY106" s="26"/>
      <c r="AZ106" s="26"/>
      <c r="BA106" s="26"/>
      <c r="BB106" s="26"/>
      <c r="BC106" s="26"/>
      <c r="BD106" s="26"/>
      <c r="BE106" s="26"/>
      <c r="BF106" s="26"/>
      <c r="BG106" s="26"/>
      <c r="BH106" s="26"/>
      <c r="BI106" s="26"/>
      <c r="BJ106" s="26"/>
      <c r="BK106" s="26"/>
      <c r="BL106" s="26"/>
      <c r="BO106" s="41"/>
      <c r="BP106" s="41"/>
      <c r="BQ106" s="41"/>
      <c r="BR106" s="41"/>
      <c r="BS106" s="41"/>
      <c r="BT106" s="41"/>
      <c r="BU106" s="41"/>
      <c r="BV106" s="41"/>
      <c r="BW106" s="41"/>
      <c r="CA106" s="26"/>
      <c r="CB106" s="26"/>
      <c r="CC106" s="26"/>
      <c r="CD106" s="26"/>
      <c r="CE106" s="26"/>
      <c r="CF106" s="26"/>
      <c r="CG106" s="26"/>
      <c r="CH106" s="26"/>
      <c r="CI106" s="26"/>
      <c r="CJ106" s="26"/>
    </row>
    <row r="107" spans="1:88" x14ac:dyDescent="0.25">
      <c r="AY107" s="26"/>
      <c r="AZ107" s="26"/>
      <c r="BA107" s="26"/>
      <c r="BB107" s="26"/>
      <c r="BC107" s="26"/>
      <c r="BD107" s="26"/>
      <c r="BE107" s="26"/>
      <c r="BF107" s="26"/>
      <c r="BG107" s="26"/>
      <c r="BH107" s="26"/>
      <c r="BI107" s="26"/>
      <c r="BJ107" s="26"/>
      <c r="BK107" s="26"/>
      <c r="BL107" s="26"/>
      <c r="BO107" s="41"/>
      <c r="BP107" s="41"/>
      <c r="BQ107" s="41"/>
      <c r="BR107" s="41"/>
      <c r="BS107" s="41"/>
      <c r="BT107" s="41"/>
      <c r="BU107" s="41"/>
      <c r="BV107" s="41"/>
      <c r="BW107" s="41"/>
      <c r="CA107" s="26"/>
      <c r="CB107" s="26"/>
      <c r="CC107" s="26"/>
      <c r="CD107" s="26"/>
      <c r="CE107" s="26"/>
      <c r="CF107" s="26"/>
      <c r="CG107" s="26"/>
      <c r="CH107" s="26"/>
      <c r="CI107" s="26"/>
      <c r="CJ107" s="26"/>
    </row>
    <row r="108" spans="1:88" x14ac:dyDescent="0.25"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O108" s="41"/>
      <c r="BP108" s="41"/>
      <c r="BQ108" s="41"/>
      <c r="BR108" s="41"/>
      <c r="BS108" s="41"/>
      <c r="BT108" s="41"/>
      <c r="BU108" s="41"/>
      <c r="BV108" s="41"/>
      <c r="BW108" s="41"/>
      <c r="CA108" s="26"/>
      <c r="CB108" s="26"/>
      <c r="CC108" s="26"/>
      <c r="CD108" s="26"/>
      <c r="CE108" s="26"/>
      <c r="CF108" s="26"/>
      <c r="CG108" s="26"/>
      <c r="CH108" s="26"/>
      <c r="CI108" s="26"/>
      <c r="CJ108" s="26"/>
    </row>
    <row r="109" spans="1:88" x14ac:dyDescent="0.25"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O109" s="41"/>
      <c r="BP109" s="41"/>
      <c r="BQ109" s="41"/>
      <c r="BR109" s="41"/>
      <c r="BS109" s="41"/>
      <c r="BT109" s="41"/>
      <c r="BU109" s="41"/>
      <c r="BV109" s="41"/>
      <c r="BW109" s="41"/>
      <c r="CA109" s="26"/>
      <c r="CB109" s="26"/>
      <c r="CC109" s="26"/>
      <c r="CD109" s="26"/>
      <c r="CE109" s="26"/>
      <c r="CF109" s="26"/>
      <c r="CG109" s="26"/>
      <c r="CH109" s="26"/>
      <c r="CI109" s="26"/>
      <c r="CJ109" s="26"/>
    </row>
    <row r="110" spans="1:88" x14ac:dyDescent="0.25"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O110" s="41"/>
      <c r="BP110" s="41"/>
      <c r="BQ110" s="41"/>
      <c r="BR110" s="41"/>
      <c r="BS110" s="41"/>
      <c r="BT110" s="41"/>
      <c r="BU110" s="41"/>
      <c r="BV110" s="41"/>
      <c r="BW110" s="41"/>
      <c r="CA110" s="26"/>
      <c r="CB110" s="26"/>
      <c r="CC110" s="26"/>
      <c r="CD110" s="26"/>
      <c r="CE110" s="26"/>
      <c r="CF110" s="26"/>
      <c r="CG110" s="26"/>
      <c r="CH110" s="26"/>
      <c r="CI110" s="26"/>
      <c r="CJ110" s="26"/>
    </row>
    <row r="111" spans="1:88" x14ac:dyDescent="0.25"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O111" s="41"/>
      <c r="BP111" s="41"/>
      <c r="BQ111" s="41"/>
      <c r="BR111" s="41"/>
      <c r="BS111" s="41"/>
      <c r="BT111" s="41"/>
      <c r="BU111" s="41"/>
      <c r="BV111" s="41"/>
      <c r="BW111" s="41"/>
      <c r="CA111" s="26"/>
      <c r="CB111" s="26"/>
      <c r="CC111" s="26"/>
      <c r="CD111" s="26"/>
      <c r="CE111" s="26"/>
      <c r="CF111" s="26"/>
      <c r="CG111" s="26"/>
      <c r="CH111" s="26"/>
      <c r="CI111" s="26"/>
      <c r="CJ111" s="26"/>
    </row>
    <row r="112" spans="1:88" x14ac:dyDescent="0.25"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O112" s="41"/>
      <c r="BP112" s="41"/>
      <c r="BQ112" s="41"/>
      <c r="BR112" s="41"/>
      <c r="BS112" s="41"/>
      <c r="BT112" s="41"/>
      <c r="BU112" s="41"/>
      <c r="BV112" s="41"/>
      <c r="BW112" s="41"/>
      <c r="CA112" s="26"/>
      <c r="CB112" s="26"/>
      <c r="CC112" s="26"/>
      <c r="CD112" s="26"/>
      <c r="CE112" s="26"/>
      <c r="CF112" s="26"/>
      <c r="CG112" s="26"/>
      <c r="CH112" s="26"/>
      <c r="CI112" s="26"/>
      <c r="CJ112" s="26"/>
    </row>
    <row r="113" spans="42:88" x14ac:dyDescent="0.25"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O113" s="41"/>
      <c r="BP113" s="41"/>
      <c r="BQ113" s="41"/>
      <c r="BR113" s="41"/>
      <c r="BS113" s="41"/>
      <c r="BT113" s="41"/>
      <c r="BU113" s="41"/>
      <c r="BV113" s="41"/>
      <c r="BW113" s="41"/>
      <c r="CA113" s="26"/>
      <c r="CB113" s="26"/>
      <c r="CC113" s="26"/>
      <c r="CD113" s="26"/>
      <c r="CE113" s="26"/>
      <c r="CF113" s="26"/>
      <c r="CG113" s="26"/>
      <c r="CH113" s="26"/>
      <c r="CI113" s="26"/>
      <c r="CJ113" s="26"/>
    </row>
    <row r="114" spans="42:88" x14ac:dyDescent="0.25"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O114" s="41"/>
      <c r="BP114" s="41"/>
      <c r="BQ114" s="41"/>
      <c r="BR114" s="41"/>
      <c r="BS114" s="41"/>
      <c r="BT114" s="41"/>
      <c r="BU114" s="41"/>
      <c r="BV114" s="41"/>
      <c r="BW114" s="41"/>
      <c r="CA114" s="26"/>
      <c r="CB114" s="26"/>
      <c r="CC114" s="26"/>
      <c r="CD114" s="26"/>
      <c r="CE114" s="26"/>
      <c r="CF114" s="26"/>
      <c r="CG114" s="26"/>
      <c r="CH114" s="26"/>
      <c r="CI114" s="26"/>
      <c r="CJ114" s="26"/>
    </row>
    <row r="115" spans="42:88" x14ac:dyDescent="0.25">
      <c r="AY115" s="26"/>
      <c r="AZ115" s="26"/>
      <c r="BA115" s="26"/>
      <c r="BB115" s="26"/>
      <c r="BC115" s="26"/>
      <c r="BD115" s="26"/>
      <c r="BE115" s="26"/>
      <c r="BF115" s="26"/>
      <c r="BG115" s="26"/>
      <c r="BH115" s="26"/>
      <c r="BI115" s="26"/>
      <c r="BJ115" s="26"/>
      <c r="BK115" s="26"/>
      <c r="BL115" s="26"/>
      <c r="BO115" s="41"/>
      <c r="BP115" s="41"/>
      <c r="BQ115" s="41"/>
      <c r="BR115" s="41"/>
      <c r="BS115" s="41"/>
      <c r="BT115" s="41"/>
      <c r="BU115" s="41"/>
      <c r="BV115" s="41"/>
      <c r="BW115" s="41"/>
      <c r="CA115" s="26"/>
      <c r="CB115" s="26"/>
      <c r="CC115" s="26"/>
      <c r="CD115" s="26"/>
      <c r="CE115" s="26"/>
      <c r="CF115" s="26"/>
      <c r="CG115" s="26"/>
      <c r="CH115" s="26"/>
      <c r="CI115" s="26"/>
      <c r="CJ115" s="26"/>
    </row>
    <row r="116" spans="42:88" x14ac:dyDescent="0.25">
      <c r="AY116" s="26"/>
      <c r="AZ116" s="26"/>
      <c r="BA116" s="26"/>
      <c r="BB116" s="26"/>
      <c r="BC116" s="26"/>
      <c r="BD116" s="26"/>
      <c r="BE116" s="26"/>
      <c r="BF116" s="26"/>
      <c r="BG116" s="26"/>
      <c r="BH116" s="26"/>
      <c r="BI116" s="26"/>
      <c r="BJ116" s="26"/>
      <c r="BK116" s="26"/>
      <c r="BL116" s="26"/>
      <c r="BO116" s="41"/>
      <c r="BP116" s="41"/>
      <c r="BQ116" s="41"/>
      <c r="BR116" s="41"/>
      <c r="BS116" s="41"/>
      <c r="BT116" s="41"/>
      <c r="BU116" s="41"/>
      <c r="BV116" s="41"/>
      <c r="BW116" s="41"/>
      <c r="CA116" s="26"/>
      <c r="CB116" s="26"/>
      <c r="CC116" s="26"/>
      <c r="CD116" s="26"/>
      <c r="CE116" s="26"/>
      <c r="CF116" s="26"/>
      <c r="CG116" s="26"/>
      <c r="CH116" s="26"/>
      <c r="CI116" s="26"/>
      <c r="CJ116" s="26"/>
    </row>
    <row r="117" spans="42:88" x14ac:dyDescent="0.25">
      <c r="AY117" s="26"/>
      <c r="AZ117" s="26"/>
      <c r="BA117" s="26"/>
      <c r="BB117" s="26"/>
      <c r="BC117" s="26"/>
      <c r="BD117" s="26"/>
      <c r="BE117" s="26"/>
      <c r="BF117" s="26"/>
      <c r="BG117" s="26"/>
      <c r="BH117" s="26"/>
      <c r="BI117" s="26"/>
      <c r="BJ117" s="26"/>
      <c r="BK117" s="26"/>
      <c r="BL117" s="26"/>
      <c r="BO117" s="41"/>
      <c r="BP117" s="41"/>
      <c r="BQ117" s="41"/>
      <c r="BR117" s="41"/>
      <c r="BS117" s="41"/>
      <c r="BT117" s="41"/>
      <c r="BU117" s="41"/>
      <c r="BV117" s="41"/>
      <c r="BW117" s="41"/>
      <c r="CA117" s="26"/>
      <c r="CB117" s="26"/>
      <c r="CC117" s="26"/>
      <c r="CD117" s="26"/>
      <c r="CE117" s="26"/>
      <c r="CF117" s="26"/>
      <c r="CG117" s="26"/>
      <c r="CH117" s="26"/>
      <c r="CI117" s="26"/>
      <c r="CJ117" s="26"/>
    </row>
    <row r="118" spans="42:88" x14ac:dyDescent="0.25">
      <c r="AP118" s="13"/>
      <c r="AQ118" s="13"/>
      <c r="AR118" s="13"/>
      <c r="AS118" s="13"/>
      <c r="AT118" s="13"/>
      <c r="AU118" s="13"/>
      <c r="AV118" s="13"/>
      <c r="AW118" s="13"/>
      <c r="AX118" s="13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O118" s="41"/>
      <c r="BP118" s="41"/>
      <c r="BQ118" s="41"/>
      <c r="BR118" s="41"/>
      <c r="BS118" s="41"/>
      <c r="BT118" s="41"/>
      <c r="BU118" s="41"/>
      <c r="BV118" s="41"/>
      <c r="BW118" s="41"/>
      <c r="CA118" s="26"/>
      <c r="CB118" s="26"/>
      <c r="CC118" s="26"/>
      <c r="CD118" s="26"/>
      <c r="CE118" s="26"/>
      <c r="CF118" s="26"/>
      <c r="CG118" s="26"/>
      <c r="CH118" s="26"/>
      <c r="CI118" s="26"/>
      <c r="CJ118" s="26"/>
    </row>
    <row r="119" spans="42:88" x14ac:dyDescent="0.25">
      <c r="AP119" s="13"/>
      <c r="AQ119" s="13"/>
      <c r="AR119" s="13"/>
      <c r="AS119" s="13"/>
      <c r="AT119" s="13"/>
      <c r="AU119" s="13"/>
      <c r="AV119" s="13"/>
      <c r="AW119" s="13"/>
      <c r="AX119" s="13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O119" s="41"/>
      <c r="BP119" s="41"/>
      <c r="BQ119" s="41"/>
      <c r="BR119" s="41"/>
      <c r="BS119" s="41"/>
      <c r="BT119" s="41"/>
      <c r="BU119" s="41"/>
      <c r="BV119" s="41"/>
      <c r="BW119" s="41"/>
      <c r="CA119" s="26"/>
      <c r="CB119" s="26"/>
      <c r="CC119" s="26"/>
      <c r="CD119" s="26"/>
      <c r="CE119" s="26"/>
      <c r="CF119" s="26"/>
      <c r="CG119" s="26"/>
      <c r="CH119" s="26"/>
      <c r="CI119" s="26"/>
      <c r="CJ119" s="26"/>
    </row>
    <row r="120" spans="42:88" x14ac:dyDescent="0.25">
      <c r="AP120" s="13"/>
      <c r="AQ120" s="13"/>
      <c r="AR120" s="13"/>
      <c r="AS120" s="13"/>
      <c r="AT120" s="13"/>
      <c r="AU120" s="13"/>
      <c r="AV120" s="13"/>
      <c r="AW120" s="13"/>
      <c r="AX120" s="13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O120" s="41"/>
      <c r="BP120" s="41"/>
      <c r="BQ120" s="41"/>
      <c r="BR120" s="41"/>
      <c r="BS120" s="41"/>
      <c r="BT120" s="41"/>
      <c r="BU120" s="41"/>
      <c r="BV120" s="41"/>
      <c r="BW120" s="41"/>
      <c r="CA120" s="26"/>
      <c r="CB120" s="26"/>
      <c r="CC120" s="26"/>
      <c r="CD120" s="26"/>
      <c r="CE120" s="26"/>
      <c r="CF120" s="26"/>
      <c r="CG120" s="26"/>
      <c r="CH120" s="26"/>
      <c r="CI120" s="26"/>
      <c r="CJ120" s="26"/>
    </row>
    <row r="121" spans="42:88" x14ac:dyDescent="0.25">
      <c r="AP121" s="13"/>
      <c r="AQ121" s="13"/>
      <c r="AR121" s="13"/>
      <c r="AS121" s="13"/>
      <c r="AT121" s="13"/>
      <c r="AU121" s="13"/>
      <c r="AV121" s="13"/>
      <c r="AW121" s="13"/>
      <c r="AX121" s="13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O121" s="41"/>
      <c r="BP121" s="41"/>
      <c r="BQ121" s="41"/>
      <c r="BR121" s="41"/>
      <c r="BS121" s="41"/>
      <c r="BT121" s="41"/>
      <c r="BU121" s="41"/>
      <c r="BV121" s="41"/>
      <c r="BW121" s="41"/>
      <c r="CA121" s="26"/>
      <c r="CB121" s="26"/>
      <c r="CC121" s="26"/>
      <c r="CD121" s="26"/>
      <c r="CE121" s="26"/>
      <c r="CF121" s="26"/>
      <c r="CG121" s="26"/>
      <c r="CH121" s="26"/>
      <c r="CI121" s="26"/>
      <c r="CJ121" s="26"/>
    </row>
    <row r="122" spans="42:88" x14ac:dyDescent="0.25">
      <c r="AP122" s="13"/>
      <c r="AQ122" s="13"/>
      <c r="AR122" s="13"/>
      <c r="AS122" s="13"/>
      <c r="AT122" s="13"/>
      <c r="AU122" s="13"/>
      <c r="AV122" s="13"/>
      <c r="AW122" s="13"/>
      <c r="AX122" s="13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O122" s="41"/>
      <c r="BP122" s="41"/>
      <c r="BQ122" s="41"/>
      <c r="BR122" s="41"/>
      <c r="BS122" s="41"/>
      <c r="BT122" s="41"/>
      <c r="BU122" s="41"/>
      <c r="BV122" s="41"/>
      <c r="BW122" s="41"/>
      <c r="CA122" s="26"/>
      <c r="CB122" s="26"/>
      <c r="CC122" s="26"/>
      <c r="CD122" s="26"/>
      <c r="CE122" s="26"/>
      <c r="CF122" s="26"/>
      <c r="CG122" s="26"/>
      <c r="CH122" s="26"/>
      <c r="CI122" s="26"/>
      <c r="CJ122" s="26"/>
    </row>
    <row r="123" spans="42:88" x14ac:dyDescent="0.25">
      <c r="AP123" s="13"/>
      <c r="AQ123" s="13"/>
      <c r="AR123" s="13"/>
      <c r="AS123" s="13"/>
      <c r="AT123" s="13"/>
      <c r="AU123" s="13"/>
      <c r="AV123" s="13"/>
      <c r="AW123" s="13"/>
      <c r="AX123" s="13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O123" s="41"/>
      <c r="BP123" s="41"/>
      <c r="BQ123" s="41"/>
      <c r="BR123" s="41"/>
      <c r="BS123" s="41"/>
      <c r="BT123" s="41"/>
      <c r="BU123" s="41"/>
      <c r="BV123" s="41"/>
      <c r="BW123" s="41"/>
      <c r="CA123" s="26"/>
      <c r="CB123" s="26"/>
      <c r="CC123" s="26"/>
      <c r="CD123" s="26"/>
      <c r="CE123" s="26"/>
      <c r="CF123" s="26"/>
      <c r="CG123" s="26"/>
      <c r="CH123" s="26"/>
      <c r="CI123" s="26"/>
      <c r="CJ123" s="26"/>
    </row>
    <row r="124" spans="42:88" x14ac:dyDescent="0.25">
      <c r="AP124" s="13"/>
      <c r="AQ124" s="13"/>
      <c r="AR124" s="13"/>
      <c r="AS124" s="13"/>
      <c r="AT124" s="13"/>
      <c r="AU124" s="13"/>
      <c r="AV124" s="13"/>
      <c r="AW124" s="13"/>
      <c r="AX124" s="13"/>
      <c r="AY124" s="26"/>
      <c r="AZ124" s="26"/>
      <c r="BA124" s="26"/>
      <c r="BB124" s="26"/>
      <c r="BC124" s="26"/>
      <c r="BD124" s="26"/>
      <c r="BE124" s="26"/>
      <c r="BF124" s="26"/>
      <c r="BG124" s="26"/>
      <c r="BH124" s="26"/>
      <c r="BI124" s="26"/>
      <c r="BJ124" s="26"/>
      <c r="BK124" s="26"/>
      <c r="BL124" s="26"/>
      <c r="BO124" s="41"/>
      <c r="BP124" s="41"/>
      <c r="BQ124" s="41"/>
      <c r="BR124" s="41"/>
      <c r="BS124" s="41"/>
      <c r="BT124" s="41"/>
      <c r="BU124" s="41"/>
      <c r="BV124" s="41"/>
      <c r="BW124" s="41"/>
      <c r="CA124" s="26"/>
      <c r="CB124" s="26"/>
      <c r="CC124" s="26"/>
      <c r="CD124" s="26"/>
      <c r="CE124" s="26"/>
      <c r="CF124" s="26"/>
      <c r="CG124" s="26"/>
      <c r="CH124" s="26"/>
      <c r="CI124" s="26"/>
      <c r="CJ124" s="26"/>
    </row>
    <row r="125" spans="42:88" x14ac:dyDescent="0.25">
      <c r="AP125" s="13"/>
      <c r="AQ125" s="13"/>
      <c r="AR125" s="13"/>
      <c r="AS125" s="13"/>
      <c r="AT125" s="13"/>
      <c r="AU125" s="13"/>
      <c r="AV125" s="13"/>
      <c r="AW125" s="13"/>
      <c r="AX125" s="13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O125" s="41"/>
      <c r="BP125" s="41"/>
      <c r="BQ125" s="41"/>
      <c r="BR125" s="41"/>
      <c r="BS125" s="41"/>
      <c r="BT125" s="41"/>
      <c r="BU125" s="41"/>
      <c r="BV125" s="41"/>
      <c r="BW125" s="41"/>
      <c r="CA125" s="26"/>
      <c r="CB125" s="26"/>
      <c r="CC125" s="26"/>
      <c r="CD125" s="26"/>
      <c r="CE125" s="26"/>
      <c r="CF125" s="26"/>
      <c r="CG125" s="26"/>
      <c r="CH125" s="26"/>
      <c r="CI125" s="26"/>
      <c r="CJ125" s="26"/>
    </row>
    <row r="126" spans="42:88" x14ac:dyDescent="0.25">
      <c r="AP126" s="13"/>
      <c r="AQ126" s="13"/>
      <c r="AR126" s="13"/>
      <c r="AS126" s="13"/>
      <c r="AT126" s="13"/>
      <c r="AU126" s="13"/>
      <c r="AV126" s="13"/>
      <c r="AW126" s="13"/>
      <c r="AX126" s="13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O126" s="41"/>
      <c r="BP126" s="41"/>
      <c r="BQ126" s="41"/>
      <c r="BR126" s="41"/>
      <c r="BS126" s="41"/>
      <c r="BT126" s="41"/>
      <c r="BU126" s="41"/>
      <c r="BV126" s="41"/>
      <c r="BW126" s="41"/>
      <c r="CA126" s="26"/>
      <c r="CB126" s="26"/>
      <c r="CC126" s="26"/>
      <c r="CD126" s="26"/>
      <c r="CE126" s="26"/>
      <c r="CF126" s="26"/>
      <c r="CG126" s="26"/>
      <c r="CH126" s="26"/>
      <c r="CI126" s="26"/>
      <c r="CJ126" s="26"/>
    </row>
    <row r="127" spans="42:88" x14ac:dyDescent="0.25">
      <c r="AP127" s="13"/>
      <c r="AQ127" s="13"/>
      <c r="AR127" s="13"/>
      <c r="AS127" s="13"/>
      <c r="AT127" s="13"/>
      <c r="AU127" s="13"/>
      <c r="AV127" s="13"/>
      <c r="AW127" s="13"/>
      <c r="AX127" s="13"/>
      <c r="AY127" s="26"/>
      <c r="AZ127" s="26"/>
      <c r="BA127" s="26"/>
      <c r="BB127" s="26"/>
      <c r="BC127" s="26"/>
      <c r="BD127" s="26"/>
      <c r="BE127" s="26"/>
      <c r="BF127" s="26"/>
      <c r="BG127" s="26"/>
      <c r="BH127" s="26"/>
      <c r="BI127" s="26"/>
      <c r="BJ127" s="26"/>
      <c r="BK127" s="26"/>
      <c r="BL127" s="26"/>
      <c r="BO127" s="41"/>
      <c r="BP127" s="41"/>
      <c r="BQ127" s="41"/>
      <c r="BR127" s="41"/>
      <c r="BS127" s="41"/>
      <c r="BT127" s="41"/>
      <c r="BU127" s="41"/>
      <c r="BV127" s="41"/>
      <c r="BW127" s="41"/>
      <c r="CA127" s="26"/>
      <c r="CB127" s="26"/>
      <c r="CC127" s="26"/>
      <c r="CD127" s="26"/>
      <c r="CE127" s="26"/>
      <c r="CF127" s="26"/>
      <c r="CG127" s="26"/>
      <c r="CH127" s="26"/>
      <c r="CI127" s="26"/>
      <c r="CJ127" s="26"/>
    </row>
    <row r="128" spans="42:88" x14ac:dyDescent="0.25">
      <c r="AP128" s="13"/>
      <c r="AQ128" s="13"/>
      <c r="AR128" s="13"/>
      <c r="AS128" s="13"/>
      <c r="AT128" s="13"/>
      <c r="AU128" s="13"/>
      <c r="AV128" s="13"/>
      <c r="AW128" s="13"/>
      <c r="AX128" s="13"/>
      <c r="AY128" s="26"/>
      <c r="AZ128" s="26"/>
      <c r="BA128" s="26"/>
      <c r="BB128" s="26"/>
      <c r="BC128" s="26"/>
      <c r="BD128" s="26"/>
      <c r="BE128" s="26"/>
      <c r="BF128" s="26"/>
      <c r="BG128" s="26"/>
      <c r="BH128" s="26"/>
      <c r="BI128" s="26"/>
      <c r="BJ128" s="26"/>
      <c r="BK128" s="26"/>
      <c r="BL128" s="26"/>
      <c r="BO128" s="41"/>
      <c r="BP128" s="41"/>
      <c r="BQ128" s="41"/>
      <c r="BR128" s="41"/>
      <c r="BS128" s="41"/>
      <c r="BT128" s="41"/>
      <c r="BU128" s="41"/>
      <c r="BV128" s="41"/>
      <c r="BW128" s="41"/>
      <c r="CA128" s="26"/>
      <c r="CB128" s="26"/>
      <c r="CC128" s="26"/>
      <c r="CD128" s="26"/>
      <c r="CE128" s="26"/>
      <c r="CF128" s="26"/>
      <c r="CG128" s="26"/>
      <c r="CH128" s="26"/>
      <c r="CI128" s="26"/>
      <c r="CJ128" s="26"/>
    </row>
    <row r="129" spans="42:88" x14ac:dyDescent="0.25">
      <c r="AP129" s="13"/>
      <c r="AQ129" s="13"/>
      <c r="AR129" s="13"/>
      <c r="AS129" s="13"/>
      <c r="AT129" s="13"/>
      <c r="AU129" s="13"/>
      <c r="AV129" s="13"/>
      <c r="AW129" s="13"/>
      <c r="AX129" s="13"/>
      <c r="AY129" s="26"/>
      <c r="AZ129" s="26"/>
      <c r="BA129" s="26"/>
      <c r="BB129" s="26"/>
      <c r="BC129" s="26"/>
      <c r="BD129" s="26"/>
      <c r="BE129" s="26"/>
      <c r="BF129" s="26"/>
      <c r="BG129" s="26"/>
      <c r="BH129" s="26"/>
      <c r="BI129" s="26"/>
      <c r="BJ129" s="26"/>
      <c r="BK129" s="26"/>
      <c r="BL129" s="26"/>
      <c r="BO129" s="41"/>
      <c r="BP129" s="41"/>
      <c r="BQ129" s="41"/>
      <c r="BR129" s="41"/>
      <c r="BS129" s="41"/>
      <c r="BT129" s="41"/>
      <c r="BU129" s="41"/>
      <c r="BV129" s="41"/>
      <c r="BW129" s="41"/>
      <c r="CA129" s="26"/>
      <c r="CB129" s="26"/>
      <c r="CC129" s="26"/>
      <c r="CD129" s="26"/>
      <c r="CE129" s="26"/>
      <c r="CF129" s="26"/>
      <c r="CG129" s="26"/>
      <c r="CH129" s="26"/>
      <c r="CI129" s="26"/>
      <c r="CJ129" s="26"/>
    </row>
    <row r="130" spans="42:88" x14ac:dyDescent="0.25">
      <c r="AP130" s="13"/>
      <c r="AQ130" s="13"/>
      <c r="AR130" s="13"/>
      <c r="AS130" s="13"/>
      <c r="AT130" s="13"/>
      <c r="AU130" s="13"/>
      <c r="AV130" s="13"/>
      <c r="AW130" s="13"/>
      <c r="AX130" s="13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O130" s="41"/>
      <c r="BP130" s="41"/>
      <c r="BQ130" s="41"/>
      <c r="BR130" s="41"/>
      <c r="BS130" s="41"/>
      <c r="BT130" s="41"/>
      <c r="BU130" s="41"/>
      <c r="BV130" s="41"/>
      <c r="BW130" s="41"/>
      <c r="CA130" s="26"/>
      <c r="CB130" s="26"/>
      <c r="CC130" s="26"/>
      <c r="CD130" s="26"/>
      <c r="CE130" s="26"/>
      <c r="CF130" s="26"/>
      <c r="CG130" s="26"/>
      <c r="CH130" s="26"/>
      <c r="CI130" s="26"/>
      <c r="CJ130" s="26"/>
    </row>
    <row r="131" spans="42:88" x14ac:dyDescent="0.25">
      <c r="AP131" s="13"/>
      <c r="AQ131" s="13"/>
      <c r="AR131" s="13"/>
      <c r="AS131" s="13"/>
      <c r="AT131" s="13"/>
      <c r="AU131" s="13"/>
      <c r="AV131" s="13"/>
      <c r="AW131" s="13"/>
      <c r="AX131" s="13"/>
      <c r="AY131" s="26"/>
      <c r="AZ131" s="26"/>
      <c r="BA131" s="26"/>
      <c r="BB131" s="26"/>
      <c r="BC131" s="26"/>
      <c r="BD131" s="26"/>
      <c r="BE131" s="26"/>
      <c r="BF131" s="26"/>
      <c r="BG131" s="26"/>
      <c r="BH131" s="26"/>
      <c r="BI131" s="26"/>
      <c r="BJ131" s="26"/>
      <c r="BK131" s="26"/>
      <c r="BL131" s="26"/>
      <c r="BO131" s="41"/>
      <c r="BP131" s="41"/>
      <c r="BQ131" s="41"/>
      <c r="BR131" s="41"/>
      <c r="BS131" s="41"/>
      <c r="BT131" s="41"/>
      <c r="BU131" s="41"/>
      <c r="BV131" s="41"/>
      <c r="BW131" s="41"/>
      <c r="CA131" s="26"/>
      <c r="CB131" s="26"/>
      <c r="CC131" s="26"/>
      <c r="CD131" s="26"/>
      <c r="CE131" s="26"/>
      <c r="CF131" s="26"/>
      <c r="CG131" s="26"/>
      <c r="CH131" s="26"/>
      <c r="CI131" s="26"/>
      <c r="CJ131" s="26"/>
    </row>
    <row r="132" spans="42:88" x14ac:dyDescent="0.25">
      <c r="AP132" s="13"/>
      <c r="AQ132" s="13"/>
      <c r="AR132" s="13"/>
      <c r="AS132" s="13"/>
      <c r="AT132" s="13"/>
      <c r="AU132" s="13"/>
      <c r="AV132" s="13"/>
      <c r="AW132" s="13"/>
      <c r="AX132" s="13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O132" s="41"/>
      <c r="BP132" s="41"/>
      <c r="BQ132" s="41"/>
      <c r="BR132" s="41"/>
      <c r="BS132" s="41"/>
      <c r="BT132" s="41"/>
      <c r="BU132" s="41"/>
      <c r="BV132" s="41"/>
      <c r="BW132" s="41"/>
      <c r="CA132" s="26"/>
      <c r="CB132" s="26"/>
      <c r="CC132" s="26"/>
      <c r="CD132" s="26"/>
      <c r="CE132" s="26"/>
      <c r="CF132" s="26"/>
      <c r="CG132" s="26"/>
      <c r="CH132" s="26"/>
      <c r="CI132" s="26"/>
      <c r="CJ132" s="26"/>
    </row>
    <row r="133" spans="42:88" x14ac:dyDescent="0.25">
      <c r="AP133" s="13"/>
      <c r="AQ133" s="13"/>
      <c r="AR133" s="13"/>
      <c r="AS133" s="13"/>
      <c r="AT133" s="13"/>
      <c r="AU133" s="13"/>
      <c r="AV133" s="13"/>
      <c r="AW133" s="13"/>
      <c r="AX133" s="13"/>
      <c r="AY133" s="26"/>
      <c r="AZ133" s="26"/>
      <c r="BA133" s="26"/>
      <c r="BB133" s="26"/>
      <c r="BC133" s="26"/>
      <c r="BD133" s="26"/>
      <c r="BE133" s="26"/>
      <c r="BF133" s="26"/>
      <c r="BG133" s="26"/>
      <c r="BH133" s="26"/>
      <c r="BI133" s="26"/>
      <c r="BJ133" s="26"/>
      <c r="BK133" s="26"/>
      <c r="BL133" s="26"/>
      <c r="BO133" s="41"/>
      <c r="BP133" s="41"/>
      <c r="BQ133" s="41"/>
      <c r="BR133" s="41"/>
      <c r="BS133" s="41"/>
      <c r="BT133" s="41"/>
      <c r="BU133" s="41"/>
      <c r="BV133" s="41"/>
      <c r="BW133" s="41"/>
      <c r="CA133" s="26"/>
      <c r="CB133" s="26"/>
      <c r="CC133" s="26"/>
      <c r="CD133" s="26"/>
      <c r="CE133" s="26"/>
      <c r="CF133" s="26"/>
      <c r="CG133" s="26"/>
      <c r="CH133" s="26"/>
      <c r="CI133" s="26"/>
      <c r="CJ133" s="26"/>
    </row>
    <row r="134" spans="42:88" x14ac:dyDescent="0.25">
      <c r="AP134" s="13"/>
      <c r="AQ134" s="13"/>
      <c r="AR134" s="13"/>
      <c r="AS134" s="13"/>
      <c r="AT134" s="13"/>
      <c r="AU134" s="13"/>
      <c r="AV134" s="13"/>
      <c r="AW134" s="13"/>
      <c r="AX134" s="13"/>
      <c r="AY134" s="26"/>
      <c r="AZ134" s="26"/>
      <c r="BA134" s="26"/>
      <c r="BB134" s="26"/>
      <c r="BC134" s="26"/>
      <c r="BD134" s="26"/>
      <c r="BE134" s="26"/>
      <c r="BF134" s="26"/>
      <c r="BG134" s="26"/>
      <c r="BH134" s="26"/>
      <c r="BI134" s="26"/>
      <c r="BJ134" s="26"/>
      <c r="BK134" s="26"/>
      <c r="BL134" s="26"/>
      <c r="BO134" s="41"/>
      <c r="BP134" s="41"/>
      <c r="BQ134" s="41"/>
      <c r="BR134" s="41"/>
      <c r="BS134" s="41"/>
      <c r="BT134" s="41"/>
      <c r="BU134" s="41"/>
      <c r="BV134" s="41"/>
      <c r="BW134" s="41"/>
      <c r="CA134" s="26"/>
      <c r="CB134" s="26"/>
      <c r="CC134" s="26"/>
      <c r="CD134" s="26"/>
      <c r="CE134" s="26"/>
      <c r="CF134" s="26"/>
      <c r="CG134" s="26"/>
      <c r="CH134" s="26"/>
      <c r="CI134" s="26"/>
      <c r="CJ134" s="26"/>
    </row>
    <row r="135" spans="42:88" x14ac:dyDescent="0.25">
      <c r="AP135" s="13"/>
      <c r="AQ135" s="13"/>
      <c r="AR135" s="13"/>
      <c r="AS135" s="13"/>
      <c r="AT135" s="13"/>
      <c r="AU135" s="13"/>
      <c r="AV135" s="13"/>
      <c r="AW135" s="13"/>
      <c r="AX135" s="13"/>
      <c r="AY135" s="26"/>
      <c r="AZ135" s="26"/>
      <c r="BA135" s="26"/>
      <c r="BB135" s="26"/>
      <c r="BC135" s="26"/>
      <c r="BD135" s="26"/>
      <c r="BE135" s="26"/>
      <c r="BF135" s="26"/>
      <c r="BG135" s="26"/>
      <c r="BH135" s="26"/>
      <c r="BI135" s="26"/>
      <c r="BJ135" s="26"/>
      <c r="BK135" s="26"/>
      <c r="BL135" s="26"/>
      <c r="BO135" s="41"/>
      <c r="BP135" s="41"/>
      <c r="BQ135" s="41"/>
      <c r="BR135" s="41"/>
      <c r="BS135" s="41"/>
      <c r="BT135" s="41"/>
      <c r="BU135" s="41"/>
      <c r="BV135" s="41"/>
      <c r="BW135" s="41"/>
      <c r="CA135" s="26"/>
      <c r="CB135" s="26"/>
      <c r="CC135" s="26"/>
      <c r="CD135" s="26"/>
      <c r="CE135" s="26"/>
      <c r="CF135" s="26"/>
      <c r="CG135" s="26"/>
      <c r="CH135" s="26"/>
      <c r="CI135" s="26"/>
      <c r="CJ135" s="26"/>
    </row>
    <row r="136" spans="42:88" x14ac:dyDescent="0.25">
      <c r="AP136" s="13"/>
      <c r="AQ136" s="13"/>
      <c r="AR136" s="13"/>
      <c r="AS136" s="13"/>
      <c r="AT136" s="13"/>
      <c r="AU136" s="13"/>
      <c r="AV136" s="13"/>
      <c r="AW136" s="13"/>
      <c r="AX136" s="13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O136" s="41"/>
      <c r="BP136" s="41"/>
      <c r="BQ136" s="41"/>
      <c r="BR136" s="41"/>
      <c r="BS136" s="41"/>
      <c r="BT136" s="41"/>
      <c r="BU136" s="41"/>
      <c r="BV136" s="41"/>
      <c r="BW136" s="41"/>
      <c r="CA136" s="26"/>
      <c r="CB136" s="26"/>
      <c r="CC136" s="26"/>
      <c r="CD136" s="26"/>
      <c r="CE136" s="26"/>
      <c r="CF136" s="26"/>
      <c r="CG136" s="26"/>
      <c r="CH136" s="26"/>
      <c r="CI136" s="26"/>
      <c r="CJ136" s="26"/>
    </row>
    <row r="137" spans="42:88" x14ac:dyDescent="0.25">
      <c r="AP137" s="13"/>
      <c r="AQ137" s="13"/>
      <c r="AR137" s="13"/>
      <c r="AS137" s="13"/>
      <c r="AT137" s="13"/>
      <c r="AU137" s="13"/>
      <c r="AV137" s="13"/>
      <c r="AW137" s="13"/>
      <c r="AX137" s="13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O137" s="41"/>
      <c r="BP137" s="41"/>
      <c r="BQ137" s="41"/>
      <c r="BR137" s="41"/>
      <c r="BS137" s="41"/>
      <c r="BT137" s="41"/>
      <c r="BU137" s="41"/>
      <c r="BV137" s="41"/>
      <c r="BW137" s="41"/>
      <c r="CA137" s="26"/>
      <c r="CB137" s="26"/>
      <c r="CC137" s="26"/>
      <c r="CD137" s="26"/>
      <c r="CE137" s="26"/>
      <c r="CF137" s="26"/>
      <c r="CG137" s="26"/>
      <c r="CH137" s="26"/>
      <c r="CI137" s="26"/>
      <c r="CJ137" s="26"/>
    </row>
    <row r="138" spans="42:88" x14ac:dyDescent="0.25">
      <c r="AP138" s="13"/>
      <c r="AQ138" s="13"/>
      <c r="AR138" s="13"/>
      <c r="AS138" s="13"/>
      <c r="AT138" s="13"/>
      <c r="AU138" s="13"/>
      <c r="AV138" s="13"/>
      <c r="AW138" s="13"/>
      <c r="AX138" s="13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O138" s="41"/>
      <c r="BP138" s="41"/>
      <c r="BQ138" s="41"/>
      <c r="BR138" s="41"/>
      <c r="BS138" s="41"/>
      <c r="BT138" s="41"/>
      <c r="BU138" s="41"/>
      <c r="BV138" s="41"/>
      <c r="BW138" s="41"/>
      <c r="CA138" s="26"/>
      <c r="CB138" s="26"/>
      <c r="CC138" s="26"/>
      <c r="CD138" s="26"/>
      <c r="CE138" s="26"/>
      <c r="CF138" s="26"/>
      <c r="CG138" s="26"/>
      <c r="CH138" s="26"/>
      <c r="CI138" s="26"/>
      <c r="CJ138" s="26"/>
    </row>
    <row r="139" spans="42:88" x14ac:dyDescent="0.25">
      <c r="AP139" s="13"/>
      <c r="AQ139" s="13"/>
      <c r="AR139" s="13"/>
      <c r="AS139" s="13"/>
      <c r="AT139" s="13"/>
      <c r="AU139" s="13"/>
      <c r="AV139" s="13"/>
      <c r="AW139" s="13"/>
      <c r="AX139" s="13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O139" s="41"/>
      <c r="BP139" s="41"/>
      <c r="BQ139" s="41"/>
      <c r="BR139" s="41"/>
      <c r="BS139" s="41"/>
      <c r="BT139" s="41"/>
      <c r="BU139" s="41"/>
      <c r="BV139" s="41"/>
      <c r="BW139" s="41"/>
      <c r="CA139" s="26"/>
      <c r="CB139" s="26"/>
      <c r="CC139" s="26"/>
      <c r="CD139" s="26"/>
      <c r="CE139" s="26"/>
      <c r="CF139" s="26"/>
      <c r="CG139" s="26"/>
      <c r="CH139" s="26"/>
      <c r="CI139" s="26"/>
      <c r="CJ139" s="26"/>
    </row>
    <row r="140" spans="42:88" x14ac:dyDescent="0.25">
      <c r="AP140" s="13"/>
      <c r="AQ140" s="13"/>
      <c r="AR140" s="13"/>
      <c r="AS140" s="13"/>
      <c r="AT140" s="13"/>
      <c r="AU140" s="13"/>
      <c r="AV140" s="13"/>
      <c r="AW140" s="13"/>
      <c r="AX140" s="13"/>
    </row>
    <row r="141" spans="42:88" x14ac:dyDescent="0.25">
      <c r="AP141" s="13"/>
      <c r="AQ141" s="13"/>
      <c r="AR141" s="13"/>
      <c r="AS141" s="13"/>
      <c r="AT141" s="13"/>
      <c r="AU141" s="13"/>
      <c r="AV141" s="13"/>
      <c r="AW141" s="13"/>
      <c r="AX141" s="13"/>
    </row>
    <row r="142" spans="42:88" x14ac:dyDescent="0.25">
      <c r="AP142" s="13"/>
      <c r="AQ142" s="13"/>
      <c r="AR142" s="13"/>
      <c r="AS142" s="13"/>
      <c r="AT142" s="13"/>
      <c r="AU142" s="13"/>
      <c r="AV142" s="13"/>
      <c r="AW142" s="13"/>
      <c r="AX142" s="13"/>
    </row>
    <row r="143" spans="42:88" x14ac:dyDescent="0.25">
      <c r="AP143" s="13"/>
      <c r="AQ143" s="13"/>
      <c r="AR143" s="13"/>
      <c r="AS143" s="13"/>
      <c r="AT143" s="13"/>
      <c r="AU143" s="13"/>
      <c r="AV143" s="13"/>
      <c r="AW143" s="13"/>
      <c r="AX143" s="13"/>
    </row>
    <row r="144" spans="42:88" x14ac:dyDescent="0.25">
      <c r="AP144" s="13"/>
      <c r="AQ144" s="13"/>
      <c r="AR144" s="13"/>
      <c r="AS144" s="13"/>
      <c r="AT144" s="13"/>
      <c r="AU144" s="13"/>
      <c r="AV144" s="13"/>
      <c r="AW144" s="13"/>
      <c r="AX144" s="13"/>
    </row>
    <row r="145" spans="42:50" x14ac:dyDescent="0.25">
      <c r="AP145" s="13"/>
      <c r="AQ145" s="13"/>
      <c r="AR145" s="13"/>
      <c r="AS145" s="13"/>
      <c r="AT145" s="13"/>
      <c r="AU145" s="13"/>
      <c r="AV145" s="13"/>
      <c r="AW145" s="13"/>
      <c r="AX145" s="13"/>
    </row>
    <row r="146" spans="42:50" x14ac:dyDescent="0.25">
      <c r="AP146" s="13"/>
      <c r="AQ146" s="13"/>
      <c r="AR146" s="13"/>
      <c r="AS146" s="13"/>
      <c r="AT146" s="13"/>
      <c r="AU146" s="13"/>
      <c r="AV146" s="13"/>
      <c r="AW146" s="13"/>
      <c r="AX146" s="13"/>
    </row>
    <row r="147" spans="42:50" x14ac:dyDescent="0.25">
      <c r="AP147" s="13"/>
      <c r="AQ147" s="13"/>
      <c r="AR147" s="13"/>
      <c r="AS147" s="13"/>
      <c r="AT147" s="13"/>
      <c r="AU147" s="13"/>
      <c r="AV147" s="13"/>
      <c r="AW147" s="13"/>
      <c r="AX147" s="13"/>
    </row>
    <row r="148" spans="42:50" x14ac:dyDescent="0.25">
      <c r="AP148" s="13"/>
      <c r="AQ148" s="13"/>
      <c r="AR148" s="13"/>
      <c r="AS148" s="13"/>
      <c r="AT148" s="13"/>
      <c r="AU148" s="13"/>
      <c r="AV148" s="13"/>
      <c r="AW148" s="13"/>
      <c r="AX148" s="13"/>
    </row>
    <row r="149" spans="42:50" x14ac:dyDescent="0.25">
      <c r="AP149" s="13"/>
      <c r="AQ149" s="13"/>
      <c r="AR149" s="13"/>
      <c r="AS149" s="13"/>
      <c r="AT149" s="13"/>
      <c r="AU149" s="13"/>
      <c r="AV149" s="13"/>
      <c r="AW149" s="13"/>
      <c r="AX149" s="13"/>
    </row>
    <row r="150" spans="42:50" x14ac:dyDescent="0.25">
      <c r="AP150" s="13"/>
      <c r="AQ150" s="13"/>
      <c r="AR150" s="13"/>
      <c r="AS150" s="13"/>
      <c r="AT150" s="13"/>
      <c r="AU150" s="13"/>
      <c r="AV150" s="13"/>
      <c r="AW150" s="13"/>
      <c r="AX150" s="13"/>
    </row>
    <row r="151" spans="42:50" x14ac:dyDescent="0.25">
      <c r="AP151" s="13"/>
      <c r="AQ151" s="13"/>
      <c r="AR151" s="13"/>
      <c r="AS151" s="13"/>
      <c r="AT151" s="13"/>
      <c r="AU151" s="13"/>
      <c r="AV151" s="13"/>
      <c r="AW151" s="13"/>
      <c r="AX151" s="13"/>
    </row>
    <row r="152" spans="42:50" x14ac:dyDescent="0.25">
      <c r="AP152" s="13"/>
      <c r="AQ152" s="13"/>
      <c r="AR152" s="13"/>
      <c r="AS152" s="13"/>
      <c r="AT152" s="13"/>
      <c r="AU152" s="13"/>
      <c r="AV152" s="13"/>
      <c r="AW152" s="13"/>
      <c r="AX152" s="13"/>
    </row>
    <row r="153" spans="42:50" x14ac:dyDescent="0.25">
      <c r="AP153" s="13"/>
      <c r="AQ153" s="13"/>
      <c r="AR153" s="13"/>
      <c r="AS153" s="13"/>
      <c r="AT153" s="13"/>
      <c r="AU153" s="13"/>
      <c r="AV153" s="13"/>
      <c r="AW153" s="13"/>
      <c r="AX153" s="13"/>
    </row>
    <row r="154" spans="42:50" x14ac:dyDescent="0.25">
      <c r="AP154" s="13"/>
      <c r="AQ154" s="13"/>
      <c r="AR154" s="13"/>
      <c r="AS154" s="13"/>
      <c r="AT154" s="13"/>
      <c r="AU154" s="13"/>
      <c r="AV154" s="13"/>
      <c r="AW154" s="13"/>
      <c r="AX154" s="13"/>
    </row>
    <row r="155" spans="42:50" x14ac:dyDescent="0.25">
      <c r="AP155" s="13"/>
      <c r="AQ155" s="13"/>
      <c r="AR155" s="13"/>
      <c r="AS155" s="13"/>
      <c r="AT155" s="13"/>
      <c r="AU155" s="13"/>
      <c r="AV155" s="13"/>
      <c r="AW155" s="13"/>
      <c r="AX155" s="13"/>
    </row>
    <row r="156" spans="42:50" x14ac:dyDescent="0.25">
      <c r="AP156" s="13"/>
      <c r="AQ156" s="13"/>
      <c r="AR156" s="13"/>
      <c r="AS156" s="13"/>
      <c r="AT156" s="13"/>
      <c r="AU156" s="13"/>
      <c r="AV156" s="13"/>
      <c r="AW156" s="13"/>
      <c r="AX156" s="13"/>
    </row>
    <row r="157" spans="42:50" x14ac:dyDescent="0.25">
      <c r="AP157" s="13"/>
      <c r="AQ157" s="13"/>
      <c r="AR157" s="13"/>
      <c r="AS157" s="13"/>
      <c r="AT157" s="13"/>
      <c r="AU157" s="13"/>
      <c r="AV157" s="13"/>
      <c r="AW157" s="13"/>
      <c r="AX157" s="13"/>
    </row>
    <row r="158" spans="42:50" x14ac:dyDescent="0.25">
      <c r="AP158" s="13"/>
      <c r="AQ158" s="13"/>
      <c r="AR158" s="13"/>
      <c r="AS158" s="13"/>
      <c r="AT158" s="13"/>
      <c r="AU158" s="13"/>
      <c r="AV158" s="13"/>
      <c r="AW158" s="13"/>
      <c r="AX158" s="13"/>
    </row>
    <row r="159" spans="42:50" x14ac:dyDescent="0.25">
      <c r="AP159" s="13"/>
      <c r="AQ159" s="13"/>
      <c r="AR159" s="13"/>
      <c r="AS159" s="13"/>
      <c r="AT159" s="13"/>
      <c r="AU159" s="13"/>
      <c r="AV159" s="13"/>
      <c r="AW159" s="13"/>
      <c r="AX159" s="13"/>
    </row>
    <row r="160" spans="42:50" x14ac:dyDescent="0.25">
      <c r="AP160" s="13"/>
      <c r="AQ160" s="13"/>
      <c r="AR160" s="13"/>
      <c r="AS160" s="13"/>
      <c r="AT160" s="13"/>
      <c r="AU160" s="13"/>
      <c r="AV160" s="13"/>
      <c r="AW160" s="13"/>
      <c r="AX160" s="13"/>
    </row>
    <row r="161" spans="42:50" x14ac:dyDescent="0.25">
      <c r="AP161" s="13"/>
      <c r="AQ161" s="13"/>
      <c r="AR161" s="13"/>
      <c r="AS161" s="13"/>
      <c r="AT161" s="13"/>
      <c r="AU161" s="13"/>
      <c r="AV161" s="13"/>
      <c r="AW161" s="13"/>
      <c r="AX161" s="13"/>
    </row>
    <row r="162" spans="42:50" x14ac:dyDescent="0.25">
      <c r="AP162" s="13"/>
      <c r="AQ162" s="13"/>
      <c r="AR162" s="13"/>
      <c r="AS162" s="13"/>
      <c r="AT162" s="13"/>
      <c r="AU162" s="13"/>
      <c r="AV162" s="13"/>
      <c r="AW162" s="13"/>
      <c r="AX162" s="13"/>
    </row>
    <row r="163" spans="42:50" x14ac:dyDescent="0.25">
      <c r="AP163" s="13"/>
      <c r="AQ163" s="13"/>
      <c r="AR163" s="13"/>
      <c r="AS163" s="13"/>
      <c r="AT163" s="13"/>
      <c r="AU163" s="13"/>
      <c r="AV163" s="13"/>
      <c r="AW163" s="13"/>
      <c r="AX163" s="13"/>
    </row>
    <row r="164" spans="42:50" x14ac:dyDescent="0.25">
      <c r="AP164" s="13"/>
      <c r="AQ164" s="13"/>
      <c r="AR164" s="13"/>
      <c r="AS164" s="13"/>
      <c r="AT164" s="13"/>
      <c r="AU164" s="13"/>
      <c r="AV164" s="13"/>
      <c r="AW164" s="13"/>
      <c r="AX164" s="13"/>
    </row>
    <row r="165" spans="42:50" x14ac:dyDescent="0.25">
      <c r="AP165" s="13"/>
      <c r="AQ165" s="13"/>
      <c r="AR165" s="13"/>
      <c r="AS165" s="13"/>
      <c r="AT165" s="13"/>
      <c r="AU165" s="13"/>
      <c r="AV165" s="13"/>
      <c r="AW165" s="13"/>
      <c r="AX165" s="13"/>
    </row>
    <row r="166" spans="42:50" x14ac:dyDescent="0.25">
      <c r="AP166" s="13"/>
      <c r="AQ166" s="13"/>
      <c r="AR166" s="13"/>
      <c r="AS166" s="13"/>
      <c r="AT166" s="13"/>
      <c r="AU166" s="13"/>
      <c r="AV166" s="13"/>
      <c r="AW166" s="13"/>
      <c r="AX166" s="13"/>
    </row>
    <row r="167" spans="42:50" x14ac:dyDescent="0.25">
      <c r="AP167" s="13"/>
      <c r="AQ167" s="13"/>
      <c r="AR167" s="13"/>
      <c r="AS167" s="13"/>
      <c r="AT167" s="13"/>
      <c r="AU167" s="13"/>
      <c r="AV167" s="13"/>
      <c r="AW167" s="13"/>
      <c r="AX167" s="13"/>
    </row>
    <row r="168" spans="42:50" x14ac:dyDescent="0.25">
      <c r="AP168" s="13"/>
      <c r="AQ168" s="13"/>
      <c r="AR168" s="13"/>
      <c r="AS168" s="13"/>
      <c r="AT168" s="13"/>
      <c r="AU168" s="13"/>
      <c r="AV168" s="13"/>
      <c r="AW168" s="13"/>
      <c r="AX168" s="13"/>
    </row>
    <row r="169" spans="42:50" x14ac:dyDescent="0.25">
      <c r="AP169" s="13"/>
      <c r="AQ169" s="13"/>
      <c r="AR169" s="13"/>
      <c r="AS169" s="13"/>
      <c r="AT169" s="13"/>
      <c r="AU169" s="13"/>
      <c r="AV169" s="13"/>
      <c r="AW169" s="13"/>
      <c r="AX169" s="13"/>
    </row>
    <row r="170" spans="42:50" x14ac:dyDescent="0.25">
      <c r="AP170" s="13"/>
      <c r="AQ170" s="13"/>
      <c r="AR170" s="13"/>
      <c r="AS170" s="13"/>
      <c r="AT170" s="13"/>
      <c r="AU170" s="13"/>
      <c r="AV170" s="13"/>
      <c r="AW170" s="13"/>
      <c r="AX170" s="13"/>
    </row>
    <row r="171" spans="42:50" x14ac:dyDescent="0.25">
      <c r="AP171" s="13"/>
      <c r="AQ171" s="13"/>
      <c r="AR171" s="13"/>
      <c r="AS171" s="13"/>
      <c r="AT171" s="13"/>
      <c r="AU171" s="13"/>
      <c r="AV171" s="13"/>
      <c r="AW171" s="13"/>
      <c r="AX171" s="13"/>
    </row>
    <row r="172" spans="42:50" x14ac:dyDescent="0.25">
      <c r="AP172" s="13"/>
      <c r="AQ172" s="13"/>
      <c r="AR172" s="13"/>
      <c r="AS172" s="13"/>
      <c r="AT172" s="13"/>
      <c r="AU172" s="13"/>
      <c r="AV172" s="13"/>
      <c r="AW172" s="13"/>
      <c r="AX172" s="13"/>
    </row>
    <row r="173" spans="42:50" x14ac:dyDescent="0.25">
      <c r="AP173" s="13"/>
      <c r="AQ173" s="13"/>
      <c r="AR173" s="13"/>
      <c r="AS173" s="13"/>
      <c r="AT173" s="13"/>
      <c r="AU173" s="13"/>
      <c r="AV173" s="13"/>
      <c r="AW173" s="13"/>
      <c r="AX173" s="13"/>
    </row>
    <row r="174" spans="42:50" x14ac:dyDescent="0.25">
      <c r="AP174" s="13"/>
      <c r="AQ174" s="13"/>
      <c r="AR174" s="13"/>
      <c r="AS174" s="13"/>
      <c r="AT174" s="13"/>
      <c r="AU174" s="13"/>
      <c r="AV174" s="13"/>
      <c r="AW174" s="13"/>
      <c r="AX174" s="13"/>
    </row>
    <row r="175" spans="42:50" x14ac:dyDescent="0.25">
      <c r="AP175" s="13"/>
      <c r="AQ175" s="13"/>
      <c r="AR175" s="13"/>
      <c r="AS175" s="13"/>
      <c r="AT175" s="13"/>
      <c r="AU175" s="13"/>
      <c r="AV175" s="13"/>
      <c r="AW175" s="13"/>
      <c r="AX175" s="13"/>
    </row>
    <row r="176" spans="42:50" x14ac:dyDescent="0.25">
      <c r="AP176" s="13"/>
      <c r="AQ176" s="13"/>
      <c r="AR176" s="13"/>
      <c r="AS176" s="13"/>
      <c r="AT176" s="13"/>
      <c r="AU176" s="13"/>
      <c r="AV176" s="13"/>
      <c r="AW176" s="13"/>
      <c r="AX176" s="13"/>
    </row>
    <row r="177" spans="2:50" x14ac:dyDescent="0.25">
      <c r="AP177" s="13"/>
      <c r="AQ177" s="13"/>
      <c r="AR177" s="13"/>
      <c r="AS177" s="13"/>
      <c r="AT177" s="13"/>
      <c r="AU177" s="13"/>
      <c r="AV177" s="13"/>
      <c r="AW177" s="13"/>
      <c r="AX177" s="13"/>
    </row>
    <row r="178" spans="2:50" x14ac:dyDescent="0.25">
      <c r="AP178" s="13"/>
      <c r="AQ178" s="13"/>
      <c r="AR178" s="13"/>
      <c r="AS178" s="13"/>
      <c r="AT178" s="13"/>
      <c r="AU178" s="13"/>
      <c r="AV178" s="13"/>
      <c r="AW178" s="13"/>
      <c r="AX178" s="13"/>
    </row>
    <row r="179" spans="2:50" x14ac:dyDescent="0.25">
      <c r="AP179" s="13"/>
      <c r="AQ179" s="13"/>
      <c r="AR179" s="13"/>
      <c r="AS179" s="13"/>
      <c r="AT179" s="13"/>
      <c r="AU179" s="13"/>
      <c r="AV179" s="13"/>
      <c r="AW179" s="13"/>
      <c r="AX179" s="13"/>
    </row>
    <row r="180" spans="2:50" x14ac:dyDescent="0.25">
      <c r="AP180" s="13"/>
      <c r="AQ180" s="13"/>
      <c r="AR180" s="13"/>
      <c r="AS180" s="13"/>
      <c r="AT180" s="13"/>
      <c r="AU180" s="13"/>
      <c r="AV180" s="13"/>
      <c r="AW180" s="13"/>
      <c r="AX180" s="13"/>
    </row>
    <row r="181" spans="2:50" x14ac:dyDescent="0.25">
      <c r="AP181" s="13"/>
      <c r="AQ181" s="13"/>
      <c r="AR181" s="13"/>
      <c r="AS181" s="13"/>
      <c r="AT181" s="13"/>
      <c r="AU181" s="13"/>
      <c r="AV181" s="13"/>
      <c r="AW181" s="13"/>
      <c r="AX181" s="13"/>
    </row>
    <row r="182" spans="2:50" x14ac:dyDescent="0.25">
      <c r="AP182" s="13"/>
      <c r="AQ182" s="13"/>
      <c r="AR182" s="13"/>
      <c r="AS182" s="13"/>
      <c r="AT182" s="13"/>
      <c r="AU182" s="13"/>
      <c r="AV182" s="13"/>
      <c r="AW182" s="13"/>
      <c r="AX182" s="13"/>
    </row>
    <row r="183" spans="2:50" x14ac:dyDescent="0.25">
      <c r="AP183" s="13"/>
      <c r="AQ183" s="13"/>
      <c r="AR183" s="13"/>
      <c r="AS183" s="13"/>
      <c r="AT183" s="13"/>
      <c r="AU183" s="13"/>
      <c r="AV183" s="13"/>
      <c r="AW183" s="13"/>
      <c r="AX183" s="13"/>
    </row>
    <row r="184" spans="2:50" x14ac:dyDescent="0.25">
      <c r="AP184" s="13"/>
      <c r="AQ184" s="13"/>
      <c r="AR184" s="13"/>
      <c r="AS184" s="13"/>
      <c r="AT184" s="13"/>
      <c r="AU184" s="13"/>
      <c r="AV184" s="13"/>
      <c r="AW184" s="13"/>
      <c r="AX184" s="13"/>
    </row>
    <row r="185" spans="2:50" x14ac:dyDescent="0.25">
      <c r="AP185" s="13"/>
      <c r="AQ185" s="13"/>
      <c r="AR185" s="13"/>
      <c r="AS185" s="13"/>
      <c r="AT185" s="13"/>
      <c r="AU185" s="13"/>
      <c r="AV185" s="13"/>
      <c r="AW185" s="13"/>
      <c r="AX185" s="13"/>
    </row>
    <row r="186" spans="2:50" x14ac:dyDescent="0.25">
      <c r="AP186" s="13"/>
      <c r="AQ186" s="13"/>
      <c r="AR186" s="13"/>
      <c r="AS186" s="13"/>
      <c r="AT186" s="13"/>
      <c r="AU186" s="13"/>
      <c r="AV186" s="13"/>
      <c r="AW186" s="13"/>
      <c r="AX186" s="13"/>
    </row>
    <row r="187" spans="2:50" x14ac:dyDescent="0.25">
      <c r="AP187" s="13"/>
      <c r="AQ187" s="13"/>
      <c r="AR187" s="13"/>
      <c r="AS187" s="13"/>
      <c r="AT187" s="13"/>
      <c r="AU187" s="13"/>
      <c r="AV187" s="13"/>
      <c r="AW187" s="13"/>
      <c r="AX187" s="13"/>
    </row>
    <row r="188" spans="2:50" x14ac:dyDescent="0.25">
      <c r="AP188" s="13"/>
      <c r="AQ188" s="13"/>
      <c r="AR188" s="13"/>
      <c r="AS188" s="13"/>
      <c r="AT188" s="13"/>
      <c r="AU188" s="13"/>
      <c r="AV188" s="13"/>
      <c r="AW188" s="13"/>
      <c r="AX188" s="13"/>
    </row>
    <row r="189" spans="2:50" x14ac:dyDescent="0.25">
      <c r="AP189" s="13"/>
      <c r="AQ189" s="13"/>
      <c r="AR189" s="13"/>
      <c r="AS189" s="13"/>
      <c r="AT189" s="13"/>
      <c r="AU189" s="13"/>
      <c r="AV189" s="13"/>
      <c r="AW189" s="13"/>
      <c r="AX189" s="13"/>
    </row>
    <row r="190" spans="2:50" x14ac:dyDescent="0.25">
      <c r="AP190" s="13"/>
      <c r="AQ190" s="13"/>
      <c r="AR190" s="13"/>
      <c r="AS190" s="13"/>
      <c r="AT190" s="13"/>
      <c r="AU190" s="13"/>
      <c r="AV190" s="13"/>
      <c r="AW190" s="13"/>
      <c r="AX190" s="13"/>
    </row>
    <row r="191" spans="2:50" x14ac:dyDescent="0.25"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</row>
    <row r="192" spans="2:50" x14ac:dyDescent="0.25"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</row>
    <row r="193" spans="2:50" x14ac:dyDescent="0.25"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</row>
    <row r="194" spans="2:50" x14ac:dyDescent="0.25"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</row>
    <row r="195" spans="2:50" x14ac:dyDescent="0.25"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</row>
    <row r="196" spans="2:50" x14ac:dyDescent="0.25"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</row>
    <row r="197" spans="2:50" x14ac:dyDescent="0.25"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</row>
    <row r="198" spans="2:50" x14ac:dyDescent="0.25"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</row>
    <row r="199" spans="2:50" x14ac:dyDescent="0.25"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</row>
    <row r="200" spans="2:50" x14ac:dyDescent="0.25"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</row>
    <row r="201" spans="2:50" x14ac:dyDescent="0.25"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</row>
    <row r="202" spans="2:50" x14ac:dyDescent="0.25"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</row>
    <row r="203" spans="2:50" x14ac:dyDescent="0.25"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</row>
    <row r="204" spans="2:50" x14ac:dyDescent="0.25"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</row>
    <row r="205" spans="2:50" x14ac:dyDescent="0.25"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</row>
    <row r="206" spans="2:50" x14ac:dyDescent="0.25"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</row>
    <row r="207" spans="2:50" x14ac:dyDescent="0.25"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</row>
    <row r="208" spans="2:50" x14ac:dyDescent="0.25"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</row>
    <row r="209" spans="2:50" x14ac:dyDescent="0.25"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</row>
    <row r="210" spans="2:50" x14ac:dyDescent="0.25"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</row>
    <row r="211" spans="2:50" x14ac:dyDescent="0.25"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</row>
    <row r="212" spans="2:50" x14ac:dyDescent="0.25"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</row>
    <row r="213" spans="2:50" x14ac:dyDescent="0.25"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</row>
    <row r="214" spans="2:50" x14ac:dyDescent="0.25"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</row>
    <row r="215" spans="2:50" x14ac:dyDescent="0.25"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</row>
    <row r="216" spans="2:50" x14ac:dyDescent="0.25"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</row>
    <row r="217" spans="2:50" x14ac:dyDescent="0.25"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</row>
    <row r="218" spans="2:50" x14ac:dyDescent="0.25"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</row>
    <row r="219" spans="2:50" x14ac:dyDescent="0.25"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</row>
    <row r="220" spans="2:50" x14ac:dyDescent="0.25"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</row>
    <row r="221" spans="2:50" x14ac:dyDescent="0.25"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</row>
    <row r="222" spans="2:50" x14ac:dyDescent="0.25"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</row>
    <row r="223" spans="2:50" x14ac:dyDescent="0.25"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</row>
    <row r="224" spans="2:50" x14ac:dyDescent="0.25"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</row>
    <row r="225" spans="2:50" x14ac:dyDescent="0.25"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</row>
    <row r="226" spans="2:50" x14ac:dyDescent="0.25"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</row>
    <row r="227" spans="2:50" x14ac:dyDescent="0.25"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</row>
    <row r="228" spans="2:50" x14ac:dyDescent="0.25"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</row>
    <row r="229" spans="2:50" x14ac:dyDescent="0.25"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</row>
    <row r="230" spans="2:50" x14ac:dyDescent="0.25"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</row>
    <row r="231" spans="2:50" x14ac:dyDescent="0.25"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</row>
    <row r="232" spans="2:50" x14ac:dyDescent="0.25"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</row>
    <row r="233" spans="2:50" x14ac:dyDescent="0.25"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</row>
    <row r="234" spans="2:50" x14ac:dyDescent="0.25"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</row>
    <row r="235" spans="2:50" x14ac:dyDescent="0.25"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</row>
    <row r="236" spans="2:50" x14ac:dyDescent="0.25"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</row>
    <row r="237" spans="2:50" x14ac:dyDescent="0.25"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</row>
    <row r="238" spans="2:50" x14ac:dyDescent="0.25"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</row>
    <row r="239" spans="2:50" x14ac:dyDescent="0.25">
      <c r="B239" s="25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</row>
    <row r="240" spans="2:50" x14ac:dyDescent="0.25">
      <c r="B240" s="25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</row>
    <row r="241" spans="2:36" x14ac:dyDescent="0.25">
      <c r="B241" s="25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</row>
    <row r="242" spans="2:36" x14ac:dyDescent="0.25">
      <c r="B242" s="25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</row>
    <row r="243" spans="2:36" x14ac:dyDescent="0.25">
      <c r="B243" s="25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</row>
    <row r="244" spans="2:36" x14ac:dyDescent="0.25">
      <c r="B244" s="25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</row>
  </sheetData>
  <sheetProtection selectLockedCells="1"/>
  <mergeCells count="627">
    <mergeCell ref="B4:AX6"/>
    <mergeCell ref="BO64:BQ64"/>
    <mergeCell ref="BO65:BQ65"/>
    <mergeCell ref="BO66:BQ66"/>
    <mergeCell ref="BO67:BQ67"/>
    <mergeCell ref="BO68:BQ68"/>
    <mergeCell ref="BO69:BQ69"/>
    <mergeCell ref="BO70:BQ70"/>
    <mergeCell ref="BO31:BQ31"/>
    <mergeCell ref="BO42:BV42"/>
    <mergeCell ref="BO40:BV40"/>
    <mergeCell ref="BO33:BQ33"/>
    <mergeCell ref="BO32:BQ32"/>
    <mergeCell ref="BO34:BQ34"/>
    <mergeCell ref="BO35:BQ35"/>
    <mergeCell ref="BO36:BQ36"/>
    <mergeCell ref="BO41:BV41"/>
    <mergeCell ref="BO55:BQ55"/>
    <mergeCell ref="BO56:BQ56"/>
    <mergeCell ref="BO57:BQ57"/>
    <mergeCell ref="BO58:BQ58"/>
    <mergeCell ref="BO59:BQ59"/>
    <mergeCell ref="BO60:BQ60"/>
    <mergeCell ref="BO61:BQ61"/>
    <mergeCell ref="BO62:BQ62"/>
    <mergeCell ref="BO63:BQ63"/>
    <mergeCell ref="BO46:BQ46"/>
    <mergeCell ref="BO47:BQ47"/>
    <mergeCell ref="BO48:BQ48"/>
    <mergeCell ref="BO49:BQ49"/>
    <mergeCell ref="BO50:BQ50"/>
    <mergeCell ref="BO51:BQ51"/>
    <mergeCell ref="BO52:BQ52"/>
    <mergeCell ref="BO53:BQ53"/>
    <mergeCell ref="BO54:BQ54"/>
    <mergeCell ref="BO23:BQ23"/>
    <mergeCell ref="BO24:BQ24"/>
    <mergeCell ref="BO25:BQ25"/>
    <mergeCell ref="BO26:BQ26"/>
    <mergeCell ref="BO38:BQ38"/>
    <mergeCell ref="BO39:BQ39"/>
    <mergeCell ref="BO43:BQ43"/>
    <mergeCell ref="BO45:BQ45"/>
    <mergeCell ref="BO27:BQ27"/>
    <mergeCell ref="BO28:BQ28"/>
    <mergeCell ref="BO29:BQ29"/>
    <mergeCell ref="BO30:BQ30"/>
    <mergeCell ref="BO37:BQ37"/>
    <mergeCell ref="BO44:BV44"/>
    <mergeCell ref="BS9:BS10"/>
    <mergeCell ref="BO10:BQ10"/>
    <mergeCell ref="BO11:BQ11"/>
    <mergeCell ref="BO12:BQ12"/>
    <mergeCell ref="BO13:BQ13"/>
    <mergeCell ref="BO14:BQ14"/>
    <mergeCell ref="Z11:AA11"/>
    <mergeCell ref="I13:J13"/>
    <mergeCell ref="K13:K15"/>
    <mergeCell ref="L13:L15"/>
    <mergeCell ref="I15:J15"/>
    <mergeCell ref="AR13:AS22"/>
    <mergeCell ref="AO22:AQ22"/>
    <mergeCell ref="AM19:AN22"/>
    <mergeCell ref="BO15:BQ15"/>
    <mergeCell ref="BO16:BQ16"/>
    <mergeCell ref="BO17:BQ17"/>
    <mergeCell ref="BO18:BQ18"/>
    <mergeCell ref="BO19:BQ19"/>
    <mergeCell ref="BO20:BQ20"/>
    <mergeCell ref="BO21:BQ21"/>
    <mergeCell ref="BO22:BQ22"/>
    <mergeCell ref="AD15:AF15"/>
    <mergeCell ref="P17:P18"/>
    <mergeCell ref="Q17:Q18"/>
    <mergeCell ref="R17:V17"/>
    <mergeCell ref="F11:J11"/>
    <mergeCell ref="K11:L11"/>
    <mergeCell ref="N11:O11"/>
    <mergeCell ref="P11:P12"/>
    <mergeCell ref="Q11:Q12"/>
    <mergeCell ref="R11:V11"/>
    <mergeCell ref="F12:J12"/>
    <mergeCell ref="R12:V12"/>
    <mergeCell ref="F17:J17"/>
    <mergeCell ref="F13:H13"/>
    <mergeCell ref="F14:H14"/>
    <mergeCell ref="F15:H15"/>
    <mergeCell ref="AP21:AQ21"/>
    <mergeCell ref="AM9:AN14"/>
    <mergeCell ref="AG25:AH25"/>
    <mergeCell ref="AI25:AI28"/>
    <mergeCell ref="K17:L17"/>
    <mergeCell ref="N17:O17"/>
    <mergeCell ref="W11:X11"/>
    <mergeCell ref="I14:J14"/>
    <mergeCell ref="U14:V14"/>
    <mergeCell ref="B16:L16"/>
    <mergeCell ref="AD12:AH12"/>
    <mergeCell ref="AG13:AH13"/>
    <mergeCell ref="AI13:AI14"/>
    <mergeCell ref="B11:C11"/>
    <mergeCell ref="D11:D12"/>
    <mergeCell ref="E11:E12"/>
    <mergeCell ref="AG15:AH15"/>
    <mergeCell ref="F18:J18"/>
    <mergeCell ref="R18:V18"/>
    <mergeCell ref="AD18:AH18"/>
    <mergeCell ref="AD13:AF13"/>
    <mergeCell ref="AB11:AB12"/>
    <mergeCell ref="W17:X17"/>
    <mergeCell ref="AC17:AC18"/>
    <mergeCell ref="AM28:AM29"/>
    <mergeCell ref="T32:Y32"/>
    <mergeCell ref="R14:T14"/>
    <mergeCell ref="R25:T25"/>
    <mergeCell ref="AG27:AH27"/>
    <mergeCell ref="AG28:AH28"/>
    <mergeCell ref="R13:T13"/>
    <mergeCell ref="U13:V13"/>
    <mergeCell ref="W13:W14"/>
    <mergeCell ref="X13:X14"/>
    <mergeCell ref="R15:T15"/>
    <mergeCell ref="U15:V15"/>
    <mergeCell ref="AJ19:AJ20"/>
    <mergeCell ref="Z17:AA17"/>
    <mergeCell ref="AB17:AB18"/>
    <mergeCell ref="AJ13:AJ14"/>
    <mergeCell ref="R24:V24"/>
    <mergeCell ref="AD21:AF21"/>
    <mergeCell ref="AG21:AH21"/>
    <mergeCell ref="AD17:AH17"/>
    <mergeCell ref="AD14:AF14"/>
    <mergeCell ref="AD27:AF27"/>
    <mergeCell ref="AC23:AC24"/>
    <mergeCell ref="AD23:AH23"/>
    <mergeCell ref="AW44:AX45"/>
    <mergeCell ref="B25:B26"/>
    <mergeCell ref="F25:H25"/>
    <mergeCell ref="I25:J25"/>
    <mergeCell ref="K25:K26"/>
    <mergeCell ref="L25:L26"/>
    <mergeCell ref="H44:H45"/>
    <mergeCell ref="I44:I45"/>
    <mergeCell ref="M33:P33"/>
    <mergeCell ref="K33:L33"/>
    <mergeCell ref="M34:P35"/>
    <mergeCell ref="K34:L35"/>
    <mergeCell ref="B32:G32"/>
    <mergeCell ref="W33:Y33"/>
    <mergeCell ref="T33:V33"/>
    <mergeCell ref="Z44:AB45"/>
    <mergeCell ref="W40:Y41"/>
    <mergeCell ref="Z40:AB41"/>
    <mergeCell ref="AN28:AP29"/>
    <mergeCell ref="H38:H39"/>
    <mergeCell ref="I38:I39"/>
    <mergeCell ref="AN36:AP37"/>
    <mergeCell ref="AS36:AT37"/>
    <mergeCell ref="AU36:AV37"/>
    <mergeCell ref="AM63:AX63"/>
    <mergeCell ref="AU46:AV47"/>
    <mergeCell ref="AM60:AX60"/>
    <mergeCell ref="AM61:AX61"/>
    <mergeCell ref="AM62:AX62"/>
    <mergeCell ref="AM57:AX57"/>
    <mergeCell ref="AM58:AX58"/>
    <mergeCell ref="AM59:AX59"/>
    <mergeCell ref="AM56:AX56"/>
    <mergeCell ref="AQ48:AR49"/>
    <mergeCell ref="AM55:AX55"/>
    <mergeCell ref="AW48:AX49"/>
    <mergeCell ref="AS46:AT47"/>
    <mergeCell ref="AW46:AX47"/>
    <mergeCell ref="AM48:AM49"/>
    <mergeCell ref="AN48:AP49"/>
    <mergeCell ref="AW52:AX53"/>
    <mergeCell ref="AM52:AM53"/>
    <mergeCell ref="AN52:AP53"/>
    <mergeCell ref="AQ52:AR53"/>
    <mergeCell ref="AS52:AT53"/>
    <mergeCell ref="AU52:AV53"/>
    <mergeCell ref="AM46:AM47"/>
    <mergeCell ref="AN46:AP47"/>
    <mergeCell ref="AC42:AE42"/>
    <mergeCell ref="AC44:AE44"/>
    <mergeCell ref="AF44:AJ44"/>
    <mergeCell ref="T54:V55"/>
    <mergeCell ref="AC43:AJ43"/>
    <mergeCell ref="AF42:AJ42"/>
    <mergeCell ref="W52:Y53"/>
    <mergeCell ref="Z52:AB53"/>
    <mergeCell ref="AC48:AE48"/>
    <mergeCell ref="AC55:AJ55"/>
    <mergeCell ref="AC46:AE46"/>
    <mergeCell ref="Z42:AB43"/>
    <mergeCell ref="B52:E53"/>
    <mergeCell ref="W54:Y55"/>
    <mergeCell ref="T40:V41"/>
    <mergeCell ref="F40:G41"/>
    <mergeCell ref="B42:E43"/>
    <mergeCell ref="F42:G43"/>
    <mergeCell ref="B44:E45"/>
    <mergeCell ref="F44:G45"/>
    <mergeCell ref="I42:I43"/>
    <mergeCell ref="I52:I53"/>
    <mergeCell ref="K42:L43"/>
    <mergeCell ref="K46:L47"/>
    <mergeCell ref="B54:E55"/>
    <mergeCell ref="F54:G55"/>
    <mergeCell ref="T42:V43"/>
    <mergeCell ref="W42:Y43"/>
    <mergeCell ref="W50:Y51"/>
    <mergeCell ref="T44:V45"/>
    <mergeCell ref="T50:V51"/>
    <mergeCell ref="W44:Y45"/>
    <mergeCell ref="W48:Y49"/>
    <mergeCell ref="F52:G53"/>
    <mergeCell ref="T48:V49"/>
    <mergeCell ref="H48:H49"/>
    <mergeCell ref="AQ46:AR47"/>
    <mergeCell ref="K32:P32"/>
    <mergeCell ref="T36:V37"/>
    <mergeCell ref="W34:Y35"/>
    <mergeCell ref="W36:Y37"/>
    <mergeCell ref="Z34:AB35"/>
    <mergeCell ref="Z36:AB37"/>
    <mergeCell ref="W46:Y47"/>
    <mergeCell ref="AF46:AJ46"/>
    <mergeCell ref="AC47:AJ47"/>
    <mergeCell ref="AC40:AE40"/>
    <mergeCell ref="AF40:AJ40"/>
    <mergeCell ref="AC45:AJ45"/>
    <mergeCell ref="Z46:AB47"/>
    <mergeCell ref="AQ36:AR37"/>
    <mergeCell ref="AL7:AL72"/>
    <mergeCell ref="AK7:AK72"/>
    <mergeCell ref="AM7:AX7"/>
    <mergeCell ref="AV21:AW21"/>
    <mergeCell ref="AP18:AQ18"/>
    <mergeCell ref="AP17:AQ17"/>
    <mergeCell ref="AP16:AQ16"/>
    <mergeCell ref="AO16:AO18"/>
    <mergeCell ref="AM16:AN18"/>
    <mergeCell ref="AX16:AX18"/>
    <mergeCell ref="AV20:AW20"/>
    <mergeCell ref="AV19:AW19"/>
    <mergeCell ref="AT16:AU18"/>
    <mergeCell ref="AV16:AW18"/>
    <mergeCell ref="AP20:AQ20"/>
    <mergeCell ref="AW10:AX12"/>
    <mergeCell ref="AT9:AU10"/>
    <mergeCell ref="AR9:AS10"/>
    <mergeCell ref="AR11:AS12"/>
    <mergeCell ref="AT11:AU12"/>
    <mergeCell ref="AW9:AX9"/>
    <mergeCell ref="AP19:AQ19"/>
    <mergeCell ref="AO9:AQ10"/>
    <mergeCell ref="AO13:AQ14"/>
    <mergeCell ref="AO11:AQ12"/>
    <mergeCell ref="AR72:AX72"/>
    <mergeCell ref="AM54:AX54"/>
    <mergeCell ref="AM8:AX8"/>
    <mergeCell ref="AV9:AV12"/>
    <mergeCell ref="AM15:AQ15"/>
    <mergeCell ref="AT13:AX15"/>
    <mergeCell ref="AV22:AX22"/>
    <mergeCell ref="AT19:AU22"/>
    <mergeCell ref="B33:E33"/>
    <mergeCell ref="F33:G33"/>
    <mergeCell ref="AS30:AT31"/>
    <mergeCell ref="AU30:AV31"/>
    <mergeCell ref="Q32:S33"/>
    <mergeCell ref="G65:I65"/>
    <mergeCell ref="J65:L65"/>
    <mergeCell ref="I32:I33"/>
    <mergeCell ref="B9:AJ9"/>
    <mergeCell ref="Z13:Z14"/>
    <mergeCell ref="N13:N14"/>
    <mergeCell ref="B13:B15"/>
    <mergeCell ref="B17:C17"/>
    <mergeCell ref="D17:D18"/>
    <mergeCell ref="E17:E18"/>
    <mergeCell ref="AG14:AH14"/>
    <mergeCell ref="C72:AJ72"/>
    <mergeCell ref="B7:AJ7"/>
    <mergeCell ref="Q46:S47"/>
    <mergeCell ref="Q36:S37"/>
    <mergeCell ref="Q38:S39"/>
    <mergeCell ref="M36:P37"/>
    <mergeCell ref="T46:V47"/>
    <mergeCell ref="H56:H57"/>
    <mergeCell ref="I56:I57"/>
    <mergeCell ref="I48:I49"/>
    <mergeCell ref="H42:H43"/>
    <mergeCell ref="Q48:S49"/>
    <mergeCell ref="K52:L53"/>
    <mergeCell ref="K44:L45"/>
    <mergeCell ref="M44:P45"/>
    <mergeCell ref="K48:L49"/>
    <mergeCell ref="M48:P49"/>
    <mergeCell ref="K54:L55"/>
    <mergeCell ref="M54:P55"/>
    <mergeCell ref="K50:L51"/>
    <mergeCell ref="M50:P51"/>
    <mergeCell ref="Q54:S55"/>
    <mergeCell ref="AC36:AE36"/>
    <mergeCell ref="AF36:AJ36"/>
    <mergeCell ref="M56:P57"/>
    <mergeCell ref="K56:L57"/>
    <mergeCell ref="H58:H59"/>
    <mergeCell ref="I58:I59"/>
    <mergeCell ref="M52:P53"/>
    <mergeCell ref="Q52:S53"/>
    <mergeCell ref="T52:V53"/>
    <mergeCell ref="H50:H51"/>
    <mergeCell ref="I50:I51"/>
    <mergeCell ref="I54:I55"/>
    <mergeCell ref="K58:L59"/>
    <mergeCell ref="Q50:S51"/>
    <mergeCell ref="H52:H53"/>
    <mergeCell ref="H54:H55"/>
    <mergeCell ref="F56:G57"/>
    <mergeCell ref="T66:U66"/>
    <mergeCell ref="V66:X66"/>
    <mergeCell ref="Y66:AA66"/>
    <mergeCell ref="T65:U65"/>
    <mergeCell ref="V65:X65"/>
    <mergeCell ref="AB64:AH64"/>
    <mergeCell ref="T64:U64"/>
    <mergeCell ref="V64:X64"/>
    <mergeCell ref="Y64:AA64"/>
    <mergeCell ref="W58:Y59"/>
    <mergeCell ref="Z58:AB59"/>
    <mergeCell ref="W56:Y57"/>
    <mergeCell ref="AC58:AE58"/>
    <mergeCell ref="F58:G59"/>
    <mergeCell ref="M58:P59"/>
    <mergeCell ref="Q58:S59"/>
    <mergeCell ref="T58:V59"/>
    <mergeCell ref="M65:S65"/>
    <mergeCell ref="B65:F65"/>
    <mergeCell ref="G63:U63"/>
    <mergeCell ref="B62:AJ62"/>
    <mergeCell ref="T56:V57"/>
    <mergeCell ref="Q56:S57"/>
    <mergeCell ref="B71:F71"/>
    <mergeCell ref="M69:S69"/>
    <mergeCell ref="M71:S71"/>
    <mergeCell ref="M67:S67"/>
    <mergeCell ref="B67:F67"/>
    <mergeCell ref="G67:I67"/>
    <mergeCell ref="J67:L67"/>
    <mergeCell ref="M66:S66"/>
    <mergeCell ref="G71:I71"/>
    <mergeCell ref="J71:L71"/>
    <mergeCell ref="J69:L69"/>
    <mergeCell ref="G69:I69"/>
    <mergeCell ref="B70:F70"/>
    <mergeCell ref="M70:S70"/>
    <mergeCell ref="G68:I68"/>
    <mergeCell ref="J68:L68"/>
    <mergeCell ref="G70:I70"/>
    <mergeCell ref="J70:L70"/>
    <mergeCell ref="M68:S68"/>
    <mergeCell ref="B68:F68"/>
    <mergeCell ref="G66:I66"/>
    <mergeCell ref="J66:L66"/>
    <mergeCell ref="B66:F66"/>
    <mergeCell ref="B69:F69"/>
    <mergeCell ref="AI71:AJ71"/>
    <mergeCell ref="AB71:AH71"/>
    <mergeCell ref="T67:U67"/>
    <mergeCell ref="V67:X67"/>
    <mergeCell ref="Y67:AA67"/>
    <mergeCell ref="T69:U69"/>
    <mergeCell ref="V69:X69"/>
    <mergeCell ref="Y69:AA69"/>
    <mergeCell ref="T71:U71"/>
    <mergeCell ref="V71:X71"/>
    <mergeCell ref="Y71:AA71"/>
    <mergeCell ref="AB68:AH68"/>
    <mergeCell ref="T70:U70"/>
    <mergeCell ref="V70:X70"/>
    <mergeCell ref="Y70:AA70"/>
    <mergeCell ref="T68:U68"/>
    <mergeCell ref="V68:X68"/>
    <mergeCell ref="Y68:AA68"/>
    <mergeCell ref="AI67:AJ67"/>
    <mergeCell ref="AB67:AH67"/>
    <mergeCell ref="AB70:AH70"/>
    <mergeCell ref="AI70:AJ70"/>
    <mergeCell ref="AI68:AJ68"/>
    <mergeCell ref="B40:E41"/>
    <mergeCell ref="H40:H41"/>
    <mergeCell ref="B38:E39"/>
    <mergeCell ref="B46:E47"/>
    <mergeCell ref="R19:T19"/>
    <mergeCell ref="U19:V19"/>
    <mergeCell ref="I20:J20"/>
    <mergeCell ref="F21:H21"/>
    <mergeCell ref="I21:J21"/>
    <mergeCell ref="F20:H20"/>
    <mergeCell ref="K23:L23"/>
    <mergeCell ref="R20:T20"/>
    <mergeCell ref="U20:V20"/>
    <mergeCell ref="Q44:S45"/>
    <mergeCell ref="H46:H47"/>
    <mergeCell ref="M46:P47"/>
    <mergeCell ref="I40:I41"/>
    <mergeCell ref="I46:I47"/>
    <mergeCell ref="N29:X29"/>
    <mergeCell ref="M38:P39"/>
    <mergeCell ref="T38:V39"/>
    <mergeCell ref="Q40:S41"/>
    <mergeCell ref="W25:W26"/>
    <mergeCell ref="AC39:AJ39"/>
    <mergeCell ref="B19:B21"/>
    <mergeCell ref="F24:J24"/>
    <mergeCell ref="H32:H33"/>
    <mergeCell ref="B23:C23"/>
    <mergeCell ref="D23:D24"/>
    <mergeCell ref="E23:E24"/>
    <mergeCell ref="F23:J23"/>
    <mergeCell ref="B36:E37"/>
    <mergeCell ref="F36:G37"/>
    <mergeCell ref="H36:H37"/>
    <mergeCell ref="H34:H35"/>
    <mergeCell ref="F28:H28"/>
    <mergeCell ref="I28:J28"/>
    <mergeCell ref="F19:H19"/>
    <mergeCell ref="I19:J19"/>
    <mergeCell ref="K19:K21"/>
    <mergeCell ref="L19:L21"/>
    <mergeCell ref="K38:L39"/>
    <mergeCell ref="F38:G39"/>
    <mergeCell ref="AI23:AJ23"/>
    <mergeCell ref="AG19:AH19"/>
    <mergeCell ref="AD19:AF19"/>
    <mergeCell ref="Z19:Z20"/>
    <mergeCell ref="AJ25:AJ28"/>
    <mergeCell ref="AD28:AF28"/>
    <mergeCell ref="AC38:AE38"/>
    <mergeCell ref="AF38:AJ38"/>
    <mergeCell ref="B30:AJ30"/>
    <mergeCell ref="B34:E35"/>
    <mergeCell ref="F34:G35"/>
    <mergeCell ref="AD20:AF20"/>
    <mergeCell ref="AG20:AH20"/>
    <mergeCell ref="AI19:AI20"/>
    <mergeCell ref="AD25:AF25"/>
    <mergeCell ref="AD26:AF26"/>
    <mergeCell ref="R28:T28"/>
    <mergeCell ref="U28:V28"/>
    <mergeCell ref="X25:X26"/>
    <mergeCell ref="F26:H26"/>
    <mergeCell ref="AB23:AB24"/>
    <mergeCell ref="N23:O23"/>
    <mergeCell ref="P23:P24"/>
    <mergeCell ref="U25:V25"/>
    <mergeCell ref="AI64:AJ64"/>
    <mergeCell ref="B61:AJ61"/>
    <mergeCell ref="B63:F64"/>
    <mergeCell ref="AF58:AJ58"/>
    <mergeCell ref="Z56:AB57"/>
    <mergeCell ref="G64:I64"/>
    <mergeCell ref="AC56:AE56"/>
    <mergeCell ref="AF56:AJ56"/>
    <mergeCell ref="AC57:AJ57"/>
    <mergeCell ref="M64:S64"/>
    <mergeCell ref="J32:J59"/>
    <mergeCell ref="Z32:AB33"/>
    <mergeCell ref="W38:Y39"/>
    <mergeCell ref="AC59:AJ59"/>
    <mergeCell ref="I34:I35"/>
    <mergeCell ref="I36:I37"/>
    <mergeCell ref="V63:AJ63"/>
    <mergeCell ref="M42:P43"/>
    <mergeCell ref="T34:V35"/>
    <mergeCell ref="K36:L37"/>
    <mergeCell ref="K40:L41"/>
    <mergeCell ref="M40:P41"/>
    <mergeCell ref="Q42:S43"/>
    <mergeCell ref="F46:G47"/>
    <mergeCell ref="AI66:AJ66"/>
    <mergeCell ref="AI69:AJ69"/>
    <mergeCell ref="AB66:AH66"/>
    <mergeCell ref="AB65:AH65"/>
    <mergeCell ref="AI65:AJ65"/>
    <mergeCell ref="Y65:AA65"/>
    <mergeCell ref="Z54:AB55"/>
    <mergeCell ref="AC49:AJ49"/>
    <mergeCell ref="AF48:AJ48"/>
    <mergeCell ref="AC52:AE52"/>
    <mergeCell ref="AF52:AJ52"/>
    <mergeCell ref="AC53:AJ53"/>
    <mergeCell ref="AC54:AE54"/>
    <mergeCell ref="AF54:AJ54"/>
    <mergeCell ref="Z50:AB51"/>
    <mergeCell ref="Z48:AB49"/>
    <mergeCell ref="B60:AJ60"/>
    <mergeCell ref="B58:E59"/>
    <mergeCell ref="B48:E49"/>
    <mergeCell ref="F48:G49"/>
    <mergeCell ref="B50:E51"/>
    <mergeCell ref="F50:G51"/>
    <mergeCell ref="J64:L64"/>
    <mergeCell ref="B56:E57"/>
    <mergeCell ref="AU28:AV29"/>
    <mergeCell ref="AN23:AP25"/>
    <mergeCell ref="AQ23:AR25"/>
    <mergeCell ref="AS23:AT25"/>
    <mergeCell ref="AN42:AP43"/>
    <mergeCell ref="AU23:AV25"/>
    <mergeCell ref="AB69:AH69"/>
    <mergeCell ref="AC50:AE50"/>
    <mergeCell ref="AF50:AJ50"/>
    <mergeCell ref="AC51:AJ51"/>
    <mergeCell ref="AQ28:AR29"/>
    <mergeCell ref="AQ34:AR35"/>
    <mergeCell ref="AS34:AT35"/>
    <mergeCell ref="AU34:AV35"/>
    <mergeCell ref="AS40:AT41"/>
    <mergeCell ref="AU40:AV41"/>
    <mergeCell ref="AM40:AM41"/>
    <mergeCell ref="AN40:AP41"/>
    <mergeCell ref="AQ38:AR39"/>
    <mergeCell ref="AS38:AT39"/>
    <mergeCell ref="AN38:AP39"/>
    <mergeCell ref="AM44:AM45"/>
    <mergeCell ref="AN44:AP45"/>
    <mergeCell ref="Z38:AB39"/>
    <mergeCell ref="AQ42:AR43"/>
    <mergeCell ref="AS42:AT43"/>
    <mergeCell ref="AD24:AH24"/>
    <mergeCell ref="AG26:AH26"/>
    <mergeCell ref="AM34:AM35"/>
    <mergeCell ref="AN34:AP35"/>
    <mergeCell ref="AM23:AM25"/>
    <mergeCell ref="AM36:AM37"/>
    <mergeCell ref="AC41:AJ41"/>
    <mergeCell ref="AC32:AE32"/>
    <mergeCell ref="AC34:AE34"/>
    <mergeCell ref="AF34:AJ34"/>
    <mergeCell ref="AC35:AJ35"/>
    <mergeCell ref="B31:AJ31"/>
    <mergeCell ref="W23:X23"/>
    <mergeCell ref="R26:T26"/>
    <mergeCell ref="U26:V26"/>
    <mergeCell ref="Z25:Z28"/>
    <mergeCell ref="I26:J26"/>
    <mergeCell ref="N25:N26"/>
    <mergeCell ref="F27:H27"/>
    <mergeCell ref="I27:J27"/>
    <mergeCell ref="Q34:S35"/>
    <mergeCell ref="AC37:AJ37"/>
    <mergeCell ref="AU44:AV45"/>
    <mergeCell ref="AW23:AX25"/>
    <mergeCell ref="AM26:AM27"/>
    <mergeCell ref="AN26:AP27"/>
    <mergeCell ref="AQ26:AR27"/>
    <mergeCell ref="AS26:AT27"/>
    <mergeCell ref="AU26:AV27"/>
    <mergeCell ref="AW26:AX27"/>
    <mergeCell ref="AW38:AX39"/>
    <mergeCell ref="AW28:AX29"/>
    <mergeCell ref="AW30:AX31"/>
    <mergeCell ref="AM32:AM33"/>
    <mergeCell ref="AN32:AP33"/>
    <mergeCell ref="AQ32:AR33"/>
    <mergeCell ref="AS32:AT33"/>
    <mergeCell ref="AU32:AV33"/>
    <mergeCell ref="AW32:AX33"/>
    <mergeCell ref="AM30:AM31"/>
    <mergeCell ref="AN30:AP31"/>
    <mergeCell ref="AQ30:AR31"/>
    <mergeCell ref="AU38:AV39"/>
    <mergeCell ref="AM38:AM39"/>
    <mergeCell ref="AS28:AT29"/>
    <mergeCell ref="AW36:AX37"/>
    <mergeCell ref="B8:AJ8"/>
    <mergeCell ref="Z10:AJ10"/>
    <mergeCell ref="B10:L10"/>
    <mergeCell ref="M10:M29"/>
    <mergeCell ref="Y10:Y29"/>
    <mergeCell ref="Z16:AJ16"/>
    <mergeCell ref="Z22:AJ22"/>
    <mergeCell ref="B22:L22"/>
    <mergeCell ref="B29:L29"/>
    <mergeCell ref="Z29:AJ29"/>
    <mergeCell ref="AC11:AC12"/>
    <mergeCell ref="AD11:AH11"/>
    <mergeCell ref="AI11:AJ11"/>
    <mergeCell ref="N22:X22"/>
    <mergeCell ref="N16:X16"/>
    <mergeCell ref="N10:X10"/>
    <mergeCell ref="AI17:AJ17"/>
    <mergeCell ref="R21:T21"/>
    <mergeCell ref="U21:V21"/>
    <mergeCell ref="R27:T27"/>
    <mergeCell ref="U27:V27"/>
    <mergeCell ref="R23:V23"/>
    <mergeCell ref="Q23:Q24"/>
    <mergeCell ref="Z23:AA23"/>
    <mergeCell ref="AM71:AX71"/>
    <mergeCell ref="AM65:AX65"/>
    <mergeCell ref="AW50:AX51"/>
    <mergeCell ref="AU50:AV51"/>
    <mergeCell ref="AS50:AT51"/>
    <mergeCell ref="AQ50:AR51"/>
    <mergeCell ref="AN50:AP51"/>
    <mergeCell ref="AM50:AM51"/>
    <mergeCell ref="AW34:AX35"/>
    <mergeCell ref="AM68:AX68"/>
    <mergeCell ref="AM67:AX67"/>
    <mergeCell ref="AM69:AX69"/>
    <mergeCell ref="AW40:AX41"/>
    <mergeCell ref="AM64:AX64"/>
    <mergeCell ref="AM66:AX66"/>
    <mergeCell ref="AW42:AX43"/>
    <mergeCell ref="AQ44:AR45"/>
    <mergeCell ref="AQ40:AR41"/>
    <mergeCell ref="AS44:AT45"/>
    <mergeCell ref="AS48:AT49"/>
    <mergeCell ref="AU48:AV49"/>
    <mergeCell ref="AU42:AV43"/>
    <mergeCell ref="AM42:AM43"/>
    <mergeCell ref="AM70:AX70"/>
  </mergeCells>
  <conditionalFormatting sqref="G65:U71">
    <cfRule type="expression" dxfId="28" priority="224">
      <formula>IF(AND($M65&lt;&gt;"",$T65=""),1,0)</formula>
    </cfRule>
    <cfRule type="expression" dxfId="27" priority="225">
      <formula>IF($T65="o",1,0)</formula>
    </cfRule>
    <cfRule type="expression" dxfId="26" priority="226">
      <formula>IF($T65="n",1,0)</formula>
    </cfRule>
  </conditionalFormatting>
  <conditionalFormatting sqref="V65:AJ71">
    <cfRule type="expression" dxfId="25" priority="221">
      <formula>IF(AND($AB65&lt;&gt;"",$AI65=""),1,0)</formula>
    </cfRule>
    <cfRule type="expression" dxfId="24" priority="222">
      <formula>IF($AI65="n",1,0)</formula>
    </cfRule>
    <cfRule type="expression" dxfId="23" priority="223">
      <formula>IF($AI65="o",1,0)</formula>
    </cfRule>
  </conditionalFormatting>
  <conditionalFormatting sqref="B65:F71">
    <cfRule type="expression" dxfId="22" priority="219">
      <formula>IF(OR($T65="n",$AI65="n"),1,0)</formula>
    </cfRule>
    <cfRule type="expression" dxfId="21" priority="220">
      <formula>IF(AND($T65="o",$AI65="o"),1,0)</formula>
    </cfRule>
  </conditionalFormatting>
  <conditionalFormatting sqref="AM52:AX53">
    <cfRule type="expression" dxfId="20" priority="28">
      <formula>IF($BX$26=0,1,0)</formula>
    </cfRule>
  </conditionalFormatting>
  <conditionalFormatting sqref="K11:L11 W11:X11 AI11:AJ11 AI17:AJ17 AI23:AJ23 W23:X23 W17:X17 K17:L17 K23:L23">
    <cfRule type="cellIs" dxfId="19" priority="26" operator="equal">
      <formula>"Oui"</formula>
    </cfRule>
  </conditionalFormatting>
  <conditionalFormatting sqref="B11:L15">
    <cfRule type="expression" dxfId="18" priority="25">
      <formula>IF($K$11="Non",1,0)</formula>
    </cfRule>
  </conditionalFormatting>
  <conditionalFormatting sqref="N11:X15">
    <cfRule type="expression" dxfId="17" priority="24">
      <formula>IF($W$11="Non",1,0)</formula>
    </cfRule>
  </conditionalFormatting>
  <conditionalFormatting sqref="Z11:AJ15">
    <cfRule type="expression" dxfId="16" priority="23">
      <formula>IF($AI$11="Non",1,0)</formula>
    </cfRule>
  </conditionalFormatting>
  <conditionalFormatting sqref="B17:L21">
    <cfRule type="expression" dxfId="15" priority="22">
      <formula>IF($K$17="Non",1,0)</formula>
    </cfRule>
  </conditionalFormatting>
  <conditionalFormatting sqref="N17:X21">
    <cfRule type="expression" dxfId="14" priority="21">
      <formula>IF($W$17="Non",1,0)</formula>
    </cfRule>
  </conditionalFormatting>
  <conditionalFormatting sqref="Z17:AJ21">
    <cfRule type="expression" dxfId="13" priority="20">
      <formula>IF($AI$17="Non",1,0)</formula>
    </cfRule>
  </conditionalFormatting>
  <conditionalFormatting sqref="B23:L28">
    <cfRule type="expression" dxfId="12" priority="19">
      <formula>IF($K$23="Non",1,0)</formula>
    </cfRule>
  </conditionalFormatting>
  <conditionalFormatting sqref="N23:X28">
    <cfRule type="expression" dxfId="11" priority="18">
      <formula>IF($W$23="Non",1,0)</formula>
    </cfRule>
  </conditionalFormatting>
  <conditionalFormatting sqref="Z23:AJ28">
    <cfRule type="expression" dxfId="10" priority="17">
      <formula>IF($AI$23="Non",1,0)</formula>
    </cfRule>
  </conditionalFormatting>
  <conditionalFormatting sqref="B25:B28 B23:C24 B19:B21 B17:C18 B13:B15 B11:C12 N11:O12 N13:N15 N19:N21 N17:O18 N23:O24 N25:N28 Z25:Z28 Z23:AA24 Z19:Z21 Z17:AA18 Z13:Z15 Z11:AA12">
    <cfRule type="expression" dxfId="9" priority="12">
      <formula>IF($BX$26=0,1,0)</formula>
    </cfRule>
  </conditionalFormatting>
  <conditionalFormatting sqref="C13:C15 O13:O15 AA13:AA15 AA19:AA21 O19:O21 C19:C21 C25:C28 O25:O28 AA25:AA28">
    <cfRule type="expression" dxfId="8" priority="11">
      <formula>IF($BX$26=0,1,0)</formula>
    </cfRule>
  </conditionalFormatting>
  <conditionalFormatting sqref="N10:X10 N16:X16 N22:X22 N29:X29">
    <cfRule type="expression" dxfId="7" priority="227">
      <formula>IF(AND($BX$26=1,$AS$52=""),1,0)</formula>
    </cfRule>
  </conditionalFormatting>
  <conditionalFormatting sqref="B34:I59">
    <cfRule type="expression" dxfId="6" priority="7">
      <formula>IF($H34="n",1,0)</formula>
    </cfRule>
    <cfRule type="expression" dxfId="5" priority="9">
      <formula>IF(AND($H34="o",$I34="o"),1,0)</formula>
    </cfRule>
    <cfRule type="expression" dxfId="4" priority="10">
      <formula>IF($H34="o",1,0)</formula>
    </cfRule>
  </conditionalFormatting>
  <conditionalFormatting sqref="K34:AB59 AC34:AJ59">
    <cfRule type="expression" dxfId="3" priority="2">
      <formula>IF($Z34&lt;&gt;"",1,0)</formula>
    </cfRule>
    <cfRule type="expression" dxfId="2" priority="4">
      <formula>IF($W34&lt;&gt;"",1,0)</formula>
    </cfRule>
  </conditionalFormatting>
  <conditionalFormatting sqref="AC35:AJ59">
    <cfRule type="expression" dxfId="1" priority="1">
      <formula>IF($Z34&lt;&gt;"",1,0)</formula>
    </cfRule>
    <cfRule type="expression" dxfId="0" priority="3">
      <formula>IF($W34&lt;&gt;"",1,0)</formula>
    </cfRule>
  </conditionalFormatting>
  <dataValidations count="3">
    <dataValidation type="list" allowBlank="1" showInputMessage="1" showErrorMessage="1" sqref="H34:I59 AI65:AJ71 T65:U71" xr:uid="{00000000-0002-0000-0100-000000000000}">
      <formula1>"o,n"</formula1>
    </dataValidation>
    <dataValidation type="list" allowBlank="1" showInputMessage="1" showErrorMessage="1" sqref="W23:X23 W17:X17 W11:X11 AI11:AJ11 AI17:AJ17 AI23:AJ23 K23:L23 K17:L17 K11:L11" xr:uid="{00000000-0002-0000-0100-000001000000}">
      <formula1>"Oui,Non"</formula1>
    </dataValidation>
    <dataValidation type="list" allowBlank="1" showInputMessage="1" showErrorMessage="1" sqref="AT9:AU12" xr:uid="{00000000-0002-0000-0100-000002000000}">
      <formula1>#REF!</formula1>
    </dataValidation>
  </dataValidations>
  <printOptions horizontalCentered="1" verticalCentered="1"/>
  <pageMargins left="3.937007874015748E-2" right="3.937007874015748E-2" top="0.35433070866141736" bottom="0.35433070866141736" header="0.31496062992125984" footer="0.31496062992125984"/>
  <pageSetup paperSize="8" scale="98" orientation="landscape" r:id="rId1"/>
  <drawing r:id="rId2"/>
  <legacyDrawing r:id="rId3"/>
  <controls>
    <mc:AlternateContent xmlns:mc="http://schemas.openxmlformats.org/markup-compatibility/2006">
      <mc:Choice Requires="x14">
        <control shapeId="4101" r:id="rId4" name="Sauvegarder">
          <controlPr defaultSize="0" autoLine="0" r:id="rId5">
            <anchor moveWithCells="1">
              <from>
                <xdr:col>40</xdr:col>
                <xdr:colOff>209550</xdr:colOff>
                <xdr:row>0</xdr:row>
                <xdr:rowOff>104775</xdr:rowOff>
              </from>
              <to>
                <xdr:col>43</xdr:col>
                <xdr:colOff>57150</xdr:colOff>
                <xdr:row>2</xdr:row>
                <xdr:rowOff>76200</xdr:rowOff>
              </to>
            </anchor>
          </controlPr>
        </control>
      </mc:Choice>
      <mc:Fallback>
        <control shapeId="4101" r:id="rId4" name="Sauvegarder"/>
      </mc:Fallback>
    </mc:AlternateContent>
    <mc:AlternateContent xmlns:mc="http://schemas.openxmlformats.org/markup-compatibility/2006">
      <mc:Choice Requires="x14">
        <control shapeId="4098" r:id="rId6" name="Suiviretour">
          <controlPr defaultSize="0" autoLine="0" r:id="rId7">
            <anchor moveWithCells="1">
              <from>
                <xdr:col>28</xdr:col>
                <xdr:colOff>171450</xdr:colOff>
                <xdr:row>0</xdr:row>
                <xdr:rowOff>104775</xdr:rowOff>
              </from>
              <to>
                <xdr:col>36</xdr:col>
                <xdr:colOff>19050</xdr:colOff>
                <xdr:row>2</xdr:row>
                <xdr:rowOff>76200</xdr:rowOff>
              </to>
            </anchor>
          </controlPr>
        </control>
      </mc:Choice>
      <mc:Fallback>
        <control shapeId="4098" r:id="rId6" name="Suiviretour"/>
      </mc:Fallback>
    </mc:AlternateContent>
    <mc:AlternateContent xmlns:mc="http://schemas.openxmlformats.org/markup-compatibility/2006">
      <mc:Choice Requires="x14">
        <control shapeId="4099" r:id="rId8" name="SuiviRAZ">
          <controlPr defaultSize="0" autoLine="0" r:id="rId9">
            <anchor moveWithCells="1">
              <from>
                <xdr:col>38</xdr:col>
                <xdr:colOff>9525</xdr:colOff>
                <xdr:row>0</xdr:row>
                <xdr:rowOff>104775</xdr:rowOff>
              </from>
              <to>
                <xdr:col>40</xdr:col>
                <xdr:colOff>9525</xdr:colOff>
                <xdr:row>2</xdr:row>
                <xdr:rowOff>76200</xdr:rowOff>
              </to>
            </anchor>
          </controlPr>
        </control>
      </mc:Choice>
      <mc:Fallback>
        <control shapeId="4099" r:id="rId8" name="SuiviRAZ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Essais xmlns="15d3c789-7ceb-48fc-bfa2-f691f3c7ce38">
      <UserInfo>
        <DisplayName/>
        <AccountId xsi:nil="true"/>
        <AccountType/>
      </UserInfo>
    </Essai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35B00B92E80548809A29FC06005EF5" ma:contentTypeVersion="11" ma:contentTypeDescription="Crée un document." ma:contentTypeScope="" ma:versionID="2ac4cd263d6fda023d1f695d83d12140">
  <xsd:schema xmlns:xsd="http://www.w3.org/2001/XMLSchema" xmlns:xs="http://www.w3.org/2001/XMLSchema" xmlns:p="http://schemas.microsoft.com/office/2006/metadata/properties" xmlns:ns2="65b6a526-2dfc-481d-92b4-0e70777fbd7b" xmlns:ns3="15d3c789-7ceb-48fc-bfa2-f691f3c7ce38" targetNamespace="http://schemas.microsoft.com/office/2006/metadata/properties" ma:root="true" ma:fieldsID="5096d364a2a0e123dad7194b2a9b9d44" ns2:_="" ns3:_="">
    <xsd:import namespace="65b6a526-2dfc-481d-92b4-0e70777fbd7b"/>
    <xsd:import namespace="15d3c789-7ceb-48fc-bfa2-f691f3c7ce3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Essai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b6a526-2dfc-481d-92b4-0e70777fbd7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d3c789-7ceb-48fc-bfa2-f691f3c7ce38" elementFormDefault="qualified">
    <xsd:import namespace="http://schemas.microsoft.com/office/2006/documentManagement/types"/>
    <xsd:import namespace="http://schemas.microsoft.com/office/infopath/2007/PartnerControls"/>
    <xsd:element name="Essais" ma:index="10" nillable="true" ma:displayName="Essais" ma:list="UserInfo" ma:SharePointGroup="0" ma:internalName="Essais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AE3E3FB-27A4-4079-94D6-5BC8A701DA5C}">
  <ds:schemaRefs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15d3c789-7ceb-48fc-bfa2-f691f3c7ce38"/>
    <ds:schemaRef ds:uri="http://purl.org/dc/elements/1.1/"/>
    <ds:schemaRef ds:uri="65b6a526-2dfc-481d-92b4-0e70777fbd7b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741F936-B14F-4699-B17F-1469AEC7D6E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4E9972D-0953-4217-8BA7-4B41FDAF20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b6a526-2dfc-481d-92b4-0e70777fbd7b"/>
    <ds:schemaRef ds:uri="15d3c789-7ceb-48fc-bfa2-f691f3c7ce3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Suivi</vt:lpstr>
      <vt:lpstr>Accueil!Zone_d_impression</vt:lpstr>
      <vt:lpstr>Suivi!Zone_d_impression</vt:lpstr>
    </vt:vector>
  </TitlesOfParts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7710321J</dc:creator>
  <cp:lastModifiedBy>Armel WATEL</cp:lastModifiedBy>
  <cp:revision/>
  <cp:lastPrinted>2020-05-30T14:35:27Z</cp:lastPrinted>
  <dcterms:created xsi:type="dcterms:W3CDTF">2020-02-18T06:17:36Z</dcterms:created>
  <dcterms:modified xsi:type="dcterms:W3CDTF">2020-05-30T15:38:05Z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0x0101007935B00B92E80548809A29FC06005EF5</vt:lpwstr>
  </property>
</Properties>
</file>