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\Championnat Foot\"/>
    </mc:Choice>
  </mc:AlternateContent>
  <xr:revisionPtr revIDLastSave="0" documentId="8_{14AF7051-5B43-4B3F-9BF5-31818345CA50}" xr6:coauthVersionLast="37" xr6:coauthVersionMax="37" xr10:uidLastSave="{00000000-0000-0000-0000-000000000000}"/>
  <bookViews>
    <workbookView xWindow="0" yWindow="15" windowWidth="15195" windowHeight="9210" activeTab="2" xr2:uid="{00000000-000D-0000-FFFF-FFFF00000000}"/>
  </bookViews>
  <sheets>
    <sheet name="Accueil" sheetId="5" r:id="rId1"/>
    <sheet name="Classement" sheetId="1" r:id="rId2"/>
    <sheet name="Matchs" sheetId="3" r:id="rId3"/>
    <sheet name="Equipes" sheetId="2" r:id="rId4"/>
    <sheet name="Calculs" sheetId="4" r:id="rId5"/>
  </sheets>
  <definedNames>
    <definedName name="Liste_Equipes">OFFSET(Equipes!$B$3,0,0,COUNTA(Equipes!$B$3:$B$22),1)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3" i="4" l="1"/>
  <c r="G23" i="4" s="1"/>
  <c r="A22" i="4"/>
  <c r="G22" i="4" s="1"/>
  <c r="A21" i="4"/>
  <c r="G21" i="4" s="1"/>
  <c r="A20" i="4"/>
  <c r="G20" i="4" s="1"/>
  <c r="A19" i="4"/>
  <c r="G19" i="4" s="1"/>
  <c r="A18" i="4"/>
  <c r="G18" i="4" s="1"/>
  <c r="A17" i="4"/>
  <c r="G17" i="4" s="1"/>
  <c r="A16" i="4"/>
  <c r="G16" i="4" s="1"/>
  <c r="A15" i="4"/>
  <c r="G15" i="4" s="1"/>
  <c r="A14" i="4"/>
  <c r="G14" i="4" s="1"/>
  <c r="A13" i="4"/>
  <c r="G13" i="4" s="1"/>
  <c r="A12" i="4"/>
  <c r="G12" i="4" s="1"/>
  <c r="A11" i="4"/>
  <c r="G11" i="4" s="1"/>
  <c r="A10" i="4"/>
  <c r="G10" i="4" s="1"/>
  <c r="A9" i="4"/>
  <c r="G9" i="4" s="1"/>
  <c r="A8" i="4"/>
  <c r="G8" i="4" s="1"/>
  <c r="A7" i="4"/>
  <c r="G7" i="4" s="1"/>
  <c r="A6" i="4"/>
  <c r="G6" i="4" s="1"/>
  <c r="A5" i="4"/>
  <c r="G5" i="4" s="1"/>
  <c r="C8" i="4"/>
  <c r="C12" i="4"/>
  <c r="C14" i="4"/>
  <c r="C18" i="4"/>
  <c r="C20" i="4"/>
  <c r="C22" i="4"/>
  <c r="C23" i="4"/>
  <c r="A4" i="4"/>
  <c r="H4" i="4" s="1"/>
  <c r="D5" i="3"/>
  <c r="D30" i="3"/>
  <c r="G30" i="3" s="1"/>
  <c r="D20" i="3"/>
  <c r="D11" i="3"/>
  <c r="G11" i="3" s="1"/>
  <c r="D32" i="3"/>
  <c r="G32" i="3" s="1"/>
  <c r="D21" i="3"/>
  <c r="G21" i="3"/>
  <c r="D33" i="3"/>
  <c r="G33" i="3" s="1"/>
  <c r="D6" i="3"/>
  <c r="G6" i="3" s="1"/>
  <c r="D24" i="3"/>
  <c r="G24" i="3" s="1"/>
  <c r="D25" i="3"/>
  <c r="G25" i="3" s="1"/>
  <c r="D18" i="3"/>
  <c r="D8" i="3"/>
  <c r="G8" i="3" s="1"/>
  <c r="D27" i="3"/>
  <c r="G27" i="3" s="1"/>
  <c r="D17" i="3"/>
  <c r="G17" i="3" s="1"/>
  <c r="D28" i="3"/>
  <c r="G28" i="3" s="1"/>
  <c r="D13" i="3"/>
  <c r="G13" i="3" s="1"/>
  <c r="D19" i="3"/>
  <c r="G19" i="3" s="1"/>
  <c r="D26" i="3"/>
  <c r="G26" i="3" s="1"/>
  <c r="D22" i="3"/>
  <c r="G22" i="3" s="1"/>
  <c r="D9" i="3"/>
  <c r="G9" i="3" s="1"/>
  <c r="D23" i="3"/>
  <c r="G23" i="3" s="1"/>
  <c r="D7" i="3"/>
  <c r="D16" i="3"/>
  <c r="G16" i="3" s="1"/>
  <c r="D31" i="3"/>
  <c r="D14" i="3"/>
  <c r="G14" i="3" s="1"/>
  <c r="G31" i="3"/>
  <c r="D12" i="3"/>
  <c r="G12" i="3" s="1"/>
  <c r="D15" i="3"/>
  <c r="G15" i="3" s="1"/>
  <c r="G7" i="3"/>
  <c r="D34" i="3"/>
  <c r="D10" i="3"/>
  <c r="G20" i="3"/>
  <c r="D29" i="3"/>
  <c r="G29" i="3" s="1"/>
  <c r="G10" i="3"/>
  <c r="G18" i="3"/>
  <c r="G34" i="3"/>
  <c r="D35" i="3"/>
  <c r="G35" i="3" s="1"/>
  <c r="D36" i="3"/>
  <c r="G36" i="3" s="1"/>
  <c r="D37" i="3"/>
  <c r="G37" i="3" s="1"/>
  <c r="D38" i="3"/>
  <c r="G38" i="3" s="1"/>
  <c r="D39" i="3"/>
  <c r="G39" i="3" s="1"/>
  <c r="D40" i="3"/>
  <c r="G40" i="3" s="1"/>
  <c r="D41" i="3"/>
  <c r="G41" i="3" s="1"/>
  <c r="D42" i="3"/>
  <c r="G42" i="3" s="1"/>
  <c r="D43" i="3"/>
  <c r="G43" i="3" s="1"/>
  <c r="D44" i="3"/>
  <c r="G44" i="3" s="1"/>
  <c r="D45" i="3"/>
  <c r="G45" i="3" s="1"/>
  <c r="D46" i="3"/>
  <c r="G46" i="3" s="1"/>
  <c r="D47" i="3"/>
  <c r="G47" i="3" s="1"/>
  <c r="D48" i="3"/>
  <c r="G48" i="3" s="1"/>
  <c r="D49" i="3"/>
  <c r="G49" i="3" s="1"/>
  <c r="D50" i="3"/>
  <c r="G50" i="3" s="1"/>
  <c r="D51" i="3"/>
  <c r="G51" i="3" s="1"/>
  <c r="D52" i="3"/>
  <c r="G52" i="3" s="1"/>
  <c r="D53" i="3"/>
  <c r="G53" i="3" s="1"/>
  <c r="D54" i="3"/>
  <c r="G54" i="3" s="1"/>
  <c r="D55" i="3"/>
  <c r="G55" i="3" s="1"/>
  <c r="D56" i="3"/>
  <c r="G56" i="3" s="1"/>
  <c r="D57" i="3"/>
  <c r="G57" i="3" s="1"/>
  <c r="D58" i="3"/>
  <c r="G58" i="3" s="1"/>
  <c r="D59" i="3"/>
  <c r="G59" i="3" s="1"/>
  <c r="D60" i="3"/>
  <c r="G60" i="3" s="1"/>
  <c r="D61" i="3"/>
  <c r="G61" i="3" s="1"/>
  <c r="D62" i="3"/>
  <c r="G62" i="3" s="1"/>
  <c r="D63" i="3"/>
  <c r="G63" i="3" s="1"/>
  <c r="D64" i="3"/>
  <c r="G64" i="3" s="1"/>
  <c r="D65" i="3"/>
  <c r="G65" i="3" s="1"/>
  <c r="D66" i="3"/>
  <c r="G66" i="3" s="1"/>
  <c r="D67" i="3"/>
  <c r="G67" i="3" s="1"/>
  <c r="D68" i="3"/>
  <c r="G68" i="3" s="1"/>
  <c r="D69" i="3"/>
  <c r="G69" i="3" s="1"/>
  <c r="D70" i="3"/>
  <c r="G70" i="3" s="1"/>
  <c r="D71" i="3"/>
  <c r="G71" i="3" s="1"/>
  <c r="D72" i="3"/>
  <c r="G72" i="3" s="1"/>
  <c r="D73" i="3"/>
  <c r="G73" i="3" s="1"/>
  <c r="D74" i="3"/>
  <c r="G74" i="3" s="1"/>
  <c r="D75" i="3"/>
  <c r="G75" i="3" s="1"/>
  <c r="D76" i="3"/>
  <c r="G76" i="3" s="1"/>
  <c r="D77" i="3"/>
  <c r="G77" i="3" s="1"/>
  <c r="D78" i="3"/>
  <c r="G78" i="3" s="1"/>
  <c r="D79" i="3"/>
  <c r="G79" i="3" s="1"/>
  <c r="D80" i="3"/>
  <c r="G80" i="3" s="1"/>
  <c r="D81" i="3"/>
  <c r="G81" i="3" s="1"/>
  <c r="D82" i="3"/>
  <c r="G82" i="3" s="1"/>
  <c r="D83" i="3"/>
  <c r="G83" i="3" s="1"/>
  <c r="D84" i="3"/>
  <c r="G84" i="3" s="1"/>
  <c r="D85" i="3"/>
  <c r="G85" i="3" s="1"/>
  <c r="D86" i="3"/>
  <c r="G86" i="3" s="1"/>
  <c r="D87" i="3"/>
  <c r="G87" i="3" s="1"/>
  <c r="D88" i="3"/>
  <c r="G88" i="3" s="1"/>
  <c r="D89" i="3"/>
  <c r="G89" i="3" s="1"/>
  <c r="D90" i="3"/>
  <c r="G90" i="3" s="1"/>
  <c r="D91" i="3"/>
  <c r="G91" i="3" s="1"/>
  <c r="D92" i="3"/>
  <c r="G92" i="3" s="1"/>
  <c r="D93" i="3"/>
  <c r="G93" i="3" s="1"/>
  <c r="D94" i="3"/>
  <c r="G94" i="3" s="1"/>
  <c r="D95" i="3"/>
  <c r="G95" i="3" s="1"/>
  <c r="D96" i="3"/>
  <c r="G96" i="3" s="1"/>
  <c r="D97" i="3"/>
  <c r="G97" i="3" s="1"/>
  <c r="D98" i="3"/>
  <c r="G98" i="3" s="1"/>
  <c r="D99" i="3"/>
  <c r="G99" i="3" s="1"/>
  <c r="D100" i="3"/>
  <c r="G100" i="3" s="1"/>
  <c r="D101" i="3"/>
  <c r="G101" i="3" s="1"/>
  <c r="D102" i="3"/>
  <c r="G102" i="3" s="1"/>
  <c r="D103" i="3"/>
  <c r="G103" i="3" s="1"/>
  <c r="D104" i="3"/>
  <c r="G104" i="3" s="1"/>
  <c r="D105" i="3"/>
  <c r="G105" i="3" s="1"/>
  <c r="D106" i="3"/>
  <c r="G106" i="3" s="1"/>
  <c r="D107" i="3"/>
  <c r="G107" i="3" s="1"/>
  <c r="D108" i="3"/>
  <c r="G108" i="3" s="1"/>
  <c r="D109" i="3"/>
  <c r="G109" i="3" s="1"/>
  <c r="D110" i="3"/>
  <c r="G110" i="3" s="1"/>
  <c r="D111" i="3"/>
  <c r="G111" i="3" s="1"/>
  <c r="D112" i="3"/>
  <c r="G112" i="3" s="1"/>
  <c r="D113" i="3"/>
  <c r="G113" i="3" s="1"/>
  <c r="D114" i="3"/>
  <c r="G114" i="3" s="1"/>
  <c r="D115" i="3"/>
  <c r="G115" i="3" s="1"/>
  <c r="D116" i="3"/>
  <c r="G116" i="3" s="1"/>
  <c r="D117" i="3"/>
  <c r="G117" i="3" s="1"/>
  <c r="D118" i="3"/>
  <c r="G118" i="3" s="1"/>
  <c r="D119" i="3"/>
  <c r="G119" i="3" s="1"/>
  <c r="D120" i="3"/>
  <c r="G120" i="3" s="1"/>
  <c r="D121" i="3"/>
  <c r="G121" i="3" s="1"/>
  <c r="D122" i="3"/>
  <c r="G122" i="3" s="1"/>
  <c r="D123" i="3"/>
  <c r="G123" i="3" s="1"/>
  <c r="D124" i="3"/>
  <c r="G124" i="3" s="1"/>
  <c r="D125" i="3"/>
  <c r="G125" i="3" s="1"/>
  <c r="D126" i="3"/>
  <c r="G126" i="3" s="1"/>
  <c r="D127" i="3"/>
  <c r="G127" i="3" s="1"/>
  <c r="D128" i="3"/>
  <c r="G128" i="3" s="1"/>
  <c r="D129" i="3"/>
  <c r="G129" i="3" s="1"/>
  <c r="D130" i="3"/>
  <c r="G130" i="3" s="1"/>
  <c r="D131" i="3"/>
  <c r="G131" i="3" s="1"/>
  <c r="D132" i="3"/>
  <c r="G132" i="3" s="1"/>
  <c r="D133" i="3"/>
  <c r="G133" i="3" s="1"/>
  <c r="D134" i="3"/>
  <c r="G134" i="3" s="1"/>
  <c r="D135" i="3"/>
  <c r="G135" i="3" s="1"/>
  <c r="D136" i="3"/>
  <c r="G136" i="3" s="1"/>
  <c r="D137" i="3"/>
  <c r="G137" i="3" s="1"/>
  <c r="D138" i="3"/>
  <c r="G138" i="3" s="1"/>
  <c r="D139" i="3"/>
  <c r="G139" i="3" s="1"/>
  <c r="D140" i="3"/>
  <c r="G140" i="3" s="1"/>
  <c r="D141" i="3"/>
  <c r="G141" i="3" s="1"/>
  <c r="D142" i="3"/>
  <c r="G142" i="3" s="1"/>
  <c r="D143" i="3"/>
  <c r="G143" i="3" s="1"/>
  <c r="D144" i="3"/>
  <c r="G144" i="3" s="1"/>
  <c r="D145" i="3"/>
  <c r="G145" i="3" s="1"/>
  <c r="D146" i="3"/>
  <c r="G146" i="3" s="1"/>
  <c r="D147" i="3"/>
  <c r="G147" i="3" s="1"/>
  <c r="D148" i="3"/>
  <c r="G148" i="3" s="1"/>
  <c r="D149" i="3"/>
  <c r="G149" i="3" s="1"/>
  <c r="D150" i="3"/>
  <c r="G150" i="3" s="1"/>
  <c r="D151" i="3"/>
  <c r="G151" i="3" s="1"/>
  <c r="D152" i="3"/>
  <c r="G152" i="3" s="1"/>
  <c r="D153" i="3"/>
  <c r="G153" i="3" s="1"/>
  <c r="D154" i="3"/>
  <c r="G154" i="3" s="1"/>
  <c r="D155" i="3"/>
  <c r="G155" i="3" s="1"/>
  <c r="D156" i="3"/>
  <c r="G156" i="3" s="1"/>
  <c r="D157" i="3"/>
  <c r="G157" i="3" s="1"/>
  <c r="D158" i="3"/>
  <c r="G158" i="3" s="1"/>
  <c r="D159" i="3"/>
  <c r="G159" i="3" s="1"/>
  <c r="D160" i="3"/>
  <c r="G160" i="3" s="1"/>
  <c r="D161" i="3"/>
  <c r="G161" i="3" s="1"/>
  <c r="D162" i="3"/>
  <c r="G162" i="3" s="1"/>
  <c r="D163" i="3"/>
  <c r="G163" i="3" s="1"/>
  <c r="D164" i="3"/>
  <c r="G164" i="3" s="1"/>
  <c r="D165" i="3"/>
  <c r="G165" i="3" s="1"/>
  <c r="D166" i="3"/>
  <c r="G166" i="3" s="1"/>
  <c r="D167" i="3"/>
  <c r="G167" i="3" s="1"/>
  <c r="D168" i="3"/>
  <c r="G168" i="3" s="1"/>
  <c r="D169" i="3"/>
  <c r="G169" i="3" s="1"/>
  <c r="D170" i="3"/>
  <c r="G170" i="3" s="1"/>
  <c r="D171" i="3"/>
  <c r="G171" i="3" s="1"/>
  <c r="D172" i="3"/>
  <c r="G172" i="3" s="1"/>
  <c r="D173" i="3"/>
  <c r="G173" i="3" s="1"/>
  <c r="D174" i="3"/>
  <c r="G174" i="3" s="1"/>
  <c r="D175" i="3"/>
  <c r="G175" i="3" s="1"/>
  <c r="D176" i="3"/>
  <c r="G176" i="3" s="1"/>
  <c r="D177" i="3"/>
  <c r="G177" i="3" s="1"/>
  <c r="D178" i="3"/>
  <c r="G178" i="3" s="1"/>
  <c r="D179" i="3"/>
  <c r="G179" i="3" s="1"/>
  <c r="D180" i="3"/>
  <c r="G180" i="3" s="1"/>
  <c r="D181" i="3"/>
  <c r="G181" i="3" s="1"/>
  <c r="D182" i="3"/>
  <c r="G182" i="3" s="1"/>
  <c r="D183" i="3"/>
  <c r="G183" i="3" s="1"/>
  <c r="D184" i="3"/>
  <c r="G184" i="3" s="1"/>
  <c r="D185" i="3"/>
  <c r="G185" i="3" s="1"/>
  <c r="D186" i="3"/>
  <c r="G186" i="3" s="1"/>
  <c r="D187" i="3"/>
  <c r="G187" i="3" s="1"/>
  <c r="D188" i="3"/>
  <c r="G188" i="3" s="1"/>
  <c r="D189" i="3"/>
  <c r="G189" i="3" s="1"/>
  <c r="D190" i="3"/>
  <c r="G190" i="3" s="1"/>
  <c r="D191" i="3"/>
  <c r="G191" i="3" s="1"/>
  <c r="D192" i="3"/>
  <c r="G192" i="3" s="1"/>
  <c r="D193" i="3"/>
  <c r="G193" i="3" s="1"/>
  <c r="D194" i="3"/>
  <c r="G194" i="3" s="1"/>
  <c r="D198" i="3"/>
  <c r="D199" i="3"/>
  <c r="G199" i="3" s="1"/>
  <c r="D200" i="3"/>
  <c r="G200" i="3" s="1"/>
  <c r="D201" i="3"/>
  <c r="G201" i="3" s="1"/>
  <c r="D202" i="3"/>
  <c r="G202" i="3" s="1"/>
  <c r="D203" i="3"/>
  <c r="G203" i="3" s="1"/>
  <c r="D204" i="3"/>
  <c r="G204" i="3" s="1"/>
  <c r="D205" i="3"/>
  <c r="G205" i="3" s="1"/>
  <c r="D206" i="3"/>
  <c r="G206" i="3" s="1"/>
  <c r="D207" i="3"/>
  <c r="G207" i="3" s="1"/>
  <c r="D208" i="3"/>
  <c r="G208" i="3" s="1"/>
  <c r="D209" i="3"/>
  <c r="G209" i="3" s="1"/>
  <c r="D210" i="3"/>
  <c r="G210" i="3" s="1"/>
  <c r="D211" i="3"/>
  <c r="G211" i="3" s="1"/>
  <c r="D212" i="3"/>
  <c r="G212" i="3" s="1"/>
  <c r="D213" i="3"/>
  <c r="G213" i="3" s="1"/>
  <c r="D214" i="3"/>
  <c r="G214" i="3" s="1"/>
  <c r="D215" i="3"/>
  <c r="G215" i="3" s="1"/>
  <c r="D216" i="3"/>
  <c r="G216" i="3" s="1"/>
  <c r="D217" i="3"/>
  <c r="G217" i="3" s="1"/>
  <c r="D218" i="3"/>
  <c r="G218" i="3" s="1"/>
  <c r="D219" i="3"/>
  <c r="G219" i="3" s="1"/>
  <c r="D220" i="3"/>
  <c r="G220" i="3" s="1"/>
  <c r="D221" i="3"/>
  <c r="G221" i="3" s="1"/>
  <c r="D222" i="3"/>
  <c r="G222" i="3" s="1"/>
  <c r="D223" i="3"/>
  <c r="G223" i="3" s="1"/>
  <c r="D224" i="3"/>
  <c r="G224" i="3" s="1"/>
  <c r="D225" i="3"/>
  <c r="G225" i="3" s="1"/>
  <c r="D226" i="3"/>
  <c r="G226" i="3" s="1"/>
  <c r="D227" i="3"/>
  <c r="G227" i="3" s="1"/>
  <c r="D228" i="3"/>
  <c r="G228" i="3" s="1"/>
  <c r="D229" i="3"/>
  <c r="G229" i="3" s="1"/>
  <c r="D230" i="3"/>
  <c r="G230" i="3" s="1"/>
  <c r="D231" i="3"/>
  <c r="G231" i="3" s="1"/>
  <c r="D232" i="3"/>
  <c r="G232" i="3" s="1"/>
  <c r="D233" i="3"/>
  <c r="G233" i="3" s="1"/>
  <c r="D234" i="3"/>
  <c r="G234" i="3" s="1"/>
  <c r="D235" i="3"/>
  <c r="G235" i="3" s="1"/>
  <c r="D236" i="3"/>
  <c r="G236" i="3" s="1"/>
  <c r="D237" i="3"/>
  <c r="G237" i="3" s="1"/>
  <c r="D238" i="3"/>
  <c r="G238" i="3" s="1"/>
  <c r="D239" i="3"/>
  <c r="G239" i="3" s="1"/>
  <c r="D240" i="3"/>
  <c r="G240" i="3" s="1"/>
  <c r="D241" i="3"/>
  <c r="G241" i="3" s="1"/>
  <c r="D242" i="3"/>
  <c r="G242" i="3" s="1"/>
  <c r="D243" i="3"/>
  <c r="G243" i="3" s="1"/>
  <c r="D244" i="3"/>
  <c r="G244" i="3" s="1"/>
  <c r="D245" i="3"/>
  <c r="G245" i="3" s="1"/>
  <c r="D246" i="3"/>
  <c r="G246" i="3" s="1"/>
  <c r="D247" i="3"/>
  <c r="G247" i="3" s="1"/>
  <c r="D248" i="3"/>
  <c r="G248" i="3" s="1"/>
  <c r="D249" i="3"/>
  <c r="G249" i="3" s="1"/>
  <c r="D250" i="3"/>
  <c r="G250" i="3" s="1"/>
  <c r="D251" i="3"/>
  <c r="G251" i="3" s="1"/>
  <c r="D252" i="3"/>
  <c r="G252" i="3" s="1"/>
  <c r="D253" i="3"/>
  <c r="G253" i="3" s="1"/>
  <c r="D254" i="3"/>
  <c r="G254" i="3" s="1"/>
  <c r="D255" i="3"/>
  <c r="G255" i="3" s="1"/>
  <c r="D256" i="3"/>
  <c r="G256" i="3" s="1"/>
  <c r="D257" i="3"/>
  <c r="G257" i="3" s="1"/>
  <c r="D258" i="3"/>
  <c r="G258" i="3" s="1"/>
  <c r="D259" i="3"/>
  <c r="G259" i="3" s="1"/>
  <c r="D260" i="3"/>
  <c r="G260" i="3" s="1"/>
  <c r="D261" i="3"/>
  <c r="G261" i="3" s="1"/>
  <c r="D262" i="3"/>
  <c r="G262" i="3" s="1"/>
  <c r="D263" i="3"/>
  <c r="G263" i="3" s="1"/>
  <c r="D264" i="3"/>
  <c r="G264" i="3" s="1"/>
  <c r="D265" i="3"/>
  <c r="G265" i="3" s="1"/>
  <c r="D266" i="3"/>
  <c r="G266" i="3" s="1"/>
  <c r="D267" i="3"/>
  <c r="G267" i="3" s="1"/>
  <c r="D268" i="3"/>
  <c r="G268" i="3" s="1"/>
  <c r="D269" i="3"/>
  <c r="G269" i="3" s="1"/>
  <c r="D270" i="3"/>
  <c r="G270" i="3" s="1"/>
  <c r="D271" i="3"/>
  <c r="G271" i="3" s="1"/>
  <c r="D272" i="3"/>
  <c r="G272" i="3" s="1"/>
  <c r="D273" i="3"/>
  <c r="G273" i="3" s="1"/>
  <c r="D274" i="3"/>
  <c r="G274" i="3" s="1"/>
  <c r="D275" i="3"/>
  <c r="G275" i="3" s="1"/>
  <c r="D276" i="3"/>
  <c r="G276" i="3" s="1"/>
  <c r="D277" i="3"/>
  <c r="G277" i="3" s="1"/>
  <c r="D278" i="3"/>
  <c r="G278" i="3" s="1"/>
  <c r="D279" i="3"/>
  <c r="G279" i="3" s="1"/>
  <c r="D280" i="3"/>
  <c r="G280" i="3" s="1"/>
  <c r="D281" i="3"/>
  <c r="G281" i="3" s="1"/>
  <c r="D282" i="3"/>
  <c r="G282" i="3" s="1"/>
  <c r="D283" i="3"/>
  <c r="G283" i="3" s="1"/>
  <c r="D284" i="3"/>
  <c r="G284" i="3" s="1"/>
  <c r="D285" i="3"/>
  <c r="G285" i="3" s="1"/>
  <c r="D286" i="3"/>
  <c r="G286" i="3" s="1"/>
  <c r="D287" i="3"/>
  <c r="G287" i="3" s="1"/>
  <c r="D288" i="3"/>
  <c r="G288" i="3" s="1"/>
  <c r="D289" i="3"/>
  <c r="G289" i="3" s="1"/>
  <c r="D290" i="3"/>
  <c r="G290" i="3" s="1"/>
  <c r="D291" i="3"/>
  <c r="G291" i="3" s="1"/>
  <c r="D292" i="3"/>
  <c r="G292" i="3" s="1"/>
  <c r="D293" i="3"/>
  <c r="G293" i="3" s="1"/>
  <c r="D294" i="3"/>
  <c r="G294" i="3" s="1"/>
  <c r="D295" i="3"/>
  <c r="G295" i="3" s="1"/>
  <c r="D296" i="3"/>
  <c r="G296" i="3" s="1"/>
  <c r="D297" i="3"/>
  <c r="G297" i="3" s="1"/>
  <c r="D298" i="3"/>
  <c r="G298" i="3" s="1"/>
  <c r="D299" i="3"/>
  <c r="G299" i="3" s="1"/>
  <c r="D300" i="3"/>
  <c r="G300" i="3" s="1"/>
  <c r="D301" i="3"/>
  <c r="G301" i="3" s="1"/>
  <c r="D302" i="3"/>
  <c r="G302" i="3" s="1"/>
  <c r="D303" i="3"/>
  <c r="G303" i="3" s="1"/>
  <c r="D304" i="3"/>
  <c r="G304" i="3" s="1"/>
  <c r="D305" i="3"/>
  <c r="G305" i="3" s="1"/>
  <c r="D306" i="3"/>
  <c r="G306" i="3" s="1"/>
  <c r="D307" i="3"/>
  <c r="G307" i="3" s="1"/>
  <c r="D308" i="3"/>
  <c r="G308" i="3" s="1"/>
  <c r="D309" i="3"/>
  <c r="G309" i="3" s="1"/>
  <c r="D310" i="3"/>
  <c r="G310" i="3" s="1"/>
  <c r="D311" i="3"/>
  <c r="G311" i="3" s="1"/>
  <c r="D312" i="3"/>
  <c r="G312" i="3" s="1"/>
  <c r="D313" i="3"/>
  <c r="G313" i="3" s="1"/>
  <c r="D314" i="3"/>
  <c r="G314" i="3" s="1"/>
  <c r="D315" i="3"/>
  <c r="G315" i="3" s="1"/>
  <c r="D316" i="3"/>
  <c r="G316" i="3" s="1"/>
  <c r="D317" i="3"/>
  <c r="G317" i="3" s="1"/>
  <c r="D318" i="3"/>
  <c r="G318" i="3" s="1"/>
  <c r="D319" i="3"/>
  <c r="G319" i="3" s="1"/>
  <c r="D320" i="3"/>
  <c r="G320" i="3" s="1"/>
  <c r="D321" i="3"/>
  <c r="G321" i="3" s="1"/>
  <c r="D322" i="3"/>
  <c r="G322" i="3" s="1"/>
  <c r="D323" i="3"/>
  <c r="G323" i="3" s="1"/>
  <c r="D324" i="3"/>
  <c r="G324" i="3" s="1"/>
  <c r="D325" i="3"/>
  <c r="G325" i="3" s="1"/>
  <c r="D326" i="3"/>
  <c r="G326" i="3" s="1"/>
  <c r="D327" i="3"/>
  <c r="G327" i="3" s="1"/>
  <c r="D328" i="3"/>
  <c r="G328" i="3" s="1"/>
  <c r="D329" i="3"/>
  <c r="G329" i="3" s="1"/>
  <c r="D330" i="3"/>
  <c r="G330" i="3" s="1"/>
  <c r="D331" i="3"/>
  <c r="G331" i="3" s="1"/>
  <c r="D332" i="3"/>
  <c r="G332" i="3" s="1"/>
  <c r="D333" i="3"/>
  <c r="G333" i="3" s="1"/>
  <c r="D334" i="3"/>
  <c r="G334" i="3" s="1"/>
  <c r="D335" i="3"/>
  <c r="G335" i="3" s="1"/>
  <c r="D336" i="3"/>
  <c r="G336" i="3" s="1"/>
  <c r="D337" i="3"/>
  <c r="G337" i="3" s="1"/>
  <c r="D338" i="3"/>
  <c r="G338" i="3" s="1"/>
  <c r="D339" i="3"/>
  <c r="G339" i="3" s="1"/>
  <c r="D340" i="3"/>
  <c r="G340" i="3" s="1"/>
  <c r="D341" i="3"/>
  <c r="G341" i="3" s="1"/>
  <c r="D342" i="3"/>
  <c r="G342" i="3" s="1"/>
  <c r="D343" i="3"/>
  <c r="G343" i="3" s="1"/>
  <c r="D344" i="3"/>
  <c r="G344" i="3" s="1"/>
  <c r="D345" i="3"/>
  <c r="G345" i="3" s="1"/>
  <c r="D346" i="3"/>
  <c r="G346" i="3" s="1"/>
  <c r="D347" i="3"/>
  <c r="G347" i="3" s="1"/>
  <c r="D348" i="3"/>
  <c r="G348" i="3" s="1"/>
  <c r="D349" i="3"/>
  <c r="G349" i="3" s="1"/>
  <c r="D350" i="3"/>
  <c r="G350" i="3" s="1"/>
  <c r="D351" i="3"/>
  <c r="G351" i="3" s="1"/>
  <c r="D352" i="3"/>
  <c r="G352" i="3" s="1"/>
  <c r="D353" i="3"/>
  <c r="G353" i="3" s="1"/>
  <c r="D354" i="3"/>
  <c r="G354" i="3" s="1"/>
  <c r="D355" i="3"/>
  <c r="G355" i="3" s="1"/>
  <c r="D356" i="3"/>
  <c r="G356" i="3" s="1"/>
  <c r="D357" i="3"/>
  <c r="G357" i="3" s="1"/>
  <c r="D358" i="3"/>
  <c r="G358" i="3" s="1"/>
  <c r="D359" i="3"/>
  <c r="G359" i="3" s="1"/>
  <c r="D360" i="3"/>
  <c r="G360" i="3" s="1"/>
  <c r="D361" i="3"/>
  <c r="G361" i="3" s="1"/>
  <c r="D362" i="3"/>
  <c r="G362" i="3" s="1"/>
  <c r="D363" i="3"/>
  <c r="G363" i="3" s="1"/>
  <c r="D364" i="3"/>
  <c r="G364" i="3" s="1"/>
  <c r="D365" i="3"/>
  <c r="G365" i="3" s="1"/>
  <c r="D366" i="3"/>
  <c r="G366" i="3" s="1"/>
  <c r="D367" i="3"/>
  <c r="G367" i="3" s="1"/>
  <c r="D368" i="3"/>
  <c r="G368" i="3" s="1"/>
  <c r="D369" i="3"/>
  <c r="G369" i="3" s="1"/>
  <c r="D370" i="3"/>
  <c r="G370" i="3" s="1"/>
  <c r="D371" i="3"/>
  <c r="G371" i="3" s="1"/>
  <c r="D372" i="3"/>
  <c r="G372" i="3" s="1"/>
  <c r="D373" i="3"/>
  <c r="G373" i="3" s="1"/>
  <c r="D374" i="3"/>
  <c r="G374" i="3" s="1"/>
  <c r="D375" i="3"/>
  <c r="G375" i="3" s="1"/>
  <c r="D376" i="3"/>
  <c r="G376" i="3" s="1"/>
  <c r="D377" i="3"/>
  <c r="G377" i="3" s="1"/>
  <c r="D378" i="3"/>
  <c r="G378" i="3" s="1"/>
  <c r="D379" i="3"/>
  <c r="G379" i="3" s="1"/>
  <c r="D380" i="3"/>
  <c r="G380" i="3" s="1"/>
  <c r="D381" i="3"/>
  <c r="G381" i="3" s="1"/>
  <c r="D382" i="3"/>
  <c r="G382" i="3" s="1"/>
  <c r="D383" i="3"/>
  <c r="G383" i="3" s="1"/>
  <c r="D384" i="3"/>
  <c r="G384" i="3" s="1"/>
  <c r="D385" i="3"/>
  <c r="G385" i="3" s="1"/>
  <c r="D386" i="3"/>
  <c r="G386" i="3"/>
  <c r="D387" i="3"/>
  <c r="G387" i="3" s="1"/>
  <c r="C4" i="4" l="1"/>
  <c r="B4" i="4"/>
  <c r="C16" i="4"/>
  <c r="C10" i="4"/>
  <c r="C6" i="4"/>
  <c r="G198" i="3"/>
  <c r="G5" i="3"/>
  <c r="D9" i="4" s="1"/>
  <c r="B6" i="4"/>
  <c r="H6" i="4"/>
  <c r="I6" i="4" s="1"/>
  <c r="B8" i="4"/>
  <c r="H8" i="4"/>
  <c r="I8" i="4" s="1"/>
  <c r="B10" i="4"/>
  <c r="H10" i="4"/>
  <c r="I10" i="4" s="1"/>
  <c r="D10" i="4"/>
  <c r="B12" i="4"/>
  <c r="H12" i="4"/>
  <c r="I12" i="4" s="1"/>
  <c r="B14" i="4"/>
  <c r="H14" i="4"/>
  <c r="I14" i="4" s="1"/>
  <c r="F14" i="4"/>
  <c r="B16" i="4"/>
  <c r="H16" i="4"/>
  <c r="I16" i="4" s="1"/>
  <c r="B18" i="4"/>
  <c r="B19" i="4"/>
  <c r="B20" i="4"/>
  <c r="J20" i="4" s="1"/>
  <c r="B21" i="4"/>
  <c r="B22" i="4"/>
  <c r="B23" i="4"/>
  <c r="J23" i="4" s="1"/>
  <c r="B5" i="4"/>
  <c r="H5" i="4"/>
  <c r="I5" i="4" s="1"/>
  <c r="C5" i="4"/>
  <c r="B7" i="4"/>
  <c r="H7" i="4"/>
  <c r="I7" i="4" s="1"/>
  <c r="C7" i="4"/>
  <c r="E7" i="4"/>
  <c r="B9" i="4"/>
  <c r="H9" i="4"/>
  <c r="I9" i="4" s="1"/>
  <c r="J9" i="4" s="1"/>
  <c r="C9" i="4"/>
  <c r="B11" i="4"/>
  <c r="H11" i="4"/>
  <c r="I11" i="4" s="1"/>
  <c r="J11" i="4" s="1"/>
  <c r="C11" i="4"/>
  <c r="E11" i="4"/>
  <c r="B13" i="4"/>
  <c r="H13" i="4"/>
  <c r="I13" i="4" s="1"/>
  <c r="J13" i="4" s="1"/>
  <c r="C13" i="4"/>
  <c r="B15" i="4"/>
  <c r="H15" i="4"/>
  <c r="I15" i="4" s="1"/>
  <c r="J15" i="4" s="1"/>
  <c r="C15" i="4"/>
  <c r="E15" i="4"/>
  <c r="B17" i="4"/>
  <c r="H17" i="4"/>
  <c r="I17" i="4" s="1"/>
  <c r="J17" i="4" s="1"/>
  <c r="C17" i="4"/>
  <c r="F20" i="4"/>
  <c r="F18" i="4"/>
  <c r="E19" i="4"/>
  <c r="C21" i="4"/>
  <c r="C19" i="4"/>
  <c r="D22" i="4"/>
  <c r="D20" i="4"/>
  <c r="D18" i="4"/>
  <c r="G4" i="4"/>
  <c r="I4" i="4" s="1"/>
  <c r="J4" i="4" s="1"/>
  <c r="H18" i="4"/>
  <c r="I18" i="4" s="1"/>
  <c r="J18" i="4" s="1"/>
  <c r="J19" i="4"/>
  <c r="H19" i="4"/>
  <c r="I19" i="4" s="1"/>
  <c r="H20" i="4"/>
  <c r="I20" i="4" s="1"/>
  <c r="J21" i="4"/>
  <c r="H21" i="4"/>
  <c r="I21" i="4" s="1"/>
  <c r="J22" i="4"/>
  <c r="H22" i="4"/>
  <c r="I22" i="4" s="1"/>
  <c r="H23" i="4"/>
  <c r="I23" i="4" s="1"/>
  <c r="E13" i="4" l="1"/>
  <c r="E9" i="4"/>
  <c r="E5" i="4"/>
  <c r="D14" i="4"/>
  <c r="E17" i="4"/>
  <c r="D4" i="4"/>
  <c r="D7" i="4"/>
  <c r="D8" i="4"/>
  <c r="F16" i="4"/>
  <c r="F12" i="4"/>
  <c r="D16" i="4"/>
  <c r="D12" i="4"/>
  <c r="E4" i="4"/>
  <c r="E21" i="4"/>
  <c r="J6" i="4"/>
  <c r="K23" i="4" s="1"/>
  <c r="F10" i="4"/>
  <c r="F8" i="4"/>
  <c r="D6" i="4"/>
  <c r="J16" i="4"/>
  <c r="J14" i="4"/>
  <c r="J12" i="4"/>
  <c r="J10" i="4"/>
  <c r="J8" i="4"/>
  <c r="J7" i="4"/>
  <c r="K15" i="4" s="1"/>
  <c r="J5" i="4"/>
  <c r="K13" i="4" s="1"/>
  <c r="K10" i="4"/>
  <c r="F6" i="4"/>
  <c r="F22" i="4"/>
  <c r="F17" i="4"/>
  <c r="F9" i="4"/>
  <c r="E20" i="4"/>
  <c r="E12" i="4"/>
  <c r="D23" i="4"/>
  <c r="D15" i="4"/>
  <c r="F4" i="4"/>
  <c r="F15" i="4"/>
  <c r="F7" i="4"/>
  <c r="E18" i="4"/>
  <c r="E10" i="4"/>
  <c r="D21" i="4"/>
  <c r="D13" i="4"/>
  <c r="D5" i="4"/>
  <c r="E23" i="4"/>
  <c r="F23" i="4"/>
  <c r="F21" i="4"/>
  <c r="F13" i="4"/>
  <c r="F5" i="4"/>
  <c r="E16" i="4"/>
  <c r="E8" i="4"/>
  <c r="D19" i="4"/>
  <c r="D11" i="4"/>
  <c r="F19" i="4"/>
  <c r="F11" i="4"/>
  <c r="E22" i="4"/>
  <c r="E14" i="4"/>
  <c r="E6" i="4"/>
  <c r="D17" i="4"/>
  <c r="K14" i="4" l="1"/>
  <c r="K18" i="4"/>
  <c r="K5" i="4"/>
  <c r="K9" i="4"/>
  <c r="K19" i="4"/>
  <c r="K21" i="4"/>
  <c r="K4" i="4"/>
  <c r="B5" i="1" s="1"/>
  <c r="K20" i="4"/>
  <c r="K22" i="4"/>
  <c r="K8" i="4"/>
  <c r="K12" i="4"/>
  <c r="K16" i="4"/>
  <c r="K6" i="4"/>
  <c r="K7" i="4"/>
  <c r="K11" i="4"/>
  <c r="K17" i="4"/>
  <c r="C5" i="1" l="1"/>
  <c r="F5" i="1"/>
  <c r="B23" i="1"/>
  <c r="B8" i="1"/>
  <c r="B22" i="1"/>
  <c r="B6" i="1"/>
  <c r="B16" i="1"/>
  <c r="B11" i="1"/>
  <c r="E11" i="1" s="1"/>
  <c r="B20" i="1"/>
  <c r="B12" i="1"/>
  <c r="B7" i="1"/>
  <c r="B15" i="1"/>
  <c r="B4" i="1"/>
  <c r="B19" i="1"/>
  <c r="C6" i="1"/>
  <c r="E6" i="1"/>
  <c r="I6" i="1"/>
  <c r="H6" i="1"/>
  <c r="J6" i="1"/>
  <c r="D6" i="1"/>
  <c r="F6" i="1"/>
  <c r="G6" i="1"/>
  <c r="B9" i="1"/>
  <c r="B13" i="1"/>
  <c r="E13" i="1" s="1"/>
  <c r="B17" i="1"/>
  <c r="B21" i="1"/>
  <c r="B10" i="1"/>
  <c r="B14" i="1"/>
  <c r="B18" i="1"/>
  <c r="I5" i="1"/>
  <c r="E5" i="1"/>
  <c r="J5" i="1"/>
  <c r="H5" i="1"/>
  <c r="G5" i="1"/>
  <c r="D5" i="1"/>
  <c r="J9" i="1"/>
  <c r="D9" i="1"/>
  <c r="I9" i="1"/>
  <c r="G9" i="1"/>
  <c r="E9" i="1"/>
  <c r="C9" i="1"/>
  <c r="H9" i="1"/>
  <c r="F9" i="1"/>
  <c r="C17" i="1"/>
  <c r="D17" i="1"/>
  <c r="I17" i="1"/>
  <c r="G17" i="1"/>
  <c r="E17" i="1"/>
  <c r="H17" i="1"/>
  <c r="J17" i="1"/>
  <c r="F17" i="1"/>
  <c r="D21" i="1"/>
  <c r="I21" i="1"/>
  <c r="G21" i="1"/>
  <c r="E21" i="1"/>
  <c r="C21" i="1"/>
  <c r="H21" i="1"/>
  <c r="J21" i="1"/>
  <c r="F21" i="1"/>
  <c r="C4" i="1"/>
  <c r="H4" i="1"/>
  <c r="J4" i="1"/>
  <c r="D4" i="1"/>
  <c r="I4" i="1"/>
  <c r="F4" i="1"/>
  <c r="G4" i="1"/>
  <c r="E4" i="1"/>
  <c r="J10" i="1"/>
  <c r="D10" i="1"/>
  <c r="I10" i="1"/>
  <c r="F10" i="1"/>
  <c r="C10" i="1"/>
  <c r="H10" i="1"/>
  <c r="G10" i="1"/>
  <c r="E10" i="1"/>
  <c r="H14" i="1"/>
  <c r="D14" i="1"/>
  <c r="I14" i="1"/>
  <c r="F14" i="1"/>
  <c r="C14" i="1"/>
  <c r="J14" i="1"/>
  <c r="G14" i="1"/>
  <c r="E14" i="1"/>
  <c r="J18" i="1"/>
  <c r="G18" i="1"/>
  <c r="D18" i="1"/>
  <c r="I18" i="1"/>
  <c r="F18" i="1"/>
  <c r="C18" i="1"/>
  <c r="H18" i="1"/>
  <c r="E18" i="1"/>
  <c r="C22" i="1"/>
  <c r="E22" i="1"/>
  <c r="D22" i="1"/>
  <c r="I22" i="1"/>
  <c r="F22" i="1"/>
  <c r="H22" i="1"/>
  <c r="J22" i="1"/>
  <c r="G22" i="1"/>
  <c r="H7" i="1"/>
  <c r="D7" i="1"/>
  <c r="I7" i="1"/>
  <c r="G7" i="1"/>
  <c r="E7" i="1"/>
  <c r="C7" i="1"/>
  <c r="J7" i="1"/>
  <c r="F7" i="1"/>
  <c r="G11" i="1"/>
  <c r="C15" i="1"/>
  <c r="J15" i="1"/>
  <c r="D15" i="1"/>
  <c r="I15" i="1"/>
  <c r="G15" i="1"/>
  <c r="E15" i="1"/>
  <c r="H15" i="1"/>
  <c r="F15" i="1"/>
  <c r="D19" i="1"/>
  <c r="I19" i="1"/>
  <c r="G19" i="1"/>
  <c r="E19" i="1"/>
  <c r="C19" i="1"/>
  <c r="H19" i="1"/>
  <c r="J19" i="1"/>
  <c r="F19" i="1"/>
  <c r="H23" i="1"/>
  <c r="D23" i="1"/>
  <c r="I23" i="1"/>
  <c r="G23" i="1"/>
  <c r="E23" i="1"/>
  <c r="C23" i="1"/>
  <c r="J23" i="1"/>
  <c r="F23" i="1"/>
  <c r="C8" i="1"/>
  <c r="J8" i="1"/>
  <c r="G8" i="1"/>
  <c r="D8" i="1"/>
  <c r="I8" i="1"/>
  <c r="F8" i="1"/>
  <c r="H8" i="1"/>
  <c r="E8" i="1"/>
  <c r="C12" i="1"/>
  <c r="J12" i="1"/>
  <c r="D12" i="1"/>
  <c r="I12" i="1"/>
  <c r="F12" i="1"/>
  <c r="H12" i="1"/>
  <c r="G12" i="1"/>
  <c r="E12" i="1"/>
  <c r="E16" i="1"/>
  <c r="D16" i="1"/>
  <c r="I16" i="1"/>
  <c r="F16" i="1"/>
  <c r="C16" i="1"/>
  <c r="H16" i="1"/>
  <c r="J16" i="1"/>
  <c r="G16" i="1"/>
  <c r="J20" i="1"/>
  <c r="D20" i="1"/>
  <c r="I20" i="1"/>
  <c r="F20" i="1"/>
  <c r="C20" i="1"/>
  <c r="H20" i="1"/>
  <c r="G20" i="1"/>
  <c r="E20" i="1"/>
  <c r="I11" i="1" l="1"/>
  <c r="I13" i="1"/>
  <c r="D11" i="1"/>
  <c r="D13" i="1"/>
  <c r="G13" i="1"/>
  <c r="F11" i="1"/>
  <c r="F13" i="1"/>
  <c r="H11" i="1"/>
  <c r="J13" i="1"/>
  <c r="J11" i="1"/>
  <c r="H13" i="1"/>
  <c r="C11" i="1"/>
  <c r="C13" i="1"/>
</calcChain>
</file>

<file path=xl/sharedStrings.xml><?xml version="1.0" encoding="utf-8"?>
<sst xmlns="http://schemas.openxmlformats.org/spreadsheetml/2006/main" count="166" uniqueCount="82">
  <si>
    <t>Matchs Allers</t>
  </si>
  <si>
    <t>Journée 01</t>
  </si>
  <si>
    <t>Journée</t>
  </si>
  <si>
    <t>Date</t>
  </si>
  <si>
    <t>Locaux</t>
  </si>
  <si>
    <t>Scores</t>
  </si>
  <si>
    <t>Visiteurs</t>
  </si>
  <si>
    <t>Points</t>
  </si>
  <si>
    <t>Les matchs</t>
  </si>
  <si>
    <t>Paris Saint-Germain</t>
  </si>
  <si>
    <t>Saint-Etienne</t>
  </si>
  <si>
    <t>Rennes</t>
  </si>
  <si>
    <t>Le Mans</t>
  </si>
  <si>
    <t>Les équipes</t>
  </si>
  <si>
    <t>Journée 02</t>
  </si>
  <si>
    <t>Journée 03</t>
  </si>
  <si>
    <t>Journée 04</t>
  </si>
  <si>
    <t>Journée 05</t>
  </si>
  <si>
    <t>Journée 06</t>
  </si>
  <si>
    <t>Journée 07</t>
  </si>
  <si>
    <t>Journée 08</t>
  </si>
  <si>
    <t>Journée 09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</si>
  <si>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</si>
  <si>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</si>
  <si>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</si>
  <si>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</si>
  <si>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</si>
  <si>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</si>
  <si>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</si>
  <si>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</si>
  <si>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</si>
  <si>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</si>
  <si>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</si>
  <si>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</si>
  <si>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</si>
  <si>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</si>
  <si>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</si>
  <si>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</si>
  <si>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</si>
  <si>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</si>
  <si>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</si>
  <si>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</si>
  <si>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</si>
  <si>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Matchs Retours</t>
  </si>
  <si>
    <t>Journée 31</t>
  </si>
  <si>
    <t>Journée 32</t>
  </si>
  <si>
    <t>Journée 33</t>
  </si>
  <si>
    <t>Journée 34</t>
  </si>
  <si>
    <t>Journée 35</t>
  </si>
  <si>
    <t>Journée 36</t>
  </si>
  <si>
    <t>Journée 37</t>
  </si>
  <si>
    <t>Journée 38</t>
  </si>
  <si>
    <t>Equipe</t>
  </si>
  <si>
    <t>Pos.</t>
  </si>
  <si>
    <t>Bp</t>
  </si>
  <si>
    <t>Bc</t>
  </si>
  <si>
    <t>Diff.</t>
  </si>
  <si>
    <t>J</t>
  </si>
  <si>
    <t>G</t>
  </si>
  <si>
    <t>N</t>
  </si>
  <si>
    <t>P</t>
  </si>
  <si>
    <t>Classement</t>
  </si>
  <si>
    <t>Critère</t>
  </si>
  <si>
    <t>Lyon</t>
  </si>
  <si>
    <t>Lille</t>
  </si>
  <si>
    <t>Lens</t>
  </si>
  <si>
    <t>Bordeaux</t>
  </si>
  <si>
    <t>Auxerre</t>
  </si>
  <si>
    <t>Marseille</t>
  </si>
  <si>
    <t>Monaco</t>
  </si>
  <si>
    <t>Nancy</t>
  </si>
  <si>
    <t>Nice</t>
  </si>
  <si>
    <t>Nantes</t>
  </si>
  <si>
    <t>Troyes</t>
  </si>
  <si>
    <t>Toulouse</t>
  </si>
  <si>
    <t>Sochaux</t>
  </si>
  <si>
    <t>Metz</t>
  </si>
  <si>
    <t>Ajaccio</t>
  </si>
  <si>
    <t>Strasbourg</t>
  </si>
  <si>
    <t>Suivi du championnat de football</t>
  </si>
  <si>
    <t>Le classement</t>
  </si>
  <si>
    <t>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</si>
</sst>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0"/>
      <name val="Arial"/>
    </font>
    <font>
      <sz val="8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b/>
      <sz val="12"/>
      <color indexed="12"/>
      <name val="Arial"/>
      <family val="2"/>
    </font>
    <font>
      <b/>
      <sz val="12"/>
      <color indexed="40"/>
      <name val="Arial"/>
      <family val="2"/>
    </font>
    <font>
      <b/>
      <sz val="12"/>
      <color indexed="46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6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15" fontId="0" fillId="0" borderId="0" xfId="0" applyNumberForma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4" fillId="2" borderId="1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textRotation="45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5" fillId="0" borderId="0" xfId="1" applyAlignment="1" applyProtection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0" fontId="3" fillId="2" borderId="14" xfId="0" applyFont="1" applyFill="1" applyBorder="1"/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5" fillId="0" borderId="0" xfId="1" applyAlignment="1" applyProtection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3" fillId="2" borderId="22" xfId="0" applyFont="1" applyFill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7" fillId="2" borderId="30" xfId="0" applyFont="1" applyFill="1" applyBorder="1" applyAlignment="1">
      <alignment horizontal="center"/>
    </xf>
    <xf numFmtId="0" fontId="7" fillId="2" borderId="25" xfId="0" applyFont="1" applyFill="1" applyBorder="1"/>
    <xf numFmtId="0" fontId="7" fillId="0" borderId="21" xfId="0" applyFont="1" applyBorder="1" applyAlignment="1">
      <alignment horizontal="center"/>
    </xf>
    <xf numFmtId="0" fontId="7" fillId="0" borderId="14" xfId="0" applyFont="1" applyBorder="1"/>
    <xf numFmtId="0" fontId="8" fillId="2" borderId="21" xfId="0" applyFont="1" applyFill="1" applyBorder="1" applyAlignment="1">
      <alignment horizontal="center"/>
    </xf>
    <xf numFmtId="0" fontId="8" fillId="2" borderId="14" xfId="0" applyFont="1" applyFill="1" applyBorder="1"/>
    <xf numFmtId="0" fontId="9" fillId="0" borderId="21" xfId="0" applyFont="1" applyBorder="1" applyAlignment="1">
      <alignment horizontal="center"/>
    </xf>
    <xf numFmtId="0" fontId="9" fillId="0" borderId="14" xfId="0" applyFont="1" applyBorder="1"/>
    <xf numFmtId="0" fontId="10" fillId="0" borderId="21" xfId="0" applyFont="1" applyBorder="1" applyAlignment="1">
      <alignment horizontal="center"/>
    </xf>
    <xf numFmtId="0" fontId="10" fillId="0" borderId="14" xfId="0" applyFont="1" applyBorder="1"/>
    <xf numFmtId="0" fontId="10" fillId="2" borderId="21" xfId="0" applyFont="1" applyFill="1" applyBorder="1" applyAlignment="1">
      <alignment horizontal="center"/>
    </xf>
    <xf numFmtId="0" fontId="10" fillId="2" borderId="14" xfId="0" applyFont="1" applyFill="1" applyBorder="1"/>
    <xf numFmtId="0" fontId="10" fillId="0" borderId="31" xfId="0" applyFont="1" applyBorder="1" applyAlignment="1">
      <alignment horizontal="center"/>
    </xf>
    <xf numFmtId="0" fontId="10" fillId="0" borderId="23" xfId="0" applyFont="1" applyBorder="1"/>
    <xf numFmtId="0" fontId="11" fillId="2" borderId="29" xfId="0" applyFont="1" applyFill="1" applyBorder="1" applyAlignment="1">
      <alignment horizontal="center"/>
    </xf>
    <xf numFmtId="164" fontId="3" fillId="0" borderId="0" xfId="0" applyNumberFormat="1" applyFont="1" applyBorder="1" applyAlignment="1">
      <alignment horizontal="center" vertical="center" textRotation="45" wrapText="1"/>
    </xf>
    <xf numFmtId="0" fontId="3" fillId="0" borderId="0" xfId="0" applyFont="1"/>
    <xf numFmtId="0" fontId="11" fillId="2" borderId="27" xfId="0" applyFont="1" applyFill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36" xfId="0" applyFont="1" applyBorder="1" applyAlignment="1">
      <alignment horizontal="center" vertical="center" textRotation="45"/>
    </xf>
    <xf numFmtId="0" fontId="3" fillId="0" borderId="19" xfId="0" applyFont="1" applyBorder="1" applyAlignment="1">
      <alignment horizontal="center" vertical="center" textRotation="45"/>
    </xf>
    <xf numFmtId="0" fontId="3" fillId="0" borderId="20" xfId="0" applyFont="1" applyBorder="1" applyAlignment="1">
      <alignment horizontal="center" vertical="center" textRotation="45"/>
    </xf>
    <xf numFmtId="164" fontId="3" fillId="0" borderId="37" xfId="0" applyNumberFormat="1" applyFont="1" applyBorder="1" applyAlignment="1">
      <alignment horizontal="center" vertical="center" textRotation="45" wrapText="1"/>
    </xf>
    <xf numFmtId="164" fontId="3" fillId="0" borderId="38" xfId="0" applyNumberFormat="1" applyFont="1" applyBorder="1" applyAlignment="1">
      <alignment horizontal="center" vertical="center" textRotation="45" wrapText="1"/>
    </xf>
    <xf numFmtId="0" fontId="6" fillId="0" borderId="0" xfId="0" applyFont="1" applyBorder="1" applyAlignment="1">
      <alignment horizontal="center"/>
    </xf>
    <xf numFmtId="0" fontId="4" fillId="2" borderId="3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8"/>
  <sheetViews>
    <sheetView showGridLines="0" workbookViewId="0">
      <selection activeCell="B4" sqref="B4"/>
    </sheetView>
  </sheetViews>
  <sheetFormatPr baseColWidth="10" defaultRowHeight="12.75" x14ac:dyDescent="0.2"/>
  <cols>
    <col min="1" max="1" width="24.28515625" customWidth="1"/>
    <col min="2" max="2" width="21.42578125" customWidth="1"/>
    <col min="3" max="3" width="28.85546875" customWidth="1"/>
  </cols>
  <sheetData>
    <row r="1" spans="1:3" ht="21" thickBot="1" x14ac:dyDescent="0.35">
      <c r="A1" s="65" t="s">
        <v>79</v>
      </c>
      <c r="B1" s="66"/>
      <c r="C1" s="67"/>
    </row>
    <row r="4" spans="1:3" x14ac:dyDescent="0.2">
      <c r="B4" s="33" t="s">
        <v>80</v>
      </c>
    </row>
    <row r="5" spans="1:3" x14ac:dyDescent="0.2">
      <c r="B5" s="1"/>
    </row>
    <row r="6" spans="1:3" x14ac:dyDescent="0.2">
      <c r="B6" s="33" t="s">
        <v>8</v>
      </c>
    </row>
    <row r="7" spans="1:3" x14ac:dyDescent="0.2">
      <c r="B7" s="1"/>
    </row>
    <row r="8" spans="1:3" x14ac:dyDescent="0.2">
      <c r="B8" s="33" t="s">
        <v>13</v>
      </c>
    </row>
  </sheetData>
  <mergeCells count="1">
    <mergeCell ref="A1:C1"/>
  </mergeCells>
  <phoneticPr fontId="1" type="noConversion"/>
  <hyperlinks>
    <hyperlink ref="B4" location="Classement!A1" display="Le classement" xr:uid="{00000000-0004-0000-0000-000000000000}"/>
    <hyperlink ref="B6" location="Matchs!A1" display="Les matchs" xr:uid="{00000000-0004-0000-0000-000001000000}"/>
    <hyperlink ref="B8" location="Equipes!A1" display="Les équipes" xr:uid="{00000000-0004-0000-0000-000002000000}"/>
  </hyperlink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23"/>
  <sheetViews>
    <sheetView showGridLines="0" workbookViewId="0">
      <selection sqref="A1:J1"/>
    </sheetView>
  </sheetViews>
  <sheetFormatPr baseColWidth="10" defaultRowHeight="12.75" x14ac:dyDescent="0.2"/>
  <cols>
    <col min="1" max="1" width="7" customWidth="1"/>
    <col min="2" max="2" width="29.5703125" customWidth="1"/>
    <col min="3" max="3" width="8.28515625" bestFit="1" customWidth="1"/>
    <col min="4" max="10" width="5.7109375" customWidth="1"/>
  </cols>
  <sheetData>
    <row r="1" spans="1:11" ht="20.25" x14ac:dyDescent="0.3">
      <c r="A1" s="68" t="s">
        <v>61</v>
      </c>
      <c r="B1" s="68"/>
      <c r="C1" s="68"/>
      <c r="D1" s="68"/>
      <c r="E1" s="68"/>
      <c r="F1" s="68"/>
      <c r="G1" s="68"/>
      <c r="H1" s="68"/>
      <c r="I1" s="68"/>
      <c r="J1" s="68"/>
      <c r="K1" s="33" t="s">
        <v>81</v>
      </c>
    </row>
    <row r="2" spans="1:11" ht="13.5" thickBot="1" x14ac:dyDescent="0.25"/>
    <row r="3" spans="1:11" ht="16.5" thickBot="1" x14ac:dyDescent="0.3">
      <c r="A3" s="44" t="s">
        <v>53</v>
      </c>
      <c r="B3" s="45" t="s">
        <v>52</v>
      </c>
      <c r="C3" s="45" t="s">
        <v>7</v>
      </c>
      <c r="D3" s="45" t="s">
        <v>57</v>
      </c>
      <c r="E3" s="45" t="s">
        <v>58</v>
      </c>
      <c r="F3" s="45" t="s">
        <v>59</v>
      </c>
      <c r="G3" s="45" t="s">
        <v>60</v>
      </c>
      <c r="H3" s="45" t="s">
        <v>54</v>
      </c>
      <c r="I3" s="45" t="s">
        <v>55</v>
      </c>
      <c r="J3" s="46" t="s">
        <v>56</v>
      </c>
    </row>
    <row r="4" spans="1:11" ht="15.75" x14ac:dyDescent="0.25">
      <c r="A4" s="47">
        <v>1</v>
      </c>
      <c r="B4" s="48" t="str">
        <f>IF(ISNA(MATCH(A4,Calculs!$K$4:$K$23,0)),"",INDEX(Calculs!$A$4:$A$23,MATCH(A4,Calculs!$K$4:$K$23,0)))</f>
        <v>Lyon</v>
      </c>
      <c r="C4" s="41">
        <f>IF(B4&lt;&gt;"",VLOOKUP(B4,Calculs!$A$4:$I$23,2,FALSE),"")</f>
        <v>0</v>
      </c>
      <c r="D4" s="42">
        <f>IF(B4&lt;&gt;"",VLOOKUP(B4,Calculs!$A$4:$I$23,3,FALSE),"")</f>
        <v>3</v>
      </c>
      <c r="E4" s="42">
        <f>IF(B4&lt;&gt;"",VLOOKUP(B4,Calculs!$A$4:$I$23,4,FALSE),"")</f>
        <v>0</v>
      </c>
      <c r="F4" s="42">
        <f>IF(B4&lt;&gt;"",VLOOKUP(B4,Calculs!$A$4:$I$23,5,FALSE),"")</f>
        <v>0</v>
      </c>
      <c r="G4" s="42">
        <f>IF(B4&lt;&gt;"",VLOOKUP(B4,Calculs!$A$4:$I$23,6,FALSE),"")</f>
        <v>0</v>
      </c>
      <c r="H4" s="42">
        <f>IF(B4&lt;&gt;"",VLOOKUP(B4,Calculs!$A$4:$I$23,7,FALSE),"")</f>
        <v>0</v>
      </c>
      <c r="I4" s="42">
        <f>IF(B4&lt;&gt;"",VLOOKUP(B4,Calculs!$A$4:$I$23,8,FALSE),"")</f>
        <v>0</v>
      </c>
      <c r="J4" s="43">
        <f>IF(B4&lt;&gt;"",VLOOKUP(B4,Calculs!$A$4:$I$23,9,FALSE),"")</f>
        <v>0</v>
      </c>
    </row>
    <row r="5" spans="1:11" ht="15.75" x14ac:dyDescent="0.25">
      <c r="A5" s="49">
        <v>2</v>
      </c>
      <c r="B5" s="50" t="str">
        <f>IF(ISNA(MATCH(A5,Calculs!$K$4:$K$23,0)),"",INDEX(Calculs!$A$4:$A$23,MATCH(A5,Calculs!$K$4:$K$23,0)))</f>
        <v>Paris Saint-Germain</v>
      </c>
      <c r="C5" s="31">
        <f>IF(B5&lt;&gt;"",VLOOKUP(B5,Calculs!$A$4:$I$23,2,FALSE),"")</f>
        <v>0</v>
      </c>
      <c r="D5" s="29">
        <f>IF(B5&lt;&gt;"",VLOOKUP(B5,Calculs!$A$4:$I$23,3,FALSE),"")</f>
        <v>3</v>
      </c>
      <c r="E5" s="29">
        <f>IF(B5&lt;&gt;"",VLOOKUP(B5,Calculs!$A$4:$I$23,4,FALSE),"")</f>
        <v>0</v>
      </c>
      <c r="F5" s="29">
        <f>IF(B5&lt;&gt;"",VLOOKUP(B5,Calculs!$A$4:$I$23,5,FALSE),"")</f>
        <v>0</v>
      </c>
      <c r="G5" s="29">
        <f>IF(B5&lt;&gt;"",VLOOKUP(B5,Calculs!$A$4:$I$23,6,FALSE),"")</f>
        <v>0</v>
      </c>
      <c r="H5" s="29">
        <f>IF(B5&lt;&gt;"",VLOOKUP(B5,Calculs!$A$4:$I$23,7,FALSE),"")</f>
        <v>0</v>
      </c>
      <c r="I5" s="29">
        <f>IF(B5&lt;&gt;"",VLOOKUP(B5,Calculs!$A$4:$I$23,8,FALSE),"")</f>
        <v>0</v>
      </c>
      <c r="J5" s="35">
        <f>IF(B5&lt;&gt;"",VLOOKUP(B5,Calculs!$A$4:$I$23,9,FALSE),"")</f>
        <v>0</v>
      </c>
    </row>
    <row r="6" spans="1:11" ht="15.75" x14ac:dyDescent="0.25">
      <c r="A6" s="51">
        <v>3</v>
      </c>
      <c r="B6" s="52" t="str">
        <f>IF(ISNA(MATCH(A6,Calculs!$K$4:$K$23,0)),"",INDEX(Calculs!$A$4:$A$23,MATCH(A6,Calculs!$K$4:$K$23,0)))</f>
        <v>Lille</v>
      </c>
      <c r="C6" s="32">
        <f>IF(B6&lt;&gt;"",VLOOKUP(B6,Calculs!$A$4:$I$23,2,FALSE),"")</f>
        <v>0</v>
      </c>
      <c r="D6" s="30">
        <f>IF(B6&lt;&gt;"",VLOOKUP(B6,Calculs!$A$4:$I$23,3,FALSE),"")</f>
        <v>3</v>
      </c>
      <c r="E6" s="30">
        <f>IF(B6&lt;&gt;"",VLOOKUP(B6,Calculs!$A$4:$I$23,4,FALSE),"")</f>
        <v>0</v>
      </c>
      <c r="F6" s="30">
        <f>IF(B6&lt;&gt;"",VLOOKUP(B6,Calculs!$A$4:$I$23,5,FALSE),"")</f>
        <v>0</v>
      </c>
      <c r="G6" s="30">
        <f>IF(B6&lt;&gt;"",VLOOKUP(B6,Calculs!$A$4:$I$23,6,FALSE),"")</f>
        <v>0</v>
      </c>
      <c r="H6" s="30">
        <f>IF(B6&lt;&gt;"",VLOOKUP(B6,Calculs!$A$4:$I$23,7,FALSE),"")</f>
        <v>0</v>
      </c>
      <c r="I6" s="30">
        <f>IF(B6&lt;&gt;"",VLOOKUP(B6,Calculs!$A$4:$I$23,8,FALSE),"")</f>
        <v>0</v>
      </c>
      <c r="J6" s="37">
        <f>IF(B6&lt;&gt;"",VLOOKUP(B6,Calculs!$A$4:$I$23,9,FALSE),"")</f>
        <v>0</v>
      </c>
    </row>
    <row r="7" spans="1:11" ht="15.75" x14ac:dyDescent="0.25">
      <c r="A7" s="53">
        <v>4</v>
      </c>
      <c r="B7" s="54" t="str">
        <f>IF(ISNA(MATCH(A7,Calculs!$K$4:$K$23,0)),"",INDEX(Calculs!$A$4:$A$23,MATCH(A7,Calculs!$K$4:$K$23,0)))</f>
        <v>Lens</v>
      </c>
      <c r="C7" s="31">
        <f>IF(B7&lt;&gt;"",VLOOKUP(B7,Calculs!$A$4:$I$23,2,FALSE),"")</f>
        <v>0</v>
      </c>
      <c r="D7" s="29">
        <f>IF(B7&lt;&gt;"",VLOOKUP(B7,Calculs!$A$4:$I$23,3,FALSE),"")</f>
        <v>3</v>
      </c>
      <c r="E7" s="29">
        <f>IF(B7&lt;&gt;"",VLOOKUP(B7,Calculs!$A$4:$I$23,4,FALSE),"")</f>
        <v>0</v>
      </c>
      <c r="F7" s="29">
        <f>IF(B7&lt;&gt;"",VLOOKUP(B7,Calculs!$A$4:$I$23,5,FALSE),"")</f>
        <v>0</v>
      </c>
      <c r="G7" s="29">
        <f>IF(B7&lt;&gt;"",VLOOKUP(B7,Calculs!$A$4:$I$23,6,FALSE),"")</f>
        <v>0</v>
      </c>
      <c r="H7" s="29">
        <f>IF(B7&lt;&gt;"",VLOOKUP(B7,Calculs!$A$4:$I$23,7,FALSE),"")</f>
        <v>0</v>
      </c>
      <c r="I7" s="29">
        <f>IF(B7&lt;&gt;"",VLOOKUP(B7,Calculs!$A$4:$I$23,8,FALSE),"")</f>
        <v>0</v>
      </c>
      <c r="J7" s="35">
        <f>IF(B7&lt;&gt;"",VLOOKUP(B7,Calculs!$A$4:$I$23,9,FALSE),"")</f>
        <v>0</v>
      </c>
    </row>
    <row r="8" spans="1:11" ht="15.75" x14ac:dyDescent="0.25">
      <c r="A8" s="36">
        <v>5</v>
      </c>
      <c r="B8" s="22" t="str">
        <f>IF(ISNA(MATCH(A8,Calculs!$K$4:$K$23,0)),"",INDEX(Calculs!$A$4:$A$23,MATCH(A8,Calculs!$K$4:$K$23,0)))</f>
        <v>Bordeaux</v>
      </c>
      <c r="C8" s="32">
        <f>IF(B8&lt;&gt;"",VLOOKUP(B8,Calculs!$A$4:$I$23,2,FALSE),"")</f>
        <v>0</v>
      </c>
      <c r="D8" s="30">
        <f>IF(B8&lt;&gt;"",VLOOKUP(B8,Calculs!$A$4:$I$23,3,FALSE),"")</f>
        <v>3</v>
      </c>
      <c r="E8" s="30">
        <f>IF(B8&lt;&gt;"",VLOOKUP(B8,Calculs!$A$4:$I$23,4,FALSE),"")</f>
        <v>0</v>
      </c>
      <c r="F8" s="30">
        <f>IF(B8&lt;&gt;"",VLOOKUP(B8,Calculs!$A$4:$I$23,5,FALSE),"")</f>
        <v>0</v>
      </c>
      <c r="G8" s="30">
        <f>IF(B8&lt;&gt;"",VLOOKUP(B8,Calculs!$A$4:$I$23,6,FALSE),"")</f>
        <v>0</v>
      </c>
      <c r="H8" s="30">
        <f>IF(B8&lt;&gt;"",VLOOKUP(B8,Calculs!$A$4:$I$23,7,FALSE),"")</f>
        <v>0</v>
      </c>
      <c r="I8" s="30">
        <f>IF(B8&lt;&gt;"",VLOOKUP(B8,Calculs!$A$4:$I$23,8,FALSE),"")</f>
        <v>0</v>
      </c>
      <c r="J8" s="37">
        <f>IF(B8&lt;&gt;"",VLOOKUP(B8,Calculs!$A$4:$I$23,9,FALSE),"")</f>
        <v>0</v>
      </c>
    </row>
    <row r="9" spans="1:11" ht="15.75" x14ac:dyDescent="0.25">
      <c r="A9" s="34">
        <v>6</v>
      </c>
      <c r="B9" s="21" t="str">
        <f>IF(ISNA(MATCH(A9,Calculs!$K$4:$K$23,0)),"",INDEX(Calculs!$A$4:$A$23,MATCH(A9,Calculs!$K$4:$K$23,0)))</f>
        <v>Auxerre</v>
      </c>
      <c r="C9" s="31">
        <f>IF(B9&lt;&gt;"",VLOOKUP(B9,Calculs!$A$4:$I$23,2,FALSE),"")</f>
        <v>0</v>
      </c>
      <c r="D9" s="29">
        <f>IF(B9&lt;&gt;"",VLOOKUP(B9,Calculs!$A$4:$I$23,3,FALSE),"")</f>
        <v>3</v>
      </c>
      <c r="E9" s="29">
        <f>IF(B9&lt;&gt;"",VLOOKUP(B9,Calculs!$A$4:$I$23,4,FALSE),"")</f>
        <v>0</v>
      </c>
      <c r="F9" s="29">
        <f>IF(B9&lt;&gt;"",VLOOKUP(B9,Calculs!$A$4:$I$23,5,FALSE),"")</f>
        <v>0</v>
      </c>
      <c r="G9" s="29">
        <f>IF(B9&lt;&gt;"",VLOOKUP(B9,Calculs!$A$4:$I$23,6,FALSE),"")</f>
        <v>0</v>
      </c>
      <c r="H9" s="29">
        <f>IF(B9&lt;&gt;"",VLOOKUP(B9,Calculs!$A$4:$I$23,7,FALSE),"")</f>
        <v>0</v>
      </c>
      <c r="I9" s="29">
        <f>IF(B9&lt;&gt;"",VLOOKUP(B9,Calculs!$A$4:$I$23,8,FALSE),"")</f>
        <v>0</v>
      </c>
      <c r="J9" s="35">
        <f>IF(B9&lt;&gt;"",VLOOKUP(B9,Calculs!$A$4:$I$23,9,FALSE),"")</f>
        <v>0</v>
      </c>
    </row>
    <row r="10" spans="1:11" ht="15.75" x14ac:dyDescent="0.25">
      <c r="A10" s="36">
        <v>7</v>
      </c>
      <c r="B10" s="22" t="str">
        <f>IF(ISNA(MATCH(A10,Calculs!$K$4:$K$23,0)),"",INDEX(Calculs!$A$4:$A$23,MATCH(A10,Calculs!$K$4:$K$23,0)))</f>
        <v>Marseille</v>
      </c>
      <c r="C10" s="32">
        <f>IF(B10&lt;&gt;"",VLOOKUP(B10,Calculs!$A$4:$I$23,2,FALSE),"")</f>
        <v>0</v>
      </c>
      <c r="D10" s="30">
        <f>IF(B10&lt;&gt;"",VLOOKUP(B10,Calculs!$A$4:$I$23,3,FALSE),"")</f>
        <v>3</v>
      </c>
      <c r="E10" s="30">
        <f>IF(B10&lt;&gt;"",VLOOKUP(B10,Calculs!$A$4:$I$23,4,FALSE),"")</f>
        <v>0</v>
      </c>
      <c r="F10" s="30">
        <f>IF(B10&lt;&gt;"",VLOOKUP(B10,Calculs!$A$4:$I$23,5,FALSE),"")</f>
        <v>0</v>
      </c>
      <c r="G10" s="30">
        <f>IF(B10&lt;&gt;"",VLOOKUP(B10,Calculs!$A$4:$I$23,6,FALSE),"")</f>
        <v>0</v>
      </c>
      <c r="H10" s="30">
        <f>IF(B10&lt;&gt;"",VLOOKUP(B10,Calculs!$A$4:$I$23,7,FALSE),"")</f>
        <v>0</v>
      </c>
      <c r="I10" s="30">
        <f>IF(B10&lt;&gt;"",VLOOKUP(B10,Calculs!$A$4:$I$23,8,FALSE),"")</f>
        <v>0</v>
      </c>
      <c r="J10" s="37">
        <f>IF(B10&lt;&gt;"",VLOOKUP(B10,Calculs!$A$4:$I$23,9,FALSE),"")</f>
        <v>0</v>
      </c>
    </row>
    <row r="11" spans="1:11" ht="15.75" x14ac:dyDescent="0.25">
      <c r="A11" s="34">
        <v>8</v>
      </c>
      <c r="B11" s="21" t="str">
        <f>IF(ISNA(MATCH(A11,Calculs!$K$4:$K$23,0)),"",INDEX(Calculs!$A$4:$A$23,MATCH(A11,Calculs!$K$4:$K$23,0)))</f>
        <v>Monaco</v>
      </c>
      <c r="C11" s="31">
        <f>IF(B11&lt;&gt;"",VLOOKUP(B11,Calculs!$A$4:$I$23,2,FALSE),"")</f>
        <v>0</v>
      </c>
      <c r="D11" s="29">
        <f>IF(B11&lt;&gt;"",VLOOKUP(B11,Calculs!$A$4:$I$23,3,FALSE),"")</f>
        <v>3</v>
      </c>
      <c r="E11" s="29">
        <f>IF(B11&lt;&gt;"",VLOOKUP(B11,Calculs!$A$4:$I$23,4,FALSE),"")</f>
        <v>0</v>
      </c>
      <c r="F11" s="29">
        <f>IF(B11&lt;&gt;"",VLOOKUP(B11,Calculs!$A$4:$I$23,5,FALSE),"")</f>
        <v>0</v>
      </c>
      <c r="G11" s="29">
        <f>IF(B11&lt;&gt;"",VLOOKUP(B11,Calculs!$A$4:$I$23,6,FALSE),"")</f>
        <v>0</v>
      </c>
      <c r="H11" s="29">
        <f>IF(B11&lt;&gt;"",VLOOKUP(B11,Calculs!$A$4:$I$23,7,FALSE),"")</f>
        <v>0</v>
      </c>
      <c r="I11" s="29">
        <f>IF(B11&lt;&gt;"",VLOOKUP(B11,Calculs!$A$4:$I$23,8,FALSE),"")</f>
        <v>0</v>
      </c>
      <c r="J11" s="35">
        <f>IF(B11&lt;&gt;"",VLOOKUP(B11,Calculs!$A$4:$I$23,9,FALSE),"")</f>
        <v>0</v>
      </c>
    </row>
    <row r="12" spans="1:11" ht="15.75" x14ac:dyDescent="0.25">
      <c r="A12" s="36">
        <v>9</v>
      </c>
      <c r="B12" s="22" t="str">
        <f>IF(ISNA(MATCH(A12,Calculs!$K$4:$K$23,0)),"",INDEX(Calculs!$A$4:$A$23,MATCH(A12,Calculs!$K$4:$K$23,0)))</f>
        <v>Saint-Etienne</v>
      </c>
      <c r="C12" s="32">
        <f>IF(B12&lt;&gt;"",VLOOKUP(B12,Calculs!$A$4:$I$23,2,FALSE),"")</f>
        <v>0</v>
      </c>
      <c r="D12" s="30">
        <f>IF(B12&lt;&gt;"",VLOOKUP(B12,Calculs!$A$4:$I$23,3,FALSE),"")</f>
        <v>3</v>
      </c>
      <c r="E12" s="30">
        <f>IF(B12&lt;&gt;"",VLOOKUP(B12,Calculs!$A$4:$I$23,4,FALSE),"")</f>
        <v>0</v>
      </c>
      <c r="F12" s="30">
        <f>IF(B12&lt;&gt;"",VLOOKUP(B12,Calculs!$A$4:$I$23,5,FALSE),"")</f>
        <v>0</v>
      </c>
      <c r="G12" s="30">
        <f>IF(B12&lt;&gt;"",VLOOKUP(B12,Calculs!$A$4:$I$23,6,FALSE),"")</f>
        <v>0</v>
      </c>
      <c r="H12" s="30">
        <f>IF(B12&lt;&gt;"",VLOOKUP(B12,Calculs!$A$4:$I$23,7,FALSE),"")</f>
        <v>0</v>
      </c>
      <c r="I12" s="30">
        <f>IF(B12&lt;&gt;"",VLOOKUP(B12,Calculs!$A$4:$I$23,8,FALSE),"")</f>
        <v>0</v>
      </c>
      <c r="J12" s="37">
        <f>IF(B12&lt;&gt;"",VLOOKUP(B12,Calculs!$A$4:$I$23,9,FALSE),"")</f>
        <v>0</v>
      </c>
    </row>
    <row r="13" spans="1:11" ht="15.75" x14ac:dyDescent="0.25">
      <c r="A13" s="34">
        <v>10</v>
      </c>
      <c r="B13" s="21" t="str">
        <f>IF(ISNA(MATCH(A13,Calculs!$K$4:$K$23,0)),"",INDEX(Calculs!$A$4:$A$23,MATCH(A13,Calculs!$K$4:$K$23,0)))</f>
        <v>Rennes</v>
      </c>
      <c r="C13" s="31">
        <f>IF(B13&lt;&gt;"",VLOOKUP(B13,Calculs!$A$4:$I$23,2,FALSE),"")</f>
        <v>0</v>
      </c>
      <c r="D13" s="29">
        <f>IF(B13&lt;&gt;"",VLOOKUP(B13,Calculs!$A$4:$I$23,3,FALSE),"")</f>
        <v>3</v>
      </c>
      <c r="E13" s="29">
        <f>IF(B13&lt;&gt;"",VLOOKUP(B13,Calculs!$A$4:$I$23,4,FALSE),"")</f>
        <v>0</v>
      </c>
      <c r="F13" s="29">
        <f>IF(B13&lt;&gt;"",VLOOKUP(B13,Calculs!$A$4:$I$23,5,FALSE),"")</f>
        <v>0</v>
      </c>
      <c r="G13" s="29">
        <f>IF(B13&lt;&gt;"",VLOOKUP(B13,Calculs!$A$4:$I$23,6,FALSE),"")</f>
        <v>0</v>
      </c>
      <c r="H13" s="29">
        <f>IF(B13&lt;&gt;"",VLOOKUP(B13,Calculs!$A$4:$I$23,7,FALSE),"")</f>
        <v>0</v>
      </c>
      <c r="I13" s="29">
        <f>IF(B13&lt;&gt;"",VLOOKUP(B13,Calculs!$A$4:$I$23,8,FALSE),"")</f>
        <v>0</v>
      </c>
      <c r="J13" s="35">
        <f>IF(B13&lt;&gt;"",VLOOKUP(B13,Calculs!$A$4:$I$23,9,FALSE),"")</f>
        <v>0</v>
      </c>
    </row>
    <row r="14" spans="1:11" ht="15.75" x14ac:dyDescent="0.25">
      <c r="A14" s="36">
        <v>11</v>
      </c>
      <c r="B14" s="22" t="str">
        <f>IF(ISNA(MATCH(A14,Calculs!$K$4:$K$23,0)),"",INDEX(Calculs!$A$4:$A$23,MATCH(A14,Calculs!$K$4:$K$23,0)))</f>
        <v>Le Mans</v>
      </c>
      <c r="C14" s="32">
        <f>IF(B14&lt;&gt;"",VLOOKUP(B14,Calculs!$A$4:$I$23,2,FALSE),"")</f>
        <v>0</v>
      </c>
      <c r="D14" s="30">
        <f>IF(B14&lt;&gt;"",VLOOKUP(B14,Calculs!$A$4:$I$23,3,FALSE),"")</f>
        <v>3</v>
      </c>
      <c r="E14" s="30">
        <f>IF(B14&lt;&gt;"",VLOOKUP(B14,Calculs!$A$4:$I$23,4,FALSE),"")</f>
        <v>0</v>
      </c>
      <c r="F14" s="30">
        <f>IF(B14&lt;&gt;"",VLOOKUP(B14,Calculs!$A$4:$I$23,5,FALSE),"")</f>
        <v>0</v>
      </c>
      <c r="G14" s="30">
        <f>IF(B14&lt;&gt;"",VLOOKUP(B14,Calculs!$A$4:$I$23,6,FALSE),"")</f>
        <v>0</v>
      </c>
      <c r="H14" s="30">
        <f>IF(B14&lt;&gt;"",VLOOKUP(B14,Calculs!$A$4:$I$23,7,FALSE),"")</f>
        <v>0</v>
      </c>
      <c r="I14" s="30">
        <f>IF(B14&lt;&gt;"",VLOOKUP(B14,Calculs!$A$4:$I$23,8,FALSE),"")</f>
        <v>0</v>
      </c>
      <c r="J14" s="37">
        <f>IF(B14&lt;&gt;"",VLOOKUP(B14,Calculs!$A$4:$I$23,9,FALSE),"")</f>
        <v>0</v>
      </c>
    </row>
    <row r="15" spans="1:11" ht="15.75" x14ac:dyDescent="0.25">
      <c r="A15" s="34">
        <v>12</v>
      </c>
      <c r="B15" s="21" t="str">
        <f>IF(ISNA(MATCH(A15,Calculs!$K$4:$K$23,0)),"",INDEX(Calculs!$A$4:$A$23,MATCH(A15,Calculs!$K$4:$K$23,0)))</f>
        <v>Nancy</v>
      </c>
      <c r="C15" s="31">
        <f>IF(B15&lt;&gt;"",VLOOKUP(B15,Calculs!$A$4:$I$23,2,FALSE),"")</f>
        <v>0</v>
      </c>
      <c r="D15" s="29">
        <f>IF(B15&lt;&gt;"",VLOOKUP(B15,Calculs!$A$4:$I$23,3,FALSE),"")</f>
        <v>3</v>
      </c>
      <c r="E15" s="29">
        <f>IF(B15&lt;&gt;"",VLOOKUP(B15,Calculs!$A$4:$I$23,4,FALSE),"")</f>
        <v>0</v>
      </c>
      <c r="F15" s="29">
        <f>IF(B15&lt;&gt;"",VLOOKUP(B15,Calculs!$A$4:$I$23,5,FALSE),"")</f>
        <v>0</v>
      </c>
      <c r="G15" s="29">
        <f>IF(B15&lt;&gt;"",VLOOKUP(B15,Calculs!$A$4:$I$23,6,FALSE),"")</f>
        <v>0</v>
      </c>
      <c r="H15" s="29">
        <f>IF(B15&lt;&gt;"",VLOOKUP(B15,Calculs!$A$4:$I$23,7,FALSE),"")</f>
        <v>0</v>
      </c>
      <c r="I15" s="29">
        <f>IF(B15&lt;&gt;"",VLOOKUP(B15,Calculs!$A$4:$I$23,8,FALSE),"")</f>
        <v>0</v>
      </c>
      <c r="J15" s="35">
        <f>IF(B15&lt;&gt;"",VLOOKUP(B15,Calculs!$A$4:$I$23,9,FALSE),"")</f>
        <v>0</v>
      </c>
    </row>
    <row r="16" spans="1:11" ht="15.75" x14ac:dyDescent="0.25">
      <c r="A16" s="36">
        <v>13</v>
      </c>
      <c r="B16" s="22" t="str">
        <f>IF(ISNA(MATCH(A16,Calculs!$K$4:$K$23,0)),"",INDEX(Calculs!$A$4:$A$23,MATCH(A16,Calculs!$K$4:$K$23,0)))</f>
        <v>Nice</v>
      </c>
      <c r="C16" s="32">
        <f>IF(B16&lt;&gt;"",VLOOKUP(B16,Calculs!$A$4:$I$23,2,FALSE),"")</f>
        <v>0</v>
      </c>
      <c r="D16" s="30">
        <f>IF(B16&lt;&gt;"",VLOOKUP(B16,Calculs!$A$4:$I$23,3,FALSE),"")</f>
        <v>3</v>
      </c>
      <c r="E16" s="30">
        <f>IF(B16&lt;&gt;"",VLOOKUP(B16,Calculs!$A$4:$I$23,4,FALSE),"")</f>
        <v>0</v>
      </c>
      <c r="F16" s="30">
        <f>IF(B16&lt;&gt;"",VLOOKUP(B16,Calculs!$A$4:$I$23,5,FALSE),"")</f>
        <v>0</v>
      </c>
      <c r="G16" s="30">
        <f>IF(B16&lt;&gt;"",VLOOKUP(B16,Calculs!$A$4:$I$23,6,FALSE),"")</f>
        <v>0</v>
      </c>
      <c r="H16" s="30">
        <f>IF(B16&lt;&gt;"",VLOOKUP(B16,Calculs!$A$4:$I$23,7,FALSE),"")</f>
        <v>0</v>
      </c>
      <c r="I16" s="30">
        <f>IF(B16&lt;&gt;"",VLOOKUP(B16,Calculs!$A$4:$I$23,8,FALSE),"")</f>
        <v>0</v>
      </c>
      <c r="J16" s="37">
        <f>IF(B16&lt;&gt;"",VLOOKUP(B16,Calculs!$A$4:$I$23,9,FALSE),"")</f>
        <v>0</v>
      </c>
    </row>
    <row r="17" spans="1:10" ht="15.75" x14ac:dyDescent="0.25">
      <c r="A17" s="34">
        <v>14</v>
      </c>
      <c r="B17" s="21" t="str">
        <f>IF(ISNA(MATCH(A17,Calculs!$K$4:$K$23,0)),"",INDEX(Calculs!$A$4:$A$23,MATCH(A17,Calculs!$K$4:$K$23,0)))</f>
        <v>Nantes</v>
      </c>
      <c r="C17" s="31">
        <f>IF(B17&lt;&gt;"",VLOOKUP(B17,Calculs!$A$4:$I$23,2,FALSE),"")</f>
        <v>0</v>
      </c>
      <c r="D17" s="29">
        <f>IF(B17&lt;&gt;"",VLOOKUP(B17,Calculs!$A$4:$I$23,3,FALSE),"")</f>
        <v>3</v>
      </c>
      <c r="E17" s="29">
        <f>IF(B17&lt;&gt;"",VLOOKUP(B17,Calculs!$A$4:$I$23,4,FALSE),"")</f>
        <v>0</v>
      </c>
      <c r="F17" s="29">
        <f>IF(B17&lt;&gt;"",VLOOKUP(B17,Calculs!$A$4:$I$23,5,FALSE),"")</f>
        <v>0</v>
      </c>
      <c r="G17" s="29">
        <f>IF(B17&lt;&gt;"",VLOOKUP(B17,Calculs!$A$4:$I$23,6,FALSE),"")</f>
        <v>0</v>
      </c>
      <c r="H17" s="29">
        <f>IF(B17&lt;&gt;"",VLOOKUP(B17,Calculs!$A$4:$I$23,7,FALSE),"")</f>
        <v>0</v>
      </c>
      <c r="I17" s="29">
        <f>IF(B17&lt;&gt;"",VLOOKUP(B17,Calculs!$A$4:$I$23,8,FALSE),"")</f>
        <v>0</v>
      </c>
      <c r="J17" s="35">
        <f>IF(B17&lt;&gt;"",VLOOKUP(B17,Calculs!$A$4:$I$23,9,FALSE),"")</f>
        <v>0</v>
      </c>
    </row>
    <row r="18" spans="1:10" ht="15.75" x14ac:dyDescent="0.25">
      <c r="A18" s="36">
        <v>15</v>
      </c>
      <c r="B18" s="22" t="str">
        <f>IF(ISNA(MATCH(A18,Calculs!$K$4:$K$23,0)),"",INDEX(Calculs!$A$4:$A$23,MATCH(A18,Calculs!$K$4:$K$23,0)))</f>
        <v>Troyes</v>
      </c>
      <c r="C18" s="32">
        <f>IF(B18&lt;&gt;"",VLOOKUP(B18,Calculs!$A$4:$I$23,2,FALSE),"")</f>
        <v>0</v>
      </c>
      <c r="D18" s="30">
        <f>IF(B18&lt;&gt;"",VLOOKUP(B18,Calculs!$A$4:$I$23,3,FALSE),"")</f>
        <v>3</v>
      </c>
      <c r="E18" s="30">
        <f>IF(B18&lt;&gt;"",VLOOKUP(B18,Calculs!$A$4:$I$23,4,FALSE),"")</f>
        <v>0</v>
      </c>
      <c r="F18" s="30">
        <f>IF(B18&lt;&gt;"",VLOOKUP(B18,Calculs!$A$4:$I$23,5,FALSE),"")</f>
        <v>0</v>
      </c>
      <c r="G18" s="30">
        <f>IF(B18&lt;&gt;"",VLOOKUP(B18,Calculs!$A$4:$I$23,6,FALSE),"")</f>
        <v>0</v>
      </c>
      <c r="H18" s="30">
        <f>IF(B18&lt;&gt;"",VLOOKUP(B18,Calculs!$A$4:$I$23,7,FALSE),"")</f>
        <v>0</v>
      </c>
      <c r="I18" s="30">
        <f>IF(B18&lt;&gt;"",VLOOKUP(B18,Calculs!$A$4:$I$23,8,FALSE),"")</f>
        <v>0</v>
      </c>
      <c r="J18" s="37">
        <f>IF(B18&lt;&gt;"",VLOOKUP(B18,Calculs!$A$4:$I$23,9,FALSE),"")</f>
        <v>0</v>
      </c>
    </row>
    <row r="19" spans="1:10" ht="15.75" x14ac:dyDescent="0.25">
      <c r="A19" s="34">
        <v>16</v>
      </c>
      <c r="B19" s="21" t="str">
        <f>IF(ISNA(MATCH(A19,Calculs!$K$4:$K$23,0)),"",INDEX(Calculs!$A$4:$A$23,MATCH(A19,Calculs!$K$4:$K$23,0)))</f>
        <v>Toulouse</v>
      </c>
      <c r="C19" s="31">
        <f>IF(B19&lt;&gt;"",VLOOKUP(B19,Calculs!$A$4:$I$23,2,FALSE),"")</f>
        <v>0</v>
      </c>
      <c r="D19" s="29">
        <f>IF(B19&lt;&gt;"",VLOOKUP(B19,Calculs!$A$4:$I$23,3,FALSE),"")</f>
        <v>3</v>
      </c>
      <c r="E19" s="29">
        <f>IF(B19&lt;&gt;"",VLOOKUP(B19,Calculs!$A$4:$I$23,4,FALSE),"")</f>
        <v>0</v>
      </c>
      <c r="F19" s="29">
        <f>IF(B19&lt;&gt;"",VLOOKUP(B19,Calculs!$A$4:$I$23,5,FALSE),"")</f>
        <v>0</v>
      </c>
      <c r="G19" s="29">
        <f>IF(B19&lt;&gt;"",VLOOKUP(B19,Calculs!$A$4:$I$23,6,FALSE),"")</f>
        <v>0</v>
      </c>
      <c r="H19" s="29">
        <f>IF(B19&lt;&gt;"",VLOOKUP(B19,Calculs!$A$4:$I$23,7,FALSE),"")</f>
        <v>0</v>
      </c>
      <c r="I19" s="29">
        <f>IF(B19&lt;&gt;"",VLOOKUP(B19,Calculs!$A$4:$I$23,8,FALSE),"")</f>
        <v>0</v>
      </c>
      <c r="J19" s="35">
        <f>IF(B19&lt;&gt;"",VLOOKUP(B19,Calculs!$A$4:$I$23,9,FALSE),"")</f>
        <v>0</v>
      </c>
    </row>
    <row r="20" spans="1:10" ht="15.75" x14ac:dyDescent="0.25">
      <c r="A20" s="36">
        <v>17</v>
      </c>
      <c r="B20" s="22" t="str">
        <f>IF(ISNA(MATCH(A20,Calculs!$K$4:$K$23,0)),"",INDEX(Calculs!$A$4:$A$23,MATCH(A20,Calculs!$K$4:$K$23,0)))</f>
        <v>Sochaux</v>
      </c>
      <c r="C20" s="32">
        <f>IF(B20&lt;&gt;"",VLOOKUP(B20,Calculs!$A$4:$I$23,2,FALSE),"")</f>
        <v>0</v>
      </c>
      <c r="D20" s="30">
        <f>IF(B20&lt;&gt;"",VLOOKUP(B20,Calculs!$A$4:$I$23,3,FALSE),"")</f>
        <v>3</v>
      </c>
      <c r="E20" s="30">
        <f>IF(B20&lt;&gt;"",VLOOKUP(B20,Calculs!$A$4:$I$23,4,FALSE),"")</f>
        <v>0</v>
      </c>
      <c r="F20" s="30">
        <f>IF(B20&lt;&gt;"",VLOOKUP(B20,Calculs!$A$4:$I$23,5,FALSE),"")</f>
        <v>0</v>
      </c>
      <c r="G20" s="30">
        <f>IF(B20&lt;&gt;"",VLOOKUP(B20,Calculs!$A$4:$I$23,6,FALSE),"")</f>
        <v>0</v>
      </c>
      <c r="H20" s="30">
        <f>IF(B20&lt;&gt;"",VLOOKUP(B20,Calculs!$A$4:$I$23,7,FALSE),"")</f>
        <v>0</v>
      </c>
      <c r="I20" s="30">
        <f>IF(B20&lt;&gt;"",VLOOKUP(B20,Calculs!$A$4:$I$23,8,FALSE),"")</f>
        <v>0</v>
      </c>
      <c r="J20" s="37">
        <f>IF(B20&lt;&gt;"",VLOOKUP(B20,Calculs!$A$4:$I$23,9,FALSE),"")</f>
        <v>0</v>
      </c>
    </row>
    <row r="21" spans="1:10" ht="15.75" x14ac:dyDescent="0.25">
      <c r="A21" s="55">
        <v>18</v>
      </c>
      <c r="B21" s="56" t="str">
        <f>IF(ISNA(MATCH(A21,Calculs!$K$4:$K$23,0)),"",INDEX(Calculs!$A$4:$A$23,MATCH(A21,Calculs!$K$4:$K$23,0)))</f>
        <v>Metz</v>
      </c>
      <c r="C21" s="31">
        <f>IF(B21&lt;&gt;"",VLOOKUP(B21,Calculs!$A$4:$I$23,2,FALSE),"")</f>
        <v>0</v>
      </c>
      <c r="D21" s="29">
        <f>IF(B21&lt;&gt;"",VLOOKUP(B21,Calculs!$A$4:$I$23,3,FALSE),"")</f>
        <v>3</v>
      </c>
      <c r="E21" s="29">
        <f>IF(B21&lt;&gt;"",VLOOKUP(B21,Calculs!$A$4:$I$23,4,FALSE),"")</f>
        <v>0</v>
      </c>
      <c r="F21" s="29">
        <f>IF(B21&lt;&gt;"",VLOOKUP(B21,Calculs!$A$4:$I$23,5,FALSE),"")</f>
        <v>0</v>
      </c>
      <c r="G21" s="29">
        <f>IF(B21&lt;&gt;"",VLOOKUP(B21,Calculs!$A$4:$I$23,6,FALSE),"")</f>
        <v>0</v>
      </c>
      <c r="H21" s="29">
        <f>IF(B21&lt;&gt;"",VLOOKUP(B21,Calculs!$A$4:$I$23,7,FALSE),"")</f>
        <v>0</v>
      </c>
      <c r="I21" s="29">
        <f>IF(B21&lt;&gt;"",VLOOKUP(B21,Calculs!$A$4:$I$23,8,FALSE),"")</f>
        <v>0</v>
      </c>
      <c r="J21" s="35">
        <f>IF(B21&lt;&gt;"",VLOOKUP(B21,Calculs!$A$4:$I$23,9,FALSE),"")</f>
        <v>0</v>
      </c>
    </row>
    <row r="22" spans="1:10" ht="15.75" x14ac:dyDescent="0.25">
      <c r="A22" s="57">
        <v>19</v>
      </c>
      <c r="B22" s="58" t="str">
        <f>IF(ISNA(MATCH(A22,Calculs!$K$4:$K$23,0)),"",INDEX(Calculs!$A$4:$A$23,MATCH(A22,Calculs!$K$4:$K$23,0)))</f>
        <v>Ajaccio</v>
      </c>
      <c r="C22" s="32">
        <f>IF(B22&lt;&gt;"",VLOOKUP(B22,Calculs!$A$4:$I$23,2,FALSE),"")</f>
        <v>0</v>
      </c>
      <c r="D22" s="30">
        <f>IF(B22&lt;&gt;"",VLOOKUP(B22,Calculs!$A$4:$I$23,3,FALSE),"")</f>
        <v>3</v>
      </c>
      <c r="E22" s="30">
        <f>IF(B22&lt;&gt;"",VLOOKUP(B22,Calculs!$A$4:$I$23,4,FALSE),"")</f>
        <v>0</v>
      </c>
      <c r="F22" s="30">
        <f>IF(B22&lt;&gt;"",VLOOKUP(B22,Calculs!$A$4:$I$23,5,FALSE),"")</f>
        <v>0</v>
      </c>
      <c r="G22" s="30">
        <f>IF(B22&lt;&gt;"",VLOOKUP(B22,Calculs!$A$4:$I$23,6,FALSE),"")</f>
        <v>0</v>
      </c>
      <c r="H22" s="30">
        <f>IF(B22&lt;&gt;"",VLOOKUP(B22,Calculs!$A$4:$I$23,7,FALSE),"")</f>
        <v>0</v>
      </c>
      <c r="I22" s="30">
        <f>IF(B22&lt;&gt;"",VLOOKUP(B22,Calculs!$A$4:$I$23,8,FALSE),"")</f>
        <v>0</v>
      </c>
      <c r="J22" s="37">
        <f>IF(B22&lt;&gt;"",VLOOKUP(B22,Calculs!$A$4:$I$23,9,FALSE),"")</f>
        <v>0</v>
      </c>
    </row>
    <row r="23" spans="1:10" ht="16.5" thickBot="1" x14ac:dyDescent="0.3">
      <c r="A23" s="59">
        <v>20</v>
      </c>
      <c r="B23" s="60" t="str">
        <f>IF(ISNA(MATCH(A23,Calculs!$K$4:$K$23,0)),"",INDEX(Calculs!$A$4:$A$23,MATCH(A23,Calculs!$K$4:$K$23,0)))</f>
        <v>Strasbourg</v>
      </c>
      <c r="C23" s="38">
        <f>IF(B23&lt;&gt;"",VLOOKUP(B23,Calculs!$A$4:$I$23,2,FALSE),"")</f>
        <v>0</v>
      </c>
      <c r="D23" s="39">
        <f>IF(B23&lt;&gt;"",VLOOKUP(B23,Calculs!$A$4:$I$23,3,FALSE),"")</f>
        <v>3</v>
      </c>
      <c r="E23" s="39">
        <f>IF(B23&lt;&gt;"",VLOOKUP(B23,Calculs!$A$4:$I$23,4,FALSE),"")</f>
        <v>0</v>
      </c>
      <c r="F23" s="39">
        <f>IF(B23&lt;&gt;"",VLOOKUP(B23,Calculs!$A$4:$I$23,5,FALSE),"")</f>
        <v>0</v>
      </c>
      <c r="G23" s="39">
        <f>IF(B23&lt;&gt;"",VLOOKUP(B23,Calculs!$A$4:$I$23,6,FALSE),"")</f>
        <v>0</v>
      </c>
      <c r="H23" s="39">
        <f>IF(B23&lt;&gt;"",VLOOKUP(B23,Calculs!$A$4:$I$23,7,FALSE),"")</f>
        <v>0</v>
      </c>
      <c r="I23" s="39">
        <f>IF(B23&lt;&gt;"",VLOOKUP(B23,Calculs!$A$4:$I$23,8,FALSE),"")</f>
        <v>0</v>
      </c>
      <c r="J23" s="40">
        <f>IF(B23&lt;&gt;"",VLOOKUP(B23,Calculs!$A$4:$I$23,9,FALSE),"")</f>
        <v>0</v>
      </c>
    </row>
  </sheetData>
  <mergeCells count="1">
    <mergeCell ref="A1:J1"/>
  </mergeCells>
  <phoneticPr fontId="1" type="noConversion"/>
  <hyperlinks>
    <hyperlink ref="K1" location="Accueil!A1" display="Retour" xr:uid="{00000000-0004-0000-0100-000000000000}"/>
  </hyperlink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N387"/>
  <sheetViews>
    <sheetView showGridLines="0" tabSelected="1" zoomScale="75" workbookViewId="0">
      <selection activeCell="E5" sqref="E5"/>
    </sheetView>
  </sheetViews>
  <sheetFormatPr baseColWidth="10" defaultRowHeight="15" x14ac:dyDescent="0.2"/>
  <cols>
    <col min="1" max="1" width="11.42578125" style="63" customWidth="1"/>
    <col min="2" max="2" width="21" style="63" bestFit="1" customWidth="1"/>
    <col min="3" max="3" width="25.7109375" customWidth="1"/>
    <col min="4" max="4" width="8.28515625" customWidth="1"/>
    <col min="5" max="5" width="7.42578125" customWidth="1"/>
    <col min="6" max="6" width="7.5703125" customWidth="1"/>
    <col min="7" max="7" width="8.28515625" customWidth="1"/>
    <col min="8" max="8" width="25.7109375" customWidth="1"/>
    <col min="9" max="9" width="14.140625" bestFit="1" customWidth="1"/>
  </cols>
  <sheetData>
    <row r="1" spans="1:9" ht="21" thickBot="1" x14ac:dyDescent="0.35">
      <c r="A1" s="65" t="s">
        <v>8</v>
      </c>
      <c r="B1" s="66"/>
      <c r="C1" s="66"/>
      <c r="D1" s="66"/>
      <c r="E1" s="66"/>
      <c r="F1" s="66"/>
      <c r="G1" s="66"/>
      <c r="H1" s="67"/>
      <c r="I1" s="33" t="s">
        <v>81</v>
      </c>
    </row>
    <row r="3" spans="1:9" ht="18.75" thickBot="1" x14ac:dyDescent="0.3">
      <c r="A3" s="74" t="s">
        <v>0</v>
      </c>
      <c r="B3" s="74"/>
      <c r="C3" s="74"/>
      <c r="D3" s="74"/>
      <c r="E3" s="74"/>
      <c r="F3" s="74"/>
      <c r="G3" s="74"/>
      <c r="H3" s="74"/>
      <c r="I3" s="17" t="s">
        <v>43</v>
      </c>
    </row>
    <row r="4" spans="1:9" ht="16.5" thickBot="1" x14ac:dyDescent="0.3">
      <c r="A4" s="64" t="s">
        <v>2</v>
      </c>
      <c r="B4" s="61" t="s">
        <v>3</v>
      </c>
      <c r="C4" s="10" t="s">
        <v>4</v>
      </c>
      <c r="D4" s="23" t="s">
        <v>7</v>
      </c>
      <c r="E4" s="75" t="s">
        <v>5</v>
      </c>
      <c r="F4" s="75"/>
      <c r="G4" s="24" t="s">
        <v>7</v>
      </c>
      <c r="H4" s="25" t="s">
        <v>6</v>
      </c>
    </row>
    <row r="5" spans="1:9" ht="15" customHeight="1" x14ac:dyDescent="0.2">
      <c r="A5" s="69" t="s">
        <v>1</v>
      </c>
      <c r="B5" s="72"/>
      <c r="C5" s="7" t="s">
        <v>9</v>
      </c>
      <c r="D5" s="26" t="str">
        <f>IF(AND(C5&lt;&gt;"",E5&lt;&gt;"",F5&lt;&gt;"",H5&lt;&gt;""),IF(E5&gt;F5,3,IF(E5&lt;F5,0,1)),"")</f>
        <v/>
      </c>
      <c r="E5" s="4"/>
      <c r="F5" s="4"/>
      <c r="G5" s="11" t="str">
        <f>IF(D5&lt;&gt;"",(3-D5)-(D5=1),"")</f>
        <v/>
      </c>
      <c r="H5" s="7" t="s">
        <v>76</v>
      </c>
    </row>
    <row r="6" spans="1:9" x14ac:dyDescent="0.2">
      <c r="A6" s="70"/>
      <c r="B6" s="72"/>
      <c r="C6" s="8" t="s">
        <v>78</v>
      </c>
      <c r="D6" s="27" t="str">
        <f t="shared" ref="D6:D36" si="0">IF(AND(C6&lt;&gt;"",E6&lt;&gt;"",F6&lt;&gt;"",H6&lt;&gt;""),IF(E6&gt;F6,3,IF(E6&lt;F6,0,1)),"")</f>
        <v/>
      </c>
      <c r="E6" s="5"/>
      <c r="F6" s="5"/>
      <c r="G6" s="12" t="str">
        <f t="shared" ref="G6:G15" si="1">IF(D6&lt;&gt;"",(3-D6)-(D6=1),"")</f>
        <v/>
      </c>
      <c r="H6" s="8" t="s">
        <v>67</v>
      </c>
    </row>
    <row r="7" spans="1:9" x14ac:dyDescent="0.2">
      <c r="A7" s="70"/>
      <c r="B7" s="72"/>
      <c r="C7" s="8" t="s">
        <v>70</v>
      </c>
      <c r="D7" s="27" t="str">
        <f t="shared" si="0"/>
        <v/>
      </c>
      <c r="E7" s="5"/>
      <c r="F7" s="5"/>
      <c r="G7" s="12" t="str">
        <f t="shared" si="1"/>
        <v/>
      </c>
      <c r="H7" s="8" t="s">
        <v>69</v>
      </c>
    </row>
    <row r="8" spans="1:9" x14ac:dyDescent="0.2">
      <c r="A8" s="70"/>
      <c r="B8" s="72"/>
      <c r="C8" s="8" t="s">
        <v>10</v>
      </c>
      <c r="D8" s="27" t="str">
        <f t="shared" si="0"/>
        <v/>
      </c>
      <c r="E8" s="5"/>
      <c r="F8" s="5"/>
      <c r="G8" s="12" t="str">
        <f t="shared" si="1"/>
        <v/>
      </c>
      <c r="H8" s="8" t="s">
        <v>77</v>
      </c>
    </row>
    <row r="9" spans="1:9" x14ac:dyDescent="0.2">
      <c r="A9" s="70"/>
      <c r="B9" s="72"/>
      <c r="C9" s="8" t="s">
        <v>71</v>
      </c>
      <c r="D9" s="27" t="str">
        <f t="shared" si="0"/>
        <v/>
      </c>
      <c r="E9" s="5"/>
      <c r="F9" s="5"/>
      <c r="G9" s="12" t="str">
        <f t="shared" si="1"/>
        <v/>
      </c>
      <c r="H9" s="8" t="s">
        <v>73</v>
      </c>
    </row>
    <row r="10" spans="1:9" x14ac:dyDescent="0.2">
      <c r="A10" s="70"/>
      <c r="B10" s="72"/>
      <c r="C10" s="8" t="s">
        <v>68</v>
      </c>
      <c r="D10" s="27" t="str">
        <f t="shared" si="0"/>
        <v/>
      </c>
      <c r="E10" s="5"/>
      <c r="F10" s="5"/>
      <c r="G10" s="12" t="str">
        <f t="shared" si="1"/>
        <v/>
      </c>
      <c r="H10" s="8" t="s">
        <v>66</v>
      </c>
    </row>
    <row r="11" spans="1:9" x14ac:dyDescent="0.2">
      <c r="A11" s="70"/>
      <c r="B11" s="72"/>
      <c r="C11" s="8" t="s">
        <v>72</v>
      </c>
      <c r="D11" s="27" t="str">
        <f t="shared" si="0"/>
        <v/>
      </c>
      <c r="E11" s="5"/>
      <c r="F11" s="5"/>
      <c r="G11" s="12" t="str">
        <f t="shared" si="1"/>
        <v/>
      </c>
      <c r="H11" s="8" t="s">
        <v>65</v>
      </c>
    </row>
    <row r="12" spans="1:9" x14ac:dyDescent="0.2">
      <c r="A12" s="70"/>
      <c r="B12" s="72"/>
      <c r="C12" s="8" t="s">
        <v>64</v>
      </c>
      <c r="D12" s="27" t="str">
        <f t="shared" si="0"/>
        <v/>
      </c>
      <c r="E12" s="5"/>
      <c r="F12" s="5"/>
      <c r="G12" s="12" t="str">
        <f t="shared" si="1"/>
        <v/>
      </c>
      <c r="H12" s="8" t="s">
        <v>11</v>
      </c>
    </row>
    <row r="13" spans="1:9" x14ac:dyDescent="0.2">
      <c r="A13" s="70"/>
      <c r="B13" s="72"/>
      <c r="C13" s="8" t="s">
        <v>75</v>
      </c>
      <c r="D13" s="27" t="str">
        <f t="shared" si="0"/>
        <v/>
      </c>
      <c r="E13" s="5"/>
      <c r="F13" s="5"/>
      <c r="G13" s="12" t="str">
        <f t="shared" si="1"/>
        <v/>
      </c>
      <c r="H13" s="8" t="s">
        <v>74</v>
      </c>
    </row>
    <row r="14" spans="1:9" ht="15.75" thickBot="1" x14ac:dyDescent="0.25">
      <c r="A14" s="71"/>
      <c r="B14" s="73"/>
      <c r="C14" s="9" t="s">
        <v>12</v>
      </c>
      <c r="D14" s="28" t="str">
        <f t="shared" si="0"/>
        <v/>
      </c>
      <c r="E14" s="6"/>
      <c r="F14" s="6"/>
      <c r="G14" s="13" t="str">
        <f t="shared" si="1"/>
        <v/>
      </c>
      <c r="H14" s="9" t="s">
        <v>63</v>
      </c>
    </row>
    <row r="15" spans="1:9" ht="15" customHeight="1" x14ac:dyDescent="0.2">
      <c r="A15" s="69" t="s">
        <v>14</v>
      </c>
      <c r="B15" s="72"/>
      <c r="C15" s="7" t="s">
        <v>69</v>
      </c>
      <c r="D15" s="26" t="str">
        <f t="shared" si="0"/>
        <v/>
      </c>
      <c r="E15" s="4"/>
      <c r="F15" s="4"/>
      <c r="G15" s="11" t="str">
        <f t="shared" si="1"/>
        <v/>
      </c>
      <c r="H15" s="7" t="s">
        <v>67</v>
      </c>
    </row>
    <row r="16" spans="1:9" x14ac:dyDescent="0.2">
      <c r="A16" s="70"/>
      <c r="B16" s="72"/>
      <c r="C16" s="8" t="s">
        <v>66</v>
      </c>
      <c r="D16" s="27" t="str">
        <f t="shared" si="0"/>
        <v/>
      </c>
      <c r="E16" s="5"/>
      <c r="F16" s="5"/>
      <c r="G16" s="12" t="str">
        <f t="shared" ref="G16:G34" si="2">IF(D16&lt;&gt;"",(3-D16)-(D16=1),"")</f>
        <v/>
      </c>
      <c r="H16" s="8" t="s">
        <v>70</v>
      </c>
    </row>
    <row r="17" spans="1:14" x14ac:dyDescent="0.2">
      <c r="A17" s="70"/>
      <c r="B17" s="72"/>
      <c r="C17" s="8" t="s">
        <v>76</v>
      </c>
      <c r="D17" s="27" t="str">
        <f t="shared" si="0"/>
        <v/>
      </c>
      <c r="E17" s="5"/>
      <c r="F17" s="5"/>
      <c r="G17" s="12" t="str">
        <f t="shared" si="2"/>
        <v/>
      </c>
      <c r="H17" s="8" t="s">
        <v>12</v>
      </c>
    </row>
    <row r="18" spans="1:14" x14ac:dyDescent="0.2">
      <c r="A18" s="70"/>
      <c r="B18" s="72"/>
      <c r="C18" s="8" t="s">
        <v>77</v>
      </c>
      <c r="D18" s="27" t="str">
        <f t="shared" si="0"/>
        <v/>
      </c>
      <c r="E18" s="5"/>
      <c r="F18" s="5"/>
      <c r="G18" s="12" t="str">
        <f t="shared" si="2"/>
        <v/>
      </c>
      <c r="H18" s="8" t="s">
        <v>64</v>
      </c>
    </row>
    <row r="19" spans="1:14" x14ac:dyDescent="0.2">
      <c r="A19" s="70"/>
      <c r="B19" s="72"/>
      <c r="C19" s="8" t="s">
        <v>74</v>
      </c>
      <c r="D19" s="27" t="str">
        <f t="shared" si="0"/>
        <v/>
      </c>
      <c r="E19" s="5"/>
      <c r="F19" s="5"/>
      <c r="G19" s="12" t="str">
        <f t="shared" si="2"/>
        <v/>
      </c>
      <c r="H19" s="8" t="s">
        <v>71</v>
      </c>
    </row>
    <row r="20" spans="1:14" x14ac:dyDescent="0.2">
      <c r="A20" s="70"/>
      <c r="B20" s="72"/>
      <c r="C20" s="8" t="s">
        <v>65</v>
      </c>
      <c r="D20" s="27" t="str">
        <f t="shared" si="0"/>
        <v/>
      </c>
      <c r="E20" s="5"/>
      <c r="F20" s="5"/>
      <c r="G20" s="12" t="str">
        <f t="shared" si="2"/>
        <v/>
      </c>
      <c r="H20" s="8" t="s">
        <v>68</v>
      </c>
    </row>
    <row r="21" spans="1:14" x14ac:dyDescent="0.2">
      <c r="A21" s="70"/>
      <c r="B21" s="72"/>
      <c r="C21" s="8" t="s">
        <v>75</v>
      </c>
      <c r="D21" s="27" t="str">
        <f t="shared" si="0"/>
        <v/>
      </c>
      <c r="E21" s="5"/>
      <c r="F21" s="5"/>
      <c r="G21" s="12" t="str">
        <f t="shared" si="2"/>
        <v/>
      </c>
      <c r="H21" s="8" t="s">
        <v>9</v>
      </c>
    </row>
    <row r="22" spans="1:14" x14ac:dyDescent="0.2">
      <c r="A22" s="70"/>
      <c r="B22" s="72"/>
      <c r="C22" s="8" t="s">
        <v>73</v>
      </c>
      <c r="D22" s="27" t="str">
        <f t="shared" si="0"/>
        <v/>
      </c>
      <c r="E22" s="5"/>
      <c r="F22" s="5"/>
      <c r="G22" s="12" t="str">
        <f t="shared" si="2"/>
        <v/>
      </c>
      <c r="H22" s="8" t="s">
        <v>10</v>
      </c>
    </row>
    <row r="23" spans="1:14" x14ac:dyDescent="0.2">
      <c r="A23" s="70"/>
      <c r="B23" s="72"/>
      <c r="C23" s="8" t="s">
        <v>11</v>
      </c>
      <c r="D23" s="27" t="str">
        <f t="shared" si="0"/>
        <v/>
      </c>
      <c r="E23" s="5"/>
      <c r="F23" s="5"/>
      <c r="G23" s="12" t="str">
        <f t="shared" si="2"/>
        <v/>
      </c>
      <c r="H23" s="8" t="s">
        <v>72</v>
      </c>
    </row>
    <row r="24" spans="1:14" ht="15.75" thickBot="1" x14ac:dyDescent="0.25">
      <c r="A24" s="71"/>
      <c r="B24" s="73"/>
      <c r="C24" s="9" t="s">
        <v>63</v>
      </c>
      <c r="D24" s="28" t="str">
        <f t="shared" si="0"/>
        <v/>
      </c>
      <c r="E24" s="6"/>
      <c r="F24" s="6"/>
      <c r="G24" s="13" t="str">
        <f t="shared" si="2"/>
        <v/>
      </c>
      <c r="H24" s="9" t="s">
        <v>78</v>
      </c>
    </row>
    <row r="25" spans="1:14" ht="15" customHeight="1" x14ac:dyDescent="0.2">
      <c r="A25" s="69" t="s">
        <v>15</v>
      </c>
      <c r="B25" s="72"/>
      <c r="C25" s="7" t="s">
        <v>72</v>
      </c>
      <c r="D25" s="26" t="str">
        <f t="shared" si="0"/>
        <v/>
      </c>
      <c r="E25" s="4"/>
      <c r="F25" s="4"/>
      <c r="G25" s="11" t="str">
        <f t="shared" si="2"/>
        <v/>
      </c>
      <c r="H25" s="7" t="s">
        <v>77</v>
      </c>
      <c r="N25" s="3"/>
    </row>
    <row r="26" spans="1:14" x14ac:dyDescent="0.2">
      <c r="A26" s="70"/>
      <c r="B26" s="72"/>
      <c r="C26" s="8" t="s">
        <v>64</v>
      </c>
      <c r="D26" s="27" t="str">
        <f t="shared" si="0"/>
        <v/>
      </c>
      <c r="E26" s="5"/>
      <c r="F26" s="5"/>
      <c r="G26" s="12" t="str">
        <f t="shared" si="2"/>
        <v/>
      </c>
      <c r="H26" s="8" t="s">
        <v>73</v>
      </c>
      <c r="N26" s="3"/>
    </row>
    <row r="27" spans="1:14" x14ac:dyDescent="0.2">
      <c r="A27" s="70"/>
      <c r="B27" s="72"/>
      <c r="C27" s="8" t="s">
        <v>10</v>
      </c>
      <c r="D27" s="27" t="str">
        <f t="shared" si="0"/>
        <v/>
      </c>
      <c r="E27" s="5"/>
      <c r="F27" s="5"/>
      <c r="G27" s="12" t="str">
        <f t="shared" si="2"/>
        <v/>
      </c>
      <c r="H27" s="8" t="s">
        <v>76</v>
      </c>
      <c r="N27" s="3"/>
    </row>
    <row r="28" spans="1:14" x14ac:dyDescent="0.2">
      <c r="A28" s="70"/>
      <c r="B28" s="72"/>
      <c r="C28" s="8" t="s">
        <v>71</v>
      </c>
      <c r="D28" s="27" t="str">
        <f t="shared" si="0"/>
        <v/>
      </c>
      <c r="E28" s="5"/>
      <c r="F28" s="5"/>
      <c r="G28" s="12" t="str">
        <f t="shared" si="2"/>
        <v/>
      </c>
      <c r="H28" s="8" t="s">
        <v>75</v>
      </c>
      <c r="N28" s="3"/>
    </row>
    <row r="29" spans="1:14" x14ac:dyDescent="0.2">
      <c r="A29" s="70"/>
      <c r="B29" s="72"/>
      <c r="C29" s="8" t="s">
        <v>67</v>
      </c>
      <c r="D29" s="27" t="str">
        <f t="shared" si="0"/>
        <v/>
      </c>
      <c r="E29" s="5"/>
      <c r="F29" s="5"/>
      <c r="G29" s="12" t="str">
        <f t="shared" si="2"/>
        <v/>
      </c>
      <c r="H29" s="8" t="s">
        <v>66</v>
      </c>
      <c r="N29" s="3"/>
    </row>
    <row r="30" spans="1:14" ht="15.75" customHeight="1" x14ac:dyDescent="0.2">
      <c r="A30" s="70"/>
      <c r="B30" s="72"/>
      <c r="C30" s="8" t="s">
        <v>70</v>
      </c>
      <c r="D30" s="27" t="str">
        <f t="shared" si="0"/>
        <v/>
      </c>
      <c r="E30" s="5"/>
      <c r="F30" s="5"/>
      <c r="G30" s="12" t="str">
        <f t="shared" si="2"/>
        <v/>
      </c>
      <c r="H30" s="8" t="s">
        <v>65</v>
      </c>
      <c r="N30" s="3"/>
    </row>
    <row r="31" spans="1:14" x14ac:dyDescent="0.2">
      <c r="A31" s="70"/>
      <c r="B31" s="72"/>
      <c r="C31" s="8" t="s">
        <v>12</v>
      </c>
      <c r="D31" s="27" t="str">
        <f t="shared" si="0"/>
        <v/>
      </c>
      <c r="E31" s="5"/>
      <c r="F31" s="5"/>
      <c r="G31" s="12" t="str">
        <f t="shared" si="2"/>
        <v/>
      </c>
      <c r="H31" s="8" t="s">
        <v>11</v>
      </c>
      <c r="N31" s="3"/>
    </row>
    <row r="32" spans="1:14" x14ac:dyDescent="0.2">
      <c r="A32" s="70"/>
      <c r="B32" s="72"/>
      <c r="C32" s="8" t="s">
        <v>9</v>
      </c>
      <c r="D32" s="27" t="str">
        <f t="shared" si="0"/>
        <v/>
      </c>
      <c r="E32" s="5"/>
      <c r="F32" s="5"/>
      <c r="G32" s="12" t="str">
        <f t="shared" si="2"/>
        <v/>
      </c>
      <c r="H32" s="8" t="s">
        <v>74</v>
      </c>
      <c r="N32" s="3"/>
    </row>
    <row r="33" spans="1:14" x14ac:dyDescent="0.2">
      <c r="A33" s="70"/>
      <c r="B33" s="72"/>
      <c r="C33" s="8" t="s">
        <v>78</v>
      </c>
      <c r="D33" s="27" t="str">
        <f t="shared" si="0"/>
        <v/>
      </c>
      <c r="E33" s="5"/>
      <c r="F33" s="5"/>
      <c r="G33" s="12" t="str">
        <f t="shared" si="2"/>
        <v/>
      </c>
      <c r="H33" s="8" t="s">
        <v>69</v>
      </c>
    </row>
    <row r="34" spans="1:14" ht="15.75" thickBot="1" x14ac:dyDescent="0.25">
      <c r="A34" s="71"/>
      <c r="B34" s="73"/>
      <c r="C34" s="9" t="s">
        <v>68</v>
      </c>
      <c r="D34" s="28" t="str">
        <f t="shared" si="0"/>
        <v/>
      </c>
      <c r="E34" s="6"/>
      <c r="F34" s="6"/>
      <c r="G34" s="13" t="str">
        <f t="shared" si="2"/>
        <v/>
      </c>
      <c r="H34" s="9" t="s">
        <v>63</v>
      </c>
      <c r="N34" s="3"/>
    </row>
    <row r="35" spans="1:14" ht="15" customHeight="1" x14ac:dyDescent="0.2">
      <c r="A35" s="69" t="s">
        <v>16</v>
      </c>
      <c r="B35" s="72"/>
      <c r="C35" s="7"/>
      <c r="D35" s="26" t="str">
        <f t="shared" si="0"/>
        <v/>
      </c>
      <c r="E35" s="4"/>
      <c r="F35" s="4"/>
      <c r="G35" s="11" t="str">
        <f>IF(D35&lt;&gt;"",(3-D35)-(D35=1),"")</f>
        <v/>
      </c>
      <c r="H35" s="7"/>
      <c r="N35" s="3"/>
    </row>
    <row r="36" spans="1:14" x14ac:dyDescent="0.2">
      <c r="A36" s="70"/>
      <c r="B36" s="72"/>
      <c r="C36" s="8"/>
      <c r="D36" s="27" t="str">
        <f t="shared" si="0"/>
        <v/>
      </c>
      <c r="E36" s="5"/>
      <c r="F36" s="5"/>
      <c r="G36" s="12" t="str">
        <f t="shared" ref="G36:G95" si="3">IF(D36&lt;&gt;"",(3-D36)-(D36=1),"")</f>
        <v/>
      </c>
      <c r="H36" s="8"/>
    </row>
    <row r="37" spans="1:14" x14ac:dyDescent="0.2">
      <c r="A37" s="70"/>
      <c r="B37" s="72"/>
      <c r="C37" s="8"/>
      <c r="D37" s="27" t="str">
        <f t="shared" ref="D37:D68" si="4">IF(AND(C37&lt;&gt;"",E37&lt;&gt;"",F37&lt;&gt;"",H37&lt;&gt;""),IF(E37&gt;F37,3,IF(E37&lt;F37,0,1)),"")</f>
        <v/>
      </c>
      <c r="E37" s="5"/>
      <c r="F37" s="5"/>
      <c r="G37" s="12" t="str">
        <f t="shared" si="3"/>
        <v/>
      </c>
      <c r="H37" s="8"/>
    </row>
    <row r="38" spans="1:14" x14ac:dyDescent="0.2">
      <c r="A38" s="70"/>
      <c r="B38" s="72"/>
      <c r="C38" s="8"/>
      <c r="D38" s="27" t="str">
        <f t="shared" si="4"/>
        <v/>
      </c>
      <c r="E38" s="5"/>
      <c r="F38" s="5"/>
      <c r="G38" s="12" t="str">
        <f t="shared" si="3"/>
        <v/>
      </c>
      <c r="H38" s="8"/>
    </row>
    <row r="39" spans="1:14" x14ac:dyDescent="0.2">
      <c r="A39" s="70"/>
      <c r="B39" s="72"/>
      <c r="C39" s="8"/>
      <c r="D39" s="27" t="str">
        <f t="shared" si="4"/>
        <v/>
      </c>
      <c r="E39" s="5"/>
      <c r="F39" s="5"/>
      <c r="G39" s="12" t="str">
        <f t="shared" si="3"/>
        <v/>
      </c>
      <c r="H39" s="8"/>
    </row>
    <row r="40" spans="1:14" x14ac:dyDescent="0.2">
      <c r="A40" s="70"/>
      <c r="B40" s="72"/>
      <c r="C40" s="8"/>
      <c r="D40" s="27" t="str">
        <f t="shared" si="4"/>
        <v/>
      </c>
      <c r="E40" s="5"/>
      <c r="F40" s="5"/>
      <c r="G40" s="12" t="str">
        <f t="shared" si="3"/>
        <v/>
      </c>
      <c r="H40" s="8"/>
    </row>
    <row r="41" spans="1:14" x14ac:dyDescent="0.2">
      <c r="A41" s="70"/>
      <c r="B41" s="72"/>
      <c r="C41" s="8"/>
      <c r="D41" s="27" t="str">
        <f t="shared" si="4"/>
        <v/>
      </c>
      <c r="E41" s="5"/>
      <c r="F41" s="5"/>
      <c r="G41" s="12" t="str">
        <f t="shared" si="3"/>
        <v/>
      </c>
      <c r="H41" s="8"/>
    </row>
    <row r="42" spans="1:14" x14ac:dyDescent="0.2">
      <c r="A42" s="70"/>
      <c r="B42" s="72"/>
      <c r="C42" s="8"/>
      <c r="D42" s="27" t="str">
        <f t="shared" si="4"/>
        <v/>
      </c>
      <c r="E42" s="5"/>
      <c r="F42" s="5"/>
      <c r="G42" s="12" t="str">
        <f t="shared" si="3"/>
        <v/>
      </c>
      <c r="H42" s="8"/>
    </row>
    <row r="43" spans="1:14" x14ac:dyDescent="0.2">
      <c r="A43" s="70"/>
      <c r="B43" s="72"/>
      <c r="C43" s="8"/>
      <c r="D43" s="27" t="str">
        <f t="shared" si="4"/>
        <v/>
      </c>
      <c r="E43" s="5"/>
      <c r="F43" s="5"/>
      <c r="G43" s="12" t="str">
        <f t="shared" si="3"/>
        <v/>
      </c>
      <c r="H43" s="8"/>
    </row>
    <row r="44" spans="1:14" ht="15.75" thickBot="1" x14ac:dyDescent="0.25">
      <c r="A44" s="71"/>
      <c r="B44" s="73"/>
      <c r="C44" s="9"/>
      <c r="D44" s="28" t="str">
        <f t="shared" si="4"/>
        <v/>
      </c>
      <c r="E44" s="6"/>
      <c r="F44" s="6"/>
      <c r="G44" s="13" t="str">
        <f t="shared" si="3"/>
        <v/>
      </c>
      <c r="H44" s="9"/>
    </row>
    <row r="45" spans="1:14" ht="15" customHeight="1" x14ac:dyDescent="0.2">
      <c r="A45" s="69" t="s">
        <v>17</v>
      </c>
      <c r="B45" s="72"/>
      <c r="C45" s="7"/>
      <c r="D45" s="26" t="str">
        <f t="shared" si="4"/>
        <v/>
      </c>
      <c r="E45" s="4"/>
      <c r="F45" s="4"/>
      <c r="G45" s="11" t="str">
        <f t="shared" si="3"/>
        <v/>
      </c>
      <c r="H45" s="7"/>
    </row>
    <row r="46" spans="1:14" x14ac:dyDescent="0.2">
      <c r="A46" s="70"/>
      <c r="B46" s="72"/>
      <c r="C46" s="8"/>
      <c r="D46" s="27" t="str">
        <f t="shared" si="4"/>
        <v/>
      </c>
      <c r="E46" s="5"/>
      <c r="F46" s="5"/>
      <c r="G46" s="12" t="str">
        <f t="shared" si="3"/>
        <v/>
      </c>
      <c r="H46" s="8"/>
    </row>
    <row r="47" spans="1:14" x14ac:dyDescent="0.2">
      <c r="A47" s="70"/>
      <c r="B47" s="72"/>
      <c r="C47" s="8"/>
      <c r="D47" s="27" t="str">
        <f t="shared" si="4"/>
        <v/>
      </c>
      <c r="E47" s="5"/>
      <c r="F47" s="5"/>
      <c r="G47" s="12" t="str">
        <f t="shared" si="3"/>
        <v/>
      </c>
      <c r="H47" s="8"/>
    </row>
    <row r="48" spans="1:14" x14ac:dyDescent="0.2">
      <c r="A48" s="70"/>
      <c r="B48" s="72"/>
      <c r="C48" s="8"/>
      <c r="D48" s="27" t="str">
        <f t="shared" si="4"/>
        <v/>
      </c>
      <c r="E48" s="5"/>
      <c r="F48" s="5"/>
      <c r="G48" s="12" t="str">
        <f t="shared" si="3"/>
        <v/>
      </c>
      <c r="H48" s="8"/>
    </row>
    <row r="49" spans="1:8" x14ac:dyDescent="0.2">
      <c r="A49" s="70"/>
      <c r="B49" s="72"/>
      <c r="C49" s="8"/>
      <c r="D49" s="27" t="str">
        <f t="shared" si="4"/>
        <v/>
      </c>
      <c r="E49" s="5"/>
      <c r="F49" s="5"/>
      <c r="G49" s="12" t="str">
        <f t="shared" si="3"/>
        <v/>
      </c>
      <c r="H49" s="8"/>
    </row>
    <row r="50" spans="1:8" x14ac:dyDescent="0.2">
      <c r="A50" s="70"/>
      <c r="B50" s="72"/>
      <c r="C50" s="8"/>
      <c r="D50" s="27" t="str">
        <f t="shared" si="4"/>
        <v/>
      </c>
      <c r="E50" s="5"/>
      <c r="F50" s="5"/>
      <c r="G50" s="12" t="str">
        <f t="shared" si="3"/>
        <v/>
      </c>
      <c r="H50" s="8"/>
    </row>
    <row r="51" spans="1:8" x14ac:dyDescent="0.2">
      <c r="A51" s="70"/>
      <c r="B51" s="72"/>
      <c r="C51" s="8"/>
      <c r="D51" s="27" t="str">
        <f t="shared" si="4"/>
        <v/>
      </c>
      <c r="E51" s="5"/>
      <c r="F51" s="5"/>
      <c r="G51" s="12" t="str">
        <f t="shared" si="3"/>
        <v/>
      </c>
      <c r="H51" s="8"/>
    </row>
    <row r="52" spans="1:8" x14ac:dyDescent="0.2">
      <c r="A52" s="70"/>
      <c r="B52" s="72"/>
      <c r="C52" s="8"/>
      <c r="D52" s="27" t="str">
        <f t="shared" si="4"/>
        <v/>
      </c>
      <c r="E52" s="5"/>
      <c r="F52" s="5"/>
      <c r="G52" s="12" t="str">
        <f t="shared" si="3"/>
        <v/>
      </c>
      <c r="H52" s="8"/>
    </row>
    <row r="53" spans="1:8" x14ac:dyDescent="0.2">
      <c r="A53" s="70"/>
      <c r="B53" s="72"/>
      <c r="C53" s="8"/>
      <c r="D53" s="27" t="str">
        <f t="shared" si="4"/>
        <v/>
      </c>
      <c r="E53" s="5"/>
      <c r="F53" s="5"/>
      <c r="G53" s="12" t="str">
        <f t="shared" si="3"/>
        <v/>
      </c>
      <c r="H53" s="8"/>
    </row>
    <row r="54" spans="1:8" ht="15.75" thickBot="1" x14ac:dyDescent="0.25">
      <c r="A54" s="71"/>
      <c r="B54" s="73"/>
      <c r="C54" s="9"/>
      <c r="D54" s="28" t="str">
        <f t="shared" si="4"/>
        <v/>
      </c>
      <c r="E54" s="6"/>
      <c r="F54" s="6"/>
      <c r="G54" s="13" t="str">
        <f t="shared" si="3"/>
        <v/>
      </c>
      <c r="H54" s="9"/>
    </row>
    <row r="55" spans="1:8" ht="15" customHeight="1" x14ac:dyDescent="0.2">
      <c r="A55" s="69" t="s">
        <v>18</v>
      </c>
      <c r="B55" s="72"/>
      <c r="C55" s="7"/>
      <c r="D55" s="26" t="str">
        <f t="shared" si="4"/>
        <v/>
      </c>
      <c r="E55" s="4"/>
      <c r="F55" s="4"/>
      <c r="G55" s="11" t="str">
        <f t="shared" si="3"/>
        <v/>
      </c>
      <c r="H55" s="7"/>
    </row>
    <row r="56" spans="1:8" x14ac:dyDescent="0.2">
      <c r="A56" s="70"/>
      <c r="B56" s="72"/>
      <c r="C56" s="8"/>
      <c r="D56" s="27" t="str">
        <f t="shared" si="4"/>
        <v/>
      </c>
      <c r="E56" s="5"/>
      <c r="F56" s="5"/>
      <c r="G56" s="12" t="str">
        <f t="shared" si="3"/>
        <v/>
      </c>
      <c r="H56" s="8"/>
    </row>
    <row r="57" spans="1:8" x14ac:dyDescent="0.2">
      <c r="A57" s="70"/>
      <c r="B57" s="72"/>
      <c r="C57" s="8"/>
      <c r="D57" s="27" t="str">
        <f t="shared" si="4"/>
        <v/>
      </c>
      <c r="E57" s="5"/>
      <c r="F57" s="5"/>
      <c r="G57" s="12" t="str">
        <f t="shared" si="3"/>
        <v/>
      </c>
      <c r="H57" s="8"/>
    </row>
    <row r="58" spans="1:8" x14ac:dyDescent="0.2">
      <c r="A58" s="70"/>
      <c r="B58" s="72"/>
      <c r="C58" s="8"/>
      <c r="D58" s="27" t="str">
        <f t="shared" si="4"/>
        <v/>
      </c>
      <c r="E58" s="5"/>
      <c r="F58" s="5"/>
      <c r="G58" s="12" t="str">
        <f t="shared" si="3"/>
        <v/>
      </c>
      <c r="H58" s="8"/>
    </row>
    <row r="59" spans="1:8" x14ac:dyDescent="0.2">
      <c r="A59" s="70"/>
      <c r="B59" s="72"/>
      <c r="C59" s="8"/>
      <c r="D59" s="27" t="str">
        <f t="shared" si="4"/>
        <v/>
      </c>
      <c r="E59" s="5"/>
      <c r="F59" s="5"/>
      <c r="G59" s="12" t="str">
        <f t="shared" si="3"/>
        <v/>
      </c>
      <c r="H59" s="8"/>
    </row>
    <row r="60" spans="1:8" x14ac:dyDescent="0.2">
      <c r="A60" s="70"/>
      <c r="B60" s="72"/>
      <c r="C60" s="8"/>
      <c r="D60" s="27" t="str">
        <f t="shared" si="4"/>
        <v/>
      </c>
      <c r="E60" s="5"/>
      <c r="F60" s="5"/>
      <c r="G60" s="12" t="str">
        <f t="shared" si="3"/>
        <v/>
      </c>
      <c r="H60" s="8"/>
    </row>
    <row r="61" spans="1:8" x14ac:dyDescent="0.2">
      <c r="A61" s="70"/>
      <c r="B61" s="72"/>
      <c r="C61" s="8"/>
      <c r="D61" s="27" t="str">
        <f t="shared" si="4"/>
        <v/>
      </c>
      <c r="E61" s="5"/>
      <c r="F61" s="5"/>
      <c r="G61" s="12" t="str">
        <f t="shared" si="3"/>
        <v/>
      </c>
      <c r="H61" s="8"/>
    </row>
    <row r="62" spans="1:8" x14ac:dyDescent="0.2">
      <c r="A62" s="70"/>
      <c r="B62" s="72"/>
      <c r="C62" s="8"/>
      <c r="D62" s="27" t="str">
        <f t="shared" si="4"/>
        <v/>
      </c>
      <c r="E62" s="5"/>
      <c r="F62" s="5"/>
      <c r="G62" s="12" t="str">
        <f t="shared" si="3"/>
        <v/>
      </c>
      <c r="H62" s="8"/>
    </row>
    <row r="63" spans="1:8" x14ac:dyDescent="0.2">
      <c r="A63" s="70"/>
      <c r="B63" s="72"/>
      <c r="C63" s="8"/>
      <c r="D63" s="27" t="str">
        <f t="shared" si="4"/>
        <v/>
      </c>
      <c r="E63" s="5"/>
      <c r="F63" s="5"/>
      <c r="G63" s="12" t="str">
        <f t="shared" si="3"/>
        <v/>
      </c>
      <c r="H63" s="8"/>
    </row>
    <row r="64" spans="1:8" ht="15.75" thickBot="1" x14ac:dyDescent="0.25">
      <c r="A64" s="71"/>
      <c r="B64" s="73"/>
      <c r="C64" s="9"/>
      <c r="D64" s="28" t="str">
        <f t="shared" si="4"/>
        <v/>
      </c>
      <c r="E64" s="6"/>
      <c r="F64" s="6"/>
      <c r="G64" s="13" t="str">
        <f t="shared" si="3"/>
        <v/>
      </c>
      <c r="H64" s="9"/>
    </row>
    <row r="65" spans="1:8" ht="15" customHeight="1" x14ac:dyDescent="0.2">
      <c r="A65" s="69" t="s">
        <v>19</v>
      </c>
      <c r="B65" s="72"/>
      <c r="C65" s="7"/>
      <c r="D65" s="26" t="str">
        <f t="shared" si="4"/>
        <v/>
      </c>
      <c r="E65" s="4"/>
      <c r="F65" s="4"/>
      <c r="G65" s="11" t="str">
        <f t="shared" si="3"/>
        <v/>
      </c>
      <c r="H65" s="7"/>
    </row>
    <row r="66" spans="1:8" x14ac:dyDescent="0.2">
      <c r="A66" s="70"/>
      <c r="B66" s="72"/>
      <c r="C66" s="8"/>
      <c r="D66" s="27" t="str">
        <f t="shared" si="4"/>
        <v/>
      </c>
      <c r="E66" s="5"/>
      <c r="F66" s="5"/>
      <c r="G66" s="12" t="str">
        <f t="shared" si="3"/>
        <v/>
      </c>
      <c r="H66" s="8"/>
    </row>
    <row r="67" spans="1:8" x14ac:dyDescent="0.2">
      <c r="A67" s="70"/>
      <c r="B67" s="72"/>
      <c r="C67" s="8"/>
      <c r="D67" s="27" t="str">
        <f t="shared" si="4"/>
        <v/>
      </c>
      <c r="E67" s="5"/>
      <c r="F67" s="5"/>
      <c r="G67" s="12" t="str">
        <f t="shared" si="3"/>
        <v/>
      </c>
      <c r="H67" s="8"/>
    </row>
    <row r="68" spans="1:8" x14ac:dyDescent="0.2">
      <c r="A68" s="70"/>
      <c r="B68" s="72"/>
      <c r="C68" s="8"/>
      <c r="D68" s="27" t="str">
        <f t="shared" si="4"/>
        <v/>
      </c>
      <c r="E68" s="5"/>
      <c r="F68" s="5"/>
      <c r="G68" s="12" t="str">
        <f t="shared" si="3"/>
        <v/>
      </c>
      <c r="H68" s="8"/>
    </row>
    <row r="69" spans="1:8" x14ac:dyDescent="0.2">
      <c r="A69" s="70"/>
      <c r="B69" s="72"/>
      <c r="C69" s="8"/>
      <c r="D69" s="27" t="str">
        <f t="shared" ref="D69:D100" si="5">IF(AND(C69&lt;&gt;"",E69&lt;&gt;"",F69&lt;&gt;"",H69&lt;&gt;""),IF(E69&gt;F69,3,IF(E69&lt;F69,0,1)),"")</f>
        <v/>
      </c>
      <c r="E69" s="5"/>
      <c r="F69" s="5"/>
      <c r="G69" s="12" t="str">
        <f t="shared" si="3"/>
        <v/>
      </c>
      <c r="H69" s="8"/>
    </row>
    <row r="70" spans="1:8" x14ac:dyDescent="0.2">
      <c r="A70" s="70"/>
      <c r="B70" s="72"/>
      <c r="C70" s="8"/>
      <c r="D70" s="27" t="str">
        <f t="shared" si="5"/>
        <v/>
      </c>
      <c r="E70" s="5"/>
      <c r="F70" s="5"/>
      <c r="G70" s="12" t="str">
        <f t="shared" si="3"/>
        <v/>
      </c>
      <c r="H70" s="8"/>
    </row>
    <row r="71" spans="1:8" x14ac:dyDescent="0.2">
      <c r="A71" s="70"/>
      <c r="B71" s="72"/>
      <c r="C71" s="8"/>
      <c r="D71" s="27" t="str">
        <f t="shared" si="5"/>
        <v/>
      </c>
      <c r="E71" s="5"/>
      <c r="F71" s="5"/>
      <c r="G71" s="12" t="str">
        <f t="shared" si="3"/>
        <v/>
      </c>
      <c r="H71" s="8"/>
    </row>
    <row r="72" spans="1:8" x14ac:dyDescent="0.2">
      <c r="A72" s="70"/>
      <c r="B72" s="72"/>
      <c r="C72" s="8"/>
      <c r="D72" s="27" t="str">
        <f t="shared" si="5"/>
        <v/>
      </c>
      <c r="E72" s="5"/>
      <c r="F72" s="5"/>
      <c r="G72" s="12" t="str">
        <f t="shared" si="3"/>
        <v/>
      </c>
      <c r="H72" s="8"/>
    </row>
    <row r="73" spans="1:8" x14ac:dyDescent="0.2">
      <c r="A73" s="70"/>
      <c r="B73" s="72"/>
      <c r="C73" s="8"/>
      <c r="D73" s="27" t="str">
        <f t="shared" si="5"/>
        <v/>
      </c>
      <c r="E73" s="5"/>
      <c r="F73" s="5"/>
      <c r="G73" s="12" t="str">
        <f t="shared" si="3"/>
        <v/>
      </c>
      <c r="H73" s="8"/>
    </row>
    <row r="74" spans="1:8" ht="15.75" thickBot="1" x14ac:dyDescent="0.25">
      <c r="A74" s="71"/>
      <c r="B74" s="73"/>
      <c r="C74" s="9"/>
      <c r="D74" s="28" t="str">
        <f t="shared" si="5"/>
        <v/>
      </c>
      <c r="E74" s="6"/>
      <c r="F74" s="6"/>
      <c r="G74" s="13" t="str">
        <f t="shared" si="3"/>
        <v/>
      </c>
      <c r="H74" s="9"/>
    </row>
    <row r="75" spans="1:8" ht="15" customHeight="1" x14ac:dyDescent="0.2">
      <c r="A75" s="69" t="s">
        <v>20</v>
      </c>
      <c r="B75" s="72"/>
      <c r="C75" s="7"/>
      <c r="D75" s="26" t="str">
        <f t="shared" si="5"/>
        <v/>
      </c>
      <c r="E75" s="4"/>
      <c r="F75" s="4"/>
      <c r="G75" s="11" t="str">
        <f t="shared" si="3"/>
        <v/>
      </c>
      <c r="H75" s="7"/>
    </row>
    <row r="76" spans="1:8" x14ac:dyDescent="0.2">
      <c r="A76" s="70"/>
      <c r="B76" s="72"/>
      <c r="C76" s="8"/>
      <c r="D76" s="27" t="str">
        <f t="shared" si="5"/>
        <v/>
      </c>
      <c r="E76" s="5"/>
      <c r="F76" s="5"/>
      <c r="G76" s="12" t="str">
        <f t="shared" si="3"/>
        <v/>
      </c>
      <c r="H76" s="8"/>
    </row>
    <row r="77" spans="1:8" x14ac:dyDescent="0.2">
      <c r="A77" s="70"/>
      <c r="B77" s="72"/>
      <c r="C77" s="8"/>
      <c r="D77" s="27" t="str">
        <f t="shared" si="5"/>
        <v/>
      </c>
      <c r="E77" s="5"/>
      <c r="F77" s="5"/>
      <c r="G77" s="12" t="str">
        <f t="shared" si="3"/>
        <v/>
      </c>
      <c r="H77" s="8"/>
    </row>
    <row r="78" spans="1:8" x14ac:dyDescent="0.2">
      <c r="A78" s="70"/>
      <c r="B78" s="72"/>
      <c r="C78" s="8"/>
      <c r="D78" s="27" t="str">
        <f t="shared" si="5"/>
        <v/>
      </c>
      <c r="E78" s="5"/>
      <c r="F78" s="5"/>
      <c r="G78" s="12" t="str">
        <f t="shared" si="3"/>
        <v/>
      </c>
      <c r="H78" s="8"/>
    </row>
    <row r="79" spans="1:8" x14ac:dyDescent="0.2">
      <c r="A79" s="70"/>
      <c r="B79" s="72"/>
      <c r="C79" s="8"/>
      <c r="D79" s="27" t="str">
        <f t="shared" si="5"/>
        <v/>
      </c>
      <c r="E79" s="5"/>
      <c r="F79" s="5"/>
      <c r="G79" s="12" t="str">
        <f t="shared" si="3"/>
        <v/>
      </c>
      <c r="H79" s="8"/>
    </row>
    <row r="80" spans="1:8" x14ac:dyDescent="0.2">
      <c r="A80" s="70"/>
      <c r="B80" s="72"/>
      <c r="C80" s="8"/>
      <c r="D80" s="27" t="str">
        <f t="shared" si="5"/>
        <v/>
      </c>
      <c r="E80" s="5"/>
      <c r="F80" s="5"/>
      <c r="G80" s="12" t="str">
        <f t="shared" si="3"/>
        <v/>
      </c>
      <c r="H80" s="8"/>
    </row>
    <row r="81" spans="1:8" x14ac:dyDescent="0.2">
      <c r="A81" s="70"/>
      <c r="B81" s="72"/>
      <c r="C81" s="8"/>
      <c r="D81" s="27" t="str">
        <f t="shared" si="5"/>
        <v/>
      </c>
      <c r="E81" s="5"/>
      <c r="F81" s="5"/>
      <c r="G81" s="12" t="str">
        <f t="shared" si="3"/>
        <v/>
      </c>
      <c r="H81" s="8"/>
    </row>
    <row r="82" spans="1:8" x14ac:dyDescent="0.2">
      <c r="A82" s="70"/>
      <c r="B82" s="72"/>
      <c r="C82" s="8"/>
      <c r="D82" s="27" t="str">
        <f t="shared" si="5"/>
        <v/>
      </c>
      <c r="E82" s="5"/>
      <c r="F82" s="5"/>
      <c r="G82" s="12" t="str">
        <f t="shared" si="3"/>
        <v/>
      </c>
      <c r="H82" s="8"/>
    </row>
    <row r="83" spans="1:8" x14ac:dyDescent="0.2">
      <c r="A83" s="70"/>
      <c r="B83" s="72"/>
      <c r="C83" s="8"/>
      <c r="D83" s="27" t="str">
        <f t="shared" si="5"/>
        <v/>
      </c>
      <c r="E83" s="5"/>
      <c r="F83" s="5"/>
      <c r="G83" s="12" t="str">
        <f t="shared" si="3"/>
        <v/>
      </c>
      <c r="H83" s="8"/>
    </row>
    <row r="84" spans="1:8" ht="15.75" thickBot="1" x14ac:dyDescent="0.25">
      <c r="A84" s="71"/>
      <c r="B84" s="73"/>
      <c r="C84" s="9"/>
      <c r="D84" s="28" t="str">
        <f t="shared" si="5"/>
        <v/>
      </c>
      <c r="E84" s="6"/>
      <c r="F84" s="6"/>
      <c r="G84" s="13" t="str">
        <f t="shared" si="3"/>
        <v/>
      </c>
      <c r="H84" s="9"/>
    </row>
    <row r="85" spans="1:8" ht="15" customHeight="1" x14ac:dyDescent="0.2">
      <c r="A85" s="69" t="s">
        <v>21</v>
      </c>
      <c r="B85" s="72"/>
      <c r="C85" s="7"/>
      <c r="D85" s="26" t="str">
        <f t="shared" si="5"/>
        <v/>
      </c>
      <c r="E85" s="4"/>
      <c r="F85" s="4"/>
      <c r="G85" s="11" t="str">
        <f t="shared" si="3"/>
        <v/>
      </c>
      <c r="H85" s="7"/>
    </row>
    <row r="86" spans="1:8" x14ac:dyDescent="0.2">
      <c r="A86" s="70"/>
      <c r="B86" s="72"/>
      <c r="C86" s="8"/>
      <c r="D86" s="27" t="str">
        <f t="shared" si="5"/>
        <v/>
      </c>
      <c r="E86" s="5"/>
      <c r="F86" s="5"/>
      <c r="G86" s="12" t="str">
        <f t="shared" si="3"/>
        <v/>
      </c>
      <c r="H86" s="8"/>
    </row>
    <row r="87" spans="1:8" x14ac:dyDescent="0.2">
      <c r="A87" s="70"/>
      <c r="B87" s="72"/>
      <c r="C87" s="8"/>
      <c r="D87" s="27" t="str">
        <f t="shared" si="5"/>
        <v/>
      </c>
      <c r="E87" s="5"/>
      <c r="F87" s="5"/>
      <c r="G87" s="12" t="str">
        <f t="shared" si="3"/>
        <v/>
      </c>
      <c r="H87" s="8"/>
    </row>
    <row r="88" spans="1:8" x14ac:dyDescent="0.2">
      <c r="A88" s="70"/>
      <c r="B88" s="72"/>
      <c r="C88" s="8"/>
      <c r="D88" s="27" t="str">
        <f t="shared" si="5"/>
        <v/>
      </c>
      <c r="E88" s="5"/>
      <c r="F88" s="5"/>
      <c r="G88" s="12" t="str">
        <f t="shared" si="3"/>
        <v/>
      </c>
      <c r="H88" s="8"/>
    </row>
    <row r="89" spans="1:8" x14ac:dyDescent="0.2">
      <c r="A89" s="70"/>
      <c r="B89" s="72"/>
      <c r="C89" s="8"/>
      <c r="D89" s="27" t="str">
        <f t="shared" si="5"/>
        <v/>
      </c>
      <c r="E89" s="5"/>
      <c r="F89" s="5"/>
      <c r="G89" s="12" t="str">
        <f t="shared" si="3"/>
        <v/>
      </c>
      <c r="H89" s="8"/>
    </row>
    <row r="90" spans="1:8" x14ac:dyDescent="0.2">
      <c r="A90" s="70"/>
      <c r="B90" s="72"/>
      <c r="C90" s="8"/>
      <c r="D90" s="27" t="str">
        <f t="shared" si="5"/>
        <v/>
      </c>
      <c r="E90" s="5"/>
      <c r="F90" s="5"/>
      <c r="G90" s="12" t="str">
        <f t="shared" si="3"/>
        <v/>
      </c>
      <c r="H90" s="8"/>
    </row>
    <row r="91" spans="1:8" x14ac:dyDescent="0.2">
      <c r="A91" s="70"/>
      <c r="B91" s="72"/>
      <c r="C91" s="8"/>
      <c r="D91" s="27" t="str">
        <f t="shared" si="5"/>
        <v/>
      </c>
      <c r="E91" s="5"/>
      <c r="F91" s="5"/>
      <c r="G91" s="12" t="str">
        <f t="shared" si="3"/>
        <v/>
      </c>
      <c r="H91" s="8"/>
    </row>
    <row r="92" spans="1:8" x14ac:dyDescent="0.2">
      <c r="A92" s="70"/>
      <c r="B92" s="72"/>
      <c r="C92" s="8"/>
      <c r="D92" s="27" t="str">
        <f t="shared" si="5"/>
        <v/>
      </c>
      <c r="E92" s="5"/>
      <c r="F92" s="5"/>
      <c r="G92" s="12" t="str">
        <f t="shared" si="3"/>
        <v/>
      </c>
      <c r="H92" s="8"/>
    </row>
    <row r="93" spans="1:8" x14ac:dyDescent="0.2">
      <c r="A93" s="70"/>
      <c r="B93" s="72"/>
      <c r="C93" s="8"/>
      <c r="D93" s="27" t="str">
        <f t="shared" si="5"/>
        <v/>
      </c>
      <c r="E93" s="5"/>
      <c r="F93" s="5"/>
      <c r="G93" s="12" t="str">
        <f t="shared" si="3"/>
        <v/>
      </c>
      <c r="H93" s="8"/>
    </row>
    <row r="94" spans="1:8" ht="15.75" thickBot="1" x14ac:dyDescent="0.25">
      <c r="A94" s="71"/>
      <c r="B94" s="73"/>
      <c r="C94" s="9"/>
      <c r="D94" s="28" t="str">
        <f t="shared" si="5"/>
        <v/>
      </c>
      <c r="E94" s="6"/>
      <c r="F94" s="6"/>
      <c r="G94" s="13" t="str">
        <f t="shared" si="3"/>
        <v/>
      </c>
      <c r="H94" s="9"/>
    </row>
    <row r="95" spans="1:8" ht="15" customHeight="1" x14ac:dyDescent="0.2">
      <c r="A95" s="69" t="s">
        <v>22</v>
      </c>
      <c r="B95" s="72"/>
      <c r="C95" s="7"/>
      <c r="D95" s="26" t="str">
        <f t="shared" si="5"/>
        <v/>
      </c>
      <c r="E95" s="4"/>
      <c r="F95" s="4"/>
      <c r="G95" s="11" t="str">
        <f t="shared" si="3"/>
        <v/>
      </c>
      <c r="H95" s="7"/>
    </row>
    <row r="96" spans="1:8" x14ac:dyDescent="0.2">
      <c r="A96" s="70"/>
      <c r="B96" s="72"/>
      <c r="C96" s="8"/>
      <c r="D96" s="27" t="str">
        <f t="shared" si="5"/>
        <v/>
      </c>
      <c r="E96" s="5"/>
      <c r="F96" s="5"/>
      <c r="G96" s="12" t="str">
        <f t="shared" ref="G96:G159" si="6">IF(D96&lt;&gt;"",(3-D96)-(D96=1),"")</f>
        <v/>
      </c>
      <c r="H96" s="8"/>
    </row>
    <row r="97" spans="1:8" x14ac:dyDescent="0.2">
      <c r="A97" s="70"/>
      <c r="B97" s="72"/>
      <c r="C97" s="8"/>
      <c r="D97" s="27" t="str">
        <f t="shared" si="5"/>
        <v/>
      </c>
      <c r="E97" s="5"/>
      <c r="F97" s="5"/>
      <c r="G97" s="12" t="str">
        <f t="shared" si="6"/>
        <v/>
      </c>
      <c r="H97" s="8"/>
    </row>
    <row r="98" spans="1:8" x14ac:dyDescent="0.2">
      <c r="A98" s="70"/>
      <c r="B98" s="72"/>
      <c r="C98" s="8"/>
      <c r="D98" s="27" t="str">
        <f t="shared" si="5"/>
        <v/>
      </c>
      <c r="E98" s="5"/>
      <c r="F98" s="5"/>
      <c r="G98" s="12" t="str">
        <f t="shared" si="6"/>
        <v/>
      </c>
      <c r="H98" s="8"/>
    </row>
    <row r="99" spans="1:8" x14ac:dyDescent="0.2">
      <c r="A99" s="70"/>
      <c r="B99" s="72"/>
      <c r="C99" s="8"/>
      <c r="D99" s="27" t="str">
        <f t="shared" si="5"/>
        <v/>
      </c>
      <c r="E99" s="5"/>
      <c r="F99" s="5"/>
      <c r="G99" s="12" t="str">
        <f t="shared" si="6"/>
        <v/>
      </c>
      <c r="H99" s="8"/>
    </row>
    <row r="100" spans="1:8" x14ac:dyDescent="0.2">
      <c r="A100" s="70"/>
      <c r="B100" s="72"/>
      <c r="C100" s="8"/>
      <c r="D100" s="27" t="str">
        <f t="shared" si="5"/>
        <v/>
      </c>
      <c r="E100" s="5"/>
      <c r="F100" s="5"/>
      <c r="G100" s="12" t="str">
        <f t="shared" si="6"/>
        <v/>
      </c>
      <c r="H100" s="8"/>
    </row>
    <row r="101" spans="1:8" x14ac:dyDescent="0.2">
      <c r="A101" s="70"/>
      <c r="B101" s="72"/>
      <c r="C101" s="8"/>
      <c r="D101" s="27" t="str">
        <f t="shared" ref="D101:D132" si="7">IF(AND(C101&lt;&gt;"",E101&lt;&gt;"",F101&lt;&gt;"",H101&lt;&gt;""),IF(E101&gt;F101,3,IF(E101&lt;F101,0,1)),"")</f>
        <v/>
      </c>
      <c r="E101" s="5"/>
      <c r="F101" s="5"/>
      <c r="G101" s="12" t="str">
        <f t="shared" si="6"/>
        <v/>
      </c>
      <c r="H101" s="8"/>
    </row>
    <row r="102" spans="1:8" x14ac:dyDescent="0.2">
      <c r="A102" s="70"/>
      <c r="B102" s="72"/>
      <c r="C102" s="8"/>
      <c r="D102" s="27" t="str">
        <f t="shared" si="7"/>
        <v/>
      </c>
      <c r="E102" s="5"/>
      <c r="F102" s="5"/>
      <c r="G102" s="12" t="str">
        <f t="shared" si="6"/>
        <v/>
      </c>
      <c r="H102" s="8"/>
    </row>
    <row r="103" spans="1:8" x14ac:dyDescent="0.2">
      <c r="A103" s="70"/>
      <c r="B103" s="72"/>
      <c r="C103" s="8"/>
      <c r="D103" s="27" t="str">
        <f t="shared" si="7"/>
        <v/>
      </c>
      <c r="E103" s="5"/>
      <c r="F103" s="5"/>
      <c r="G103" s="12" t="str">
        <f t="shared" si="6"/>
        <v/>
      </c>
      <c r="H103" s="8"/>
    </row>
    <row r="104" spans="1:8" ht="15.75" thickBot="1" x14ac:dyDescent="0.25">
      <c r="A104" s="71"/>
      <c r="B104" s="73"/>
      <c r="C104" s="9"/>
      <c r="D104" s="28" t="str">
        <f t="shared" si="7"/>
        <v/>
      </c>
      <c r="E104" s="6"/>
      <c r="F104" s="6"/>
      <c r="G104" s="13" t="str">
        <f t="shared" si="6"/>
        <v/>
      </c>
      <c r="H104" s="9"/>
    </row>
    <row r="105" spans="1:8" ht="15" customHeight="1" x14ac:dyDescent="0.2">
      <c r="A105" s="69" t="s">
        <v>23</v>
      </c>
      <c r="B105" s="72"/>
      <c r="C105" s="7"/>
      <c r="D105" s="26" t="str">
        <f t="shared" si="7"/>
        <v/>
      </c>
      <c r="E105" s="4"/>
      <c r="F105" s="4"/>
      <c r="G105" s="11" t="str">
        <f t="shared" si="6"/>
        <v/>
      </c>
      <c r="H105" s="7"/>
    </row>
    <row r="106" spans="1:8" x14ac:dyDescent="0.2">
      <c r="A106" s="70"/>
      <c r="B106" s="72"/>
      <c r="C106" s="8"/>
      <c r="D106" s="27" t="str">
        <f t="shared" si="7"/>
        <v/>
      </c>
      <c r="E106" s="5"/>
      <c r="F106" s="5"/>
      <c r="G106" s="12" t="str">
        <f t="shared" si="6"/>
        <v/>
      </c>
      <c r="H106" s="8"/>
    </row>
    <row r="107" spans="1:8" x14ac:dyDescent="0.2">
      <c r="A107" s="70"/>
      <c r="B107" s="72"/>
      <c r="C107" s="8"/>
      <c r="D107" s="27" t="str">
        <f t="shared" si="7"/>
        <v/>
      </c>
      <c r="E107" s="5"/>
      <c r="F107" s="5"/>
      <c r="G107" s="12" t="str">
        <f t="shared" si="6"/>
        <v/>
      </c>
      <c r="H107" s="8"/>
    </row>
    <row r="108" spans="1:8" x14ac:dyDescent="0.2">
      <c r="A108" s="70"/>
      <c r="B108" s="72"/>
      <c r="C108" s="8"/>
      <c r="D108" s="27" t="str">
        <f t="shared" si="7"/>
        <v/>
      </c>
      <c r="E108" s="5"/>
      <c r="F108" s="5"/>
      <c r="G108" s="12" t="str">
        <f t="shared" si="6"/>
        <v/>
      </c>
      <c r="H108" s="8"/>
    </row>
    <row r="109" spans="1:8" x14ac:dyDescent="0.2">
      <c r="A109" s="70"/>
      <c r="B109" s="72"/>
      <c r="C109" s="8"/>
      <c r="D109" s="27" t="str">
        <f t="shared" si="7"/>
        <v/>
      </c>
      <c r="E109" s="5"/>
      <c r="F109" s="5"/>
      <c r="G109" s="12" t="str">
        <f t="shared" si="6"/>
        <v/>
      </c>
      <c r="H109" s="8"/>
    </row>
    <row r="110" spans="1:8" x14ac:dyDescent="0.2">
      <c r="A110" s="70"/>
      <c r="B110" s="72"/>
      <c r="C110" s="8"/>
      <c r="D110" s="27" t="str">
        <f t="shared" si="7"/>
        <v/>
      </c>
      <c r="E110" s="5"/>
      <c r="F110" s="5"/>
      <c r="G110" s="12" t="str">
        <f t="shared" si="6"/>
        <v/>
      </c>
      <c r="H110" s="8"/>
    </row>
    <row r="111" spans="1:8" x14ac:dyDescent="0.2">
      <c r="A111" s="70"/>
      <c r="B111" s="72"/>
      <c r="C111" s="8"/>
      <c r="D111" s="27" t="str">
        <f t="shared" si="7"/>
        <v/>
      </c>
      <c r="E111" s="5"/>
      <c r="F111" s="5"/>
      <c r="G111" s="12" t="str">
        <f t="shared" si="6"/>
        <v/>
      </c>
      <c r="H111" s="8"/>
    </row>
    <row r="112" spans="1:8" x14ac:dyDescent="0.2">
      <c r="A112" s="70"/>
      <c r="B112" s="72"/>
      <c r="C112" s="8"/>
      <c r="D112" s="27" t="str">
        <f t="shared" si="7"/>
        <v/>
      </c>
      <c r="E112" s="5"/>
      <c r="F112" s="5"/>
      <c r="G112" s="12" t="str">
        <f t="shared" si="6"/>
        <v/>
      </c>
      <c r="H112" s="8"/>
    </row>
    <row r="113" spans="1:8" x14ac:dyDescent="0.2">
      <c r="A113" s="70"/>
      <c r="B113" s="72"/>
      <c r="C113" s="8"/>
      <c r="D113" s="27" t="str">
        <f t="shared" si="7"/>
        <v/>
      </c>
      <c r="E113" s="5"/>
      <c r="F113" s="5"/>
      <c r="G113" s="12" t="str">
        <f t="shared" si="6"/>
        <v/>
      </c>
      <c r="H113" s="8"/>
    </row>
    <row r="114" spans="1:8" ht="15.75" thickBot="1" x14ac:dyDescent="0.25">
      <c r="A114" s="71"/>
      <c r="B114" s="73"/>
      <c r="C114" s="9"/>
      <c r="D114" s="28" t="str">
        <f t="shared" si="7"/>
        <v/>
      </c>
      <c r="E114" s="6"/>
      <c r="F114" s="6"/>
      <c r="G114" s="13" t="str">
        <f t="shared" si="6"/>
        <v/>
      </c>
      <c r="H114" s="9"/>
    </row>
    <row r="115" spans="1:8" ht="15" customHeight="1" x14ac:dyDescent="0.2">
      <c r="A115" s="69" t="s">
        <v>24</v>
      </c>
      <c r="B115" s="72"/>
      <c r="C115" s="7"/>
      <c r="D115" s="26" t="str">
        <f t="shared" si="7"/>
        <v/>
      </c>
      <c r="E115" s="4"/>
      <c r="F115" s="4"/>
      <c r="G115" s="11" t="str">
        <f t="shared" si="6"/>
        <v/>
      </c>
      <c r="H115" s="7"/>
    </row>
    <row r="116" spans="1:8" x14ac:dyDescent="0.2">
      <c r="A116" s="70"/>
      <c r="B116" s="72"/>
      <c r="C116" s="8"/>
      <c r="D116" s="27" t="str">
        <f t="shared" si="7"/>
        <v/>
      </c>
      <c r="E116" s="5"/>
      <c r="F116" s="5"/>
      <c r="G116" s="12" t="str">
        <f t="shared" si="6"/>
        <v/>
      </c>
      <c r="H116" s="8"/>
    </row>
    <row r="117" spans="1:8" x14ac:dyDescent="0.2">
      <c r="A117" s="70"/>
      <c r="B117" s="72"/>
      <c r="C117" s="8"/>
      <c r="D117" s="27" t="str">
        <f t="shared" si="7"/>
        <v/>
      </c>
      <c r="E117" s="5"/>
      <c r="F117" s="5"/>
      <c r="G117" s="12" t="str">
        <f t="shared" si="6"/>
        <v/>
      </c>
      <c r="H117" s="8"/>
    </row>
    <row r="118" spans="1:8" x14ac:dyDescent="0.2">
      <c r="A118" s="70"/>
      <c r="B118" s="72"/>
      <c r="C118" s="8"/>
      <c r="D118" s="27" t="str">
        <f t="shared" si="7"/>
        <v/>
      </c>
      <c r="E118" s="5"/>
      <c r="F118" s="5"/>
      <c r="G118" s="12" t="str">
        <f t="shared" si="6"/>
        <v/>
      </c>
      <c r="H118" s="8"/>
    </row>
    <row r="119" spans="1:8" x14ac:dyDescent="0.2">
      <c r="A119" s="70"/>
      <c r="B119" s="72"/>
      <c r="C119" s="8"/>
      <c r="D119" s="27" t="str">
        <f t="shared" si="7"/>
        <v/>
      </c>
      <c r="E119" s="5"/>
      <c r="F119" s="5"/>
      <c r="G119" s="12" t="str">
        <f t="shared" si="6"/>
        <v/>
      </c>
      <c r="H119" s="8"/>
    </row>
    <row r="120" spans="1:8" x14ac:dyDescent="0.2">
      <c r="A120" s="70"/>
      <c r="B120" s="72"/>
      <c r="C120" s="8"/>
      <c r="D120" s="27" t="str">
        <f t="shared" si="7"/>
        <v/>
      </c>
      <c r="E120" s="5"/>
      <c r="F120" s="5"/>
      <c r="G120" s="12" t="str">
        <f t="shared" si="6"/>
        <v/>
      </c>
      <c r="H120" s="8"/>
    </row>
    <row r="121" spans="1:8" x14ac:dyDescent="0.2">
      <c r="A121" s="70"/>
      <c r="B121" s="72"/>
      <c r="C121" s="8"/>
      <c r="D121" s="27" t="str">
        <f t="shared" si="7"/>
        <v/>
      </c>
      <c r="E121" s="5"/>
      <c r="F121" s="5"/>
      <c r="G121" s="12" t="str">
        <f t="shared" si="6"/>
        <v/>
      </c>
      <c r="H121" s="8"/>
    </row>
    <row r="122" spans="1:8" x14ac:dyDescent="0.2">
      <c r="A122" s="70"/>
      <c r="B122" s="72"/>
      <c r="C122" s="8"/>
      <c r="D122" s="27" t="str">
        <f t="shared" si="7"/>
        <v/>
      </c>
      <c r="E122" s="5"/>
      <c r="F122" s="5"/>
      <c r="G122" s="12" t="str">
        <f t="shared" si="6"/>
        <v/>
      </c>
      <c r="H122" s="8"/>
    </row>
    <row r="123" spans="1:8" x14ac:dyDescent="0.2">
      <c r="A123" s="70"/>
      <c r="B123" s="72"/>
      <c r="C123" s="8"/>
      <c r="D123" s="27" t="str">
        <f t="shared" si="7"/>
        <v/>
      </c>
      <c r="E123" s="5"/>
      <c r="F123" s="5"/>
      <c r="G123" s="12" t="str">
        <f t="shared" si="6"/>
        <v/>
      </c>
      <c r="H123" s="8"/>
    </row>
    <row r="124" spans="1:8" ht="15.75" thickBot="1" x14ac:dyDescent="0.25">
      <c r="A124" s="71"/>
      <c r="B124" s="73"/>
      <c r="C124" s="9"/>
      <c r="D124" s="28" t="str">
        <f t="shared" si="7"/>
        <v/>
      </c>
      <c r="E124" s="6"/>
      <c r="F124" s="6"/>
      <c r="G124" s="13" t="str">
        <f t="shared" si="6"/>
        <v/>
      </c>
      <c r="H124" s="9"/>
    </row>
    <row r="125" spans="1:8" ht="15" customHeight="1" x14ac:dyDescent="0.2">
      <c r="A125" s="69" t="s">
        <v>25</v>
      </c>
      <c r="B125" s="72"/>
      <c r="C125" s="7"/>
      <c r="D125" s="26" t="str">
        <f t="shared" si="7"/>
        <v/>
      </c>
      <c r="E125" s="4"/>
      <c r="F125" s="4"/>
      <c r="G125" s="11" t="str">
        <f t="shared" si="6"/>
        <v/>
      </c>
      <c r="H125" s="7"/>
    </row>
    <row r="126" spans="1:8" x14ac:dyDescent="0.2">
      <c r="A126" s="70"/>
      <c r="B126" s="72"/>
      <c r="C126" s="8"/>
      <c r="D126" s="27" t="str">
        <f t="shared" si="7"/>
        <v/>
      </c>
      <c r="E126" s="5"/>
      <c r="F126" s="5"/>
      <c r="G126" s="12" t="str">
        <f t="shared" si="6"/>
        <v/>
      </c>
      <c r="H126" s="8"/>
    </row>
    <row r="127" spans="1:8" x14ac:dyDescent="0.2">
      <c r="A127" s="70"/>
      <c r="B127" s="72"/>
      <c r="C127" s="8"/>
      <c r="D127" s="27" t="str">
        <f t="shared" si="7"/>
        <v/>
      </c>
      <c r="E127" s="5"/>
      <c r="F127" s="5"/>
      <c r="G127" s="12" t="str">
        <f t="shared" si="6"/>
        <v/>
      </c>
      <c r="H127" s="8"/>
    </row>
    <row r="128" spans="1:8" x14ac:dyDescent="0.2">
      <c r="A128" s="70"/>
      <c r="B128" s="72"/>
      <c r="C128" s="8"/>
      <c r="D128" s="27" t="str">
        <f t="shared" si="7"/>
        <v/>
      </c>
      <c r="E128" s="5"/>
      <c r="F128" s="5"/>
      <c r="G128" s="12" t="str">
        <f t="shared" si="6"/>
        <v/>
      </c>
      <c r="H128" s="8"/>
    </row>
    <row r="129" spans="1:8" x14ac:dyDescent="0.2">
      <c r="A129" s="70"/>
      <c r="B129" s="72"/>
      <c r="C129" s="8"/>
      <c r="D129" s="27" t="str">
        <f t="shared" si="7"/>
        <v/>
      </c>
      <c r="E129" s="5"/>
      <c r="F129" s="5"/>
      <c r="G129" s="12" t="str">
        <f t="shared" si="6"/>
        <v/>
      </c>
      <c r="H129" s="8"/>
    </row>
    <row r="130" spans="1:8" x14ac:dyDescent="0.2">
      <c r="A130" s="70"/>
      <c r="B130" s="72"/>
      <c r="C130" s="8"/>
      <c r="D130" s="27" t="str">
        <f t="shared" si="7"/>
        <v/>
      </c>
      <c r="E130" s="5"/>
      <c r="F130" s="5"/>
      <c r="G130" s="12" t="str">
        <f t="shared" si="6"/>
        <v/>
      </c>
      <c r="H130" s="8"/>
    </row>
    <row r="131" spans="1:8" x14ac:dyDescent="0.2">
      <c r="A131" s="70"/>
      <c r="B131" s="72"/>
      <c r="C131" s="8"/>
      <c r="D131" s="27" t="str">
        <f t="shared" si="7"/>
        <v/>
      </c>
      <c r="E131" s="5"/>
      <c r="F131" s="5"/>
      <c r="G131" s="12" t="str">
        <f t="shared" si="6"/>
        <v/>
      </c>
      <c r="H131" s="8"/>
    </row>
    <row r="132" spans="1:8" x14ac:dyDescent="0.2">
      <c r="A132" s="70"/>
      <c r="B132" s="72"/>
      <c r="C132" s="8"/>
      <c r="D132" s="27" t="str">
        <f t="shared" si="7"/>
        <v/>
      </c>
      <c r="E132" s="5"/>
      <c r="F132" s="5"/>
      <c r="G132" s="12" t="str">
        <f t="shared" si="6"/>
        <v/>
      </c>
      <c r="H132" s="8"/>
    </row>
    <row r="133" spans="1:8" x14ac:dyDescent="0.2">
      <c r="A133" s="70"/>
      <c r="B133" s="72"/>
      <c r="C133" s="8"/>
      <c r="D133" s="27" t="str">
        <f t="shared" ref="D133:D164" si="8">IF(AND(C133&lt;&gt;"",E133&lt;&gt;"",F133&lt;&gt;"",H133&lt;&gt;""),IF(E133&gt;F133,3,IF(E133&lt;F133,0,1)),"")</f>
        <v/>
      </c>
      <c r="E133" s="5"/>
      <c r="F133" s="5"/>
      <c r="G133" s="12" t="str">
        <f t="shared" si="6"/>
        <v/>
      </c>
      <c r="H133" s="8"/>
    </row>
    <row r="134" spans="1:8" ht="15.75" thickBot="1" x14ac:dyDescent="0.25">
      <c r="A134" s="71"/>
      <c r="B134" s="73"/>
      <c r="C134" s="9"/>
      <c r="D134" s="28" t="str">
        <f t="shared" si="8"/>
        <v/>
      </c>
      <c r="E134" s="6"/>
      <c r="F134" s="6"/>
      <c r="G134" s="13" t="str">
        <f t="shared" si="6"/>
        <v/>
      </c>
      <c r="H134" s="9"/>
    </row>
    <row r="135" spans="1:8" ht="15" customHeight="1" x14ac:dyDescent="0.2">
      <c r="A135" s="69" t="s">
        <v>26</v>
      </c>
      <c r="B135" s="72"/>
      <c r="C135" s="7"/>
      <c r="D135" s="26" t="str">
        <f t="shared" si="8"/>
        <v/>
      </c>
      <c r="E135" s="4"/>
      <c r="F135" s="4"/>
      <c r="G135" s="11" t="str">
        <f t="shared" si="6"/>
        <v/>
      </c>
      <c r="H135" s="7"/>
    </row>
    <row r="136" spans="1:8" x14ac:dyDescent="0.2">
      <c r="A136" s="70"/>
      <c r="B136" s="72"/>
      <c r="C136" s="8"/>
      <c r="D136" s="27" t="str">
        <f t="shared" si="8"/>
        <v/>
      </c>
      <c r="E136" s="5"/>
      <c r="F136" s="5"/>
      <c r="G136" s="12" t="str">
        <f t="shared" si="6"/>
        <v/>
      </c>
      <c r="H136" s="8"/>
    </row>
    <row r="137" spans="1:8" x14ac:dyDescent="0.2">
      <c r="A137" s="70"/>
      <c r="B137" s="72"/>
      <c r="C137" s="8"/>
      <c r="D137" s="27" t="str">
        <f t="shared" si="8"/>
        <v/>
      </c>
      <c r="E137" s="5"/>
      <c r="F137" s="5"/>
      <c r="G137" s="12" t="str">
        <f t="shared" si="6"/>
        <v/>
      </c>
      <c r="H137" s="8"/>
    </row>
    <row r="138" spans="1:8" x14ac:dyDescent="0.2">
      <c r="A138" s="70"/>
      <c r="B138" s="72"/>
      <c r="C138" s="8"/>
      <c r="D138" s="27" t="str">
        <f t="shared" si="8"/>
        <v/>
      </c>
      <c r="E138" s="5"/>
      <c r="F138" s="5"/>
      <c r="G138" s="12" t="str">
        <f t="shared" si="6"/>
        <v/>
      </c>
      <c r="H138" s="8"/>
    </row>
    <row r="139" spans="1:8" x14ac:dyDescent="0.2">
      <c r="A139" s="70"/>
      <c r="B139" s="72"/>
      <c r="C139" s="8"/>
      <c r="D139" s="27" t="str">
        <f t="shared" si="8"/>
        <v/>
      </c>
      <c r="E139" s="5"/>
      <c r="F139" s="5"/>
      <c r="G139" s="12" t="str">
        <f t="shared" si="6"/>
        <v/>
      </c>
      <c r="H139" s="8"/>
    </row>
    <row r="140" spans="1:8" x14ac:dyDescent="0.2">
      <c r="A140" s="70"/>
      <c r="B140" s="72"/>
      <c r="C140" s="8"/>
      <c r="D140" s="27" t="str">
        <f t="shared" si="8"/>
        <v/>
      </c>
      <c r="E140" s="5"/>
      <c r="F140" s="5"/>
      <c r="G140" s="12" t="str">
        <f t="shared" si="6"/>
        <v/>
      </c>
      <c r="H140" s="8"/>
    </row>
    <row r="141" spans="1:8" x14ac:dyDescent="0.2">
      <c r="A141" s="70"/>
      <c r="B141" s="72"/>
      <c r="C141" s="8"/>
      <c r="D141" s="27" t="str">
        <f t="shared" si="8"/>
        <v/>
      </c>
      <c r="E141" s="5"/>
      <c r="F141" s="5"/>
      <c r="G141" s="12" t="str">
        <f t="shared" si="6"/>
        <v/>
      </c>
      <c r="H141" s="8"/>
    </row>
    <row r="142" spans="1:8" x14ac:dyDescent="0.2">
      <c r="A142" s="70"/>
      <c r="B142" s="72"/>
      <c r="C142" s="8"/>
      <c r="D142" s="27" t="str">
        <f t="shared" si="8"/>
        <v/>
      </c>
      <c r="E142" s="5"/>
      <c r="F142" s="5"/>
      <c r="G142" s="12" t="str">
        <f t="shared" si="6"/>
        <v/>
      </c>
      <c r="H142" s="8"/>
    </row>
    <row r="143" spans="1:8" x14ac:dyDescent="0.2">
      <c r="A143" s="70"/>
      <c r="B143" s="72"/>
      <c r="C143" s="8"/>
      <c r="D143" s="27" t="str">
        <f t="shared" si="8"/>
        <v/>
      </c>
      <c r="E143" s="5"/>
      <c r="F143" s="5"/>
      <c r="G143" s="12" t="str">
        <f t="shared" si="6"/>
        <v/>
      </c>
      <c r="H143" s="8"/>
    </row>
    <row r="144" spans="1:8" ht="15.75" thickBot="1" x14ac:dyDescent="0.25">
      <c r="A144" s="71"/>
      <c r="B144" s="73"/>
      <c r="C144" s="9"/>
      <c r="D144" s="28" t="str">
        <f t="shared" si="8"/>
        <v/>
      </c>
      <c r="E144" s="6"/>
      <c r="F144" s="6"/>
      <c r="G144" s="13" t="str">
        <f t="shared" si="6"/>
        <v/>
      </c>
      <c r="H144" s="9"/>
    </row>
    <row r="145" spans="1:8" ht="15" customHeight="1" x14ac:dyDescent="0.2">
      <c r="A145" s="69" t="s">
        <v>27</v>
      </c>
      <c r="B145" s="72"/>
      <c r="C145" s="7"/>
      <c r="D145" s="26" t="str">
        <f t="shared" si="8"/>
        <v/>
      </c>
      <c r="E145" s="4"/>
      <c r="F145" s="4"/>
      <c r="G145" s="11" t="str">
        <f t="shared" si="6"/>
        <v/>
      </c>
      <c r="H145" s="7"/>
    </row>
    <row r="146" spans="1:8" x14ac:dyDescent="0.2">
      <c r="A146" s="70"/>
      <c r="B146" s="72"/>
      <c r="C146" s="8"/>
      <c r="D146" s="27" t="str">
        <f t="shared" si="8"/>
        <v/>
      </c>
      <c r="E146" s="5"/>
      <c r="F146" s="5"/>
      <c r="G146" s="12" t="str">
        <f t="shared" si="6"/>
        <v/>
      </c>
      <c r="H146" s="8"/>
    </row>
    <row r="147" spans="1:8" x14ac:dyDescent="0.2">
      <c r="A147" s="70"/>
      <c r="B147" s="72"/>
      <c r="C147" s="8"/>
      <c r="D147" s="27" t="str">
        <f t="shared" si="8"/>
        <v/>
      </c>
      <c r="E147" s="5"/>
      <c r="F147" s="5"/>
      <c r="G147" s="12" t="str">
        <f t="shared" si="6"/>
        <v/>
      </c>
      <c r="H147" s="8"/>
    </row>
    <row r="148" spans="1:8" x14ac:dyDescent="0.2">
      <c r="A148" s="70"/>
      <c r="B148" s="72"/>
      <c r="C148" s="8"/>
      <c r="D148" s="27" t="str">
        <f t="shared" si="8"/>
        <v/>
      </c>
      <c r="E148" s="5"/>
      <c r="F148" s="5"/>
      <c r="G148" s="12" t="str">
        <f t="shared" si="6"/>
        <v/>
      </c>
      <c r="H148" s="8"/>
    </row>
    <row r="149" spans="1:8" x14ac:dyDescent="0.2">
      <c r="A149" s="70"/>
      <c r="B149" s="72"/>
      <c r="C149" s="8"/>
      <c r="D149" s="27" t="str">
        <f t="shared" si="8"/>
        <v/>
      </c>
      <c r="E149" s="5"/>
      <c r="F149" s="5"/>
      <c r="G149" s="12" t="str">
        <f t="shared" si="6"/>
        <v/>
      </c>
      <c r="H149" s="8"/>
    </row>
    <row r="150" spans="1:8" x14ac:dyDescent="0.2">
      <c r="A150" s="70"/>
      <c r="B150" s="72"/>
      <c r="C150" s="8"/>
      <c r="D150" s="27" t="str">
        <f t="shared" si="8"/>
        <v/>
      </c>
      <c r="E150" s="5"/>
      <c r="F150" s="5"/>
      <c r="G150" s="12" t="str">
        <f t="shared" si="6"/>
        <v/>
      </c>
      <c r="H150" s="8"/>
    </row>
    <row r="151" spans="1:8" x14ac:dyDescent="0.2">
      <c r="A151" s="70"/>
      <c r="B151" s="72"/>
      <c r="C151" s="8"/>
      <c r="D151" s="27" t="str">
        <f t="shared" si="8"/>
        <v/>
      </c>
      <c r="E151" s="5"/>
      <c r="F151" s="5"/>
      <c r="G151" s="12" t="str">
        <f t="shared" si="6"/>
        <v/>
      </c>
      <c r="H151" s="8"/>
    </row>
    <row r="152" spans="1:8" x14ac:dyDescent="0.2">
      <c r="A152" s="70"/>
      <c r="B152" s="72"/>
      <c r="C152" s="8"/>
      <c r="D152" s="27" t="str">
        <f t="shared" si="8"/>
        <v/>
      </c>
      <c r="E152" s="5"/>
      <c r="F152" s="5"/>
      <c r="G152" s="12" t="str">
        <f t="shared" si="6"/>
        <v/>
      </c>
      <c r="H152" s="8"/>
    </row>
    <row r="153" spans="1:8" x14ac:dyDescent="0.2">
      <c r="A153" s="70"/>
      <c r="B153" s="72"/>
      <c r="C153" s="8"/>
      <c r="D153" s="27" t="str">
        <f t="shared" si="8"/>
        <v/>
      </c>
      <c r="E153" s="5"/>
      <c r="F153" s="5"/>
      <c r="G153" s="12" t="str">
        <f t="shared" si="6"/>
        <v/>
      </c>
      <c r="H153" s="8"/>
    </row>
    <row r="154" spans="1:8" ht="15.75" thickBot="1" x14ac:dyDescent="0.25">
      <c r="A154" s="71"/>
      <c r="B154" s="73"/>
      <c r="C154" s="9"/>
      <c r="D154" s="28" t="str">
        <f t="shared" si="8"/>
        <v/>
      </c>
      <c r="E154" s="6"/>
      <c r="F154" s="6"/>
      <c r="G154" s="13" t="str">
        <f t="shared" si="6"/>
        <v/>
      </c>
      <c r="H154" s="9"/>
    </row>
    <row r="155" spans="1:8" ht="15" customHeight="1" x14ac:dyDescent="0.2">
      <c r="A155" s="69" t="s">
        <v>28</v>
      </c>
      <c r="B155" s="72"/>
      <c r="C155" s="7"/>
      <c r="D155" s="26" t="str">
        <f t="shared" si="8"/>
        <v/>
      </c>
      <c r="E155" s="4"/>
      <c r="F155" s="4"/>
      <c r="G155" s="11" t="str">
        <f t="shared" si="6"/>
        <v/>
      </c>
      <c r="H155" s="7"/>
    </row>
    <row r="156" spans="1:8" x14ac:dyDescent="0.2">
      <c r="A156" s="70"/>
      <c r="B156" s="72"/>
      <c r="C156" s="8"/>
      <c r="D156" s="27" t="str">
        <f t="shared" si="8"/>
        <v/>
      </c>
      <c r="E156" s="5"/>
      <c r="F156" s="5"/>
      <c r="G156" s="12" t="str">
        <f t="shared" si="6"/>
        <v/>
      </c>
      <c r="H156" s="8"/>
    </row>
    <row r="157" spans="1:8" x14ac:dyDescent="0.2">
      <c r="A157" s="70"/>
      <c r="B157" s="72"/>
      <c r="C157" s="8"/>
      <c r="D157" s="27" t="str">
        <f t="shared" si="8"/>
        <v/>
      </c>
      <c r="E157" s="5"/>
      <c r="F157" s="5"/>
      <c r="G157" s="12" t="str">
        <f t="shared" si="6"/>
        <v/>
      </c>
      <c r="H157" s="8"/>
    </row>
    <row r="158" spans="1:8" x14ac:dyDescent="0.2">
      <c r="A158" s="70"/>
      <c r="B158" s="72"/>
      <c r="C158" s="8"/>
      <c r="D158" s="27" t="str">
        <f t="shared" si="8"/>
        <v/>
      </c>
      <c r="E158" s="5"/>
      <c r="F158" s="5"/>
      <c r="G158" s="12" t="str">
        <f t="shared" si="6"/>
        <v/>
      </c>
      <c r="H158" s="8"/>
    </row>
    <row r="159" spans="1:8" x14ac:dyDescent="0.2">
      <c r="A159" s="70"/>
      <c r="B159" s="72"/>
      <c r="C159" s="8"/>
      <c r="D159" s="27" t="str">
        <f t="shared" si="8"/>
        <v/>
      </c>
      <c r="E159" s="5"/>
      <c r="F159" s="5"/>
      <c r="G159" s="12" t="str">
        <f t="shared" si="6"/>
        <v/>
      </c>
      <c r="H159" s="8"/>
    </row>
    <row r="160" spans="1:8" x14ac:dyDescent="0.2">
      <c r="A160" s="70"/>
      <c r="B160" s="72"/>
      <c r="C160" s="8"/>
      <c r="D160" s="27" t="str">
        <f t="shared" si="8"/>
        <v/>
      </c>
      <c r="E160" s="5"/>
      <c r="F160" s="5"/>
      <c r="G160" s="12" t="str">
        <f t="shared" ref="G160:G226" si="9">IF(D160&lt;&gt;"",(3-D160)-(D160=1),"")</f>
        <v/>
      </c>
      <c r="H160" s="8"/>
    </row>
    <row r="161" spans="1:8" x14ac:dyDescent="0.2">
      <c r="A161" s="70"/>
      <c r="B161" s="72"/>
      <c r="C161" s="8"/>
      <c r="D161" s="27" t="str">
        <f t="shared" si="8"/>
        <v/>
      </c>
      <c r="E161" s="5"/>
      <c r="F161" s="5"/>
      <c r="G161" s="12" t="str">
        <f t="shared" si="9"/>
        <v/>
      </c>
      <c r="H161" s="8"/>
    </row>
    <row r="162" spans="1:8" x14ac:dyDescent="0.2">
      <c r="A162" s="70"/>
      <c r="B162" s="72"/>
      <c r="C162" s="8"/>
      <c r="D162" s="27" t="str">
        <f t="shared" si="8"/>
        <v/>
      </c>
      <c r="E162" s="5"/>
      <c r="F162" s="5"/>
      <c r="G162" s="12" t="str">
        <f t="shared" si="9"/>
        <v/>
      </c>
      <c r="H162" s="8"/>
    </row>
    <row r="163" spans="1:8" x14ac:dyDescent="0.2">
      <c r="A163" s="70"/>
      <c r="B163" s="72"/>
      <c r="C163" s="8"/>
      <c r="D163" s="27" t="str">
        <f t="shared" si="8"/>
        <v/>
      </c>
      <c r="E163" s="5"/>
      <c r="F163" s="5"/>
      <c r="G163" s="12" t="str">
        <f t="shared" si="9"/>
        <v/>
      </c>
      <c r="H163" s="8"/>
    </row>
    <row r="164" spans="1:8" ht="15.75" thickBot="1" x14ac:dyDescent="0.25">
      <c r="A164" s="71"/>
      <c r="B164" s="73"/>
      <c r="C164" s="9"/>
      <c r="D164" s="28" t="str">
        <f t="shared" si="8"/>
        <v/>
      </c>
      <c r="E164" s="6"/>
      <c r="F164" s="6"/>
      <c r="G164" s="13" t="str">
        <f t="shared" si="9"/>
        <v/>
      </c>
      <c r="H164" s="9"/>
    </row>
    <row r="165" spans="1:8" ht="15" customHeight="1" x14ac:dyDescent="0.2">
      <c r="A165" s="69" t="s">
        <v>29</v>
      </c>
      <c r="B165" s="72"/>
      <c r="C165" s="7"/>
      <c r="D165" s="26" t="str">
        <f t="shared" ref="D165:D194" si="10">IF(AND(C165&lt;&gt;"",E165&lt;&gt;"",F165&lt;&gt;"",H165&lt;&gt;""),IF(E165&gt;F165,3,IF(E165&lt;F165,0,1)),"")</f>
        <v/>
      </c>
      <c r="E165" s="4"/>
      <c r="F165" s="4"/>
      <c r="G165" s="11" t="str">
        <f t="shared" si="9"/>
        <v/>
      </c>
      <c r="H165" s="7"/>
    </row>
    <row r="166" spans="1:8" x14ac:dyDescent="0.2">
      <c r="A166" s="70"/>
      <c r="B166" s="72"/>
      <c r="C166" s="8"/>
      <c r="D166" s="27" t="str">
        <f t="shared" si="10"/>
        <v/>
      </c>
      <c r="E166" s="5"/>
      <c r="F166" s="5"/>
      <c r="G166" s="12" t="str">
        <f t="shared" si="9"/>
        <v/>
      </c>
      <c r="H166" s="8"/>
    </row>
    <row r="167" spans="1:8" x14ac:dyDescent="0.2">
      <c r="A167" s="70"/>
      <c r="B167" s="72"/>
      <c r="C167" s="8"/>
      <c r="D167" s="27" t="str">
        <f t="shared" si="10"/>
        <v/>
      </c>
      <c r="E167" s="5"/>
      <c r="F167" s="5"/>
      <c r="G167" s="12" t="str">
        <f t="shared" si="9"/>
        <v/>
      </c>
      <c r="H167" s="8"/>
    </row>
    <row r="168" spans="1:8" x14ac:dyDescent="0.2">
      <c r="A168" s="70"/>
      <c r="B168" s="72"/>
      <c r="C168" s="8"/>
      <c r="D168" s="27" t="str">
        <f t="shared" si="10"/>
        <v/>
      </c>
      <c r="E168" s="5"/>
      <c r="F168" s="5"/>
      <c r="G168" s="12" t="str">
        <f t="shared" si="9"/>
        <v/>
      </c>
      <c r="H168" s="8"/>
    </row>
    <row r="169" spans="1:8" x14ac:dyDescent="0.2">
      <c r="A169" s="70"/>
      <c r="B169" s="72"/>
      <c r="C169" s="8"/>
      <c r="D169" s="27" t="str">
        <f t="shared" si="10"/>
        <v/>
      </c>
      <c r="E169" s="5"/>
      <c r="F169" s="5"/>
      <c r="G169" s="12" t="str">
        <f t="shared" si="9"/>
        <v/>
      </c>
      <c r="H169" s="8"/>
    </row>
    <row r="170" spans="1:8" x14ac:dyDescent="0.2">
      <c r="A170" s="70"/>
      <c r="B170" s="72"/>
      <c r="C170" s="8"/>
      <c r="D170" s="27" t="str">
        <f t="shared" si="10"/>
        <v/>
      </c>
      <c r="E170" s="5"/>
      <c r="F170" s="5"/>
      <c r="G170" s="12" t="str">
        <f t="shared" si="9"/>
        <v/>
      </c>
      <c r="H170" s="8"/>
    </row>
    <row r="171" spans="1:8" x14ac:dyDescent="0.2">
      <c r="A171" s="70"/>
      <c r="B171" s="72"/>
      <c r="C171" s="8"/>
      <c r="D171" s="27" t="str">
        <f t="shared" si="10"/>
        <v/>
      </c>
      <c r="E171" s="5"/>
      <c r="F171" s="5"/>
      <c r="G171" s="12" t="str">
        <f t="shared" si="9"/>
        <v/>
      </c>
      <c r="H171" s="8"/>
    </row>
    <row r="172" spans="1:8" x14ac:dyDescent="0.2">
      <c r="A172" s="70"/>
      <c r="B172" s="72"/>
      <c r="C172" s="8"/>
      <c r="D172" s="27" t="str">
        <f t="shared" si="10"/>
        <v/>
      </c>
      <c r="E172" s="5"/>
      <c r="F172" s="5"/>
      <c r="G172" s="12" t="str">
        <f t="shared" si="9"/>
        <v/>
      </c>
      <c r="H172" s="8"/>
    </row>
    <row r="173" spans="1:8" x14ac:dyDescent="0.2">
      <c r="A173" s="70"/>
      <c r="B173" s="72"/>
      <c r="C173" s="8"/>
      <c r="D173" s="27" t="str">
        <f t="shared" si="10"/>
        <v/>
      </c>
      <c r="E173" s="5"/>
      <c r="F173" s="5"/>
      <c r="G173" s="12" t="str">
        <f t="shared" si="9"/>
        <v/>
      </c>
      <c r="H173" s="8"/>
    </row>
    <row r="174" spans="1:8" ht="15.75" thickBot="1" x14ac:dyDescent="0.25">
      <c r="A174" s="71"/>
      <c r="B174" s="73"/>
      <c r="C174" s="9"/>
      <c r="D174" s="28" t="str">
        <f t="shared" si="10"/>
        <v/>
      </c>
      <c r="E174" s="6"/>
      <c r="F174" s="6"/>
      <c r="G174" s="13" t="str">
        <f t="shared" si="9"/>
        <v/>
      </c>
      <c r="H174" s="9"/>
    </row>
    <row r="175" spans="1:8" ht="15" customHeight="1" x14ac:dyDescent="0.2">
      <c r="A175" s="69" t="s">
        <v>30</v>
      </c>
      <c r="B175" s="72"/>
      <c r="C175" s="7"/>
      <c r="D175" s="26" t="str">
        <f t="shared" si="10"/>
        <v/>
      </c>
      <c r="E175" s="4"/>
      <c r="F175" s="4"/>
      <c r="G175" s="11" t="str">
        <f t="shared" si="9"/>
        <v/>
      </c>
      <c r="H175" s="7"/>
    </row>
    <row r="176" spans="1:8" x14ac:dyDescent="0.2">
      <c r="A176" s="70"/>
      <c r="B176" s="72"/>
      <c r="C176" s="8"/>
      <c r="D176" s="27" t="str">
        <f t="shared" si="10"/>
        <v/>
      </c>
      <c r="E176" s="5"/>
      <c r="F176" s="5"/>
      <c r="G176" s="12" t="str">
        <f t="shared" si="9"/>
        <v/>
      </c>
      <c r="H176" s="8"/>
    </row>
    <row r="177" spans="1:8" x14ac:dyDescent="0.2">
      <c r="A177" s="70"/>
      <c r="B177" s="72"/>
      <c r="C177" s="8"/>
      <c r="D177" s="27" t="str">
        <f t="shared" si="10"/>
        <v/>
      </c>
      <c r="E177" s="5"/>
      <c r="F177" s="5"/>
      <c r="G177" s="12" t="str">
        <f t="shared" si="9"/>
        <v/>
      </c>
      <c r="H177" s="8"/>
    </row>
    <row r="178" spans="1:8" x14ac:dyDescent="0.2">
      <c r="A178" s="70"/>
      <c r="B178" s="72"/>
      <c r="C178" s="8"/>
      <c r="D178" s="27" t="str">
        <f t="shared" si="10"/>
        <v/>
      </c>
      <c r="E178" s="5"/>
      <c r="F178" s="5"/>
      <c r="G178" s="12" t="str">
        <f t="shared" si="9"/>
        <v/>
      </c>
      <c r="H178" s="8"/>
    </row>
    <row r="179" spans="1:8" x14ac:dyDescent="0.2">
      <c r="A179" s="70"/>
      <c r="B179" s="72"/>
      <c r="C179" s="8"/>
      <c r="D179" s="27" t="str">
        <f t="shared" si="10"/>
        <v/>
      </c>
      <c r="E179" s="5"/>
      <c r="F179" s="5"/>
      <c r="G179" s="12" t="str">
        <f t="shared" si="9"/>
        <v/>
      </c>
      <c r="H179" s="8"/>
    </row>
    <row r="180" spans="1:8" x14ac:dyDescent="0.2">
      <c r="A180" s="70"/>
      <c r="B180" s="72"/>
      <c r="C180" s="8"/>
      <c r="D180" s="27" t="str">
        <f t="shared" si="10"/>
        <v/>
      </c>
      <c r="E180" s="5"/>
      <c r="F180" s="5"/>
      <c r="G180" s="12" t="str">
        <f t="shared" si="9"/>
        <v/>
      </c>
      <c r="H180" s="8"/>
    </row>
    <row r="181" spans="1:8" x14ac:dyDescent="0.2">
      <c r="A181" s="70"/>
      <c r="B181" s="72"/>
      <c r="C181" s="8"/>
      <c r="D181" s="27" t="str">
        <f t="shared" si="10"/>
        <v/>
      </c>
      <c r="E181" s="5"/>
      <c r="F181" s="5"/>
      <c r="G181" s="12" t="str">
        <f t="shared" si="9"/>
        <v/>
      </c>
      <c r="H181" s="8"/>
    </row>
    <row r="182" spans="1:8" x14ac:dyDescent="0.2">
      <c r="A182" s="70"/>
      <c r="B182" s="72"/>
      <c r="C182" s="8"/>
      <c r="D182" s="27" t="str">
        <f t="shared" si="10"/>
        <v/>
      </c>
      <c r="E182" s="5"/>
      <c r="F182" s="5"/>
      <c r="G182" s="12" t="str">
        <f t="shared" si="9"/>
        <v/>
      </c>
      <c r="H182" s="8"/>
    </row>
    <row r="183" spans="1:8" x14ac:dyDescent="0.2">
      <c r="A183" s="70"/>
      <c r="B183" s="72"/>
      <c r="C183" s="8"/>
      <c r="D183" s="27" t="str">
        <f t="shared" si="10"/>
        <v/>
      </c>
      <c r="E183" s="5"/>
      <c r="F183" s="5"/>
      <c r="G183" s="12" t="str">
        <f t="shared" si="9"/>
        <v/>
      </c>
      <c r="H183" s="8"/>
    </row>
    <row r="184" spans="1:8" ht="15.75" thickBot="1" x14ac:dyDescent="0.25">
      <c r="A184" s="71"/>
      <c r="B184" s="73"/>
      <c r="C184" s="9"/>
      <c r="D184" s="28" t="str">
        <f t="shared" si="10"/>
        <v/>
      </c>
      <c r="E184" s="6"/>
      <c r="F184" s="6"/>
      <c r="G184" s="13" t="str">
        <f t="shared" si="9"/>
        <v/>
      </c>
      <c r="H184" s="9"/>
    </row>
    <row r="185" spans="1:8" ht="15" customHeight="1" x14ac:dyDescent="0.2">
      <c r="A185" s="69" t="s">
        <v>31</v>
      </c>
      <c r="B185" s="72"/>
      <c r="C185" s="7"/>
      <c r="D185" s="26" t="str">
        <f t="shared" si="10"/>
        <v/>
      </c>
      <c r="E185" s="4"/>
      <c r="F185" s="4"/>
      <c r="G185" s="11" t="str">
        <f t="shared" si="9"/>
        <v/>
      </c>
      <c r="H185" s="7"/>
    </row>
    <row r="186" spans="1:8" x14ac:dyDescent="0.2">
      <c r="A186" s="70"/>
      <c r="B186" s="72"/>
      <c r="C186" s="8"/>
      <c r="D186" s="27" t="str">
        <f t="shared" si="10"/>
        <v/>
      </c>
      <c r="E186" s="5"/>
      <c r="F186" s="5"/>
      <c r="G186" s="12" t="str">
        <f t="shared" si="9"/>
        <v/>
      </c>
      <c r="H186" s="8"/>
    </row>
    <row r="187" spans="1:8" x14ac:dyDescent="0.2">
      <c r="A187" s="70"/>
      <c r="B187" s="72"/>
      <c r="C187" s="8"/>
      <c r="D187" s="27" t="str">
        <f t="shared" si="10"/>
        <v/>
      </c>
      <c r="E187" s="5"/>
      <c r="F187" s="5"/>
      <c r="G187" s="12" t="str">
        <f t="shared" si="9"/>
        <v/>
      </c>
      <c r="H187" s="8"/>
    </row>
    <row r="188" spans="1:8" x14ac:dyDescent="0.2">
      <c r="A188" s="70"/>
      <c r="B188" s="72"/>
      <c r="C188" s="8"/>
      <c r="D188" s="27" t="str">
        <f t="shared" si="10"/>
        <v/>
      </c>
      <c r="E188" s="5"/>
      <c r="F188" s="5"/>
      <c r="G188" s="12" t="str">
        <f t="shared" si="9"/>
        <v/>
      </c>
      <c r="H188" s="8"/>
    </row>
    <row r="189" spans="1:8" x14ac:dyDescent="0.2">
      <c r="A189" s="70"/>
      <c r="B189" s="72"/>
      <c r="C189" s="8"/>
      <c r="D189" s="27" t="str">
        <f t="shared" si="10"/>
        <v/>
      </c>
      <c r="E189" s="5"/>
      <c r="F189" s="5"/>
      <c r="G189" s="12" t="str">
        <f t="shared" si="9"/>
        <v/>
      </c>
      <c r="H189" s="8"/>
    </row>
    <row r="190" spans="1:8" x14ac:dyDescent="0.2">
      <c r="A190" s="70"/>
      <c r="B190" s="72"/>
      <c r="C190" s="8"/>
      <c r="D190" s="27" t="str">
        <f t="shared" si="10"/>
        <v/>
      </c>
      <c r="E190" s="5"/>
      <c r="F190" s="5"/>
      <c r="G190" s="12" t="str">
        <f t="shared" si="9"/>
        <v/>
      </c>
      <c r="H190" s="8"/>
    </row>
    <row r="191" spans="1:8" x14ac:dyDescent="0.2">
      <c r="A191" s="70"/>
      <c r="B191" s="72"/>
      <c r="C191" s="8"/>
      <c r="D191" s="27" t="str">
        <f t="shared" si="10"/>
        <v/>
      </c>
      <c r="E191" s="5"/>
      <c r="F191" s="5"/>
      <c r="G191" s="12" t="str">
        <f t="shared" si="9"/>
        <v/>
      </c>
      <c r="H191" s="8"/>
    </row>
    <row r="192" spans="1:8" x14ac:dyDescent="0.2">
      <c r="A192" s="70"/>
      <c r="B192" s="72"/>
      <c r="C192" s="8"/>
      <c r="D192" s="27" t="str">
        <f t="shared" si="10"/>
        <v/>
      </c>
      <c r="E192" s="5"/>
      <c r="F192" s="5"/>
      <c r="G192" s="12" t="str">
        <f t="shared" si="9"/>
        <v/>
      </c>
      <c r="H192" s="8"/>
    </row>
    <row r="193" spans="1:9" x14ac:dyDescent="0.2">
      <c r="A193" s="70"/>
      <c r="B193" s="72"/>
      <c r="C193" s="8"/>
      <c r="D193" s="27" t="str">
        <f t="shared" si="10"/>
        <v/>
      </c>
      <c r="E193" s="5"/>
      <c r="F193" s="5"/>
      <c r="G193" s="12" t="str">
        <f t="shared" si="9"/>
        <v/>
      </c>
      <c r="H193" s="8"/>
    </row>
    <row r="194" spans="1:9" ht="15.75" thickBot="1" x14ac:dyDescent="0.25">
      <c r="A194" s="71"/>
      <c r="B194" s="73"/>
      <c r="C194" s="9"/>
      <c r="D194" s="28" t="str">
        <f t="shared" si="10"/>
        <v/>
      </c>
      <c r="E194" s="6"/>
      <c r="F194" s="6"/>
      <c r="G194" s="13" t="str">
        <f t="shared" si="9"/>
        <v/>
      </c>
      <c r="H194" s="9"/>
    </row>
    <row r="195" spans="1:9" x14ac:dyDescent="0.2">
      <c r="A195" s="14"/>
      <c r="B195" s="62"/>
      <c r="C195" s="15"/>
      <c r="D195" s="16"/>
      <c r="E195" s="16"/>
      <c r="F195" s="16"/>
      <c r="G195" s="16"/>
      <c r="H195" s="15"/>
    </row>
    <row r="196" spans="1:9" ht="18.75" thickBot="1" x14ac:dyDescent="0.3">
      <c r="A196" s="74" t="s">
        <v>43</v>
      </c>
      <c r="B196" s="74"/>
      <c r="C196" s="74"/>
      <c r="D196" s="74"/>
      <c r="E196" s="74"/>
      <c r="F196" s="74"/>
      <c r="G196" s="74"/>
      <c r="H196" s="74"/>
      <c r="I196" s="17" t="s">
        <v>0</v>
      </c>
    </row>
    <row r="197" spans="1:9" ht="16.5" thickBot="1" x14ac:dyDescent="0.3">
      <c r="A197" s="64" t="s">
        <v>2</v>
      </c>
      <c r="B197" s="61" t="s">
        <v>3</v>
      </c>
      <c r="C197" s="10" t="s">
        <v>4</v>
      </c>
      <c r="D197" s="23" t="s">
        <v>7</v>
      </c>
      <c r="E197" s="75" t="s">
        <v>5</v>
      </c>
      <c r="F197" s="75"/>
      <c r="G197" s="24" t="s">
        <v>7</v>
      </c>
      <c r="H197" s="25" t="s">
        <v>6</v>
      </c>
    </row>
    <row r="198" spans="1:9" ht="15" customHeight="1" x14ac:dyDescent="0.2">
      <c r="A198" s="69" t="s">
        <v>32</v>
      </c>
      <c r="B198" s="72"/>
      <c r="C198" s="7"/>
      <c r="D198" s="26" t="str">
        <f t="shared" ref="D198:D229" si="11">IF(AND(C198&lt;&gt;"",E198&lt;&gt;"",F198&lt;&gt;"",H198&lt;&gt;""),IF(E198&gt;F198,3,IF(E198&lt;F198,0,1)),"")</f>
        <v/>
      </c>
      <c r="E198" s="4"/>
      <c r="F198" s="4"/>
      <c r="G198" s="11" t="str">
        <f t="shared" si="9"/>
        <v/>
      </c>
      <c r="H198" s="7"/>
    </row>
    <row r="199" spans="1:9" x14ac:dyDescent="0.2">
      <c r="A199" s="70"/>
      <c r="B199" s="72"/>
      <c r="C199" s="8"/>
      <c r="D199" s="27" t="str">
        <f t="shared" si="11"/>
        <v/>
      </c>
      <c r="E199" s="5"/>
      <c r="F199" s="5"/>
      <c r="G199" s="12" t="str">
        <f t="shared" si="9"/>
        <v/>
      </c>
      <c r="H199" s="8"/>
    </row>
    <row r="200" spans="1:9" x14ac:dyDescent="0.2">
      <c r="A200" s="70"/>
      <c r="B200" s="72"/>
      <c r="C200" s="8"/>
      <c r="D200" s="27" t="str">
        <f t="shared" si="11"/>
        <v/>
      </c>
      <c r="E200" s="5"/>
      <c r="F200" s="5"/>
      <c r="G200" s="12" t="str">
        <f t="shared" si="9"/>
        <v/>
      </c>
      <c r="H200" s="8"/>
    </row>
    <row r="201" spans="1:9" x14ac:dyDescent="0.2">
      <c r="A201" s="70"/>
      <c r="B201" s="72"/>
      <c r="C201" s="8"/>
      <c r="D201" s="27" t="str">
        <f t="shared" si="11"/>
        <v/>
      </c>
      <c r="E201" s="5"/>
      <c r="F201" s="5"/>
      <c r="G201" s="12" t="str">
        <f t="shared" si="9"/>
        <v/>
      </c>
      <c r="H201" s="8"/>
    </row>
    <row r="202" spans="1:9" x14ac:dyDescent="0.2">
      <c r="A202" s="70"/>
      <c r="B202" s="72"/>
      <c r="C202" s="8"/>
      <c r="D202" s="27" t="str">
        <f t="shared" si="11"/>
        <v/>
      </c>
      <c r="E202" s="5"/>
      <c r="F202" s="5"/>
      <c r="G202" s="12" t="str">
        <f t="shared" si="9"/>
        <v/>
      </c>
      <c r="H202" s="8"/>
    </row>
    <row r="203" spans="1:9" x14ac:dyDescent="0.2">
      <c r="A203" s="70"/>
      <c r="B203" s="72"/>
      <c r="C203" s="8"/>
      <c r="D203" s="27" t="str">
        <f t="shared" si="11"/>
        <v/>
      </c>
      <c r="E203" s="5"/>
      <c r="F203" s="5"/>
      <c r="G203" s="12" t="str">
        <f t="shared" si="9"/>
        <v/>
      </c>
      <c r="H203" s="8"/>
    </row>
    <row r="204" spans="1:9" x14ac:dyDescent="0.2">
      <c r="A204" s="70"/>
      <c r="B204" s="72"/>
      <c r="C204" s="8"/>
      <c r="D204" s="27" t="str">
        <f t="shared" si="11"/>
        <v/>
      </c>
      <c r="E204" s="5"/>
      <c r="F204" s="5"/>
      <c r="G204" s="12" t="str">
        <f t="shared" si="9"/>
        <v/>
      </c>
      <c r="H204" s="8"/>
    </row>
    <row r="205" spans="1:9" x14ac:dyDescent="0.2">
      <c r="A205" s="70"/>
      <c r="B205" s="72"/>
      <c r="C205" s="8"/>
      <c r="D205" s="27" t="str">
        <f t="shared" si="11"/>
        <v/>
      </c>
      <c r="E205" s="5"/>
      <c r="F205" s="5"/>
      <c r="G205" s="12" t="str">
        <f t="shared" si="9"/>
        <v/>
      </c>
      <c r="H205" s="8"/>
    </row>
    <row r="206" spans="1:9" x14ac:dyDescent="0.2">
      <c r="A206" s="70"/>
      <c r="B206" s="72"/>
      <c r="C206" s="8"/>
      <c r="D206" s="27" t="str">
        <f t="shared" si="11"/>
        <v/>
      </c>
      <c r="E206" s="5"/>
      <c r="F206" s="5"/>
      <c r="G206" s="12" t="str">
        <f t="shared" si="9"/>
        <v/>
      </c>
      <c r="H206" s="8"/>
    </row>
    <row r="207" spans="1:9" ht="15.75" thickBot="1" x14ac:dyDescent="0.25">
      <c r="A207" s="71"/>
      <c r="B207" s="73"/>
      <c r="C207" s="9"/>
      <c r="D207" s="28" t="str">
        <f t="shared" si="11"/>
        <v/>
      </c>
      <c r="E207" s="6"/>
      <c r="F207" s="6"/>
      <c r="G207" s="13" t="str">
        <f t="shared" si="9"/>
        <v/>
      </c>
      <c r="H207" s="9"/>
    </row>
    <row r="208" spans="1:9" ht="15" customHeight="1" x14ac:dyDescent="0.2">
      <c r="A208" s="69" t="s">
        <v>33</v>
      </c>
      <c r="B208" s="72"/>
      <c r="C208" s="7"/>
      <c r="D208" s="26" t="str">
        <f t="shared" si="11"/>
        <v/>
      </c>
      <c r="E208" s="4"/>
      <c r="F208" s="4"/>
      <c r="G208" s="11" t="str">
        <f t="shared" si="9"/>
        <v/>
      </c>
      <c r="H208" s="7"/>
    </row>
    <row r="209" spans="1:8" x14ac:dyDescent="0.2">
      <c r="A209" s="70"/>
      <c r="B209" s="72"/>
      <c r="C209" s="8"/>
      <c r="D209" s="27" t="str">
        <f t="shared" si="11"/>
        <v/>
      </c>
      <c r="E209" s="5"/>
      <c r="F209" s="5"/>
      <c r="G209" s="12" t="str">
        <f t="shared" si="9"/>
        <v/>
      </c>
      <c r="H209" s="8"/>
    </row>
    <row r="210" spans="1:8" x14ac:dyDescent="0.2">
      <c r="A210" s="70"/>
      <c r="B210" s="72"/>
      <c r="C210" s="8"/>
      <c r="D210" s="27" t="str">
        <f t="shared" si="11"/>
        <v/>
      </c>
      <c r="E210" s="5"/>
      <c r="F210" s="5"/>
      <c r="G210" s="12" t="str">
        <f t="shared" si="9"/>
        <v/>
      </c>
      <c r="H210" s="8"/>
    </row>
    <row r="211" spans="1:8" x14ac:dyDescent="0.2">
      <c r="A211" s="70"/>
      <c r="B211" s="72"/>
      <c r="C211" s="8"/>
      <c r="D211" s="27" t="str">
        <f t="shared" si="11"/>
        <v/>
      </c>
      <c r="E211" s="5"/>
      <c r="F211" s="5"/>
      <c r="G211" s="12" t="str">
        <f t="shared" si="9"/>
        <v/>
      </c>
      <c r="H211" s="8"/>
    </row>
    <row r="212" spans="1:8" x14ac:dyDescent="0.2">
      <c r="A212" s="70"/>
      <c r="B212" s="72"/>
      <c r="C212" s="8"/>
      <c r="D212" s="27" t="str">
        <f t="shared" si="11"/>
        <v/>
      </c>
      <c r="E212" s="5"/>
      <c r="F212" s="5"/>
      <c r="G212" s="12" t="str">
        <f t="shared" si="9"/>
        <v/>
      </c>
      <c r="H212" s="8"/>
    </row>
    <row r="213" spans="1:8" x14ac:dyDescent="0.2">
      <c r="A213" s="70"/>
      <c r="B213" s="72"/>
      <c r="C213" s="8"/>
      <c r="D213" s="27" t="str">
        <f t="shared" si="11"/>
        <v/>
      </c>
      <c r="E213" s="5"/>
      <c r="F213" s="5"/>
      <c r="G213" s="12" t="str">
        <f t="shared" si="9"/>
        <v/>
      </c>
      <c r="H213" s="8"/>
    </row>
    <row r="214" spans="1:8" x14ac:dyDescent="0.2">
      <c r="A214" s="70"/>
      <c r="B214" s="72"/>
      <c r="C214" s="8"/>
      <c r="D214" s="27" t="str">
        <f t="shared" si="11"/>
        <v/>
      </c>
      <c r="E214" s="5"/>
      <c r="F214" s="5"/>
      <c r="G214" s="12" t="str">
        <f t="shared" si="9"/>
        <v/>
      </c>
      <c r="H214" s="8"/>
    </row>
    <row r="215" spans="1:8" x14ac:dyDescent="0.2">
      <c r="A215" s="70"/>
      <c r="B215" s="72"/>
      <c r="C215" s="8"/>
      <c r="D215" s="27" t="str">
        <f t="shared" si="11"/>
        <v/>
      </c>
      <c r="E215" s="5"/>
      <c r="F215" s="5"/>
      <c r="G215" s="12" t="str">
        <f t="shared" si="9"/>
        <v/>
      </c>
      <c r="H215" s="8"/>
    </row>
    <row r="216" spans="1:8" x14ac:dyDescent="0.2">
      <c r="A216" s="70"/>
      <c r="B216" s="72"/>
      <c r="C216" s="8"/>
      <c r="D216" s="27" t="str">
        <f t="shared" si="11"/>
        <v/>
      </c>
      <c r="E216" s="5"/>
      <c r="F216" s="5"/>
      <c r="G216" s="12" t="str">
        <f t="shared" si="9"/>
        <v/>
      </c>
      <c r="H216" s="8"/>
    </row>
    <row r="217" spans="1:8" ht="15.75" thickBot="1" x14ac:dyDescent="0.25">
      <c r="A217" s="71"/>
      <c r="B217" s="73"/>
      <c r="C217" s="9"/>
      <c r="D217" s="28" t="str">
        <f t="shared" si="11"/>
        <v/>
      </c>
      <c r="E217" s="6"/>
      <c r="F217" s="6"/>
      <c r="G217" s="13" t="str">
        <f t="shared" si="9"/>
        <v/>
      </c>
      <c r="H217" s="9"/>
    </row>
    <row r="218" spans="1:8" ht="15" customHeight="1" x14ac:dyDescent="0.2">
      <c r="A218" s="69" t="s">
        <v>34</v>
      </c>
      <c r="B218" s="72"/>
      <c r="C218" s="7"/>
      <c r="D218" s="26" t="str">
        <f t="shared" si="11"/>
        <v/>
      </c>
      <c r="E218" s="4"/>
      <c r="F218" s="4"/>
      <c r="G218" s="11" t="str">
        <f t="shared" si="9"/>
        <v/>
      </c>
      <c r="H218" s="7"/>
    </row>
    <row r="219" spans="1:8" x14ac:dyDescent="0.2">
      <c r="A219" s="70"/>
      <c r="B219" s="72"/>
      <c r="C219" s="8"/>
      <c r="D219" s="27" t="str">
        <f t="shared" si="11"/>
        <v/>
      </c>
      <c r="E219" s="5"/>
      <c r="F219" s="5"/>
      <c r="G219" s="12" t="str">
        <f t="shared" si="9"/>
        <v/>
      </c>
      <c r="H219" s="8"/>
    </row>
    <row r="220" spans="1:8" x14ac:dyDescent="0.2">
      <c r="A220" s="70"/>
      <c r="B220" s="72"/>
      <c r="C220" s="8"/>
      <c r="D220" s="27" t="str">
        <f t="shared" si="11"/>
        <v/>
      </c>
      <c r="E220" s="5"/>
      <c r="F220" s="5"/>
      <c r="G220" s="12" t="str">
        <f t="shared" si="9"/>
        <v/>
      </c>
      <c r="H220" s="8"/>
    </row>
    <row r="221" spans="1:8" x14ac:dyDescent="0.2">
      <c r="A221" s="70"/>
      <c r="B221" s="72"/>
      <c r="C221" s="8"/>
      <c r="D221" s="27" t="str">
        <f t="shared" si="11"/>
        <v/>
      </c>
      <c r="E221" s="5"/>
      <c r="F221" s="5"/>
      <c r="G221" s="12" t="str">
        <f t="shared" si="9"/>
        <v/>
      </c>
      <c r="H221" s="8"/>
    </row>
    <row r="222" spans="1:8" x14ac:dyDescent="0.2">
      <c r="A222" s="70"/>
      <c r="B222" s="72"/>
      <c r="C222" s="8"/>
      <c r="D222" s="27" t="str">
        <f t="shared" si="11"/>
        <v/>
      </c>
      <c r="E222" s="5"/>
      <c r="F222" s="5"/>
      <c r="G222" s="12" t="str">
        <f t="shared" si="9"/>
        <v/>
      </c>
      <c r="H222" s="8"/>
    </row>
    <row r="223" spans="1:8" x14ac:dyDescent="0.2">
      <c r="A223" s="70"/>
      <c r="B223" s="72"/>
      <c r="C223" s="8"/>
      <c r="D223" s="27" t="str">
        <f t="shared" si="11"/>
        <v/>
      </c>
      <c r="E223" s="5"/>
      <c r="F223" s="5"/>
      <c r="G223" s="12" t="str">
        <f t="shared" si="9"/>
        <v/>
      </c>
      <c r="H223" s="8"/>
    </row>
    <row r="224" spans="1:8" x14ac:dyDescent="0.2">
      <c r="A224" s="70"/>
      <c r="B224" s="72"/>
      <c r="C224" s="8"/>
      <c r="D224" s="27" t="str">
        <f t="shared" si="11"/>
        <v/>
      </c>
      <c r="E224" s="5"/>
      <c r="F224" s="5"/>
      <c r="G224" s="12" t="str">
        <f t="shared" si="9"/>
        <v/>
      </c>
      <c r="H224" s="8"/>
    </row>
    <row r="225" spans="1:8" x14ac:dyDescent="0.2">
      <c r="A225" s="70"/>
      <c r="B225" s="72"/>
      <c r="C225" s="8"/>
      <c r="D225" s="27" t="str">
        <f t="shared" si="11"/>
        <v/>
      </c>
      <c r="E225" s="5"/>
      <c r="F225" s="5"/>
      <c r="G225" s="12" t="str">
        <f t="shared" si="9"/>
        <v/>
      </c>
      <c r="H225" s="8"/>
    </row>
    <row r="226" spans="1:8" x14ac:dyDescent="0.2">
      <c r="A226" s="70"/>
      <c r="B226" s="72"/>
      <c r="C226" s="8"/>
      <c r="D226" s="27" t="str">
        <f t="shared" si="11"/>
        <v/>
      </c>
      <c r="E226" s="5"/>
      <c r="F226" s="5"/>
      <c r="G226" s="12" t="str">
        <f t="shared" si="9"/>
        <v/>
      </c>
      <c r="H226" s="8"/>
    </row>
    <row r="227" spans="1:8" ht="15.75" thickBot="1" x14ac:dyDescent="0.25">
      <c r="A227" s="71"/>
      <c r="B227" s="73"/>
      <c r="C227" s="9"/>
      <c r="D227" s="28" t="str">
        <f t="shared" si="11"/>
        <v/>
      </c>
      <c r="E227" s="6"/>
      <c r="F227" s="6"/>
      <c r="G227" s="13" t="str">
        <f t="shared" ref="G227:G290" si="12">IF(D227&lt;&gt;"",(3-D227)-(D227=1),"")</f>
        <v/>
      </c>
      <c r="H227" s="9"/>
    </row>
    <row r="228" spans="1:8" ht="15" customHeight="1" x14ac:dyDescent="0.2">
      <c r="A228" s="69" t="s">
        <v>35</v>
      </c>
      <c r="B228" s="72"/>
      <c r="C228" s="7"/>
      <c r="D228" s="26" t="str">
        <f t="shared" si="11"/>
        <v/>
      </c>
      <c r="E228" s="4"/>
      <c r="F228" s="4"/>
      <c r="G228" s="11" t="str">
        <f t="shared" si="12"/>
        <v/>
      </c>
      <c r="H228" s="7"/>
    </row>
    <row r="229" spans="1:8" x14ac:dyDescent="0.2">
      <c r="A229" s="70"/>
      <c r="B229" s="72"/>
      <c r="C229" s="8"/>
      <c r="D229" s="27" t="str">
        <f t="shared" si="11"/>
        <v/>
      </c>
      <c r="E229" s="5"/>
      <c r="F229" s="5"/>
      <c r="G229" s="12" t="str">
        <f t="shared" si="12"/>
        <v/>
      </c>
      <c r="H229" s="8"/>
    </row>
    <row r="230" spans="1:8" x14ac:dyDescent="0.2">
      <c r="A230" s="70"/>
      <c r="B230" s="72"/>
      <c r="C230" s="8"/>
      <c r="D230" s="27" t="str">
        <f t="shared" ref="D230:D261" si="13">IF(AND(C230&lt;&gt;"",E230&lt;&gt;"",F230&lt;&gt;"",H230&lt;&gt;""),IF(E230&gt;F230,3,IF(E230&lt;F230,0,1)),"")</f>
        <v/>
      </c>
      <c r="E230" s="5"/>
      <c r="F230" s="5"/>
      <c r="G230" s="12" t="str">
        <f t="shared" si="12"/>
        <v/>
      </c>
      <c r="H230" s="8"/>
    </row>
    <row r="231" spans="1:8" x14ac:dyDescent="0.2">
      <c r="A231" s="70"/>
      <c r="B231" s="72"/>
      <c r="C231" s="8"/>
      <c r="D231" s="27" t="str">
        <f t="shared" si="13"/>
        <v/>
      </c>
      <c r="E231" s="5"/>
      <c r="F231" s="5"/>
      <c r="G231" s="12" t="str">
        <f t="shared" si="12"/>
        <v/>
      </c>
      <c r="H231" s="8"/>
    </row>
    <row r="232" spans="1:8" x14ac:dyDescent="0.2">
      <c r="A232" s="70"/>
      <c r="B232" s="72"/>
      <c r="C232" s="8"/>
      <c r="D232" s="27" t="str">
        <f t="shared" si="13"/>
        <v/>
      </c>
      <c r="E232" s="5"/>
      <c r="F232" s="5"/>
      <c r="G232" s="12" t="str">
        <f t="shared" si="12"/>
        <v/>
      </c>
      <c r="H232" s="8"/>
    </row>
    <row r="233" spans="1:8" x14ac:dyDescent="0.2">
      <c r="A233" s="70"/>
      <c r="B233" s="72"/>
      <c r="C233" s="8"/>
      <c r="D233" s="27" t="str">
        <f t="shared" si="13"/>
        <v/>
      </c>
      <c r="E233" s="5"/>
      <c r="F233" s="5"/>
      <c r="G233" s="12" t="str">
        <f t="shared" si="12"/>
        <v/>
      </c>
      <c r="H233" s="8"/>
    </row>
    <row r="234" spans="1:8" x14ac:dyDescent="0.2">
      <c r="A234" s="70"/>
      <c r="B234" s="72"/>
      <c r="C234" s="8"/>
      <c r="D234" s="27" t="str">
        <f t="shared" si="13"/>
        <v/>
      </c>
      <c r="E234" s="5"/>
      <c r="F234" s="5"/>
      <c r="G234" s="12" t="str">
        <f t="shared" si="12"/>
        <v/>
      </c>
      <c r="H234" s="8"/>
    </row>
    <row r="235" spans="1:8" x14ac:dyDescent="0.2">
      <c r="A235" s="70"/>
      <c r="B235" s="72"/>
      <c r="C235" s="8"/>
      <c r="D235" s="27" t="str">
        <f t="shared" si="13"/>
        <v/>
      </c>
      <c r="E235" s="5"/>
      <c r="F235" s="5"/>
      <c r="G235" s="12" t="str">
        <f t="shared" si="12"/>
        <v/>
      </c>
      <c r="H235" s="8"/>
    </row>
    <row r="236" spans="1:8" x14ac:dyDescent="0.2">
      <c r="A236" s="70"/>
      <c r="B236" s="72"/>
      <c r="C236" s="8"/>
      <c r="D236" s="27" t="str">
        <f t="shared" si="13"/>
        <v/>
      </c>
      <c r="E236" s="5"/>
      <c r="F236" s="5"/>
      <c r="G236" s="12" t="str">
        <f t="shared" si="12"/>
        <v/>
      </c>
      <c r="H236" s="8"/>
    </row>
    <row r="237" spans="1:8" ht="15.75" thickBot="1" x14ac:dyDescent="0.25">
      <c r="A237" s="71"/>
      <c r="B237" s="73"/>
      <c r="C237" s="9"/>
      <c r="D237" s="28" t="str">
        <f t="shared" si="13"/>
        <v/>
      </c>
      <c r="E237" s="6"/>
      <c r="F237" s="6"/>
      <c r="G237" s="13" t="str">
        <f t="shared" si="12"/>
        <v/>
      </c>
      <c r="H237" s="9"/>
    </row>
    <row r="238" spans="1:8" ht="15" customHeight="1" x14ac:dyDescent="0.2">
      <c r="A238" s="69" t="s">
        <v>36</v>
      </c>
      <c r="B238" s="72"/>
      <c r="C238" s="7"/>
      <c r="D238" s="26" t="str">
        <f t="shared" si="13"/>
        <v/>
      </c>
      <c r="E238" s="4"/>
      <c r="F238" s="4"/>
      <c r="G238" s="11" t="str">
        <f t="shared" si="12"/>
        <v/>
      </c>
      <c r="H238" s="7"/>
    </row>
    <row r="239" spans="1:8" x14ac:dyDescent="0.2">
      <c r="A239" s="70"/>
      <c r="B239" s="72"/>
      <c r="C239" s="8"/>
      <c r="D239" s="27" t="str">
        <f t="shared" si="13"/>
        <v/>
      </c>
      <c r="E239" s="5"/>
      <c r="F239" s="5"/>
      <c r="G239" s="12" t="str">
        <f t="shared" si="12"/>
        <v/>
      </c>
      <c r="H239" s="8"/>
    </row>
    <row r="240" spans="1:8" x14ac:dyDescent="0.2">
      <c r="A240" s="70"/>
      <c r="B240" s="72"/>
      <c r="C240" s="8"/>
      <c r="D240" s="27" t="str">
        <f t="shared" si="13"/>
        <v/>
      </c>
      <c r="E240" s="5"/>
      <c r="F240" s="5"/>
      <c r="G240" s="12" t="str">
        <f t="shared" si="12"/>
        <v/>
      </c>
      <c r="H240" s="8"/>
    </row>
    <row r="241" spans="1:8" x14ac:dyDescent="0.2">
      <c r="A241" s="70"/>
      <c r="B241" s="72"/>
      <c r="C241" s="8"/>
      <c r="D241" s="27" t="str">
        <f t="shared" si="13"/>
        <v/>
      </c>
      <c r="E241" s="5"/>
      <c r="F241" s="5"/>
      <c r="G241" s="12" t="str">
        <f t="shared" si="12"/>
        <v/>
      </c>
      <c r="H241" s="8"/>
    </row>
    <row r="242" spans="1:8" x14ac:dyDescent="0.2">
      <c r="A242" s="70"/>
      <c r="B242" s="72"/>
      <c r="C242" s="8"/>
      <c r="D242" s="27" t="str">
        <f t="shared" si="13"/>
        <v/>
      </c>
      <c r="E242" s="5"/>
      <c r="F242" s="5"/>
      <c r="G242" s="12" t="str">
        <f t="shared" si="12"/>
        <v/>
      </c>
      <c r="H242" s="8"/>
    </row>
    <row r="243" spans="1:8" x14ac:dyDescent="0.2">
      <c r="A243" s="70"/>
      <c r="B243" s="72"/>
      <c r="C243" s="8"/>
      <c r="D243" s="27" t="str">
        <f t="shared" si="13"/>
        <v/>
      </c>
      <c r="E243" s="5"/>
      <c r="F243" s="5"/>
      <c r="G243" s="12" t="str">
        <f t="shared" si="12"/>
        <v/>
      </c>
      <c r="H243" s="8"/>
    </row>
    <row r="244" spans="1:8" x14ac:dyDescent="0.2">
      <c r="A244" s="70"/>
      <c r="B244" s="72"/>
      <c r="C244" s="8"/>
      <c r="D244" s="27" t="str">
        <f t="shared" si="13"/>
        <v/>
      </c>
      <c r="E244" s="5"/>
      <c r="F244" s="5"/>
      <c r="G244" s="12" t="str">
        <f t="shared" si="12"/>
        <v/>
      </c>
      <c r="H244" s="8"/>
    </row>
    <row r="245" spans="1:8" x14ac:dyDescent="0.2">
      <c r="A245" s="70"/>
      <c r="B245" s="72"/>
      <c r="C245" s="8"/>
      <c r="D245" s="27" t="str">
        <f t="shared" si="13"/>
        <v/>
      </c>
      <c r="E245" s="5"/>
      <c r="F245" s="5"/>
      <c r="G245" s="12" t="str">
        <f t="shared" si="12"/>
        <v/>
      </c>
      <c r="H245" s="8"/>
    </row>
    <row r="246" spans="1:8" x14ac:dyDescent="0.2">
      <c r="A246" s="70"/>
      <c r="B246" s="72"/>
      <c r="C246" s="8"/>
      <c r="D246" s="27" t="str">
        <f t="shared" si="13"/>
        <v/>
      </c>
      <c r="E246" s="5"/>
      <c r="F246" s="5"/>
      <c r="G246" s="12" t="str">
        <f t="shared" si="12"/>
        <v/>
      </c>
      <c r="H246" s="8"/>
    </row>
    <row r="247" spans="1:8" ht="15.75" thickBot="1" x14ac:dyDescent="0.25">
      <c r="A247" s="71"/>
      <c r="B247" s="73"/>
      <c r="C247" s="9"/>
      <c r="D247" s="28" t="str">
        <f t="shared" si="13"/>
        <v/>
      </c>
      <c r="E247" s="6"/>
      <c r="F247" s="6"/>
      <c r="G247" s="13" t="str">
        <f t="shared" si="12"/>
        <v/>
      </c>
      <c r="H247" s="9"/>
    </row>
    <row r="248" spans="1:8" ht="15" customHeight="1" x14ac:dyDescent="0.2">
      <c r="A248" s="69" t="s">
        <v>37</v>
      </c>
      <c r="B248" s="72"/>
      <c r="C248" s="7"/>
      <c r="D248" s="26" t="str">
        <f t="shared" si="13"/>
        <v/>
      </c>
      <c r="E248" s="4"/>
      <c r="F248" s="4"/>
      <c r="G248" s="11" t="str">
        <f t="shared" si="12"/>
        <v/>
      </c>
      <c r="H248" s="7"/>
    </row>
    <row r="249" spans="1:8" x14ac:dyDescent="0.2">
      <c r="A249" s="70"/>
      <c r="B249" s="72"/>
      <c r="C249" s="8"/>
      <c r="D249" s="27" t="str">
        <f t="shared" si="13"/>
        <v/>
      </c>
      <c r="E249" s="5"/>
      <c r="F249" s="5"/>
      <c r="G249" s="12" t="str">
        <f t="shared" si="12"/>
        <v/>
      </c>
      <c r="H249" s="8"/>
    </row>
    <row r="250" spans="1:8" x14ac:dyDescent="0.2">
      <c r="A250" s="70"/>
      <c r="B250" s="72"/>
      <c r="C250" s="8"/>
      <c r="D250" s="27" t="str">
        <f t="shared" si="13"/>
        <v/>
      </c>
      <c r="E250" s="5"/>
      <c r="F250" s="5"/>
      <c r="G250" s="12" t="str">
        <f t="shared" si="12"/>
        <v/>
      </c>
      <c r="H250" s="8"/>
    </row>
    <row r="251" spans="1:8" x14ac:dyDescent="0.2">
      <c r="A251" s="70"/>
      <c r="B251" s="72"/>
      <c r="C251" s="8"/>
      <c r="D251" s="27" t="str">
        <f t="shared" si="13"/>
        <v/>
      </c>
      <c r="E251" s="5"/>
      <c r="F251" s="5"/>
      <c r="G251" s="12" t="str">
        <f t="shared" si="12"/>
        <v/>
      </c>
      <c r="H251" s="8"/>
    </row>
    <row r="252" spans="1:8" x14ac:dyDescent="0.2">
      <c r="A252" s="70"/>
      <c r="B252" s="72"/>
      <c r="C252" s="8"/>
      <c r="D252" s="27" t="str">
        <f t="shared" si="13"/>
        <v/>
      </c>
      <c r="E252" s="5"/>
      <c r="F252" s="5"/>
      <c r="G252" s="12" t="str">
        <f t="shared" si="12"/>
        <v/>
      </c>
      <c r="H252" s="8"/>
    </row>
    <row r="253" spans="1:8" x14ac:dyDescent="0.2">
      <c r="A253" s="70"/>
      <c r="B253" s="72"/>
      <c r="C253" s="8"/>
      <c r="D253" s="27" t="str">
        <f t="shared" si="13"/>
        <v/>
      </c>
      <c r="E253" s="5"/>
      <c r="F253" s="5"/>
      <c r="G253" s="12" t="str">
        <f t="shared" si="12"/>
        <v/>
      </c>
      <c r="H253" s="8"/>
    </row>
    <row r="254" spans="1:8" x14ac:dyDescent="0.2">
      <c r="A254" s="70"/>
      <c r="B254" s="72"/>
      <c r="C254" s="8"/>
      <c r="D254" s="27" t="str">
        <f t="shared" si="13"/>
        <v/>
      </c>
      <c r="E254" s="5"/>
      <c r="F254" s="5"/>
      <c r="G254" s="12" t="str">
        <f t="shared" si="12"/>
        <v/>
      </c>
      <c r="H254" s="8"/>
    </row>
    <row r="255" spans="1:8" x14ac:dyDescent="0.2">
      <c r="A255" s="70"/>
      <c r="B255" s="72"/>
      <c r="C255" s="8"/>
      <c r="D255" s="27" t="str">
        <f t="shared" si="13"/>
        <v/>
      </c>
      <c r="E255" s="5"/>
      <c r="F255" s="5"/>
      <c r="G255" s="12" t="str">
        <f t="shared" si="12"/>
        <v/>
      </c>
      <c r="H255" s="8"/>
    </row>
    <row r="256" spans="1:8" x14ac:dyDescent="0.2">
      <c r="A256" s="70"/>
      <c r="B256" s="72"/>
      <c r="C256" s="8"/>
      <c r="D256" s="27" t="str">
        <f t="shared" si="13"/>
        <v/>
      </c>
      <c r="E256" s="5"/>
      <c r="F256" s="5"/>
      <c r="G256" s="12" t="str">
        <f t="shared" si="12"/>
        <v/>
      </c>
      <c r="H256" s="8"/>
    </row>
    <row r="257" spans="1:8" ht="15.75" thickBot="1" x14ac:dyDescent="0.25">
      <c r="A257" s="71"/>
      <c r="B257" s="73"/>
      <c r="C257" s="9"/>
      <c r="D257" s="28" t="str">
        <f t="shared" si="13"/>
        <v/>
      </c>
      <c r="E257" s="6"/>
      <c r="F257" s="6"/>
      <c r="G257" s="13" t="str">
        <f t="shared" si="12"/>
        <v/>
      </c>
      <c r="H257" s="9"/>
    </row>
    <row r="258" spans="1:8" ht="15" customHeight="1" x14ac:dyDescent="0.2">
      <c r="A258" s="69" t="s">
        <v>38</v>
      </c>
      <c r="B258" s="72"/>
      <c r="C258" s="7"/>
      <c r="D258" s="26" t="str">
        <f t="shared" si="13"/>
        <v/>
      </c>
      <c r="E258" s="4"/>
      <c r="F258" s="4"/>
      <c r="G258" s="11" t="str">
        <f t="shared" si="12"/>
        <v/>
      </c>
      <c r="H258" s="7"/>
    </row>
    <row r="259" spans="1:8" x14ac:dyDescent="0.2">
      <c r="A259" s="70"/>
      <c r="B259" s="72"/>
      <c r="C259" s="8"/>
      <c r="D259" s="27" t="str">
        <f t="shared" si="13"/>
        <v/>
      </c>
      <c r="E259" s="5"/>
      <c r="F259" s="5"/>
      <c r="G259" s="12" t="str">
        <f t="shared" si="12"/>
        <v/>
      </c>
      <c r="H259" s="8"/>
    </row>
    <row r="260" spans="1:8" x14ac:dyDescent="0.2">
      <c r="A260" s="70"/>
      <c r="B260" s="72"/>
      <c r="C260" s="8"/>
      <c r="D260" s="27" t="str">
        <f t="shared" si="13"/>
        <v/>
      </c>
      <c r="E260" s="5"/>
      <c r="F260" s="5"/>
      <c r="G260" s="12" t="str">
        <f t="shared" si="12"/>
        <v/>
      </c>
      <c r="H260" s="8"/>
    </row>
    <row r="261" spans="1:8" x14ac:dyDescent="0.2">
      <c r="A261" s="70"/>
      <c r="B261" s="72"/>
      <c r="C261" s="8"/>
      <c r="D261" s="27" t="str">
        <f t="shared" si="13"/>
        <v/>
      </c>
      <c r="E261" s="5"/>
      <c r="F261" s="5"/>
      <c r="G261" s="12" t="str">
        <f t="shared" si="12"/>
        <v/>
      </c>
      <c r="H261" s="8"/>
    </row>
    <row r="262" spans="1:8" x14ac:dyDescent="0.2">
      <c r="A262" s="70"/>
      <c r="B262" s="72"/>
      <c r="C262" s="8"/>
      <c r="D262" s="27" t="str">
        <f t="shared" ref="D262:D293" si="14">IF(AND(C262&lt;&gt;"",E262&lt;&gt;"",F262&lt;&gt;"",H262&lt;&gt;""),IF(E262&gt;F262,3,IF(E262&lt;F262,0,1)),"")</f>
        <v/>
      </c>
      <c r="E262" s="5"/>
      <c r="F262" s="5"/>
      <c r="G262" s="12" t="str">
        <f t="shared" si="12"/>
        <v/>
      </c>
      <c r="H262" s="8"/>
    </row>
    <row r="263" spans="1:8" x14ac:dyDescent="0.2">
      <c r="A263" s="70"/>
      <c r="B263" s="72"/>
      <c r="C263" s="8"/>
      <c r="D263" s="27" t="str">
        <f t="shared" si="14"/>
        <v/>
      </c>
      <c r="E263" s="5"/>
      <c r="F263" s="5"/>
      <c r="G263" s="12" t="str">
        <f t="shared" si="12"/>
        <v/>
      </c>
      <c r="H263" s="8"/>
    </row>
    <row r="264" spans="1:8" x14ac:dyDescent="0.2">
      <c r="A264" s="70"/>
      <c r="B264" s="72"/>
      <c r="C264" s="8"/>
      <c r="D264" s="27" t="str">
        <f t="shared" si="14"/>
        <v/>
      </c>
      <c r="E264" s="5"/>
      <c r="F264" s="5"/>
      <c r="G264" s="12" t="str">
        <f t="shared" si="12"/>
        <v/>
      </c>
      <c r="H264" s="8"/>
    </row>
    <row r="265" spans="1:8" x14ac:dyDescent="0.2">
      <c r="A265" s="70"/>
      <c r="B265" s="72"/>
      <c r="C265" s="8"/>
      <c r="D265" s="27" t="str">
        <f t="shared" si="14"/>
        <v/>
      </c>
      <c r="E265" s="5"/>
      <c r="F265" s="5"/>
      <c r="G265" s="12" t="str">
        <f t="shared" si="12"/>
        <v/>
      </c>
      <c r="H265" s="8"/>
    </row>
    <row r="266" spans="1:8" x14ac:dyDescent="0.2">
      <c r="A266" s="70"/>
      <c r="B266" s="72"/>
      <c r="C266" s="8"/>
      <c r="D266" s="27" t="str">
        <f t="shared" si="14"/>
        <v/>
      </c>
      <c r="E266" s="5"/>
      <c r="F266" s="5"/>
      <c r="G266" s="12" t="str">
        <f t="shared" si="12"/>
        <v/>
      </c>
      <c r="H266" s="8"/>
    </row>
    <row r="267" spans="1:8" ht="15.75" thickBot="1" x14ac:dyDescent="0.25">
      <c r="A267" s="71"/>
      <c r="B267" s="73"/>
      <c r="C267" s="9"/>
      <c r="D267" s="28" t="str">
        <f t="shared" si="14"/>
        <v/>
      </c>
      <c r="E267" s="6"/>
      <c r="F267" s="6"/>
      <c r="G267" s="13" t="str">
        <f t="shared" si="12"/>
        <v/>
      </c>
      <c r="H267" s="9"/>
    </row>
    <row r="268" spans="1:8" ht="15" customHeight="1" x14ac:dyDescent="0.2">
      <c r="A268" s="69" t="s">
        <v>39</v>
      </c>
      <c r="B268" s="72"/>
      <c r="C268" s="7"/>
      <c r="D268" s="26" t="str">
        <f t="shared" si="14"/>
        <v/>
      </c>
      <c r="E268" s="4"/>
      <c r="F268" s="4"/>
      <c r="G268" s="11" t="str">
        <f t="shared" si="12"/>
        <v/>
      </c>
      <c r="H268" s="7"/>
    </row>
    <row r="269" spans="1:8" x14ac:dyDescent="0.2">
      <c r="A269" s="70"/>
      <c r="B269" s="72"/>
      <c r="C269" s="8"/>
      <c r="D269" s="27" t="str">
        <f t="shared" si="14"/>
        <v/>
      </c>
      <c r="E269" s="5"/>
      <c r="F269" s="5"/>
      <c r="G269" s="12" t="str">
        <f t="shared" si="12"/>
        <v/>
      </c>
      <c r="H269" s="8"/>
    </row>
    <row r="270" spans="1:8" x14ac:dyDescent="0.2">
      <c r="A270" s="70"/>
      <c r="B270" s="72"/>
      <c r="C270" s="8"/>
      <c r="D270" s="27" t="str">
        <f t="shared" si="14"/>
        <v/>
      </c>
      <c r="E270" s="5"/>
      <c r="F270" s="5"/>
      <c r="G270" s="12" t="str">
        <f t="shared" si="12"/>
        <v/>
      </c>
      <c r="H270" s="8"/>
    </row>
    <row r="271" spans="1:8" x14ac:dyDescent="0.2">
      <c r="A271" s="70"/>
      <c r="B271" s="72"/>
      <c r="C271" s="8"/>
      <c r="D271" s="27" t="str">
        <f t="shared" si="14"/>
        <v/>
      </c>
      <c r="E271" s="5"/>
      <c r="F271" s="5"/>
      <c r="G271" s="12" t="str">
        <f t="shared" si="12"/>
        <v/>
      </c>
      <c r="H271" s="8"/>
    </row>
    <row r="272" spans="1:8" x14ac:dyDescent="0.2">
      <c r="A272" s="70"/>
      <c r="B272" s="72"/>
      <c r="C272" s="8"/>
      <c r="D272" s="27" t="str">
        <f t="shared" si="14"/>
        <v/>
      </c>
      <c r="E272" s="5"/>
      <c r="F272" s="5"/>
      <c r="G272" s="12" t="str">
        <f t="shared" si="12"/>
        <v/>
      </c>
      <c r="H272" s="8"/>
    </row>
    <row r="273" spans="1:8" x14ac:dyDescent="0.2">
      <c r="A273" s="70"/>
      <c r="B273" s="72"/>
      <c r="C273" s="8"/>
      <c r="D273" s="27" t="str">
        <f t="shared" si="14"/>
        <v/>
      </c>
      <c r="E273" s="5"/>
      <c r="F273" s="5"/>
      <c r="G273" s="12" t="str">
        <f t="shared" si="12"/>
        <v/>
      </c>
      <c r="H273" s="8"/>
    </row>
    <row r="274" spans="1:8" x14ac:dyDescent="0.2">
      <c r="A274" s="70"/>
      <c r="B274" s="72"/>
      <c r="C274" s="8"/>
      <c r="D274" s="27" t="str">
        <f t="shared" si="14"/>
        <v/>
      </c>
      <c r="E274" s="5"/>
      <c r="F274" s="5"/>
      <c r="G274" s="12" t="str">
        <f t="shared" si="12"/>
        <v/>
      </c>
      <c r="H274" s="8"/>
    </row>
    <row r="275" spans="1:8" x14ac:dyDescent="0.2">
      <c r="A275" s="70"/>
      <c r="B275" s="72"/>
      <c r="C275" s="8"/>
      <c r="D275" s="27" t="str">
        <f t="shared" si="14"/>
        <v/>
      </c>
      <c r="E275" s="5"/>
      <c r="F275" s="5"/>
      <c r="G275" s="12" t="str">
        <f t="shared" si="12"/>
        <v/>
      </c>
      <c r="H275" s="8"/>
    </row>
    <row r="276" spans="1:8" x14ac:dyDescent="0.2">
      <c r="A276" s="70"/>
      <c r="B276" s="72"/>
      <c r="C276" s="8"/>
      <c r="D276" s="27" t="str">
        <f t="shared" si="14"/>
        <v/>
      </c>
      <c r="E276" s="5"/>
      <c r="F276" s="5"/>
      <c r="G276" s="12" t="str">
        <f t="shared" si="12"/>
        <v/>
      </c>
      <c r="H276" s="8"/>
    </row>
    <row r="277" spans="1:8" ht="15.75" thickBot="1" x14ac:dyDescent="0.25">
      <c r="A277" s="71"/>
      <c r="B277" s="73"/>
      <c r="C277" s="9"/>
      <c r="D277" s="28" t="str">
        <f t="shared" si="14"/>
        <v/>
      </c>
      <c r="E277" s="6"/>
      <c r="F277" s="6"/>
      <c r="G277" s="13" t="str">
        <f t="shared" si="12"/>
        <v/>
      </c>
      <c r="H277" s="9"/>
    </row>
    <row r="278" spans="1:8" ht="15" customHeight="1" x14ac:dyDescent="0.2">
      <c r="A278" s="69" t="s">
        <v>40</v>
      </c>
      <c r="B278" s="72"/>
      <c r="C278" s="7"/>
      <c r="D278" s="26" t="str">
        <f t="shared" si="14"/>
        <v/>
      </c>
      <c r="E278" s="4"/>
      <c r="F278" s="4"/>
      <c r="G278" s="11" t="str">
        <f t="shared" si="12"/>
        <v/>
      </c>
      <c r="H278" s="7"/>
    </row>
    <row r="279" spans="1:8" x14ac:dyDescent="0.2">
      <c r="A279" s="70"/>
      <c r="B279" s="72"/>
      <c r="C279" s="8"/>
      <c r="D279" s="27" t="str">
        <f t="shared" si="14"/>
        <v/>
      </c>
      <c r="E279" s="5"/>
      <c r="F279" s="5"/>
      <c r="G279" s="12" t="str">
        <f t="shared" si="12"/>
        <v/>
      </c>
      <c r="H279" s="8"/>
    </row>
    <row r="280" spans="1:8" x14ac:dyDescent="0.2">
      <c r="A280" s="70"/>
      <c r="B280" s="72"/>
      <c r="C280" s="8"/>
      <c r="D280" s="27" t="str">
        <f t="shared" si="14"/>
        <v/>
      </c>
      <c r="E280" s="5"/>
      <c r="F280" s="5"/>
      <c r="G280" s="12" t="str">
        <f t="shared" si="12"/>
        <v/>
      </c>
      <c r="H280" s="8"/>
    </row>
    <row r="281" spans="1:8" x14ac:dyDescent="0.2">
      <c r="A281" s="70"/>
      <c r="B281" s="72"/>
      <c r="C281" s="8"/>
      <c r="D281" s="27" t="str">
        <f t="shared" si="14"/>
        <v/>
      </c>
      <c r="E281" s="5"/>
      <c r="F281" s="5"/>
      <c r="G281" s="12" t="str">
        <f t="shared" si="12"/>
        <v/>
      </c>
      <c r="H281" s="8"/>
    </row>
    <row r="282" spans="1:8" x14ac:dyDescent="0.2">
      <c r="A282" s="70"/>
      <c r="B282" s="72"/>
      <c r="C282" s="8"/>
      <c r="D282" s="27" t="str">
        <f t="shared" si="14"/>
        <v/>
      </c>
      <c r="E282" s="5"/>
      <c r="F282" s="5"/>
      <c r="G282" s="12" t="str">
        <f t="shared" si="12"/>
        <v/>
      </c>
      <c r="H282" s="8"/>
    </row>
    <row r="283" spans="1:8" x14ac:dyDescent="0.2">
      <c r="A283" s="70"/>
      <c r="B283" s="72"/>
      <c r="C283" s="8"/>
      <c r="D283" s="27" t="str">
        <f t="shared" si="14"/>
        <v/>
      </c>
      <c r="E283" s="5"/>
      <c r="F283" s="5"/>
      <c r="G283" s="12" t="str">
        <f t="shared" si="12"/>
        <v/>
      </c>
      <c r="H283" s="8"/>
    </row>
    <row r="284" spans="1:8" x14ac:dyDescent="0.2">
      <c r="A284" s="70"/>
      <c r="B284" s="72"/>
      <c r="C284" s="8"/>
      <c r="D284" s="27" t="str">
        <f t="shared" si="14"/>
        <v/>
      </c>
      <c r="E284" s="5"/>
      <c r="F284" s="5"/>
      <c r="G284" s="12" t="str">
        <f t="shared" si="12"/>
        <v/>
      </c>
      <c r="H284" s="8"/>
    </row>
    <row r="285" spans="1:8" x14ac:dyDescent="0.2">
      <c r="A285" s="70"/>
      <c r="B285" s="72"/>
      <c r="C285" s="8"/>
      <c r="D285" s="27" t="str">
        <f t="shared" si="14"/>
        <v/>
      </c>
      <c r="E285" s="5"/>
      <c r="F285" s="5"/>
      <c r="G285" s="12" t="str">
        <f t="shared" si="12"/>
        <v/>
      </c>
      <c r="H285" s="8"/>
    </row>
    <row r="286" spans="1:8" x14ac:dyDescent="0.2">
      <c r="A286" s="70"/>
      <c r="B286" s="72"/>
      <c r="C286" s="8"/>
      <c r="D286" s="27" t="str">
        <f t="shared" si="14"/>
        <v/>
      </c>
      <c r="E286" s="5"/>
      <c r="F286" s="5"/>
      <c r="G286" s="12" t="str">
        <f t="shared" si="12"/>
        <v/>
      </c>
      <c r="H286" s="8"/>
    </row>
    <row r="287" spans="1:8" ht="15.75" thickBot="1" x14ac:dyDescent="0.25">
      <c r="A287" s="71"/>
      <c r="B287" s="73"/>
      <c r="C287" s="9"/>
      <c r="D287" s="28" t="str">
        <f t="shared" si="14"/>
        <v/>
      </c>
      <c r="E287" s="6"/>
      <c r="F287" s="6"/>
      <c r="G287" s="13" t="str">
        <f t="shared" si="12"/>
        <v/>
      </c>
      <c r="H287" s="9"/>
    </row>
    <row r="288" spans="1:8" ht="15" customHeight="1" x14ac:dyDescent="0.2">
      <c r="A288" s="69" t="s">
        <v>41</v>
      </c>
      <c r="B288" s="72"/>
      <c r="C288" s="7"/>
      <c r="D288" s="26" t="str">
        <f t="shared" si="14"/>
        <v/>
      </c>
      <c r="E288" s="4"/>
      <c r="F288" s="4"/>
      <c r="G288" s="11" t="str">
        <f t="shared" si="12"/>
        <v/>
      </c>
      <c r="H288" s="7"/>
    </row>
    <row r="289" spans="1:8" x14ac:dyDescent="0.2">
      <c r="A289" s="70"/>
      <c r="B289" s="72"/>
      <c r="C289" s="8"/>
      <c r="D289" s="27" t="str">
        <f t="shared" si="14"/>
        <v/>
      </c>
      <c r="E289" s="5"/>
      <c r="F289" s="5"/>
      <c r="G289" s="12" t="str">
        <f t="shared" si="12"/>
        <v/>
      </c>
      <c r="H289" s="8"/>
    </row>
    <row r="290" spans="1:8" x14ac:dyDescent="0.2">
      <c r="A290" s="70"/>
      <c r="B290" s="72"/>
      <c r="C290" s="8"/>
      <c r="D290" s="27" t="str">
        <f t="shared" si="14"/>
        <v/>
      </c>
      <c r="E290" s="5"/>
      <c r="F290" s="5"/>
      <c r="G290" s="12" t="str">
        <f t="shared" si="12"/>
        <v/>
      </c>
      <c r="H290" s="8"/>
    </row>
    <row r="291" spans="1:8" x14ac:dyDescent="0.2">
      <c r="A291" s="70"/>
      <c r="B291" s="72"/>
      <c r="C291" s="8"/>
      <c r="D291" s="27" t="str">
        <f t="shared" si="14"/>
        <v/>
      </c>
      <c r="E291" s="5"/>
      <c r="F291" s="5"/>
      <c r="G291" s="12" t="str">
        <f t="shared" ref="G291:G307" si="15">IF(D291&lt;&gt;"",(3-D291)-(D291=1),"")</f>
        <v/>
      </c>
      <c r="H291" s="8"/>
    </row>
    <row r="292" spans="1:8" x14ac:dyDescent="0.2">
      <c r="A292" s="70"/>
      <c r="B292" s="72"/>
      <c r="C292" s="8"/>
      <c r="D292" s="27" t="str">
        <f t="shared" si="14"/>
        <v/>
      </c>
      <c r="E292" s="5"/>
      <c r="F292" s="5"/>
      <c r="G292" s="12" t="str">
        <f t="shared" si="15"/>
        <v/>
      </c>
      <c r="H292" s="8"/>
    </row>
    <row r="293" spans="1:8" x14ac:dyDescent="0.2">
      <c r="A293" s="70"/>
      <c r="B293" s="72"/>
      <c r="C293" s="8"/>
      <c r="D293" s="27" t="str">
        <f t="shared" si="14"/>
        <v/>
      </c>
      <c r="E293" s="5"/>
      <c r="F293" s="5"/>
      <c r="G293" s="12" t="str">
        <f t="shared" si="15"/>
        <v/>
      </c>
      <c r="H293" s="8"/>
    </row>
    <row r="294" spans="1:8" x14ac:dyDescent="0.2">
      <c r="A294" s="70"/>
      <c r="B294" s="72"/>
      <c r="C294" s="8"/>
      <c r="D294" s="27" t="str">
        <f t="shared" ref="D294:D325" si="16">IF(AND(C294&lt;&gt;"",E294&lt;&gt;"",F294&lt;&gt;"",H294&lt;&gt;""),IF(E294&gt;F294,3,IF(E294&lt;F294,0,1)),"")</f>
        <v/>
      </c>
      <c r="E294" s="5"/>
      <c r="F294" s="5"/>
      <c r="G294" s="12" t="str">
        <f t="shared" si="15"/>
        <v/>
      </c>
      <c r="H294" s="8"/>
    </row>
    <row r="295" spans="1:8" x14ac:dyDescent="0.2">
      <c r="A295" s="70"/>
      <c r="B295" s="72"/>
      <c r="C295" s="8"/>
      <c r="D295" s="27" t="str">
        <f t="shared" si="16"/>
        <v/>
      </c>
      <c r="E295" s="5"/>
      <c r="F295" s="5"/>
      <c r="G295" s="12" t="str">
        <f t="shared" si="15"/>
        <v/>
      </c>
      <c r="H295" s="8"/>
    </row>
    <row r="296" spans="1:8" x14ac:dyDescent="0.2">
      <c r="A296" s="70"/>
      <c r="B296" s="72"/>
      <c r="C296" s="8"/>
      <c r="D296" s="27" t="str">
        <f t="shared" si="16"/>
        <v/>
      </c>
      <c r="E296" s="5"/>
      <c r="F296" s="5"/>
      <c r="G296" s="12" t="str">
        <f t="shared" si="15"/>
        <v/>
      </c>
      <c r="H296" s="8"/>
    </row>
    <row r="297" spans="1:8" ht="15.75" thickBot="1" x14ac:dyDescent="0.25">
      <c r="A297" s="71"/>
      <c r="B297" s="73"/>
      <c r="C297" s="9"/>
      <c r="D297" s="28" t="str">
        <f t="shared" si="16"/>
        <v/>
      </c>
      <c r="E297" s="6"/>
      <c r="F297" s="6"/>
      <c r="G297" s="13" t="str">
        <f t="shared" si="15"/>
        <v/>
      </c>
      <c r="H297" s="9"/>
    </row>
    <row r="298" spans="1:8" ht="15" customHeight="1" x14ac:dyDescent="0.2">
      <c r="A298" s="69" t="s">
        <v>42</v>
      </c>
      <c r="B298" s="72"/>
      <c r="C298" s="7"/>
      <c r="D298" s="26" t="str">
        <f t="shared" si="16"/>
        <v/>
      </c>
      <c r="E298" s="4"/>
      <c r="F298" s="4"/>
      <c r="G298" s="11" t="str">
        <f t="shared" si="15"/>
        <v/>
      </c>
      <c r="H298" s="7"/>
    </row>
    <row r="299" spans="1:8" x14ac:dyDescent="0.2">
      <c r="A299" s="70"/>
      <c r="B299" s="72"/>
      <c r="C299" s="8"/>
      <c r="D299" s="27" t="str">
        <f t="shared" si="16"/>
        <v/>
      </c>
      <c r="E299" s="5"/>
      <c r="F299" s="5"/>
      <c r="G299" s="12" t="str">
        <f t="shared" si="15"/>
        <v/>
      </c>
      <c r="H299" s="8"/>
    </row>
    <row r="300" spans="1:8" x14ac:dyDescent="0.2">
      <c r="A300" s="70"/>
      <c r="B300" s="72"/>
      <c r="C300" s="8"/>
      <c r="D300" s="27" t="str">
        <f t="shared" si="16"/>
        <v/>
      </c>
      <c r="E300" s="5"/>
      <c r="F300" s="5"/>
      <c r="G300" s="12" t="str">
        <f t="shared" si="15"/>
        <v/>
      </c>
      <c r="H300" s="8"/>
    </row>
    <row r="301" spans="1:8" x14ac:dyDescent="0.2">
      <c r="A301" s="70"/>
      <c r="B301" s="72"/>
      <c r="C301" s="8"/>
      <c r="D301" s="27" t="str">
        <f t="shared" si="16"/>
        <v/>
      </c>
      <c r="E301" s="5"/>
      <c r="F301" s="5"/>
      <c r="G301" s="12" t="str">
        <f t="shared" si="15"/>
        <v/>
      </c>
      <c r="H301" s="8"/>
    </row>
    <row r="302" spans="1:8" x14ac:dyDescent="0.2">
      <c r="A302" s="70"/>
      <c r="B302" s="72"/>
      <c r="C302" s="8"/>
      <c r="D302" s="27" t="str">
        <f t="shared" si="16"/>
        <v/>
      </c>
      <c r="E302" s="5"/>
      <c r="F302" s="5"/>
      <c r="G302" s="12" t="str">
        <f t="shared" si="15"/>
        <v/>
      </c>
      <c r="H302" s="8"/>
    </row>
    <row r="303" spans="1:8" x14ac:dyDescent="0.2">
      <c r="A303" s="70"/>
      <c r="B303" s="72"/>
      <c r="C303" s="8"/>
      <c r="D303" s="27" t="str">
        <f t="shared" si="16"/>
        <v/>
      </c>
      <c r="E303" s="5"/>
      <c r="F303" s="5"/>
      <c r="G303" s="12" t="str">
        <f t="shared" si="15"/>
        <v/>
      </c>
      <c r="H303" s="8"/>
    </row>
    <row r="304" spans="1:8" x14ac:dyDescent="0.2">
      <c r="A304" s="70"/>
      <c r="B304" s="72"/>
      <c r="C304" s="8"/>
      <c r="D304" s="27" t="str">
        <f t="shared" si="16"/>
        <v/>
      </c>
      <c r="E304" s="5"/>
      <c r="F304" s="5"/>
      <c r="G304" s="12" t="str">
        <f t="shared" si="15"/>
        <v/>
      </c>
      <c r="H304" s="8"/>
    </row>
    <row r="305" spans="1:8" x14ac:dyDescent="0.2">
      <c r="A305" s="70"/>
      <c r="B305" s="72"/>
      <c r="C305" s="8"/>
      <c r="D305" s="27" t="str">
        <f t="shared" si="16"/>
        <v/>
      </c>
      <c r="E305" s="5"/>
      <c r="F305" s="5"/>
      <c r="G305" s="12" t="str">
        <f t="shared" si="15"/>
        <v/>
      </c>
      <c r="H305" s="8"/>
    </row>
    <row r="306" spans="1:8" x14ac:dyDescent="0.2">
      <c r="A306" s="70"/>
      <c r="B306" s="72"/>
      <c r="C306" s="8"/>
      <c r="D306" s="27" t="str">
        <f t="shared" si="16"/>
        <v/>
      </c>
      <c r="E306" s="5"/>
      <c r="F306" s="5"/>
      <c r="G306" s="12" t="str">
        <f t="shared" si="15"/>
        <v/>
      </c>
      <c r="H306" s="8"/>
    </row>
    <row r="307" spans="1:8" ht="15.75" thickBot="1" x14ac:dyDescent="0.25">
      <c r="A307" s="71"/>
      <c r="B307" s="73"/>
      <c r="C307" s="9"/>
      <c r="D307" s="28" t="str">
        <f t="shared" si="16"/>
        <v/>
      </c>
      <c r="E307" s="6"/>
      <c r="F307" s="6"/>
      <c r="G307" s="13" t="str">
        <f t="shared" si="15"/>
        <v/>
      </c>
      <c r="H307" s="9"/>
    </row>
    <row r="308" spans="1:8" ht="15" customHeight="1" x14ac:dyDescent="0.2">
      <c r="A308" s="69" t="s">
        <v>44</v>
      </c>
      <c r="B308" s="72"/>
      <c r="C308" s="7"/>
      <c r="D308" s="26" t="str">
        <f t="shared" si="16"/>
        <v/>
      </c>
      <c r="E308" s="4"/>
      <c r="F308" s="4"/>
      <c r="G308" s="11" t="str">
        <f t="shared" ref="G308:G337" si="17">IF(D308&lt;&gt;"",(3-D308)-(D308=1),"")</f>
        <v/>
      </c>
      <c r="H308" s="7"/>
    </row>
    <row r="309" spans="1:8" x14ac:dyDescent="0.2">
      <c r="A309" s="70"/>
      <c r="B309" s="72"/>
      <c r="C309" s="8"/>
      <c r="D309" s="27" t="str">
        <f t="shared" si="16"/>
        <v/>
      </c>
      <c r="E309" s="5"/>
      <c r="F309" s="5"/>
      <c r="G309" s="12" t="str">
        <f t="shared" si="17"/>
        <v/>
      </c>
      <c r="H309" s="8"/>
    </row>
    <row r="310" spans="1:8" x14ac:dyDescent="0.2">
      <c r="A310" s="70"/>
      <c r="B310" s="72"/>
      <c r="C310" s="8"/>
      <c r="D310" s="27" t="str">
        <f t="shared" si="16"/>
        <v/>
      </c>
      <c r="E310" s="5"/>
      <c r="F310" s="5"/>
      <c r="G310" s="12" t="str">
        <f t="shared" si="17"/>
        <v/>
      </c>
      <c r="H310" s="8"/>
    </row>
    <row r="311" spans="1:8" x14ac:dyDescent="0.2">
      <c r="A311" s="70"/>
      <c r="B311" s="72"/>
      <c r="C311" s="8"/>
      <c r="D311" s="27" t="str">
        <f t="shared" si="16"/>
        <v/>
      </c>
      <c r="E311" s="5"/>
      <c r="F311" s="5"/>
      <c r="G311" s="12" t="str">
        <f t="shared" si="17"/>
        <v/>
      </c>
      <c r="H311" s="8"/>
    </row>
    <row r="312" spans="1:8" x14ac:dyDescent="0.2">
      <c r="A312" s="70"/>
      <c r="B312" s="72"/>
      <c r="C312" s="8"/>
      <c r="D312" s="27" t="str">
        <f t="shared" si="16"/>
        <v/>
      </c>
      <c r="E312" s="5"/>
      <c r="F312" s="5"/>
      <c r="G312" s="12" t="str">
        <f t="shared" si="17"/>
        <v/>
      </c>
      <c r="H312" s="8"/>
    </row>
    <row r="313" spans="1:8" x14ac:dyDescent="0.2">
      <c r="A313" s="70"/>
      <c r="B313" s="72"/>
      <c r="C313" s="8"/>
      <c r="D313" s="27" t="str">
        <f t="shared" si="16"/>
        <v/>
      </c>
      <c r="E313" s="5"/>
      <c r="F313" s="5"/>
      <c r="G313" s="12" t="str">
        <f t="shared" si="17"/>
        <v/>
      </c>
      <c r="H313" s="8"/>
    </row>
    <row r="314" spans="1:8" x14ac:dyDescent="0.2">
      <c r="A314" s="70"/>
      <c r="B314" s="72"/>
      <c r="C314" s="8"/>
      <c r="D314" s="27" t="str">
        <f t="shared" si="16"/>
        <v/>
      </c>
      <c r="E314" s="5"/>
      <c r="F314" s="5"/>
      <c r="G314" s="12" t="str">
        <f t="shared" si="17"/>
        <v/>
      </c>
      <c r="H314" s="8"/>
    </row>
    <row r="315" spans="1:8" x14ac:dyDescent="0.2">
      <c r="A315" s="70"/>
      <c r="B315" s="72"/>
      <c r="C315" s="8"/>
      <c r="D315" s="27" t="str">
        <f t="shared" si="16"/>
        <v/>
      </c>
      <c r="E315" s="5"/>
      <c r="F315" s="5"/>
      <c r="G315" s="12" t="str">
        <f t="shared" si="17"/>
        <v/>
      </c>
      <c r="H315" s="8"/>
    </row>
    <row r="316" spans="1:8" x14ac:dyDescent="0.2">
      <c r="A316" s="70"/>
      <c r="B316" s="72"/>
      <c r="C316" s="8"/>
      <c r="D316" s="27" t="str">
        <f t="shared" si="16"/>
        <v/>
      </c>
      <c r="E316" s="5"/>
      <c r="F316" s="5"/>
      <c r="G316" s="12" t="str">
        <f t="shared" si="17"/>
        <v/>
      </c>
      <c r="H316" s="8"/>
    </row>
    <row r="317" spans="1:8" ht="15.75" thickBot="1" x14ac:dyDescent="0.25">
      <c r="A317" s="71"/>
      <c r="B317" s="73"/>
      <c r="C317" s="9"/>
      <c r="D317" s="28" t="str">
        <f t="shared" si="16"/>
        <v/>
      </c>
      <c r="E317" s="6"/>
      <c r="F317" s="6"/>
      <c r="G317" s="13" t="str">
        <f t="shared" si="17"/>
        <v/>
      </c>
      <c r="H317" s="9"/>
    </row>
    <row r="318" spans="1:8" ht="15" customHeight="1" x14ac:dyDescent="0.2">
      <c r="A318" s="69" t="s">
        <v>45</v>
      </c>
      <c r="B318" s="72"/>
      <c r="C318" s="7"/>
      <c r="D318" s="26" t="str">
        <f t="shared" si="16"/>
        <v/>
      </c>
      <c r="E318" s="4"/>
      <c r="F318" s="4"/>
      <c r="G318" s="11" t="str">
        <f t="shared" si="17"/>
        <v/>
      </c>
      <c r="H318" s="7"/>
    </row>
    <row r="319" spans="1:8" x14ac:dyDescent="0.2">
      <c r="A319" s="70"/>
      <c r="B319" s="72"/>
      <c r="C319" s="8"/>
      <c r="D319" s="27" t="str">
        <f t="shared" si="16"/>
        <v/>
      </c>
      <c r="E319" s="5"/>
      <c r="F319" s="5"/>
      <c r="G319" s="12" t="str">
        <f t="shared" si="17"/>
        <v/>
      </c>
      <c r="H319" s="8"/>
    </row>
    <row r="320" spans="1:8" x14ac:dyDescent="0.2">
      <c r="A320" s="70"/>
      <c r="B320" s="72"/>
      <c r="C320" s="8"/>
      <c r="D320" s="27" t="str">
        <f t="shared" si="16"/>
        <v/>
      </c>
      <c r="E320" s="5"/>
      <c r="F320" s="5"/>
      <c r="G320" s="12" t="str">
        <f t="shared" si="17"/>
        <v/>
      </c>
      <c r="H320" s="8"/>
    </row>
    <row r="321" spans="1:8" x14ac:dyDescent="0.2">
      <c r="A321" s="70"/>
      <c r="B321" s="72"/>
      <c r="C321" s="8"/>
      <c r="D321" s="27" t="str">
        <f t="shared" si="16"/>
        <v/>
      </c>
      <c r="E321" s="5"/>
      <c r="F321" s="5"/>
      <c r="G321" s="12" t="str">
        <f t="shared" si="17"/>
        <v/>
      </c>
      <c r="H321" s="8"/>
    </row>
    <row r="322" spans="1:8" x14ac:dyDescent="0.2">
      <c r="A322" s="70"/>
      <c r="B322" s="72"/>
      <c r="C322" s="8"/>
      <c r="D322" s="27" t="str">
        <f t="shared" si="16"/>
        <v/>
      </c>
      <c r="E322" s="5"/>
      <c r="F322" s="5"/>
      <c r="G322" s="12" t="str">
        <f t="shared" si="17"/>
        <v/>
      </c>
      <c r="H322" s="8"/>
    </row>
    <row r="323" spans="1:8" x14ac:dyDescent="0.2">
      <c r="A323" s="70"/>
      <c r="B323" s="72"/>
      <c r="C323" s="8"/>
      <c r="D323" s="27" t="str">
        <f t="shared" si="16"/>
        <v/>
      </c>
      <c r="E323" s="5"/>
      <c r="F323" s="5"/>
      <c r="G323" s="12" t="str">
        <f t="shared" si="17"/>
        <v/>
      </c>
      <c r="H323" s="8"/>
    </row>
    <row r="324" spans="1:8" x14ac:dyDescent="0.2">
      <c r="A324" s="70"/>
      <c r="B324" s="72"/>
      <c r="C324" s="8"/>
      <c r="D324" s="27" t="str">
        <f t="shared" si="16"/>
        <v/>
      </c>
      <c r="E324" s="5"/>
      <c r="F324" s="5"/>
      <c r="G324" s="12" t="str">
        <f t="shared" si="17"/>
        <v/>
      </c>
      <c r="H324" s="8"/>
    </row>
    <row r="325" spans="1:8" x14ac:dyDescent="0.2">
      <c r="A325" s="70"/>
      <c r="B325" s="72"/>
      <c r="C325" s="8"/>
      <c r="D325" s="27" t="str">
        <f t="shared" si="16"/>
        <v/>
      </c>
      <c r="E325" s="5"/>
      <c r="F325" s="5"/>
      <c r="G325" s="12" t="str">
        <f t="shared" si="17"/>
        <v/>
      </c>
      <c r="H325" s="8"/>
    </row>
    <row r="326" spans="1:8" x14ac:dyDescent="0.2">
      <c r="A326" s="70"/>
      <c r="B326" s="72"/>
      <c r="C326" s="8"/>
      <c r="D326" s="27" t="str">
        <f t="shared" ref="D326:D357" si="18">IF(AND(C326&lt;&gt;"",E326&lt;&gt;"",F326&lt;&gt;"",H326&lt;&gt;""),IF(E326&gt;F326,3,IF(E326&lt;F326,0,1)),"")</f>
        <v/>
      </c>
      <c r="E326" s="5"/>
      <c r="F326" s="5"/>
      <c r="G326" s="12" t="str">
        <f t="shared" si="17"/>
        <v/>
      </c>
      <c r="H326" s="8"/>
    </row>
    <row r="327" spans="1:8" ht="15.75" thickBot="1" x14ac:dyDescent="0.25">
      <c r="A327" s="71"/>
      <c r="B327" s="73"/>
      <c r="C327" s="9"/>
      <c r="D327" s="28" t="str">
        <f t="shared" si="18"/>
        <v/>
      </c>
      <c r="E327" s="6"/>
      <c r="F327" s="6"/>
      <c r="G327" s="13" t="str">
        <f t="shared" si="17"/>
        <v/>
      </c>
      <c r="H327" s="9"/>
    </row>
    <row r="328" spans="1:8" ht="15" customHeight="1" x14ac:dyDescent="0.2">
      <c r="A328" s="69" t="s">
        <v>46</v>
      </c>
      <c r="B328" s="72"/>
      <c r="C328" s="7"/>
      <c r="D328" s="26" t="str">
        <f t="shared" si="18"/>
        <v/>
      </c>
      <c r="E328" s="4"/>
      <c r="F328" s="4"/>
      <c r="G328" s="11" t="str">
        <f t="shared" si="17"/>
        <v/>
      </c>
      <c r="H328" s="7"/>
    </row>
    <row r="329" spans="1:8" x14ac:dyDescent="0.2">
      <c r="A329" s="70"/>
      <c r="B329" s="72"/>
      <c r="C329" s="8"/>
      <c r="D329" s="27" t="str">
        <f t="shared" si="18"/>
        <v/>
      </c>
      <c r="E329" s="5"/>
      <c r="F329" s="5"/>
      <c r="G329" s="12" t="str">
        <f t="shared" si="17"/>
        <v/>
      </c>
      <c r="H329" s="8"/>
    </row>
    <row r="330" spans="1:8" x14ac:dyDescent="0.2">
      <c r="A330" s="70"/>
      <c r="B330" s="72"/>
      <c r="C330" s="8"/>
      <c r="D330" s="27" t="str">
        <f t="shared" si="18"/>
        <v/>
      </c>
      <c r="E330" s="5"/>
      <c r="F330" s="5"/>
      <c r="G330" s="12" t="str">
        <f t="shared" si="17"/>
        <v/>
      </c>
      <c r="H330" s="8"/>
    </row>
    <row r="331" spans="1:8" x14ac:dyDescent="0.2">
      <c r="A331" s="70"/>
      <c r="B331" s="72"/>
      <c r="C331" s="8"/>
      <c r="D331" s="27" t="str">
        <f t="shared" si="18"/>
        <v/>
      </c>
      <c r="E331" s="5"/>
      <c r="F331" s="5"/>
      <c r="G331" s="12" t="str">
        <f t="shared" si="17"/>
        <v/>
      </c>
      <c r="H331" s="8"/>
    </row>
    <row r="332" spans="1:8" x14ac:dyDescent="0.2">
      <c r="A332" s="70"/>
      <c r="B332" s="72"/>
      <c r="C332" s="8"/>
      <c r="D332" s="27" t="str">
        <f t="shared" si="18"/>
        <v/>
      </c>
      <c r="E332" s="5"/>
      <c r="F332" s="5"/>
      <c r="G332" s="12" t="str">
        <f t="shared" si="17"/>
        <v/>
      </c>
      <c r="H332" s="8"/>
    </row>
    <row r="333" spans="1:8" x14ac:dyDescent="0.2">
      <c r="A333" s="70"/>
      <c r="B333" s="72"/>
      <c r="C333" s="8"/>
      <c r="D333" s="27" t="str">
        <f t="shared" si="18"/>
        <v/>
      </c>
      <c r="E333" s="5"/>
      <c r="F333" s="5"/>
      <c r="G333" s="12" t="str">
        <f t="shared" si="17"/>
        <v/>
      </c>
      <c r="H333" s="8"/>
    </row>
    <row r="334" spans="1:8" x14ac:dyDescent="0.2">
      <c r="A334" s="70"/>
      <c r="B334" s="72"/>
      <c r="C334" s="8"/>
      <c r="D334" s="27" t="str">
        <f t="shared" si="18"/>
        <v/>
      </c>
      <c r="E334" s="5"/>
      <c r="F334" s="5"/>
      <c r="G334" s="12" t="str">
        <f t="shared" si="17"/>
        <v/>
      </c>
      <c r="H334" s="8"/>
    </row>
    <row r="335" spans="1:8" x14ac:dyDescent="0.2">
      <c r="A335" s="70"/>
      <c r="B335" s="72"/>
      <c r="C335" s="8"/>
      <c r="D335" s="27" t="str">
        <f t="shared" si="18"/>
        <v/>
      </c>
      <c r="E335" s="5"/>
      <c r="F335" s="5"/>
      <c r="G335" s="12" t="str">
        <f t="shared" si="17"/>
        <v/>
      </c>
      <c r="H335" s="8"/>
    </row>
    <row r="336" spans="1:8" x14ac:dyDescent="0.2">
      <c r="A336" s="70"/>
      <c r="B336" s="72"/>
      <c r="C336" s="8"/>
      <c r="D336" s="27" t="str">
        <f t="shared" si="18"/>
        <v/>
      </c>
      <c r="E336" s="5"/>
      <c r="F336" s="5"/>
      <c r="G336" s="12" t="str">
        <f t="shared" si="17"/>
        <v/>
      </c>
      <c r="H336" s="8"/>
    </row>
    <row r="337" spans="1:8" ht="15.75" thickBot="1" x14ac:dyDescent="0.25">
      <c r="A337" s="71"/>
      <c r="B337" s="73"/>
      <c r="C337" s="9"/>
      <c r="D337" s="28" t="str">
        <f t="shared" si="18"/>
        <v/>
      </c>
      <c r="E337" s="6"/>
      <c r="F337" s="6"/>
      <c r="G337" s="13" t="str">
        <f t="shared" si="17"/>
        <v/>
      </c>
      <c r="H337" s="9"/>
    </row>
    <row r="338" spans="1:8" ht="15" customHeight="1" x14ac:dyDescent="0.2">
      <c r="A338" s="69" t="s">
        <v>47</v>
      </c>
      <c r="B338" s="72"/>
      <c r="C338" s="7"/>
      <c r="D338" s="26" t="str">
        <f t="shared" si="18"/>
        <v/>
      </c>
      <c r="E338" s="4"/>
      <c r="F338" s="4"/>
      <c r="G338" s="11" t="str">
        <f t="shared" ref="G338:G387" si="19">IF(D338&lt;&gt;"",(3-D338)-(D338=1),"")</f>
        <v/>
      </c>
      <c r="H338" s="7"/>
    </row>
    <row r="339" spans="1:8" x14ac:dyDescent="0.2">
      <c r="A339" s="70"/>
      <c r="B339" s="72"/>
      <c r="C339" s="8"/>
      <c r="D339" s="27" t="str">
        <f t="shared" si="18"/>
        <v/>
      </c>
      <c r="E339" s="5"/>
      <c r="F339" s="5"/>
      <c r="G339" s="12" t="str">
        <f t="shared" si="19"/>
        <v/>
      </c>
      <c r="H339" s="8"/>
    </row>
    <row r="340" spans="1:8" x14ac:dyDescent="0.2">
      <c r="A340" s="70"/>
      <c r="B340" s="72"/>
      <c r="C340" s="8"/>
      <c r="D340" s="27" t="str">
        <f t="shared" si="18"/>
        <v/>
      </c>
      <c r="E340" s="5"/>
      <c r="F340" s="5"/>
      <c r="G340" s="12" t="str">
        <f t="shared" si="19"/>
        <v/>
      </c>
      <c r="H340" s="8"/>
    </row>
    <row r="341" spans="1:8" x14ac:dyDescent="0.2">
      <c r="A341" s="70"/>
      <c r="B341" s="72"/>
      <c r="C341" s="8"/>
      <c r="D341" s="27" t="str">
        <f t="shared" si="18"/>
        <v/>
      </c>
      <c r="E341" s="5"/>
      <c r="F341" s="5"/>
      <c r="G341" s="12" t="str">
        <f t="shared" si="19"/>
        <v/>
      </c>
      <c r="H341" s="8"/>
    </row>
    <row r="342" spans="1:8" x14ac:dyDescent="0.2">
      <c r="A342" s="70"/>
      <c r="B342" s="72"/>
      <c r="C342" s="8"/>
      <c r="D342" s="27" t="str">
        <f t="shared" si="18"/>
        <v/>
      </c>
      <c r="E342" s="5"/>
      <c r="F342" s="5"/>
      <c r="G342" s="12" t="str">
        <f t="shared" si="19"/>
        <v/>
      </c>
      <c r="H342" s="8"/>
    </row>
    <row r="343" spans="1:8" x14ac:dyDescent="0.2">
      <c r="A343" s="70"/>
      <c r="B343" s="72"/>
      <c r="C343" s="8"/>
      <c r="D343" s="27" t="str">
        <f t="shared" si="18"/>
        <v/>
      </c>
      <c r="E343" s="5"/>
      <c r="F343" s="5"/>
      <c r="G343" s="12" t="str">
        <f t="shared" si="19"/>
        <v/>
      </c>
      <c r="H343" s="8"/>
    </row>
    <row r="344" spans="1:8" x14ac:dyDescent="0.2">
      <c r="A344" s="70"/>
      <c r="B344" s="72"/>
      <c r="C344" s="8"/>
      <c r="D344" s="27" t="str">
        <f t="shared" si="18"/>
        <v/>
      </c>
      <c r="E344" s="5"/>
      <c r="F344" s="5"/>
      <c r="G344" s="12" t="str">
        <f t="shared" si="19"/>
        <v/>
      </c>
      <c r="H344" s="8"/>
    </row>
    <row r="345" spans="1:8" x14ac:dyDescent="0.2">
      <c r="A345" s="70"/>
      <c r="B345" s="72"/>
      <c r="C345" s="8"/>
      <c r="D345" s="27" t="str">
        <f t="shared" si="18"/>
        <v/>
      </c>
      <c r="E345" s="5"/>
      <c r="F345" s="5"/>
      <c r="G345" s="12" t="str">
        <f t="shared" si="19"/>
        <v/>
      </c>
      <c r="H345" s="8"/>
    </row>
    <row r="346" spans="1:8" x14ac:dyDescent="0.2">
      <c r="A346" s="70"/>
      <c r="B346" s="72"/>
      <c r="C346" s="8"/>
      <c r="D346" s="27" t="str">
        <f t="shared" si="18"/>
        <v/>
      </c>
      <c r="E346" s="5"/>
      <c r="F346" s="5"/>
      <c r="G346" s="12" t="str">
        <f t="shared" si="19"/>
        <v/>
      </c>
      <c r="H346" s="8"/>
    </row>
    <row r="347" spans="1:8" ht="15.75" thickBot="1" x14ac:dyDescent="0.25">
      <c r="A347" s="71"/>
      <c r="B347" s="73"/>
      <c r="C347" s="9"/>
      <c r="D347" s="28" t="str">
        <f t="shared" si="18"/>
        <v/>
      </c>
      <c r="E347" s="6"/>
      <c r="F347" s="6"/>
      <c r="G347" s="13" t="str">
        <f t="shared" si="19"/>
        <v/>
      </c>
      <c r="H347" s="9"/>
    </row>
    <row r="348" spans="1:8" ht="15" customHeight="1" x14ac:dyDescent="0.2">
      <c r="A348" s="69" t="s">
        <v>48</v>
      </c>
      <c r="B348" s="72"/>
      <c r="C348" s="7"/>
      <c r="D348" s="26" t="str">
        <f t="shared" si="18"/>
        <v/>
      </c>
      <c r="E348" s="4"/>
      <c r="F348" s="4"/>
      <c r="G348" s="11" t="str">
        <f t="shared" si="19"/>
        <v/>
      </c>
      <c r="H348" s="7"/>
    </row>
    <row r="349" spans="1:8" x14ac:dyDescent="0.2">
      <c r="A349" s="70"/>
      <c r="B349" s="72"/>
      <c r="C349" s="8"/>
      <c r="D349" s="27" t="str">
        <f t="shared" si="18"/>
        <v/>
      </c>
      <c r="E349" s="5"/>
      <c r="F349" s="5"/>
      <c r="G349" s="12" t="str">
        <f t="shared" si="19"/>
        <v/>
      </c>
      <c r="H349" s="8"/>
    </row>
    <row r="350" spans="1:8" x14ac:dyDescent="0.2">
      <c r="A350" s="70"/>
      <c r="B350" s="72"/>
      <c r="C350" s="8"/>
      <c r="D350" s="27" t="str">
        <f t="shared" si="18"/>
        <v/>
      </c>
      <c r="E350" s="5"/>
      <c r="F350" s="5"/>
      <c r="G350" s="12" t="str">
        <f t="shared" si="19"/>
        <v/>
      </c>
      <c r="H350" s="8"/>
    </row>
    <row r="351" spans="1:8" x14ac:dyDescent="0.2">
      <c r="A351" s="70"/>
      <c r="B351" s="72"/>
      <c r="C351" s="8"/>
      <c r="D351" s="27" t="str">
        <f t="shared" si="18"/>
        <v/>
      </c>
      <c r="E351" s="5"/>
      <c r="F351" s="5"/>
      <c r="G351" s="12" t="str">
        <f t="shared" si="19"/>
        <v/>
      </c>
      <c r="H351" s="8"/>
    </row>
    <row r="352" spans="1:8" x14ac:dyDescent="0.2">
      <c r="A352" s="70"/>
      <c r="B352" s="72"/>
      <c r="C352" s="8"/>
      <c r="D352" s="27" t="str">
        <f t="shared" si="18"/>
        <v/>
      </c>
      <c r="E352" s="5"/>
      <c r="F352" s="5"/>
      <c r="G352" s="12" t="str">
        <f t="shared" si="19"/>
        <v/>
      </c>
      <c r="H352" s="8"/>
    </row>
    <row r="353" spans="1:8" x14ac:dyDescent="0.2">
      <c r="A353" s="70"/>
      <c r="B353" s="72"/>
      <c r="C353" s="8"/>
      <c r="D353" s="27" t="str">
        <f t="shared" si="18"/>
        <v/>
      </c>
      <c r="E353" s="5"/>
      <c r="F353" s="5"/>
      <c r="G353" s="12" t="str">
        <f t="shared" si="19"/>
        <v/>
      </c>
      <c r="H353" s="8"/>
    </row>
    <row r="354" spans="1:8" x14ac:dyDescent="0.2">
      <c r="A354" s="70"/>
      <c r="B354" s="72"/>
      <c r="C354" s="8"/>
      <c r="D354" s="27" t="str">
        <f t="shared" si="18"/>
        <v/>
      </c>
      <c r="E354" s="5"/>
      <c r="F354" s="5"/>
      <c r="G354" s="12" t="str">
        <f t="shared" si="19"/>
        <v/>
      </c>
      <c r="H354" s="8"/>
    </row>
    <row r="355" spans="1:8" x14ac:dyDescent="0.2">
      <c r="A355" s="70"/>
      <c r="B355" s="72"/>
      <c r="C355" s="8"/>
      <c r="D355" s="27" t="str">
        <f t="shared" si="18"/>
        <v/>
      </c>
      <c r="E355" s="5"/>
      <c r="F355" s="5"/>
      <c r="G355" s="12" t="str">
        <f t="shared" si="19"/>
        <v/>
      </c>
      <c r="H355" s="8"/>
    </row>
    <row r="356" spans="1:8" x14ac:dyDescent="0.2">
      <c r="A356" s="70"/>
      <c r="B356" s="72"/>
      <c r="C356" s="8"/>
      <c r="D356" s="27" t="str">
        <f t="shared" si="18"/>
        <v/>
      </c>
      <c r="E356" s="5"/>
      <c r="F356" s="5"/>
      <c r="G356" s="12" t="str">
        <f t="shared" si="19"/>
        <v/>
      </c>
      <c r="H356" s="8"/>
    </row>
    <row r="357" spans="1:8" ht="15.75" thickBot="1" x14ac:dyDescent="0.25">
      <c r="A357" s="71"/>
      <c r="B357" s="73"/>
      <c r="C357" s="9"/>
      <c r="D357" s="28" t="str">
        <f t="shared" si="18"/>
        <v/>
      </c>
      <c r="E357" s="6"/>
      <c r="F357" s="6"/>
      <c r="G357" s="13" t="str">
        <f t="shared" si="19"/>
        <v/>
      </c>
      <c r="H357" s="9"/>
    </row>
    <row r="358" spans="1:8" ht="15" customHeight="1" x14ac:dyDescent="0.2">
      <c r="A358" s="69" t="s">
        <v>49</v>
      </c>
      <c r="B358" s="72"/>
      <c r="C358" s="7"/>
      <c r="D358" s="26" t="str">
        <f t="shared" ref="D358:D387" si="20">IF(AND(C358&lt;&gt;"",E358&lt;&gt;"",F358&lt;&gt;"",H358&lt;&gt;""),IF(E358&gt;F358,3,IF(E358&lt;F358,0,1)),"")</f>
        <v/>
      </c>
      <c r="E358" s="4"/>
      <c r="F358" s="4"/>
      <c r="G358" s="11" t="str">
        <f t="shared" si="19"/>
        <v/>
      </c>
      <c r="H358" s="7"/>
    </row>
    <row r="359" spans="1:8" x14ac:dyDescent="0.2">
      <c r="A359" s="70"/>
      <c r="B359" s="72"/>
      <c r="C359" s="8"/>
      <c r="D359" s="27" t="str">
        <f t="shared" si="20"/>
        <v/>
      </c>
      <c r="E359" s="5"/>
      <c r="F359" s="5"/>
      <c r="G359" s="12" t="str">
        <f t="shared" si="19"/>
        <v/>
      </c>
      <c r="H359" s="8"/>
    </row>
    <row r="360" spans="1:8" x14ac:dyDescent="0.2">
      <c r="A360" s="70"/>
      <c r="B360" s="72"/>
      <c r="C360" s="8"/>
      <c r="D360" s="27" t="str">
        <f t="shared" si="20"/>
        <v/>
      </c>
      <c r="E360" s="5"/>
      <c r="F360" s="5"/>
      <c r="G360" s="12" t="str">
        <f t="shared" si="19"/>
        <v/>
      </c>
      <c r="H360" s="8"/>
    </row>
    <row r="361" spans="1:8" x14ac:dyDescent="0.2">
      <c r="A361" s="70"/>
      <c r="B361" s="72"/>
      <c r="C361" s="8"/>
      <c r="D361" s="27" t="str">
        <f t="shared" si="20"/>
        <v/>
      </c>
      <c r="E361" s="5"/>
      <c r="F361" s="5"/>
      <c r="G361" s="12" t="str">
        <f t="shared" si="19"/>
        <v/>
      </c>
      <c r="H361" s="8"/>
    </row>
    <row r="362" spans="1:8" x14ac:dyDescent="0.2">
      <c r="A362" s="70"/>
      <c r="B362" s="72"/>
      <c r="C362" s="8"/>
      <c r="D362" s="27" t="str">
        <f t="shared" si="20"/>
        <v/>
      </c>
      <c r="E362" s="5"/>
      <c r="F362" s="5"/>
      <c r="G362" s="12" t="str">
        <f t="shared" si="19"/>
        <v/>
      </c>
      <c r="H362" s="8"/>
    </row>
    <row r="363" spans="1:8" x14ac:dyDescent="0.2">
      <c r="A363" s="70"/>
      <c r="B363" s="72"/>
      <c r="C363" s="8"/>
      <c r="D363" s="27" t="str">
        <f t="shared" si="20"/>
        <v/>
      </c>
      <c r="E363" s="5"/>
      <c r="F363" s="5"/>
      <c r="G363" s="12" t="str">
        <f t="shared" si="19"/>
        <v/>
      </c>
      <c r="H363" s="8"/>
    </row>
    <row r="364" spans="1:8" x14ac:dyDescent="0.2">
      <c r="A364" s="70"/>
      <c r="B364" s="72"/>
      <c r="C364" s="8"/>
      <c r="D364" s="27" t="str">
        <f t="shared" si="20"/>
        <v/>
      </c>
      <c r="E364" s="5"/>
      <c r="F364" s="5"/>
      <c r="G364" s="12" t="str">
        <f t="shared" si="19"/>
        <v/>
      </c>
      <c r="H364" s="8"/>
    </row>
    <row r="365" spans="1:8" x14ac:dyDescent="0.2">
      <c r="A365" s="70"/>
      <c r="B365" s="72"/>
      <c r="C365" s="8"/>
      <c r="D365" s="27" t="str">
        <f t="shared" si="20"/>
        <v/>
      </c>
      <c r="E365" s="5"/>
      <c r="F365" s="5"/>
      <c r="G365" s="12" t="str">
        <f t="shared" si="19"/>
        <v/>
      </c>
      <c r="H365" s="8"/>
    </row>
    <row r="366" spans="1:8" x14ac:dyDescent="0.2">
      <c r="A366" s="70"/>
      <c r="B366" s="72"/>
      <c r="C366" s="8"/>
      <c r="D366" s="27" t="str">
        <f t="shared" si="20"/>
        <v/>
      </c>
      <c r="E366" s="5"/>
      <c r="F366" s="5"/>
      <c r="G366" s="12" t="str">
        <f t="shared" si="19"/>
        <v/>
      </c>
      <c r="H366" s="8"/>
    </row>
    <row r="367" spans="1:8" ht="15.75" thickBot="1" x14ac:dyDescent="0.25">
      <c r="A367" s="71"/>
      <c r="B367" s="73"/>
      <c r="C367" s="9"/>
      <c r="D367" s="28" t="str">
        <f t="shared" si="20"/>
        <v/>
      </c>
      <c r="E367" s="6"/>
      <c r="F367" s="6"/>
      <c r="G367" s="13" t="str">
        <f t="shared" si="19"/>
        <v/>
      </c>
      <c r="H367" s="9"/>
    </row>
    <row r="368" spans="1:8" ht="15" customHeight="1" x14ac:dyDescent="0.2">
      <c r="A368" s="69" t="s">
        <v>50</v>
      </c>
      <c r="B368" s="72"/>
      <c r="C368" s="7"/>
      <c r="D368" s="26" t="str">
        <f t="shared" si="20"/>
        <v/>
      </c>
      <c r="E368" s="4"/>
      <c r="F368" s="4"/>
      <c r="G368" s="11" t="str">
        <f t="shared" si="19"/>
        <v/>
      </c>
      <c r="H368" s="7"/>
    </row>
    <row r="369" spans="1:8" x14ac:dyDescent="0.2">
      <c r="A369" s="70"/>
      <c r="B369" s="72"/>
      <c r="C369" s="8"/>
      <c r="D369" s="27" t="str">
        <f t="shared" si="20"/>
        <v/>
      </c>
      <c r="E369" s="5"/>
      <c r="F369" s="5"/>
      <c r="G369" s="12" t="str">
        <f t="shared" si="19"/>
        <v/>
      </c>
      <c r="H369" s="8"/>
    </row>
    <row r="370" spans="1:8" x14ac:dyDescent="0.2">
      <c r="A370" s="70"/>
      <c r="B370" s="72"/>
      <c r="C370" s="8"/>
      <c r="D370" s="27" t="str">
        <f t="shared" si="20"/>
        <v/>
      </c>
      <c r="E370" s="5"/>
      <c r="F370" s="5"/>
      <c r="G370" s="12" t="str">
        <f t="shared" si="19"/>
        <v/>
      </c>
      <c r="H370" s="8"/>
    </row>
    <row r="371" spans="1:8" x14ac:dyDescent="0.2">
      <c r="A371" s="70"/>
      <c r="B371" s="72"/>
      <c r="C371" s="8"/>
      <c r="D371" s="27" t="str">
        <f t="shared" si="20"/>
        <v/>
      </c>
      <c r="E371" s="5"/>
      <c r="F371" s="5"/>
      <c r="G371" s="12" t="str">
        <f t="shared" si="19"/>
        <v/>
      </c>
      <c r="H371" s="8"/>
    </row>
    <row r="372" spans="1:8" x14ac:dyDescent="0.2">
      <c r="A372" s="70"/>
      <c r="B372" s="72"/>
      <c r="C372" s="8"/>
      <c r="D372" s="27" t="str">
        <f t="shared" si="20"/>
        <v/>
      </c>
      <c r="E372" s="5"/>
      <c r="F372" s="5"/>
      <c r="G372" s="12" t="str">
        <f t="shared" si="19"/>
        <v/>
      </c>
      <c r="H372" s="8"/>
    </row>
    <row r="373" spans="1:8" x14ac:dyDescent="0.2">
      <c r="A373" s="70"/>
      <c r="B373" s="72"/>
      <c r="C373" s="8"/>
      <c r="D373" s="27" t="str">
        <f t="shared" si="20"/>
        <v/>
      </c>
      <c r="E373" s="5"/>
      <c r="F373" s="5"/>
      <c r="G373" s="12" t="str">
        <f t="shared" si="19"/>
        <v/>
      </c>
      <c r="H373" s="8"/>
    </row>
    <row r="374" spans="1:8" x14ac:dyDescent="0.2">
      <c r="A374" s="70"/>
      <c r="B374" s="72"/>
      <c r="C374" s="8"/>
      <c r="D374" s="27" t="str">
        <f t="shared" si="20"/>
        <v/>
      </c>
      <c r="E374" s="5"/>
      <c r="F374" s="5"/>
      <c r="G374" s="12" t="str">
        <f t="shared" si="19"/>
        <v/>
      </c>
      <c r="H374" s="8"/>
    </row>
    <row r="375" spans="1:8" x14ac:dyDescent="0.2">
      <c r="A375" s="70"/>
      <c r="B375" s="72"/>
      <c r="C375" s="8"/>
      <c r="D375" s="27" t="str">
        <f t="shared" si="20"/>
        <v/>
      </c>
      <c r="E375" s="5"/>
      <c r="F375" s="5"/>
      <c r="G375" s="12" t="str">
        <f t="shared" si="19"/>
        <v/>
      </c>
      <c r="H375" s="8"/>
    </row>
    <row r="376" spans="1:8" x14ac:dyDescent="0.2">
      <c r="A376" s="70"/>
      <c r="B376" s="72"/>
      <c r="C376" s="8"/>
      <c r="D376" s="27" t="str">
        <f t="shared" si="20"/>
        <v/>
      </c>
      <c r="E376" s="5"/>
      <c r="F376" s="5"/>
      <c r="G376" s="12" t="str">
        <f t="shared" si="19"/>
        <v/>
      </c>
      <c r="H376" s="8"/>
    </row>
    <row r="377" spans="1:8" ht="15.75" thickBot="1" x14ac:dyDescent="0.25">
      <c r="A377" s="71"/>
      <c r="B377" s="73"/>
      <c r="C377" s="9"/>
      <c r="D377" s="28" t="str">
        <f t="shared" si="20"/>
        <v/>
      </c>
      <c r="E377" s="6"/>
      <c r="F377" s="6"/>
      <c r="G377" s="13" t="str">
        <f t="shared" si="19"/>
        <v/>
      </c>
      <c r="H377" s="9"/>
    </row>
    <row r="378" spans="1:8" ht="15" customHeight="1" x14ac:dyDescent="0.2">
      <c r="A378" s="69" t="s">
        <v>51</v>
      </c>
      <c r="B378" s="72"/>
      <c r="C378" s="7"/>
      <c r="D378" s="26" t="str">
        <f t="shared" si="20"/>
        <v/>
      </c>
      <c r="E378" s="4"/>
      <c r="F378" s="4"/>
      <c r="G378" s="11" t="str">
        <f t="shared" si="19"/>
        <v/>
      </c>
      <c r="H378" s="7"/>
    </row>
    <row r="379" spans="1:8" x14ac:dyDescent="0.2">
      <c r="A379" s="70"/>
      <c r="B379" s="72"/>
      <c r="C379" s="8"/>
      <c r="D379" s="27" t="str">
        <f t="shared" si="20"/>
        <v/>
      </c>
      <c r="E379" s="5"/>
      <c r="F379" s="5"/>
      <c r="G379" s="12" t="str">
        <f t="shared" si="19"/>
        <v/>
      </c>
      <c r="H379" s="8"/>
    </row>
    <row r="380" spans="1:8" x14ac:dyDescent="0.2">
      <c r="A380" s="70"/>
      <c r="B380" s="72"/>
      <c r="C380" s="8"/>
      <c r="D380" s="27" t="str">
        <f t="shared" si="20"/>
        <v/>
      </c>
      <c r="E380" s="5"/>
      <c r="F380" s="5"/>
      <c r="G380" s="12" t="str">
        <f t="shared" si="19"/>
        <v/>
      </c>
      <c r="H380" s="8"/>
    </row>
    <row r="381" spans="1:8" x14ac:dyDescent="0.2">
      <c r="A381" s="70"/>
      <c r="B381" s="72"/>
      <c r="C381" s="8"/>
      <c r="D381" s="27" t="str">
        <f t="shared" si="20"/>
        <v/>
      </c>
      <c r="E381" s="5"/>
      <c r="F381" s="5"/>
      <c r="G381" s="12" t="str">
        <f t="shared" si="19"/>
        <v/>
      </c>
      <c r="H381" s="8"/>
    </row>
    <row r="382" spans="1:8" x14ac:dyDescent="0.2">
      <c r="A382" s="70"/>
      <c r="B382" s="72"/>
      <c r="C382" s="8"/>
      <c r="D382" s="27" t="str">
        <f t="shared" si="20"/>
        <v/>
      </c>
      <c r="E382" s="5"/>
      <c r="F382" s="5"/>
      <c r="G382" s="12" t="str">
        <f t="shared" si="19"/>
        <v/>
      </c>
      <c r="H382" s="8"/>
    </row>
    <row r="383" spans="1:8" x14ac:dyDescent="0.2">
      <c r="A383" s="70"/>
      <c r="B383" s="72"/>
      <c r="C383" s="8"/>
      <c r="D383" s="27" t="str">
        <f t="shared" si="20"/>
        <v/>
      </c>
      <c r="E383" s="5"/>
      <c r="F383" s="5"/>
      <c r="G383" s="12" t="str">
        <f t="shared" si="19"/>
        <v/>
      </c>
      <c r="H383" s="8"/>
    </row>
    <row r="384" spans="1:8" x14ac:dyDescent="0.2">
      <c r="A384" s="70"/>
      <c r="B384" s="72"/>
      <c r="C384" s="8"/>
      <c r="D384" s="27" t="str">
        <f t="shared" si="20"/>
        <v/>
      </c>
      <c r="E384" s="5"/>
      <c r="F384" s="5"/>
      <c r="G384" s="12" t="str">
        <f t="shared" si="19"/>
        <v/>
      </c>
      <c r="H384" s="8"/>
    </row>
    <row r="385" spans="1:8" x14ac:dyDescent="0.2">
      <c r="A385" s="70"/>
      <c r="B385" s="72"/>
      <c r="C385" s="8"/>
      <c r="D385" s="27" t="str">
        <f t="shared" si="20"/>
        <v/>
      </c>
      <c r="E385" s="5"/>
      <c r="F385" s="5"/>
      <c r="G385" s="12" t="str">
        <f t="shared" si="19"/>
        <v/>
      </c>
      <c r="H385" s="8"/>
    </row>
    <row r="386" spans="1:8" x14ac:dyDescent="0.2">
      <c r="A386" s="70"/>
      <c r="B386" s="72"/>
      <c r="C386" s="8"/>
      <c r="D386" s="27" t="str">
        <f t="shared" si="20"/>
        <v/>
      </c>
      <c r="E386" s="5"/>
      <c r="F386" s="5"/>
      <c r="G386" s="12" t="str">
        <f t="shared" si="19"/>
        <v/>
      </c>
      <c r="H386" s="8"/>
    </row>
    <row r="387" spans="1:8" ht="15.75" thickBot="1" x14ac:dyDescent="0.25">
      <c r="A387" s="71"/>
      <c r="B387" s="73"/>
      <c r="C387" s="9"/>
      <c r="D387" s="28" t="str">
        <f t="shared" si="20"/>
        <v/>
      </c>
      <c r="E387" s="6"/>
      <c r="F387" s="6"/>
      <c r="G387" s="13" t="str">
        <f t="shared" si="19"/>
        <v/>
      </c>
      <c r="H387" s="9"/>
    </row>
  </sheetData>
  <mergeCells count="81">
    <mergeCell ref="A1:H1"/>
    <mergeCell ref="A5:A14"/>
    <mergeCell ref="B5:B14"/>
    <mergeCell ref="A15:A24"/>
    <mergeCell ref="B15:B24"/>
    <mergeCell ref="A25:A34"/>
    <mergeCell ref="B25:B34"/>
    <mergeCell ref="E4:F4"/>
    <mergeCell ref="A3:H3"/>
    <mergeCell ref="A55:A64"/>
    <mergeCell ref="B55:B64"/>
    <mergeCell ref="A65:A74"/>
    <mergeCell ref="B65:B74"/>
    <mergeCell ref="A35:A44"/>
    <mergeCell ref="B35:B44"/>
    <mergeCell ref="A45:A54"/>
    <mergeCell ref="B45:B54"/>
    <mergeCell ref="A95:A104"/>
    <mergeCell ref="B95:B104"/>
    <mergeCell ref="A105:A114"/>
    <mergeCell ref="B105:B114"/>
    <mergeCell ref="A75:A84"/>
    <mergeCell ref="B75:B84"/>
    <mergeCell ref="A85:A94"/>
    <mergeCell ref="B85:B94"/>
    <mergeCell ref="A135:A144"/>
    <mergeCell ref="B135:B144"/>
    <mergeCell ref="A145:A154"/>
    <mergeCell ref="B145:B154"/>
    <mergeCell ref="A115:A124"/>
    <mergeCell ref="B115:B124"/>
    <mergeCell ref="A125:A134"/>
    <mergeCell ref="B125:B134"/>
    <mergeCell ref="A175:A184"/>
    <mergeCell ref="B175:B184"/>
    <mergeCell ref="A185:A194"/>
    <mergeCell ref="B185:B194"/>
    <mergeCell ref="A155:A164"/>
    <mergeCell ref="B155:B164"/>
    <mergeCell ref="A165:A174"/>
    <mergeCell ref="B165:B174"/>
    <mergeCell ref="A218:A227"/>
    <mergeCell ref="B218:B227"/>
    <mergeCell ref="A228:A237"/>
    <mergeCell ref="B228:B237"/>
    <mergeCell ref="A198:A207"/>
    <mergeCell ref="B198:B207"/>
    <mergeCell ref="A208:A217"/>
    <mergeCell ref="B208:B217"/>
    <mergeCell ref="A298:A307"/>
    <mergeCell ref="B298:B307"/>
    <mergeCell ref="A196:H196"/>
    <mergeCell ref="E197:F197"/>
    <mergeCell ref="A278:A287"/>
    <mergeCell ref="B278:B287"/>
    <mergeCell ref="A288:A297"/>
    <mergeCell ref="B288:B297"/>
    <mergeCell ref="A258:A267"/>
    <mergeCell ref="B258:B267"/>
    <mergeCell ref="A268:A277"/>
    <mergeCell ref="B268:B277"/>
    <mergeCell ref="A238:A247"/>
    <mergeCell ref="B238:B247"/>
    <mergeCell ref="A248:A257"/>
    <mergeCell ref="B248:B257"/>
    <mergeCell ref="A328:A337"/>
    <mergeCell ref="B328:B337"/>
    <mergeCell ref="A338:A347"/>
    <mergeCell ref="B338:B347"/>
    <mergeCell ref="A308:A317"/>
    <mergeCell ref="B308:B317"/>
    <mergeCell ref="A318:A327"/>
    <mergeCell ref="B318:B327"/>
    <mergeCell ref="A368:A377"/>
    <mergeCell ref="B368:B377"/>
    <mergeCell ref="A378:A387"/>
    <mergeCell ref="B378:B387"/>
    <mergeCell ref="A348:A357"/>
    <mergeCell ref="B348:B357"/>
    <mergeCell ref="A358:A367"/>
    <mergeCell ref="B358:B367"/>
  </mergeCells>
  <phoneticPr fontId="1" type="noConversion"/>
  <conditionalFormatting sqref="C198:C387 C5:C195">
    <cfRule type="expression" dxfId="1" priority="1" stopIfTrue="1">
      <formula>$E5&gt;$F5</formula>
    </cfRule>
  </conditionalFormatting>
  <conditionalFormatting sqref="H5:H195 H198:H387">
    <cfRule type="expression" dxfId="0" priority="2" stopIfTrue="1">
      <formula>$E5&lt;$F5</formula>
    </cfRule>
  </conditionalFormatting>
  <dataValidations count="1">
    <dataValidation type="list" allowBlank="1" showInputMessage="1" showErrorMessage="1" sqref="H198:H387 H5:H195 C5:C195 C198:C387" xr:uid="{00000000-0002-0000-0200-000000000000}">
      <formula1>Liste_Equipes</formula1>
    </dataValidation>
  </dataValidations>
  <hyperlinks>
    <hyperlink ref="I3" location="Matchs!A196" display="Matchs Retours" xr:uid="{00000000-0004-0000-0200-000000000000}"/>
    <hyperlink ref="I196" location="Matchs!A3" display="Matchs Allers" xr:uid="{00000000-0004-0000-0200-000001000000}"/>
    <hyperlink ref="I1" location="Accueil!A1" display="Retour" xr:uid="{00000000-0004-0000-0200-000002000000}"/>
  </hyperlink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C22"/>
  <sheetViews>
    <sheetView showGridLines="0" workbookViewId="0">
      <selection activeCell="C1" sqref="C1"/>
    </sheetView>
  </sheetViews>
  <sheetFormatPr baseColWidth="10" defaultRowHeight="12.75" x14ac:dyDescent="0.2"/>
  <cols>
    <col min="2" max="2" width="37" customWidth="1"/>
  </cols>
  <sheetData>
    <row r="1" spans="2:3" ht="21" thickBot="1" x14ac:dyDescent="0.35">
      <c r="B1" s="2" t="s">
        <v>13</v>
      </c>
      <c r="C1" s="33" t="s">
        <v>81</v>
      </c>
    </row>
    <row r="2" spans="2:3" ht="13.5" thickBot="1" x14ac:dyDescent="0.25"/>
    <row r="3" spans="2:3" ht="15" x14ac:dyDescent="0.2">
      <c r="B3" s="18" t="s">
        <v>63</v>
      </c>
    </row>
    <row r="4" spans="2:3" ht="15" x14ac:dyDescent="0.2">
      <c r="B4" s="19" t="s">
        <v>9</v>
      </c>
    </row>
    <row r="5" spans="2:3" ht="15" x14ac:dyDescent="0.2">
      <c r="B5" s="19" t="s">
        <v>64</v>
      </c>
    </row>
    <row r="6" spans="2:3" ht="15" x14ac:dyDescent="0.2">
      <c r="B6" s="19" t="s">
        <v>65</v>
      </c>
    </row>
    <row r="7" spans="2:3" ht="15" x14ac:dyDescent="0.2">
      <c r="B7" s="19" t="s">
        <v>66</v>
      </c>
    </row>
    <row r="8" spans="2:3" ht="15" x14ac:dyDescent="0.2">
      <c r="B8" s="19" t="s">
        <v>67</v>
      </c>
    </row>
    <row r="9" spans="2:3" ht="15" x14ac:dyDescent="0.2">
      <c r="B9" s="19" t="s">
        <v>68</v>
      </c>
    </row>
    <row r="10" spans="2:3" ht="15" x14ac:dyDescent="0.2">
      <c r="B10" s="19" t="s">
        <v>69</v>
      </c>
    </row>
    <row r="11" spans="2:3" ht="15" x14ac:dyDescent="0.2">
      <c r="B11" s="19" t="s">
        <v>10</v>
      </c>
    </row>
    <row r="12" spans="2:3" ht="15" x14ac:dyDescent="0.2">
      <c r="B12" s="19" t="s">
        <v>11</v>
      </c>
    </row>
    <row r="13" spans="2:3" ht="15" x14ac:dyDescent="0.2">
      <c r="B13" s="19" t="s">
        <v>12</v>
      </c>
    </row>
    <row r="14" spans="2:3" ht="15" x14ac:dyDescent="0.2">
      <c r="B14" s="19" t="s">
        <v>70</v>
      </c>
    </row>
    <row r="15" spans="2:3" ht="15" x14ac:dyDescent="0.2">
      <c r="B15" s="19" t="s">
        <v>71</v>
      </c>
    </row>
    <row r="16" spans="2:3" ht="15" x14ac:dyDescent="0.2">
      <c r="B16" s="19" t="s">
        <v>72</v>
      </c>
    </row>
    <row r="17" spans="2:2" ht="15" x14ac:dyDescent="0.2">
      <c r="B17" s="19" t="s">
        <v>73</v>
      </c>
    </row>
    <row r="18" spans="2:2" ht="15" x14ac:dyDescent="0.2">
      <c r="B18" s="19" t="s">
        <v>74</v>
      </c>
    </row>
    <row r="19" spans="2:2" ht="15" x14ac:dyDescent="0.2">
      <c r="B19" s="19" t="s">
        <v>75</v>
      </c>
    </row>
    <row r="20" spans="2:2" ht="15" x14ac:dyDescent="0.2">
      <c r="B20" s="19" t="s">
        <v>76</v>
      </c>
    </row>
    <row r="21" spans="2:2" ht="15" x14ac:dyDescent="0.2">
      <c r="B21" s="19" t="s">
        <v>77</v>
      </c>
    </row>
    <row r="22" spans="2:2" ht="15.75" thickBot="1" x14ac:dyDescent="0.25">
      <c r="B22" s="20" t="s">
        <v>78</v>
      </c>
    </row>
  </sheetData>
  <phoneticPr fontId="1" type="noConversion"/>
  <hyperlinks>
    <hyperlink ref="C1" location="Accueil!A1" display="Retour" xr:uid="{00000000-0004-0000-0300-000000000000}"/>
  </hyperlinks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3:L23"/>
  <sheetViews>
    <sheetView showZeros="0" workbookViewId="0">
      <selection activeCell="D22" sqref="D22"/>
    </sheetView>
  </sheetViews>
  <sheetFormatPr baseColWidth="10" defaultRowHeight="12.75" x14ac:dyDescent="0.2"/>
  <cols>
    <col min="1" max="1" width="20.5703125" bestFit="1" customWidth="1"/>
    <col min="2" max="2" width="6.28515625" bestFit="1" customWidth="1"/>
  </cols>
  <sheetData>
    <row r="3" spans="1:12" x14ac:dyDescent="0.2">
      <c r="B3" s="1" t="s">
        <v>7</v>
      </c>
      <c r="C3" s="1" t="s">
        <v>57</v>
      </c>
      <c r="D3" s="1" t="s">
        <v>58</v>
      </c>
      <c r="E3" s="1" t="s">
        <v>59</v>
      </c>
      <c r="F3" s="1" t="s">
        <v>60</v>
      </c>
      <c r="G3" s="1" t="s">
        <v>54</v>
      </c>
      <c r="H3" s="1" t="s">
        <v>55</v>
      </c>
      <c r="I3" s="1" t="s">
        <v>56</v>
      </c>
      <c r="J3" s="1" t="s">
        <v>62</v>
      </c>
      <c r="K3" s="1" t="s">
        <v>53</v>
      </c>
      <c r="L3" s="1"/>
    </row>
    <row r="4" spans="1:12" x14ac:dyDescent="0.2">
      <c r="A4" t="str">
        <f>Equipes!B3</f>
        <v>Lyon</v>
      </c>
      <c r="B4">
        <f>IF(A4&lt;&gt;"",SUMIF(Matchs!$C$5:$C$194,A4,Matchs!$D$5:$D$194)+SUMIF(Matchs!$H$5:$H$194,A4,Matchs!$G$5:$G$194)+SUMIF(Matchs!$C$198:$C$387,A4,Matchs!$D$198:$D$387)+SUMIF(Matchs!$H$198:$H$387,A4,Matchs!$G$198:$G$387),"")</f>
        <v>0</v>
      </c>
      <c r="C4">
        <f>IF(A4&lt;&gt;"",COUNTIF(Matchs!$C$5:$C$194,A4)+COUNTIF(Matchs!$H$5:$H$194,A4)+COUNTIF(Matchs!$C$198:$C$387,A4)+COUNTIF(Matchs!$H$198:$H$387,A4),"")</f>
        <v>3</v>
      </c>
      <c r="D4">
        <f>IF(A4&lt;&gt;"",SUMPRODUCT((Matchs!$C$5:$C$194=A4)*(Matchs!$D$5:$D$194=3)+(Matchs!$H$5:$H$194=A4)*(Matchs!$G$5:$G$194=3)+(Matchs!$C$198:$C$387=A4)*(Matchs!$D$198:$D$387=3)+(Matchs!$H$198:$H$387=A4)*(Matchs!$G$198:$G$387=3)),"")</f>
        <v>0</v>
      </c>
      <c r="E4">
        <f>IF(A4&lt;&gt;"",SUMPRODUCT((Matchs!$C$5:$C$194=A4)*(Matchs!$D$5:$D$194=1)+(Matchs!$H$5:$H$194=A4)*(Matchs!$G$5:$G$194=1)+(Matchs!$C$198:$C$387=A4)*(Matchs!$D$198:$D$387=1)+(Matchs!$H$198:$H$387=A4)*(Matchs!$G$198:$G$387=1)),"")</f>
        <v>0</v>
      </c>
      <c r="F4">
        <f>IF(A4&lt;&gt;"",SUMPRODUCT((Matchs!$C$5:$C$194=A4)*(Matchs!$D$5:$D$194=0)+(Matchs!$H$5:$H$194=A4)*(Matchs!$G$5:$G$194=0)+(Matchs!$C$198:$C$387=A4)*(Matchs!$D$198:$D$387=0)+(Matchs!$H$198:$H$387=A4)*(Matchs!$G$198:$G$387=0)),"")</f>
        <v>0</v>
      </c>
      <c r="G4">
        <f>IF(A4&lt;&gt;"",SUMIF(Matchs!$C$5:$C$194,A4,Matchs!$E$5:$E$194)+SUMIF(Matchs!$H$5:$H$194,A4,Matchs!$F$5:$F$194)+SUMIF(Matchs!$C$198:$C$387,A4,Matchs!$E$198:$E$387)+SUMIF(Matchs!$H$198:$H$387,A4,Matchs!$F$198:$F$387),"")</f>
        <v>0</v>
      </c>
      <c r="H4">
        <f>IF(A4&lt;&gt;"",SUMIF(Matchs!$C$5:$C$194,A4,Matchs!$F$5:$F$194)+SUMIF(Matchs!$H$5:$H$194,A4,Matchs!$E$5:$E$194)+SUMIF(Matchs!$C$198:$C$387,A4,Matchs!$F$198:$F$387)+SUMIF(Matchs!$H$198:$H$387,A4,Matchs!$E$198:$E$387),"")</f>
        <v>0</v>
      </c>
      <c r="I4">
        <f>IF(A4&lt;&gt;"",G4-H4,"")</f>
        <v>0</v>
      </c>
      <c r="J4">
        <f>IF(A4&lt;&gt;"",B4*100000+I4*1000+G4,"")</f>
        <v>0</v>
      </c>
      <c r="K4">
        <f>IF(A4&lt;&gt;"",COUNTIF($J$4:$J$23,"&gt;"&amp;J4)+COUNTIF($J$4:J4,J4),"")</f>
        <v>1</v>
      </c>
    </row>
    <row r="5" spans="1:12" x14ac:dyDescent="0.2">
      <c r="A5" t="str">
        <f>Equipes!B4</f>
        <v>Paris Saint-Germain</v>
      </c>
      <c r="B5">
        <f>IF(A5&lt;&gt;"",SUMIF(Matchs!$C$5:$C$194,A5,Matchs!$D$5:$D$194)+SUMIF(Matchs!$H$5:$H$194,A5,Matchs!$G$5:$G$194)+SUMIF(Matchs!$C$198:$C$387,A5,Matchs!$D$198:$D$387)+SUMIF(Matchs!$H$198:$H$387,A5,Matchs!$G$198:$G$387),"")</f>
        <v>0</v>
      </c>
      <c r="C5">
        <f>IF(A5&lt;&gt;"",COUNTIF(Matchs!$C$5:$C$194,A5)+COUNTIF(Matchs!$H$5:$H$194,A5)+COUNTIF(Matchs!$C$198:$C$387,A5)+COUNTIF(Matchs!$H$198:$H$387,A5),"")</f>
        <v>3</v>
      </c>
      <c r="D5">
        <f>IF(A5&lt;&gt;"",SUMPRODUCT((Matchs!$C$5:$C$194=A5)*(Matchs!$D$5:$D$194=3)+(Matchs!$H$5:$H$194=A5)*(Matchs!$G$5:$G$194=3)+(Matchs!$C$198:$C$387=A5)*(Matchs!$D$198:$D$387=3)+(Matchs!$H$198:$H$387=A5)*(Matchs!$G$198:$G$387=3)),"")</f>
        <v>0</v>
      </c>
      <c r="E5">
        <f>IF(A5&lt;&gt;"",SUMPRODUCT((Matchs!$C$5:$C$194=A5)*(Matchs!$D$5:$D$194=1)+(Matchs!$H$5:$H$194=A5)*(Matchs!$G$5:$G$194=1)+(Matchs!$C$198:$C$387=A5)*(Matchs!$D$198:$D$387=1)+(Matchs!$H$198:$H$387=A5)*(Matchs!$G$198:$G$387=1)),"")</f>
        <v>0</v>
      </c>
      <c r="F5">
        <f>IF(A5&lt;&gt;"",SUMPRODUCT((Matchs!$C$5:$C$194=A5)*(Matchs!$D$5:$D$194=0)+(Matchs!$H$5:$H$194=A5)*(Matchs!$G$5:$G$194=0)+(Matchs!$C$198:$C$387=A5)*(Matchs!$D$198:$D$387=0)+(Matchs!$H$198:$H$387=A5)*(Matchs!$G$198:$G$387=0)),"")</f>
        <v>0</v>
      </c>
      <c r="G5">
        <f>IF(A5&lt;&gt;"",SUMIF(Matchs!$C$5:$C$194,A5,Matchs!$E$5:$E$194)+SUMIF(Matchs!$H$5:$H$194,A5,Matchs!$F$5:$F$194)+SUMIF(Matchs!$C$198:$C$387,A5,Matchs!$E$198:$E$387)+SUMIF(Matchs!$H$198:$H$387,A5,Matchs!$F$198:$F$387),"")</f>
        <v>0</v>
      </c>
      <c r="H5">
        <f>IF(A5&lt;&gt;"",SUMIF(Matchs!$C$5:$C$194,A5,Matchs!$F$5:$F$194)+SUMIF(Matchs!$H$5:$H$194,A5,Matchs!$E$5:$E$194)+SUMIF(Matchs!$C$198:$C$387,A5,Matchs!$F$198:$F$387)+SUMIF(Matchs!$H$198:$H$387,A5,Matchs!$E$198:$E$387),"")</f>
        <v>0</v>
      </c>
      <c r="I5">
        <f t="shared" ref="I5:I22" si="0">IF(A5&lt;&gt;"",G5-H5,"")</f>
        <v>0</v>
      </c>
      <c r="J5">
        <f t="shared" ref="J5:J23" si="1">IF(A5&lt;&gt;"",B5*100000+I5*1000+G5,"")</f>
        <v>0</v>
      </c>
      <c r="K5">
        <f>IF(A5&lt;&gt;"",COUNTIF($J$4:$J$23,"&gt;"&amp;J5)+COUNTIF($J$4:J5,J5),"")</f>
        <v>2</v>
      </c>
    </row>
    <row r="6" spans="1:12" x14ac:dyDescent="0.2">
      <c r="A6" t="str">
        <f>Equipes!B5</f>
        <v>Lille</v>
      </c>
      <c r="B6">
        <f>IF(A6&lt;&gt;"",SUMIF(Matchs!$C$5:$C$194,A6,Matchs!$D$5:$D$194)+SUMIF(Matchs!$H$5:$H$194,A6,Matchs!$G$5:$G$194)+SUMIF(Matchs!$C$198:$C$387,A6,Matchs!$D$198:$D$387)+SUMIF(Matchs!$H$198:$H$387,A6,Matchs!$G$198:$G$387),"")</f>
        <v>0</v>
      </c>
      <c r="C6">
        <f>IF(A6&lt;&gt;"",COUNTIF(Matchs!$C$5:$C$194,A6)+COUNTIF(Matchs!$H$5:$H$194,A6)+COUNTIF(Matchs!$C$198:$C$387,A6)+COUNTIF(Matchs!$H$198:$H$387,A6),"")</f>
        <v>3</v>
      </c>
      <c r="D6">
        <f>IF(A6&lt;&gt;"",SUMPRODUCT((Matchs!$C$5:$C$194=A6)*(Matchs!$D$5:$D$194=3)+(Matchs!$H$5:$H$194=A6)*(Matchs!$G$5:$G$194=3)+(Matchs!$C$198:$C$387=A6)*(Matchs!$D$198:$D$387=3)+(Matchs!$H$198:$H$387=A6)*(Matchs!$G$198:$G$387=3)),"")</f>
        <v>0</v>
      </c>
      <c r="E6">
        <f>IF(A6&lt;&gt;"",SUMPRODUCT((Matchs!$C$5:$C$194=A6)*(Matchs!$D$5:$D$194=1)+(Matchs!$H$5:$H$194=A6)*(Matchs!$G$5:$G$194=1)+(Matchs!$C$198:$C$387=A6)*(Matchs!$D$198:$D$387=1)+(Matchs!$H$198:$H$387=A6)*(Matchs!$G$198:$G$387=1)),"")</f>
        <v>0</v>
      </c>
      <c r="F6">
        <f>IF(A6&lt;&gt;"",SUMPRODUCT((Matchs!$C$5:$C$194=A6)*(Matchs!$D$5:$D$194=0)+(Matchs!$H$5:$H$194=A6)*(Matchs!$G$5:$G$194=0)+(Matchs!$C$198:$C$387=A6)*(Matchs!$D$198:$D$387=0)+(Matchs!$H$198:$H$387=A6)*(Matchs!$G$198:$G$387=0)),"")</f>
        <v>0</v>
      </c>
      <c r="G6">
        <f>IF(A6&lt;&gt;"",SUMIF(Matchs!$C$5:$C$194,A6,Matchs!$E$5:$E$194)+SUMIF(Matchs!$H$5:$H$194,A6,Matchs!$F$5:$F$194)+SUMIF(Matchs!$C$198:$C$387,A6,Matchs!$E$198:$E$387)+SUMIF(Matchs!$H$198:$H$387,A6,Matchs!$F$198:$F$387),"")</f>
        <v>0</v>
      </c>
      <c r="H6">
        <f>IF(A6&lt;&gt;"",SUMIF(Matchs!$C$5:$C$194,A6,Matchs!$F$5:$F$194)+SUMIF(Matchs!$H$5:$H$194,A6,Matchs!$E$5:$E$194)+SUMIF(Matchs!$C$198:$C$387,A6,Matchs!$F$198:$F$387)+SUMIF(Matchs!$H$198:$H$387,A6,Matchs!$E$198:$E$387),"")</f>
        <v>0</v>
      </c>
      <c r="I6">
        <f t="shared" si="0"/>
        <v>0</v>
      </c>
      <c r="J6">
        <f t="shared" si="1"/>
        <v>0</v>
      </c>
      <c r="K6">
        <f>IF(A6&lt;&gt;"",COUNTIF($J$4:$J$23,"&gt;"&amp;J6)+COUNTIF($J$4:J6,J6),"")</f>
        <v>3</v>
      </c>
    </row>
    <row r="7" spans="1:12" x14ac:dyDescent="0.2">
      <c r="A7" t="str">
        <f>Equipes!B6</f>
        <v>Lens</v>
      </c>
      <c r="B7">
        <f>IF(A7&lt;&gt;"",SUMIF(Matchs!$C$5:$C$194,A7,Matchs!$D$5:$D$194)+SUMIF(Matchs!$H$5:$H$194,A7,Matchs!$G$5:$G$194)+SUMIF(Matchs!$C$198:$C$387,A7,Matchs!$D$198:$D$387)+SUMIF(Matchs!$H$198:$H$387,A7,Matchs!$G$198:$G$387),"")</f>
        <v>0</v>
      </c>
      <c r="C7">
        <f>IF(A7&lt;&gt;"",COUNTIF(Matchs!$C$5:$C$194,A7)+COUNTIF(Matchs!$H$5:$H$194,A7)+COUNTIF(Matchs!$C$198:$C$387,A7)+COUNTIF(Matchs!$H$198:$H$387,A7),"")</f>
        <v>3</v>
      </c>
      <c r="D7">
        <f>IF(A7&lt;&gt;"",SUMPRODUCT((Matchs!$C$5:$C$194=A7)*(Matchs!$D$5:$D$194=3)+(Matchs!$H$5:$H$194=A7)*(Matchs!$G$5:$G$194=3)+(Matchs!$C$198:$C$387=A7)*(Matchs!$D$198:$D$387=3)+(Matchs!$H$198:$H$387=A7)*(Matchs!$G$198:$G$387=3)),"")</f>
        <v>0</v>
      </c>
      <c r="E7">
        <f>IF(A7&lt;&gt;"",SUMPRODUCT((Matchs!$C$5:$C$194=A7)*(Matchs!$D$5:$D$194=1)+(Matchs!$H$5:$H$194=A7)*(Matchs!$G$5:$G$194=1)+(Matchs!$C$198:$C$387=A7)*(Matchs!$D$198:$D$387=1)+(Matchs!$H$198:$H$387=A7)*(Matchs!$G$198:$G$387=1)),"")</f>
        <v>0</v>
      </c>
      <c r="F7">
        <f>IF(A7&lt;&gt;"",SUMPRODUCT((Matchs!$C$5:$C$194=A7)*(Matchs!$D$5:$D$194=0)+(Matchs!$H$5:$H$194=A7)*(Matchs!$G$5:$G$194=0)+(Matchs!$C$198:$C$387=A7)*(Matchs!$D$198:$D$387=0)+(Matchs!$H$198:$H$387=A7)*(Matchs!$G$198:$G$387=0)),"")</f>
        <v>0</v>
      </c>
      <c r="G7">
        <f>IF(A7&lt;&gt;"",SUMIF(Matchs!$C$5:$C$194,A7,Matchs!$E$5:$E$194)+SUMIF(Matchs!$H$5:$H$194,A7,Matchs!$F$5:$F$194)+SUMIF(Matchs!$C$198:$C$387,A7,Matchs!$E$198:$E$387)+SUMIF(Matchs!$H$198:$H$387,A7,Matchs!$F$198:$F$387),"")</f>
        <v>0</v>
      </c>
      <c r="H7">
        <f>IF(A7&lt;&gt;"",SUMIF(Matchs!$C$5:$C$194,A7,Matchs!$F$5:$F$194)+SUMIF(Matchs!$H$5:$H$194,A7,Matchs!$E$5:$E$194)+SUMIF(Matchs!$C$198:$C$387,A7,Matchs!$F$198:$F$387)+SUMIF(Matchs!$H$198:$H$387,A7,Matchs!$E$198:$E$387),"")</f>
        <v>0</v>
      </c>
      <c r="I7">
        <f t="shared" si="0"/>
        <v>0</v>
      </c>
      <c r="J7">
        <f t="shared" si="1"/>
        <v>0</v>
      </c>
      <c r="K7">
        <f>IF(A7&lt;&gt;"",COUNTIF($J$4:$J$23,"&gt;"&amp;J7)+COUNTIF($J$4:J7,J7),"")</f>
        <v>4</v>
      </c>
    </row>
    <row r="8" spans="1:12" x14ac:dyDescent="0.2">
      <c r="A8" t="str">
        <f>Equipes!B7</f>
        <v>Bordeaux</v>
      </c>
      <c r="B8">
        <f>IF(A8&lt;&gt;"",SUMIF(Matchs!$C$5:$C$194,A8,Matchs!$D$5:$D$194)+SUMIF(Matchs!$H$5:$H$194,A8,Matchs!$G$5:$G$194)+SUMIF(Matchs!$C$198:$C$387,A8,Matchs!$D$198:$D$387)+SUMIF(Matchs!$H$198:$H$387,A8,Matchs!$G$198:$G$387),"")</f>
        <v>0</v>
      </c>
      <c r="C8">
        <f>IF(A8&lt;&gt;"",COUNTIF(Matchs!$C$5:$C$194,A8)+COUNTIF(Matchs!$H$5:$H$194,A8)+COUNTIF(Matchs!$C$198:$C$387,A8)+COUNTIF(Matchs!$H$198:$H$387,A8),"")</f>
        <v>3</v>
      </c>
      <c r="D8">
        <f>IF(A8&lt;&gt;"",SUMPRODUCT((Matchs!$C$5:$C$194=A8)*(Matchs!$D$5:$D$194=3)+(Matchs!$H$5:$H$194=A8)*(Matchs!$G$5:$G$194=3)+(Matchs!$C$198:$C$387=A8)*(Matchs!$D$198:$D$387=3)+(Matchs!$H$198:$H$387=A8)*(Matchs!$G$198:$G$387=3)),"")</f>
        <v>0</v>
      </c>
      <c r="E8">
        <f>IF(A8&lt;&gt;"",SUMPRODUCT((Matchs!$C$5:$C$194=A8)*(Matchs!$D$5:$D$194=1)+(Matchs!$H$5:$H$194=A8)*(Matchs!$G$5:$G$194=1)+(Matchs!$C$198:$C$387=A8)*(Matchs!$D$198:$D$387=1)+(Matchs!$H$198:$H$387=A8)*(Matchs!$G$198:$G$387=1)),"")</f>
        <v>0</v>
      </c>
      <c r="F8">
        <f>IF(A8&lt;&gt;"",SUMPRODUCT((Matchs!$C$5:$C$194=A8)*(Matchs!$D$5:$D$194=0)+(Matchs!$H$5:$H$194=A8)*(Matchs!$G$5:$G$194=0)+(Matchs!$C$198:$C$387=A8)*(Matchs!$D$198:$D$387=0)+(Matchs!$H$198:$H$387=A8)*(Matchs!$G$198:$G$387=0)),"")</f>
        <v>0</v>
      </c>
      <c r="G8">
        <f>IF(A8&lt;&gt;"",SUMIF(Matchs!$C$5:$C$194,A8,Matchs!$E$5:$E$194)+SUMIF(Matchs!$H$5:$H$194,A8,Matchs!$F$5:$F$194)+SUMIF(Matchs!$C$198:$C$387,A8,Matchs!$E$198:$E$387)+SUMIF(Matchs!$H$198:$H$387,A8,Matchs!$F$198:$F$387),"")</f>
        <v>0</v>
      </c>
      <c r="H8">
        <f>IF(A8&lt;&gt;"",SUMIF(Matchs!$C$5:$C$194,A8,Matchs!$F$5:$F$194)+SUMIF(Matchs!$H$5:$H$194,A8,Matchs!$E$5:$E$194)+SUMIF(Matchs!$C$198:$C$387,A8,Matchs!$F$198:$F$387)+SUMIF(Matchs!$H$198:$H$387,A8,Matchs!$E$198:$E$387),"")</f>
        <v>0</v>
      </c>
      <c r="I8">
        <f t="shared" si="0"/>
        <v>0</v>
      </c>
      <c r="J8">
        <f t="shared" si="1"/>
        <v>0</v>
      </c>
      <c r="K8">
        <f>IF(A8&lt;&gt;"",COUNTIF($J$4:$J$23,"&gt;"&amp;J8)+COUNTIF($J$4:J8,J8),"")</f>
        <v>5</v>
      </c>
    </row>
    <row r="9" spans="1:12" x14ac:dyDescent="0.2">
      <c r="A9" t="str">
        <f>Equipes!B8</f>
        <v>Auxerre</v>
      </c>
      <c r="B9">
        <f>IF(A9&lt;&gt;"",SUMIF(Matchs!$C$5:$C$194,A9,Matchs!$D$5:$D$194)+SUMIF(Matchs!$H$5:$H$194,A9,Matchs!$G$5:$G$194)+SUMIF(Matchs!$C$198:$C$387,A9,Matchs!$D$198:$D$387)+SUMIF(Matchs!$H$198:$H$387,A9,Matchs!$G$198:$G$387),"")</f>
        <v>0</v>
      </c>
      <c r="C9">
        <f>IF(A9&lt;&gt;"",COUNTIF(Matchs!$C$5:$C$194,A9)+COUNTIF(Matchs!$H$5:$H$194,A9)+COUNTIF(Matchs!$C$198:$C$387,A9)+COUNTIF(Matchs!$H$198:$H$387,A9),"")</f>
        <v>3</v>
      </c>
      <c r="D9">
        <f>IF(A9&lt;&gt;"",SUMPRODUCT((Matchs!$C$5:$C$194=A9)*(Matchs!$D$5:$D$194=3)+(Matchs!$H$5:$H$194=A9)*(Matchs!$G$5:$G$194=3)+(Matchs!$C$198:$C$387=A9)*(Matchs!$D$198:$D$387=3)+(Matchs!$H$198:$H$387=A9)*(Matchs!$G$198:$G$387=3)),"")</f>
        <v>0</v>
      </c>
      <c r="E9">
        <f>IF(A9&lt;&gt;"",SUMPRODUCT((Matchs!$C$5:$C$194=A9)*(Matchs!$D$5:$D$194=1)+(Matchs!$H$5:$H$194=A9)*(Matchs!$G$5:$G$194=1)+(Matchs!$C$198:$C$387=A9)*(Matchs!$D$198:$D$387=1)+(Matchs!$H$198:$H$387=A9)*(Matchs!$G$198:$G$387=1)),"")</f>
        <v>0</v>
      </c>
      <c r="F9">
        <f>IF(A9&lt;&gt;"",SUMPRODUCT((Matchs!$C$5:$C$194=A9)*(Matchs!$D$5:$D$194=0)+(Matchs!$H$5:$H$194=A9)*(Matchs!$G$5:$G$194=0)+(Matchs!$C$198:$C$387=A9)*(Matchs!$D$198:$D$387=0)+(Matchs!$H$198:$H$387=A9)*(Matchs!$G$198:$G$387=0)),"")</f>
        <v>0</v>
      </c>
      <c r="G9">
        <f>IF(A9&lt;&gt;"",SUMIF(Matchs!$C$5:$C$194,A9,Matchs!$E$5:$E$194)+SUMIF(Matchs!$H$5:$H$194,A9,Matchs!$F$5:$F$194)+SUMIF(Matchs!$C$198:$C$387,A9,Matchs!$E$198:$E$387)+SUMIF(Matchs!$H$198:$H$387,A9,Matchs!$F$198:$F$387),"")</f>
        <v>0</v>
      </c>
      <c r="H9">
        <f>IF(A9&lt;&gt;"",SUMIF(Matchs!$C$5:$C$194,A9,Matchs!$F$5:$F$194)+SUMIF(Matchs!$H$5:$H$194,A9,Matchs!$E$5:$E$194)+SUMIF(Matchs!$C$198:$C$387,A9,Matchs!$F$198:$F$387)+SUMIF(Matchs!$H$198:$H$387,A9,Matchs!$E$198:$E$387),"")</f>
        <v>0</v>
      </c>
      <c r="I9">
        <f t="shared" si="0"/>
        <v>0</v>
      </c>
      <c r="J9">
        <f t="shared" si="1"/>
        <v>0</v>
      </c>
      <c r="K9">
        <f>IF(A9&lt;&gt;"",COUNTIF($J$4:$J$23,"&gt;"&amp;J9)+COUNTIF($J$4:J9,J9),"")</f>
        <v>6</v>
      </c>
    </row>
    <row r="10" spans="1:12" x14ac:dyDescent="0.2">
      <c r="A10" t="str">
        <f>Equipes!B9</f>
        <v>Marseille</v>
      </c>
      <c r="B10">
        <f>IF(A10&lt;&gt;"",SUMIF(Matchs!$C$5:$C$194,A10,Matchs!$D$5:$D$194)+SUMIF(Matchs!$H$5:$H$194,A10,Matchs!$G$5:$G$194)+SUMIF(Matchs!$C$198:$C$387,A10,Matchs!$D$198:$D$387)+SUMIF(Matchs!$H$198:$H$387,A10,Matchs!$G$198:$G$387),"")</f>
        <v>0</v>
      </c>
      <c r="C10">
        <f>IF(A10&lt;&gt;"",COUNTIF(Matchs!$C$5:$C$194,A10)+COUNTIF(Matchs!$H$5:$H$194,A10)+COUNTIF(Matchs!$C$198:$C$387,A10)+COUNTIF(Matchs!$H$198:$H$387,A10),"")</f>
        <v>3</v>
      </c>
      <c r="D10">
        <f>IF(A10&lt;&gt;"",SUMPRODUCT((Matchs!$C$5:$C$194=A10)*(Matchs!$D$5:$D$194=3)+(Matchs!$H$5:$H$194=A10)*(Matchs!$G$5:$G$194=3)+(Matchs!$C$198:$C$387=A10)*(Matchs!$D$198:$D$387=3)+(Matchs!$H$198:$H$387=A10)*(Matchs!$G$198:$G$387=3)),"")</f>
        <v>0</v>
      </c>
      <c r="E10">
        <f>IF(A10&lt;&gt;"",SUMPRODUCT((Matchs!$C$5:$C$194=A10)*(Matchs!$D$5:$D$194=1)+(Matchs!$H$5:$H$194=A10)*(Matchs!$G$5:$G$194=1)+(Matchs!$C$198:$C$387=A10)*(Matchs!$D$198:$D$387=1)+(Matchs!$H$198:$H$387=A10)*(Matchs!$G$198:$G$387=1)),"")</f>
        <v>0</v>
      </c>
      <c r="F10">
        <f>IF(A10&lt;&gt;"",SUMPRODUCT((Matchs!$C$5:$C$194=A10)*(Matchs!$D$5:$D$194=0)+(Matchs!$H$5:$H$194=A10)*(Matchs!$G$5:$G$194=0)+(Matchs!$C$198:$C$387=A10)*(Matchs!$D$198:$D$387=0)+(Matchs!$H$198:$H$387=A10)*(Matchs!$G$198:$G$387=0)),"")</f>
        <v>0</v>
      </c>
      <c r="G10">
        <f>IF(A10&lt;&gt;"",SUMIF(Matchs!$C$5:$C$194,A10,Matchs!$E$5:$E$194)+SUMIF(Matchs!$H$5:$H$194,A10,Matchs!$F$5:$F$194)+SUMIF(Matchs!$C$198:$C$387,A10,Matchs!$E$198:$E$387)+SUMIF(Matchs!$H$198:$H$387,A10,Matchs!$F$198:$F$387),"")</f>
        <v>0</v>
      </c>
      <c r="H10">
        <f>IF(A10&lt;&gt;"",SUMIF(Matchs!$C$5:$C$194,A10,Matchs!$F$5:$F$194)+SUMIF(Matchs!$H$5:$H$194,A10,Matchs!$E$5:$E$194)+SUMIF(Matchs!$C$198:$C$387,A10,Matchs!$F$198:$F$387)+SUMIF(Matchs!$H$198:$H$387,A10,Matchs!$E$198:$E$387),"")</f>
        <v>0</v>
      </c>
      <c r="I10">
        <f t="shared" si="0"/>
        <v>0</v>
      </c>
      <c r="J10">
        <f t="shared" si="1"/>
        <v>0</v>
      </c>
      <c r="K10">
        <f>IF(A10&lt;&gt;"",COUNTIF($J$4:$J$23,"&gt;"&amp;J10)+COUNTIF($J$4:J10,J10),"")</f>
        <v>7</v>
      </c>
    </row>
    <row r="11" spans="1:12" x14ac:dyDescent="0.2">
      <c r="A11" t="str">
        <f>Equipes!B10</f>
        <v>Monaco</v>
      </c>
      <c r="B11">
        <f>IF(A11&lt;&gt;"",SUMIF(Matchs!$C$5:$C$194,A11,Matchs!$D$5:$D$194)+SUMIF(Matchs!$H$5:$H$194,A11,Matchs!$G$5:$G$194)+SUMIF(Matchs!$C$198:$C$387,A11,Matchs!$D$198:$D$387)+SUMIF(Matchs!$H$198:$H$387,A11,Matchs!$G$198:$G$387),"")</f>
        <v>0</v>
      </c>
      <c r="C11">
        <f>IF(A11&lt;&gt;"",COUNTIF(Matchs!$C$5:$C$194,A11)+COUNTIF(Matchs!$H$5:$H$194,A11)+COUNTIF(Matchs!$C$198:$C$387,A11)+COUNTIF(Matchs!$H$198:$H$387,A11),"")</f>
        <v>3</v>
      </c>
      <c r="D11">
        <f>IF(A11&lt;&gt;"",SUMPRODUCT((Matchs!$C$5:$C$194=A11)*(Matchs!$D$5:$D$194=3)+(Matchs!$H$5:$H$194=A11)*(Matchs!$G$5:$G$194=3)+(Matchs!$C$198:$C$387=A11)*(Matchs!$D$198:$D$387=3)+(Matchs!$H$198:$H$387=A11)*(Matchs!$G$198:$G$387=3)),"")</f>
        <v>0</v>
      </c>
      <c r="E11">
        <f>IF(A11&lt;&gt;"",SUMPRODUCT((Matchs!$C$5:$C$194=A11)*(Matchs!$D$5:$D$194=1)+(Matchs!$H$5:$H$194=A11)*(Matchs!$G$5:$G$194=1)+(Matchs!$C$198:$C$387=A11)*(Matchs!$D$198:$D$387=1)+(Matchs!$H$198:$H$387=A11)*(Matchs!$G$198:$G$387=1)),"")</f>
        <v>0</v>
      </c>
      <c r="F11">
        <f>IF(A11&lt;&gt;"",SUMPRODUCT((Matchs!$C$5:$C$194=A11)*(Matchs!$D$5:$D$194=0)+(Matchs!$H$5:$H$194=A11)*(Matchs!$G$5:$G$194=0)+(Matchs!$C$198:$C$387=A11)*(Matchs!$D$198:$D$387=0)+(Matchs!$H$198:$H$387=A11)*(Matchs!$G$198:$G$387=0)),"")</f>
        <v>0</v>
      </c>
      <c r="G11">
        <f>IF(A11&lt;&gt;"",SUMIF(Matchs!$C$5:$C$194,A11,Matchs!$E$5:$E$194)+SUMIF(Matchs!$H$5:$H$194,A11,Matchs!$F$5:$F$194)+SUMIF(Matchs!$C$198:$C$387,A11,Matchs!$E$198:$E$387)+SUMIF(Matchs!$H$198:$H$387,A11,Matchs!$F$198:$F$387),"")</f>
        <v>0</v>
      </c>
      <c r="H11">
        <f>IF(A11&lt;&gt;"",SUMIF(Matchs!$C$5:$C$194,A11,Matchs!$F$5:$F$194)+SUMIF(Matchs!$H$5:$H$194,A11,Matchs!$E$5:$E$194)+SUMIF(Matchs!$C$198:$C$387,A11,Matchs!$F$198:$F$387)+SUMIF(Matchs!$H$198:$H$387,A11,Matchs!$E$198:$E$387),"")</f>
        <v>0</v>
      </c>
      <c r="I11">
        <f t="shared" si="0"/>
        <v>0</v>
      </c>
      <c r="J11">
        <f t="shared" si="1"/>
        <v>0</v>
      </c>
      <c r="K11">
        <f>IF(A11&lt;&gt;"",COUNTIF($J$4:$J$23,"&gt;"&amp;J11)+COUNTIF($J$4:J11,J11),"")</f>
        <v>8</v>
      </c>
    </row>
    <row r="12" spans="1:12" x14ac:dyDescent="0.2">
      <c r="A12" t="str">
        <f>Equipes!B11</f>
        <v>Saint-Etienne</v>
      </c>
      <c r="B12">
        <f>IF(A12&lt;&gt;"",SUMIF(Matchs!$C$5:$C$194,A12,Matchs!$D$5:$D$194)+SUMIF(Matchs!$H$5:$H$194,A12,Matchs!$G$5:$G$194)+SUMIF(Matchs!$C$198:$C$387,A12,Matchs!$D$198:$D$387)+SUMIF(Matchs!$H$198:$H$387,A12,Matchs!$G$198:$G$387),"")</f>
        <v>0</v>
      </c>
      <c r="C12">
        <f>IF(A12&lt;&gt;"",COUNTIF(Matchs!$C$5:$C$194,A12)+COUNTIF(Matchs!$H$5:$H$194,A12)+COUNTIF(Matchs!$C$198:$C$387,A12)+COUNTIF(Matchs!$H$198:$H$387,A12),"")</f>
        <v>3</v>
      </c>
      <c r="D12">
        <f>IF(A12&lt;&gt;"",SUMPRODUCT((Matchs!$C$5:$C$194=A12)*(Matchs!$D$5:$D$194=3)+(Matchs!$H$5:$H$194=A12)*(Matchs!$G$5:$G$194=3)+(Matchs!$C$198:$C$387=A12)*(Matchs!$D$198:$D$387=3)+(Matchs!$H$198:$H$387=A12)*(Matchs!$G$198:$G$387=3)),"")</f>
        <v>0</v>
      </c>
      <c r="E12">
        <f>IF(A12&lt;&gt;"",SUMPRODUCT((Matchs!$C$5:$C$194=A12)*(Matchs!$D$5:$D$194=1)+(Matchs!$H$5:$H$194=A12)*(Matchs!$G$5:$G$194=1)+(Matchs!$C$198:$C$387=A12)*(Matchs!$D$198:$D$387=1)+(Matchs!$H$198:$H$387=A12)*(Matchs!$G$198:$G$387=1)),"")</f>
        <v>0</v>
      </c>
      <c r="F12">
        <f>IF(A12&lt;&gt;"",SUMPRODUCT((Matchs!$C$5:$C$194=A12)*(Matchs!$D$5:$D$194=0)+(Matchs!$H$5:$H$194=A12)*(Matchs!$G$5:$G$194=0)+(Matchs!$C$198:$C$387=A12)*(Matchs!$D$198:$D$387=0)+(Matchs!$H$198:$H$387=A12)*(Matchs!$G$198:$G$387=0)),"")</f>
        <v>0</v>
      </c>
      <c r="G12">
        <f>IF(A12&lt;&gt;"",SUMIF(Matchs!$C$5:$C$194,A12,Matchs!$E$5:$E$194)+SUMIF(Matchs!$H$5:$H$194,A12,Matchs!$F$5:$F$194)+SUMIF(Matchs!$C$198:$C$387,A12,Matchs!$E$198:$E$387)+SUMIF(Matchs!$H$198:$H$387,A12,Matchs!$F$198:$F$387),"")</f>
        <v>0</v>
      </c>
      <c r="H12">
        <f>IF(A12&lt;&gt;"",SUMIF(Matchs!$C$5:$C$194,A12,Matchs!$F$5:$F$194)+SUMIF(Matchs!$H$5:$H$194,A12,Matchs!$E$5:$E$194)+SUMIF(Matchs!$C$198:$C$387,A12,Matchs!$F$198:$F$387)+SUMIF(Matchs!$H$198:$H$387,A12,Matchs!$E$198:$E$387),"")</f>
        <v>0</v>
      </c>
      <c r="I12">
        <f t="shared" si="0"/>
        <v>0</v>
      </c>
      <c r="J12">
        <f t="shared" si="1"/>
        <v>0</v>
      </c>
      <c r="K12">
        <f>IF(A12&lt;&gt;"",COUNTIF($J$4:$J$23,"&gt;"&amp;J12)+COUNTIF($J$4:J12,J12),"")</f>
        <v>9</v>
      </c>
    </row>
    <row r="13" spans="1:12" x14ac:dyDescent="0.2">
      <c r="A13" t="str">
        <f>Equipes!B12</f>
        <v>Rennes</v>
      </c>
      <c r="B13">
        <f>IF(A13&lt;&gt;"",SUMIF(Matchs!$C$5:$C$194,A13,Matchs!$D$5:$D$194)+SUMIF(Matchs!$H$5:$H$194,A13,Matchs!$G$5:$G$194)+SUMIF(Matchs!$C$198:$C$387,A13,Matchs!$D$198:$D$387)+SUMIF(Matchs!$H$198:$H$387,A13,Matchs!$G$198:$G$387),"")</f>
        <v>0</v>
      </c>
      <c r="C13">
        <f>IF(A13&lt;&gt;"",COUNTIF(Matchs!$C$5:$C$194,A13)+COUNTIF(Matchs!$H$5:$H$194,A13)+COUNTIF(Matchs!$C$198:$C$387,A13)+COUNTIF(Matchs!$H$198:$H$387,A13),"")</f>
        <v>3</v>
      </c>
      <c r="D13">
        <f>IF(A13&lt;&gt;"",SUMPRODUCT((Matchs!$C$5:$C$194=A13)*(Matchs!$D$5:$D$194=3)+(Matchs!$H$5:$H$194=A13)*(Matchs!$G$5:$G$194=3)+(Matchs!$C$198:$C$387=A13)*(Matchs!$D$198:$D$387=3)+(Matchs!$H$198:$H$387=A13)*(Matchs!$G$198:$G$387=3)),"")</f>
        <v>0</v>
      </c>
      <c r="E13">
        <f>IF(A13&lt;&gt;"",SUMPRODUCT((Matchs!$C$5:$C$194=A13)*(Matchs!$D$5:$D$194=1)+(Matchs!$H$5:$H$194=A13)*(Matchs!$G$5:$G$194=1)+(Matchs!$C$198:$C$387=A13)*(Matchs!$D$198:$D$387=1)+(Matchs!$H$198:$H$387=A13)*(Matchs!$G$198:$G$387=1)),"")</f>
        <v>0</v>
      </c>
      <c r="F13">
        <f>IF(A13&lt;&gt;"",SUMPRODUCT((Matchs!$C$5:$C$194=A13)*(Matchs!$D$5:$D$194=0)+(Matchs!$H$5:$H$194=A13)*(Matchs!$G$5:$G$194=0)+(Matchs!$C$198:$C$387=A13)*(Matchs!$D$198:$D$387=0)+(Matchs!$H$198:$H$387=A13)*(Matchs!$G$198:$G$387=0)),"")</f>
        <v>0</v>
      </c>
      <c r="G13">
        <f>IF(A13&lt;&gt;"",SUMIF(Matchs!$C$5:$C$194,A13,Matchs!$E$5:$E$194)+SUMIF(Matchs!$H$5:$H$194,A13,Matchs!$F$5:$F$194)+SUMIF(Matchs!$C$198:$C$387,A13,Matchs!$E$198:$E$387)+SUMIF(Matchs!$H$198:$H$387,A13,Matchs!$F$198:$F$387),"")</f>
        <v>0</v>
      </c>
      <c r="H13">
        <f>IF(A13&lt;&gt;"",SUMIF(Matchs!$C$5:$C$194,A13,Matchs!$F$5:$F$194)+SUMIF(Matchs!$H$5:$H$194,A13,Matchs!$E$5:$E$194)+SUMIF(Matchs!$C$198:$C$387,A13,Matchs!$F$198:$F$387)+SUMIF(Matchs!$H$198:$H$387,A13,Matchs!$E$198:$E$387),"")</f>
        <v>0</v>
      </c>
      <c r="I13">
        <f t="shared" si="0"/>
        <v>0</v>
      </c>
      <c r="J13">
        <f t="shared" si="1"/>
        <v>0</v>
      </c>
      <c r="K13">
        <f>IF(A13&lt;&gt;"",COUNTIF($J$4:$J$23,"&gt;"&amp;J13)+COUNTIF($J$4:J13,J13),"")</f>
        <v>10</v>
      </c>
    </row>
    <row r="14" spans="1:12" x14ac:dyDescent="0.2">
      <c r="A14" t="str">
        <f>Equipes!B13</f>
        <v>Le Mans</v>
      </c>
      <c r="B14">
        <f>IF(A14&lt;&gt;"",SUMIF(Matchs!$C$5:$C$194,A14,Matchs!$D$5:$D$194)+SUMIF(Matchs!$H$5:$H$194,A14,Matchs!$G$5:$G$194)+SUMIF(Matchs!$C$198:$C$387,A14,Matchs!$D$198:$D$387)+SUMIF(Matchs!$H$198:$H$387,A14,Matchs!$G$198:$G$387),"")</f>
        <v>0</v>
      </c>
      <c r="C14">
        <f>IF(A14&lt;&gt;"",COUNTIF(Matchs!$C$5:$C$194,A14)+COUNTIF(Matchs!$H$5:$H$194,A14)+COUNTIF(Matchs!$C$198:$C$387,A14)+COUNTIF(Matchs!$H$198:$H$387,A14),"")</f>
        <v>3</v>
      </c>
      <c r="D14">
        <f>IF(A14&lt;&gt;"",SUMPRODUCT((Matchs!$C$5:$C$194=A14)*(Matchs!$D$5:$D$194=3)+(Matchs!$H$5:$H$194=A14)*(Matchs!$G$5:$G$194=3)+(Matchs!$C$198:$C$387=A14)*(Matchs!$D$198:$D$387=3)+(Matchs!$H$198:$H$387=A14)*(Matchs!$G$198:$G$387=3)),"")</f>
        <v>0</v>
      </c>
      <c r="E14">
        <f>IF(A14&lt;&gt;"",SUMPRODUCT((Matchs!$C$5:$C$194=A14)*(Matchs!$D$5:$D$194=1)+(Matchs!$H$5:$H$194=A14)*(Matchs!$G$5:$G$194=1)+(Matchs!$C$198:$C$387=A14)*(Matchs!$D$198:$D$387=1)+(Matchs!$H$198:$H$387=A14)*(Matchs!$G$198:$G$387=1)),"")</f>
        <v>0</v>
      </c>
      <c r="F14">
        <f>IF(A14&lt;&gt;"",SUMPRODUCT((Matchs!$C$5:$C$194=A14)*(Matchs!$D$5:$D$194=0)+(Matchs!$H$5:$H$194=A14)*(Matchs!$G$5:$G$194=0)+(Matchs!$C$198:$C$387=A14)*(Matchs!$D$198:$D$387=0)+(Matchs!$H$198:$H$387=A14)*(Matchs!$G$198:$G$387=0)),"")</f>
        <v>0</v>
      </c>
      <c r="G14">
        <f>IF(A14&lt;&gt;"",SUMIF(Matchs!$C$5:$C$194,A14,Matchs!$E$5:$E$194)+SUMIF(Matchs!$H$5:$H$194,A14,Matchs!$F$5:$F$194)+SUMIF(Matchs!$C$198:$C$387,A14,Matchs!$E$198:$E$387)+SUMIF(Matchs!$H$198:$H$387,A14,Matchs!$F$198:$F$387),"")</f>
        <v>0</v>
      </c>
      <c r="H14">
        <f>IF(A14&lt;&gt;"",SUMIF(Matchs!$C$5:$C$194,A14,Matchs!$F$5:$F$194)+SUMIF(Matchs!$H$5:$H$194,A14,Matchs!$E$5:$E$194)+SUMIF(Matchs!$C$198:$C$387,A14,Matchs!$F$198:$F$387)+SUMIF(Matchs!$H$198:$H$387,A14,Matchs!$E$198:$E$387),"")</f>
        <v>0</v>
      </c>
      <c r="I14">
        <f t="shared" si="0"/>
        <v>0</v>
      </c>
      <c r="J14">
        <f t="shared" si="1"/>
        <v>0</v>
      </c>
      <c r="K14">
        <f>IF(A14&lt;&gt;"",COUNTIF($J$4:$J$23,"&gt;"&amp;J14)+COUNTIF($J$4:J14,J14),"")</f>
        <v>11</v>
      </c>
    </row>
    <row r="15" spans="1:12" x14ac:dyDescent="0.2">
      <c r="A15" t="str">
        <f>Equipes!B14</f>
        <v>Nancy</v>
      </c>
      <c r="B15">
        <f>IF(A15&lt;&gt;"",SUMIF(Matchs!$C$5:$C$194,A15,Matchs!$D$5:$D$194)+SUMIF(Matchs!$H$5:$H$194,A15,Matchs!$G$5:$G$194)+SUMIF(Matchs!$C$198:$C$387,A15,Matchs!$D$198:$D$387)+SUMIF(Matchs!$H$198:$H$387,A15,Matchs!$G$198:$G$387),"")</f>
        <v>0</v>
      </c>
      <c r="C15">
        <f>IF(A15&lt;&gt;"",COUNTIF(Matchs!$C$5:$C$194,A15)+COUNTIF(Matchs!$H$5:$H$194,A15)+COUNTIF(Matchs!$C$198:$C$387,A15)+COUNTIF(Matchs!$H$198:$H$387,A15),"")</f>
        <v>3</v>
      </c>
      <c r="D15">
        <f>IF(A15&lt;&gt;"",SUMPRODUCT((Matchs!$C$5:$C$194=A15)*(Matchs!$D$5:$D$194=3)+(Matchs!$H$5:$H$194=A15)*(Matchs!$G$5:$G$194=3)+(Matchs!$C$198:$C$387=A15)*(Matchs!$D$198:$D$387=3)+(Matchs!$H$198:$H$387=A15)*(Matchs!$G$198:$G$387=3)),"")</f>
        <v>0</v>
      </c>
      <c r="E15">
        <f>IF(A15&lt;&gt;"",SUMPRODUCT((Matchs!$C$5:$C$194=A15)*(Matchs!$D$5:$D$194=1)+(Matchs!$H$5:$H$194=A15)*(Matchs!$G$5:$G$194=1)+(Matchs!$C$198:$C$387=A15)*(Matchs!$D$198:$D$387=1)+(Matchs!$H$198:$H$387=A15)*(Matchs!$G$198:$G$387=1)),"")</f>
        <v>0</v>
      </c>
      <c r="F15">
        <f>IF(A15&lt;&gt;"",SUMPRODUCT((Matchs!$C$5:$C$194=A15)*(Matchs!$D$5:$D$194=0)+(Matchs!$H$5:$H$194=A15)*(Matchs!$G$5:$G$194=0)+(Matchs!$C$198:$C$387=A15)*(Matchs!$D$198:$D$387=0)+(Matchs!$H$198:$H$387=A15)*(Matchs!$G$198:$G$387=0)),"")</f>
        <v>0</v>
      </c>
      <c r="G15">
        <f>IF(A15&lt;&gt;"",SUMIF(Matchs!$C$5:$C$194,A15,Matchs!$E$5:$E$194)+SUMIF(Matchs!$H$5:$H$194,A15,Matchs!$F$5:$F$194)+SUMIF(Matchs!$C$198:$C$387,A15,Matchs!$E$198:$E$387)+SUMIF(Matchs!$H$198:$H$387,A15,Matchs!$F$198:$F$387),"")</f>
        <v>0</v>
      </c>
      <c r="H15">
        <f>IF(A15&lt;&gt;"",SUMIF(Matchs!$C$5:$C$194,A15,Matchs!$F$5:$F$194)+SUMIF(Matchs!$H$5:$H$194,A15,Matchs!$E$5:$E$194)+SUMIF(Matchs!$C$198:$C$387,A15,Matchs!$F$198:$F$387)+SUMIF(Matchs!$H$198:$H$387,A15,Matchs!$E$198:$E$387),"")</f>
        <v>0</v>
      </c>
      <c r="I15">
        <f t="shared" si="0"/>
        <v>0</v>
      </c>
      <c r="J15">
        <f t="shared" si="1"/>
        <v>0</v>
      </c>
      <c r="K15">
        <f>IF(A15&lt;&gt;"",COUNTIF($J$4:$J$23,"&gt;"&amp;J15)+COUNTIF($J$4:J15,J15),"")</f>
        <v>12</v>
      </c>
    </row>
    <row r="16" spans="1:12" x14ac:dyDescent="0.2">
      <c r="A16" t="str">
        <f>Equipes!B15</f>
        <v>Nice</v>
      </c>
      <c r="B16">
        <f>IF(A16&lt;&gt;"",SUMIF(Matchs!$C$5:$C$194,A16,Matchs!$D$5:$D$194)+SUMIF(Matchs!$H$5:$H$194,A16,Matchs!$G$5:$G$194)+SUMIF(Matchs!$C$198:$C$387,A16,Matchs!$D$198:$D$387)+SUMIF(Matchs!$H$198:$H$387,A16,Matchs!$G$198:$G$387),"")</f>
        <v>0</v>
      </c>
      <c r="C16">
        <f>IF(A16&lt;&gt;"",COUNTIF(Matchs!$C$5:$C$194,A16)+COUNTIF(Matchs!$H$5:$H$194,A16)+COUNTIF(Matchs!$C$198:$C$387,A16)+COUNTIF(Matchs!$H$198:$H$387,A16),"")</f>
        <v>3</v>
      </c>
      <c r="D16">
        <f>IF(A16&lt;&gt;"",SUMPRODUCT((Matchs!$C$5:$C$194=A16)*(Matchs!$D$5:$D$194=3)+(Matchs!$H$5:$H$194=A16)*(Matchs!$G$5:$G$194=3)+(Matchs!$C$198:$C$387=A16)*(Matchs!$D$198:$D$387=3)+(Matchs!$H$198:$H$387=A16)*(Matchs!$G$198:$G$387=3)),"")</f>
        <v>0</v>
      </c>
      <c r="E16">
        <f>IF(A16&lt;&gt;"",SUMPRODUCT((Matchs!$C$5:$C$194=A16)*(Matchs!$D$5:$D$194=1)+(Matchs!$H$5:$H$194=A16)*(Matchs!$G$5:$G$194=1)+(Matchs!$C$198:$C$387=A16)*(Matchs!$D$198:$D$387=1)+(Matchs!$H$198:$H$387=A16)*(Matchs!$G$198:$G$387=1)),"")</f>
        <v>0</v>
      </c>
      <c r="F16">
        <f>IF(A16&lt;&gt;"",SUMPRODUCT((Matchs!$C$5:$C$194=A16)*(Matchs!$D$5:$D$194=0)+(Matchs!$H$5:$H$194=A16)*(Matchs!$G$5:$G$194=0)+(Matchs!$C$198:$C$387=A16)*(Matchs!$D$198:$D$387=0)+(Matchs!$H$198:$H$387=A16)*(Matchs!$G$198:$G$387=0)),"")</f>
        <v>0</v>
      </c>
      <c r="G16">
        <f>IF(A16&lt;&gt;"",SUMIF(Matchs!$C$5:$C$194,A16,Matchs!$E$5:$E$194)+SUMIF(Matchs!$H$5:$H$194,A16,Matchs!$F$5:$F$194)+SUMIF(Matchs!$C$198:$C$387,A16,Matchs!$E$198:$E$387)+SUMIF(Matchs!$H$198:$H$387,A16,Matchs!$F$198:$F$387),"")</f>
        <v>0</v>
      </c>
      <c r="H16">
        <f>IF(A16&lt;&gt;"",SUMIF(Matchs!$C$5:$C$194,A16,Matchs!$F$5:$F$194)+SUMIF(Matchs!$H$5:$H$194,A16,Matchs!$E$5:$E$194)+SUMIF(Matchs!$C$198:$C$387,A16,Matchs!$F$198:$F$387)+SUMIF(Matchs!$H$198:$H$387,A16,Matchs!$E$198:$E$387),"")</f>
        <v>0</v>
      </c>
      <c r="I16">
        <f t="shared" si="0"/>
        <v>0</v>
      </c>
      <c r="J16">
        <f t="shared" si="1"/>
        <v>0</v>
      </c>
      <c r="K16">
        <f>IF(A16&lt;&gt;"",COUNTIF($J$4:$J$23,"&gt;"&amp;J16)+COUNTIF($J$4:J16,J16),"")</f>
        <v>13</v>
      </c>
    </row>
    <row r="17" spans="1:11" x14ac:dyDescent="0.2">
      <c r="A17" t="str">
        <f>Equipes!B16</f>
        <v>Nantes</v>
      </c>
      <c r="B17">
        <f>IF(A17&lt;&gt;"",SUMIF(Matchs!$C$5:$C$194,A17,Matchs!$D$5:$D$194)+SUMIF(Matchs!$H$5:$H$194,A17,Matchs!$G$5:$G$194)+SUMIF(Matchs!$C$198:$C$387,A17,Matchs!$D$198:$D$387)+SUMIF(Matchs!$H$198:$H$387,A17,Matchs!$G$198:$G$387),"")</f>
        <v>0</v>
      </c>
      <c r="C17">
        <f>IF(A17&lt;&gt;"",COUNTIF(Matchs!$C$5:$C$194,A17)+COUNTIF(Matchs!$H$5:$H$194,A17)+COUNTIF(Matchs!$C$198:$C$387,A17)+COUNTIF(Matchs!$H$198:$H$387,A17),"")</f>
        <v>3</v>
      </c>
      <c r="D17">
        <f>IF(A17&lt;&gt;"",SUMPRODUCT((Matchs!$C$5:$C$194=A17)*(Matchs!$D$5:$D$194=3)+(Matchs!$H$5:$H$194=A17)*(Matchs!$G$5:$G$194=3)+(Matchs!$C$198:$C$387=A17)*(Matchs!$D$198:$D$387=3)+(Matchs!$H$198:$H$387=A17)*(Matchs!$G$198:$G$387=3)),"")</f>
        <v>0</v>
      </c>
      <c r="E17">
        <f>IF(A17&lt;&gt;"",SUMPRODUCT((Matchs!$C$5:$C$194=A17)*(Matchs!$D$5:$D$194=1)+(Matchs!$H$5:$H$194=A17)*(Matchs!$G$5:$G$194=1)+(Matchs!$C$198:$C$387=A17)*(Matchs!$D$198:$D$387=1)+(Matchs!$H$198:$H$387=A17)*(Matchs!$G$198:$G$387=1)),"")</f>
        <v>0</v>
      </c>
      <c r="F17">
        <f>IF(A17&lt;&gt;"",SUMPRODUCT((Matchs!$C$5:$C$194=A17)*(Matchs!$D$5:$D$194=0)+(Matchs!$H$5:$H$194=A17)*(Matchs!$G$5:$G$194=0)+(Matchs!$C$198:$C$387=A17)*(Matchs!$D$198:$D$387=0)+(Matchs!$H$198:$H$387=A17)*(Matchs!$G$198:$G$387=0)),"")</f>
        <v>0</v>
      </c>
      <c r="G17">
        <f>IF(A17&lt;&gt;"",SUMIF(Matchs!$C$5:$C$194,A17,Matchs!$E$5:$E$194)+SUMIF(Matchs!$H$5:$H$194,A17,Matchs!$F$5:$F$194)+SUMIF(Matchs!$C$198:$C$387,A17,Matchs!$E$198:$E$387)+SUMIF(Matchs!$H$198:$H$387,A17,Matchs!$F$198:$F$387),"")</f>
        <v>0</v>
      </c>
      <c r="H17">
        <f>IF(A17&lt;&gt;"",SUMIF(Matchs!$C$5:$C$194,A17,Matchs!$F$5:$F$194)+SUMIF(Matchs!$H$5:$H$194,A17,Matchs!$E$5:$E$194)+SUMIF(Matchs!$C$198:$C$387,A17,Matchs!$F$198:$F$387)+SUMIF(Matchs!$H$198:$H$387,A17,Matchs!$E$198:$E$387),"")</f>
        <v>0</v>
      </c>
      <c r="I17">
        <f t="shared" si="0"/>
        <v>0</v>
      </c>
      <c r="J17">
        <f t="shared" si="1"/>
        <v>0</v>
      </c>
      <c r="K17">
        <f>IF(A17&lt;&gt;"",COUNTIF($J$4:$J$23,"&gt;"&amp;J17)+COUNTIF($J$4:J17,J17),"")</f>
        <v>14</v>
      </c>
    </row>
    <row r="18" spans="1:11" x14ac:dyDescent="0.2">
      <c r="A18" t="str">
        <f>Equipes!B17</f>
        <v>Troyes</v>
      </c>
      <c r="B18">
        <f>IF(A18&lt;&gt;"",SUMIF(Matchs!$C$5:$C$194,A18,Matchs!$D$5:$D$194)+SUMIF(Matchs!$H$5:$H$194,A18,Matchs!$G$5:$G$194)+SUMIF(Matchs!$C$198:$C$387,A18,Matchs!$D$198:$D$387)+SUMIF(Matchs!$H$198:$H$387,A18,Matchs!$G$198:$G$387),"")</f>
        <v>0</v>
      </c>
      <c r="C18">
        <f>IF(A18&lt;&gt;"",COUNTIF(Matchs!$C$5:$C$194,A18)+COUNTIF(Matchs!$H$5:$H$194,A18)+COUNTIF(Matchs!$C$198:$C$387,A18)+COUNTIF(Matchs!$H$198:$H$387,A18),"")</f>
        <v>3</v>
      </c>
      <c r="D18">
        <f>IF(A18&lt;&gt;"",SUMPRODUCT((Matchs!$C$5:$C$194=A18)*(Matchs!$D$5:$D$194=3)+(Matchs!$H$5:$H$194=A18)*(Matchs!$G$5:$G$194=3)+(Matchs!$C$198:$C$387=A18)*(Matchs!$D$198:$D$387=3)+(Matchs!$H$198:$H$387=A18)*(Matchs!$G$198:$G$387=3)),"")</f>
        <v>0</v>
      </c>
      <c r="E18">
        <f>IF(A18&lt;&gt;"",SUMPRODUCT((Matchs!$C$5:$C$194=A18)*(Matchs!$D$5:$D$194=1)+(Matchs!$H$5:$H$194=A18)*(Matchs!$G$5:$G$194=1)+(Matchs!$C$198:$C$387=A18)*(Matchs!$D$198:$D$387=1)+(Matchs!$H$198:$H$387=A18)*(Matchs!$G$198:$G$387=1)),"")</f>
        <v>0</v>
      </c>
      <c r="F18">
        <f>IF(A18&lt;&gt;"",SUMPRODUCT((Matchs!$C$5:$C$194=A18)*(Matchs!$D$5:$D$194=0)+(Matchs!$H$5:$H$194=A18)*(Matchs!$G$5:$G$194=0)+(Matchs!$C$198:$C$387=A18)*(Matchs!$D$198:$D$387=0)+(Matchs!$H$198:$H$387=A18)*(Matchs!$G$198:$G$387=0)),"")</f>
        <v>0</v>
      </c>
      <c r="G18">
        <f>IF(A18&lt;&gt;"",SUMIF(Matchs!$C$5:$C$194,A18,Matchs!$E$5:$E$194)+SUMIF(Matchs!$H$5:$H$194,A18,Matchs!$F$5:$F$194)+SUMIF(Matchs!$C$198:$C$387,A18,Matchs!$E$198:$E$387)+SUMIF(Matchs!$H$198:$H$387,A18,Matchs!$F$198:$F$387),"")</f>
        <v>0</v>
      </c>
      <c r="H18">
        <f>IF(A18&lt;&gt;"",SUMIF(Matchs!$C$5:$C$194,A18,Matchs!$F$5:$F$194)+SUMIF(Matchs!$H$5:$H$194,A18,Matchs!$E$5:$E$194)+SUMIF(Matchs!$C$198:$C$387,A18,Matchs!$F$198:$F$387)+SUMIF(Matchs!$H$198:$H$387,A18,Matchs!$E$198:$E$387),"")</f>
        <v>0</v>
      </c>
      <c r="I18">
        <f t="shared" si="0"/>
        <v>0</v>
      </c>
      <c r="J18">
        <f t="shared" si="1"/>
        <v>0</v>
      </c>
      <c r="K18">
        <f>IF(A18&lt;&gt;"",COUNTIF($J$4:$J$23,"&gt;"&amp;J18)+COUNTIF($J$4:J18,J18),"")</f>
        <v>15</v>
      </c>
    </row>
    <row r="19" spans="1:11" x14ac:dyDescent="0.2">
      <c r="A19" t="str">
        <f>Equipes!B18</f>
        <v>Toulouse</v>
      </c>
      <c r="B19">
        <f>IF(A19&lt;&gt;"",SUMIF(Matchs!$C$5:$C$194,A19,Matchs!$D$5:$D$194)+SUMIF(Matchs!$H$5:$H$194,A19,Matchs!$G$5:$G$194)+SUMIF(Matchs!$C$198:$C$387,A19,Matchs!$D$198:$D$387)+SUMIF(Matchs!$H$198:$H$387,A19,Matchs!$G$198:$G$387),"")</f>
        <v>0</v>
      </c>
      <c r="C19">
        <f>IF(A19&lt;&gt;"",COUNTIF(Matchs!$C$5:$C$194,A19)+COUNTIF(Matchs!$H$5:$H$194,A19)+COUNTIF(Matchs!$C$198:$C$387,A19)+COUNTIF(Matchs!$H$198:$H$387,A19),"")</f>
        <v>3</v>
      </c>
      <c r="D19">
        <f>IF(A19&lt;&gt;"",SUMPRODUCT((Matchs!$C$5:$C$194=A19)*(Matchs!$D$5:$D$194=3)+(Matchs!$H$5:$H$194=A19)*(Matchs!$G$5:$G$194=3)+(Matchs!$C$198:$C$387=A19)*(Matchs!$D$198:$D$387=3)+(Matchs!$H$198:$H$387=A19)*(Matchs!$G$198:$G$387=3)),"")</f>
        <v>0</v>
      </c>
      <c r="E19">
        <f>IF(A19&lt;&gt;"",SUMPRODUCT((Matchs!$C$5:$C$194=A19)*(Matchs!$D$5:$D$194=1)+(Matchs!$H$5:$H$194=A19)*(Matchs!$G$5:$G$194=1)+(Matchs!$C$198:$C$387=A19)*(Matchs!$D$198:$D$387=1)+(Matchs!$H$198:$H$387=A19)*(Matchs!$G$198:$G$387=1)),"")</f>
        <v>0</v>
      </c>
      <c r="F19">
        <f>IF(A19&lt;&gt;"",SUMPRODUCT((Matchs!$C$5:$C$194=A19)*(Matchs!$D$5:$D$194=0)+(Matchs!$H$5:$H$194=A19)*(Matchs!$G$5:$G$194=0)+(Matchs!$C$198:$C$387=A19)*(Matchs!$D$198:$D$387=0)+(Matchs!$H$198:$H$387=A19)*(Matchs!$G$198:$G$387=0)),"")</f>
        <v>0</v>
      </c>
      <c r="G19">
        <f>IF(A19&lt;&gt;"",SUMIF(Matchs!$C$5:$C$194,A19,Matchs!$E$5:$E$194)+SUMIF(Matchs!$H$5:$H$194,A19,Matchs!$F$5:$F$194)+SUMIF(Matchs!$C$198:$C$387,A19,Matchs!$E$198:$E$387)+SUMIF(Matchs!$H$198:$H$387,A19,Matchs!$F$198:$F$387),"")</f>
        <v>0</v>
      </c>
      <c r="H19">
        <f>IF(A19&lt;&gt;"",SUMIF(Matchs!$C$5:$C$194,A19,Matchs!$F$5:$F$194)+SUMIF(Matchs!$H$5:$H$194,A19,Matchs!$E$5:$E$194)+SUMIF(Matchs!$C$198:$C$387,A19,Matchs!$F$198:$F$387)+SUMIF(Matchs!$H$198:$H$387,A19,Matchs!$E$198:$E$387),"")</f>
        <v>0</v>
      </c>
      <c r="I19">
        <f t="shared" si="0"/>
        <v>0</v>
      </c>
      <c r="J19">
        <f t="shared" si="1"/>
        <v>0</v>
      </c>
      <c r="K19">
        <f>IF(A19&lt;&gt;"",COUNTIF($J$4:$J$23,"&gt;"&amp;J19)+COUNTIF($J$4:J19,J19),"")</f>
        <v>16</v>
      </c>
    </row>
    <row r="20" spans="1:11" x14ac:dyDescent="0.2">
      <c r="A20" t="str">
        <f>Equipes!B19</f>
        <v>Sochaux</v>
      </c>
      <c r="B20">
        <f>IF(A20&lt;&gt;"",SUMIF(Matchs!$C$5:$C$194,A20,Matchs!$D$5:$D$194)+SUMIF(Matchs!$H$5:$H$194,A20,Matchs!$G$5:$G$194)+SUMIF(Matchs!$C$198:$C$387,A20,Matchs!$D$198:$D$387)+SUMIF(Matchs!$H$198:$H$387,A20,Matchs!$G$198:$G$387),"")</f>
        <v>0</v>
      </c>
      <c r="C20">
        <f>IF(A20&lt;&gt;"",COUNTIF(Matchs!$C$5:$C$194,A20)+COUNTIF(Matchs!$H$5:$H$194,A20)+COUNTIF(Matchs!$C$198:$C$387,A20)+COUNTIF(Matchs!$H$198:$H$387,A20),"")</f>
        <v>3</v>
      </c>
      <c r="D20">
        <f>IF(A20&lt;&gt;"",SUMPRODUCT((Matchs!$C$5:$C$194=A20)*(Matchs!$D$5:$D$194=3)+(Matchs!$H$5:$H$194=A20)*(Matchs!$G$5:$G$194=3)+(Matchs!$C$198:$C$387=A20)*(Matchs!$D$198:$D$387=3)+(Matchs!$H$198:$H$387=A20)*(Matchs!$G$198:$G$387=3)),"")</f>
        <v>0</v>
      </c>
      <c r="E20">
        <f>IF(A20&lt;&gt;"",SUMPRODUCT((Matchs!$C$5:$C$194=A20)*(Matchs!$D$5:$D$194=1)+(Matchs!$H$5:$H$194=A20)*(Matchs!$G$5:$G$194=1)+(Matchs!$C$198:$C$387=A20)*(Matchs!$D$198:$D$387=1)+(Matchs!$H$198:$H$387=A20)*(Matchs!$G$198:$G$387=1)),"")</f>
        <v>0</v>
      </c>
      <c r="F20">
        <f>IF(A20&lt;&gt;"",SUMPRODUCT((Matchs!$C$5:$C$194=A20)*(Matchs!$D$5:$D$194=0)+(Matchs!$H$5:$H$194=A20)*(Matchs!$G$5:$G$194=0)+(Matchs!$C$198:$C$387=A20)*(Matchs!$D$198:$D$387=0)+(Matchs!$H$198:$H$387=A20)*(Matchs!$G$198:$G$387=0)),"")</f>
        <v>0</v>
      </c>
      <c r="G20">
        <f>IF(A20&lt;&gt;"",SUMIF(Matchs!$C$5:$C$194,A20,Matchs!$E$5:$E$194)+SUMIF(Matchs!$H$5:$H$194,A20,Matchs!$F$5:$F$194)+SUMIF(Matchs!$C$198:$C$387,A20,Matchs!$E$198:$E$387)+SUMIF(Matchs!$H$198:$H$387,A20,Matchs!$F$198:$F$387),"")</f>
        <v>0</v>
      </c>
      <c r="H20">
        <f>IF(A20&lt;&gt;"",SUMIF(Matchs!$C$5:$C$194,A20,Matchs!$F$5:$F$194)+SUMIF(Matchs!$H$5:$H$194,A20,Matchs!$E$5:$E$194)+SUMIF(Matchs!$C$198:$C$387,A20,Matchs!$F$198:$F$387)+SUMIF(Matchs!$H$198:$H$387,A20,Matchs!$E$198:$E$387),"")</f>
        <v>0</v>
      </c>
      <c r="I20">
        <f t="shared" si="0"/>
        <v>0</v>
      </c>
      <c r="J20">
        <f t="shared" si="1"/>
        <v>0</v>
      </c>
      <c r="K20">
        <f>IF(A20&lt;&gt;"",COUNTIF($J$4:$J$23,"&gt;"&amp;J20)+COUNTIF($J$4:J20,J20),"")</f>
        <v>17</v>
      </c>
    </row>
    <row r="21" spans="1:11" x14ac:dyDescent="0.2">
      <c r="A21" t="str">
        <f>Equipes!B20</f>
        <v>Metz</v>
      </c>
      <c r="B21">
        <f>IF(A21&lt;&gt;"",SUMIF(Matchs!$C$5:$C$194,A21,Matchs!$D$5:$D$194)+SUMIF(Matchs!$H$5:$H$194,A21,Matchs!$G$5:$G$194)+SUMIF(Matchs!$C$198:$C$387,A21,Matchs!$D$198:$D$387)+SUMIF(Matchs!$H$198:$H$387,A21,Matchs!$G$198:$G$387),"")</f>
        <v>0</v>
      </c>
      <c r="C21">
        <f>IF(A21&lt;&gt;"",COUNTIF(Matchs!$C$5:$C$194,A21)+COUNTIF(Matchs!$H$5:$H$194,A21)+COUNTIF(Matchs!$C$198:$C$387,A21)+COUNTIF(Matchs!$H$198:$H$387,A21),"")</f>
        <v>3</v>
      </c>
      <c r="D21">
        <f>IF(A21&lt;&gt;"",SUMPRODUCT((Matchs!$C$5:$C$194=A21)*(Matchs!$D$5:$D$194=3)+(Matchs!$H$5:$H$194=A21)*(Matchs!$G$5:$G$194=3)+(Matchs!$C$198:$C$387=A21)*(Matchs!$D$198:$D$387=3)+(Matchs!$H$198:$H$387=A21)*(Matchs!$G$198:$G$387=3)),"")</f>
        <v>0</v>
      </c>
      <c r="E21">
        <f>IF(A21&lt;&gt;"",SUMPRODUCT((Matchs!$C$5:$C$194=A21)*(Matchs!$D$5:$D$194=1)+(Matchs!$H$5:$H$194=A21)*(Matchs!$G$5:$G$194=1)+(Matchs!$C$198:$C$387=A21)*(Matchs!$D$198:$D$387=1)+(Matchs!$H$198:$H$387=A21)*(Matchs!$G$198:$G$387=1)),"")</f>
        <v>0</v>
      </c>
      <c r="F21">
        <f>IF(A21&lt;&gt;"",SUMPRODUCT((Matchs!$C$5:$C$194=A21)*(Matchs!$D$5:$D$194=0)+(Matchs!$H$5:$H$194=A21)*(Matchs!$G$5:$G$194=0)+(Matchs!$C$198:$C$387=A21)*(Matchs!$D$198:$D$387=0)+(Matchs!$H$198:$H$387=A21)*(Matchs!$G$198:$G$387=0)),"")</f>
        <v>0</v>
      </c>
      <c r="G21">
        <f>IF(A21&lt;&gt;"",SUMIF(Matchs!$C$5:$C$194,A21,Matchs!$E$5:$E$194)+SUMIF(Matchs!$H$5:$H$194,A21,Matchs!$F$5:$F$194)+SUMIF(Matchs!$C$198:$C$387,A21,Matchs!$E$198:$E$387)+SUMIF(Matchs!$H$198:$H$387,A21,Matchs!$F$198:$F$387),"")</f>
        <v>0</v>
      </c>
      <c r="H21">
        <f>IF(A21&lt;&gt;"",SUMIF(Matchs!$C$5:$C$194,A21,Matchs!$F$5:$F$194)+SUMIF(Matchs!$H$5:$H$194,A21,Matchs!$E$5:$E$194)+SUMIF(Matchs!$C$198:$C$387,A21,Matchs!$F$198:$F$387)+SUMIF(Matchs!$H$198:$H$387,A21,Matchs!$E$198:$E$387),"")</f>
        <v>0</v>
      </c>
      <c r="I21">
        <f t="shared" si="0"/>
        <v>0</v>
      </c>
      <c r="J21">
        <f t="shared" si="1"/>
        <v>0</v>
      </c>
      <c r="K21">
        <f>IF(A21&lt;&gt;"",COUNTIF($J$4:$J$23,"&gt;"&amp;J21)+COUNTIF($J$4:J21,J21),"")</f>
        <v>18</v>
      </c>
    </row>
    <row r="22" spans="1:11" x14ac:dyDescent="0.2">
      <c r="A22" t="str">
        <f>Equipes!B21</f>
        <v>Ajaccio</v>
      </c>
      <c r="B22">
        <f>IF(A22&lt;&gt;"",SUMIF(Matchs!$C$5:$C$194,A22,Matchs!$D$5:$D$194)+SUMIF(Matchs!$H$5:$H$194,A22,Matchs!$G$5:$G$194)+SUMIF(Matchs!$C$198:$C$387,A22,Matchs!$D$198:$D$387)+SUMIF(Matchs!$H$198:$H$387,A22,Matchs!$G$198:$G$387),"")</f>
        <v>0</v>
      </c>
      <c r="C22">
        <f>IF(A22&lt;&gt;"",COUNTIF(Matchs!$C$5:$C$194,A22)+COUNTIF(Matchs!$H$5:$H$194,A22)+COUNTIF(Matchs!$C$198:$C$387,A22)+COUNTIF(Matchs!$H$198:$H$387,A22),"")</f>
        <v>3</v>
      </c>
      <c r="D22">
        <f>IF(A22&lt;&gt;"",SUMPRODUCT((Matchs!$C$5:$C$194=A22)*(Matchs!$D$5:$D$194=3)+(Matchs!$H$5:$H$194=A22)*(Matchs!$G$5:$G$194=3)+(Matchs!$C$198:$C$387=A22)*(Matchs!$D$198:$D$387=3)+(Matchs!$H$198:$H$387=A22)*(Matchs!$G$198:$G$387=3)),"")</f>
        <v>0</v>
      </c>
      <c r="E22">
        <f>IF(A22&lt;&gt;"",SUMPRODUCT((Matchs!$C$5:$C$194=A22)*(Matchs!$D$5:$D$194=1)+(Matchs!$H$5:$H$194=A22)*(Matchs!$G$5:$G$194=1)+(Matchs!$C$198:$C$387=A22)*(Matchs!$D$198:$D$387=1)+(Matchs!$H$198:$H$387=A22)*(Matchs!$G$198:$G$387=1)),"")</f>
        <v>0</v>
      </c>
      <c r="F22">
        <f>IF(A22&lt;&gt;"",SUMPRODUCT((Matchs!$C$5:$C$194=A22)*(Matchs!$D$5:$D$194=0)+(Matchs!$H$5:$H$194=A22)*(Matchs!$G$5:$G$194=0)+(Matchs!$C$198:$C$387=A22)*(Matchs!$D$198:$D$387=0)+(Matchs!$H$198:$H$387=A22)*(Matchs!$G$198:$G$387=0)),"")</f>
        <v>0</v>
      </c>
      <c r="G22">
        <f>IF(A22&lt;&gt;"",SUMIF(Matchs!$C$5:$C$194,A22,Matchs!$E$5:$E$194)+SUMIF(Matchs!$H$5:$H$194,A22,Matchs!$F$5:$F$194)+SUMIF(Matchs!$C$198:$C$387,A22,Matchs!$E$198:$E$387)+SUMIF(Matchs!$H$198:$H$387,A22,Matchs!$F$198:$F$387),"")</f>
        <v>0</v>
      </c>
      <c r="H22">
        <f>IF(A22&lt;&gt;"",SUMIF(Matchs!$C$5:$C$194,A22,Matchs!$F$5:$F$194)+SUMIF(Matchs!$H$5:$H$194,A22,Matchs!$E$5:$E$194)+SUMIF(Matchs!$C$198:$C$387,A22,Matchs!$F$198:$F$387)+SUMIF(Matchs!$H$198:$H$387,A22,Matchs!$E$198:$E$387),"")</f>
        <v>0</v>
      </c>
      <c r="I22">
        <f t="shared" si="0"/>
        <v>0</v>
      </c>
      <c r="J22">
        <f t="shared" si="1"/>
        <v>0</v>
      </c>
      <c r="K22">
        <f>IF(A22&lt;&gt;"",COUNTIF($J$4:$J$23,"&gt;"&amp;J22)+COUNTIF($J$4:J22,J22),"")</f>
        <v>19</v>
      </c>
    </row>
    <row r="23" spans="1:11" x14ac:dyDescent="0.2">
      <c r="A23" t="str">
        <f>Equipes!B22</f>
        <v>Strasbourg</v>
      </c>
      <c r="B23">
        <f>IF(A23&lt;&gt;"",SUMIF(Matchs!$C$5:$C$194,A23,Matchs!$D$5:$D$194)+SUMIF(Matchs!$H$5:$H$194,A23,Matchs!$G$5:$G$194)+SUMIF(Matchs!$C$198:$C$387,A23,Matchs!$D$198:$D$387)+SUMIF(Matchs!$H$198:$H$387,A23,Matchs!$G$198:$G$387),"")</f>
        <v>0</v>
      </c>
      <c r="C23">
        <f>IF(A23&lt;&gt;"",COUNTIF(Matchs!$C$5:$C$194,A23)+COUNTIF(Matchs!$H$5:$H$194,A23)+COUNTIF(Matchs!$C$198:$C$387,A23)+COUNTIF(Matchs!$H$198:$H$387,A23),"")</f>
        <v>3</v>
      </c>
      <c r="D23">
        <f>IF(A23&lt;&gt;"",SUMPRODUCT((Matchs!$C$5:$C$194=A23)*(Matchs!$D$5:$D$194=3)+(Matchs!$H$5:$H$194=A23)*(Matchs!$G$5:$G$194=3)+(Matchs!$C$198:$C$387=A23)*(Matchs!$D$198:$D$387=3)+(Matchs!$H$198:$H$387=A23)*(Matchs!$G$198:$G$387=3)),"")</f>
        <v>0</v>
      </c>
      <c r="E23">
        <f>IF(A23&lt;&gt;"",SUMPRODUCT((Matchs!$C$5:$C$194=A23)*(Matchs!$D$5:$D$194=1)+(Matchs!$H$5:$H$194=A23)*(Matchs!$G$5:$G$194=1)+(Matchs!$C$198:$C$387=A23)*(Matchs!$D$198:$D$387=1)+(Matchs!$H$198:$H$387=A23)*(Matchs!$G$198:$G$387=1)),"")</f>
        <v>0</v>
      </c>
      <c r="F23">
        <f>IF(A23&lt;&gt;"",SUMPRODUCT((Matchs!$C$5:$C$194=A23)*(Matchs!$D$5:$D$194=0)+(Matchs!$H$5:$H$194=A23)*(Matchs!$G$5:$G$194=0)+(Matchs!$C$198:$C$387=A23)*(Matchs!$D$198:$D$387=0)+(Matchs!$H$198:$H$387=A23)*(Matchs!$G$198:$G$387=0)),"")</f>
        <v>0</v>
      </c>
      <c r="G23">
        <f>IF(A23&lt;&gt;"",SUMIF(Matchs!$C$5:$C$194,A23,Matchs!$E$5:$E$194)+SUMIF(Matchs!$H$5:$H$194,A23,Matchs!$F$5:$F$194)+SUMIF(Matchs!$C$198:$C$387,A23,Matchs!$E$198:$E$387)+SUMIF(Matchs!$H$198:$H$387,A23,Matchs!$F$198:$F$387),"")</f>
        <v>0</v>
      </c>
      <c r="H23">
        <f>IF(A23&lt;&gt;"",SUMIF(Matchs!$C$5:$C$194,A23,Matchs!$F$5:$F$194)+SUMIF(Matchs!$H$5:$H$194,A23,Matchs!$E$5:$E$194)+SUMIF(Matchs!$C$198:$C$387,A23,Matchs!$F$198:$F$387)+SUMIF(Matchs!$H$198:$H$387,A23,Matchs!$E$198:$E$387),"")</f>
        <v>0</v>
      </c>
      <c r="I23">
        <f>IF(A23&lt;&gt;"",G23-H23,"")</f>
        <v>0</v>
      </c>
      <c r="J23">
        <f t="shared" si="1"/>
        <v>0</v>
      </c>
      <c r="K23">
        <f>IF(A23&lt;&gt;"",COUNTIF($J$4:$J$23,"&gt;"&amp;J23)+COUNTIF($J$4:J23,J23),"")</f>
        <v>20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Classement</vt:lpstr>
      <vt:lpstr>Matchs</vt:lpstr>
      <vt:lpstr>Equipes</vt:lpstr>
      <vt:lpstr>Calculs</vt:lpstr>
    </vt:vector>
  </TitlesOfParts>
  <Company>PRemium Consultants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POLARD</dc:creator>
  <cp:lastModifiedBy>Utilisateur</cp:lastModifiedBy>
  <dcterms:created xsi:type="dcterms:W3CDTF">2006-01-05T09:41:30Z</dcterms:created>
  <dcterms:modified xsi:type="dcterms:W3CDTF">2018-10-29T15:27:45Z</dcterms:modified>
</cp:coreProperties>
</file>