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ControleBar\gestion\"/>
    </mc:Choice>
  </mc:AlternateContent>
  <bookViews>
    <workbookView xWindow="1965" yWindow="45" windowWidth="21720" windowHeight="10035"/>
  </bookViews>
  <sheets>
    <sheet name="Boissons" sheetId="4" r:id="rId1"/>
    <sheet name="Conso Jour" sheetId="13" r:id="rId2"/>
  </sheets>
  <definedNames>
    <definedName name="BDMvts">OFFSET(#REF!,,,COUNTA(#REF!),COUNTA(#REF!))</definedName>
    <definedName name="BDParam">OFFSET(#REF!,1,,COUNTA(#REF!)-1,3)</definedName>
    <definedName name="Fin">OFFSET(Boissons!$F$1,1,,COUNTA(Boissons!$B:$B)-1)</definedName>
    <definedName name="iDParam">OFFSET(#REF!,1,,COUNTA(#REF!)-1)</definedName>
    <definedName name="SumFin">SUM([0]!Fin)&gt;0</definedName>
    <definedName name="Ventes">OFFSET(Boissons!$H$1,1,,COUNTA(Boissons!$B:$B)-1)</definedName>
  </definedNames>
  <calcPr calcId="162913"/>
</workbook>
</file>

<file path=xl/calcChain.xml><?xml version="1.0" encoding="utf-8"?>
<calcChain xmlns="http://schemas.openxmlformats.org/spreadsheetml/2006/main">
  <c r="G2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H2" i="4"/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L2" i="4" l="1"/>
  <c r="N2" i="4" s="1"/>
  <c r="O1" i="4"/>
  <c r="O2" i="4"/>
</calcChain>
</file>

<file path=xl/sharedStrings.xml><?xml version="1.0" encoding="utf-8"?>
<sst xmlns="http://schemas.openxmlformats.org/spreadsheetml/2006/main" count="44" uniqueCount="29">
  <si>
    <t>Mousseux</t>
  </si>
  <si>
    <t>Blanc</t>
  </si>
  <si>
    <t>Rosé</t>
  </si>
  <si>
    <t>Orangina</t>
  </si>
  <si>
    <t>Perrier</t>
  </si>
  <si>
    <t>Début</t>
  </si>
  <si>
    <t>Fin</t>
  </si>
  <si>
    <t>Ricard</t>
  </si>
  <si>
    <t>Tarifs</t>
  </si>
  <si>
    <t>Différence</t>
  </si>
  <si>
    <t>Dates</t>
  </si>
  <si>
    <t>Schweppes</t>
  </si>
  <si>
    <t>Ventes</t>
  </si>
  <si>
    <t>Total vente</t>
  </si>
  <si>
    <t>Libelle</t>
  </si>
  <si>
    <t>Caisse Fin</t>
  </si>
  <si>
    <t>Caisse Deb</t>
  </si>
  <si>
    <t>Saumur Tradition</t>
  </si>
  <si>
    <t>Coca Cola</t>
  </si>
  <si>
    <t>Ricqles</t>
  </si>
  <si>
    <t>Eau 0,5L</t>
  </si>
  <si>
    <t>Eau 1L</t>
  </si>
  <si>
    <t>Date</t>
  </si>
  <si>
    <t>iD</t>
  </si>
  <si>
    <t>Bière</t>
  </si>
  <si>
    <t>Appro</t>
  </si>
  <si>
    <t>St Nicolas</t>
  </si>
  <si>
    <t>Cidre</t>
  </si>
  <si>
    <t>Conso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</si>
</sst>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dd/mm/yy;@"/>
    <numFmt numFmtId="166" formatCode="#,##0.00\ _€"/>
  </numFmts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6" fontId="2" fillId="0" borderId="0" xfId="0" applyNumberFormat="1" applyFont="1"/>
    <xf numFmtId="164" fontId="0" fillId="0" borderId="0" xfId="0" applyNumberFormat="1" applyFill="1" applyBorder="1"/>
    <xf numFmtId="0" fontId="0" fillId="0" borderId="0" xfId="0" applyProtection="1">
      <protection locked="0"/>
    </xf>
    <xf numFmtId="165" fontId="0" fillId="2" borderId="0" xfId="0" applyNumberFormat="1" applyFill="1" applyProtection="1">
      <protection locked="0"/>
    </xf>
    <xf numFmtId="164" fontId="0" fillId="2" borderId="0" xfId="0" applyNumberFormat="1" applyFill="1" applyProtection="1">
      <protection locked="0"/>
    </xf>
    <xf numFmtId="164" fontId="0" fillId="0" borderId="0" xfId="0" applyNumberFormat="1" applyProtection="1"/>
    <xf numFmtId="166" fontId="2" fillId="0" borderId="1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164" fontId="2" fillId="0" borderId="1" xfId="0" applyNumberFormat="1" applyFont="1" applyFill="1" applyBorder="1" applyAlignment="1" applyProtection="1">
      <alignment horizontal="center"/>
    </xf>
    <xf numFmtId="166" fontId="2" fillId="0" borderId="3" xfId="0" applyNumberFormat="1" applyFont="1" applyFill="1" applyBorder="1" applyAlignment="1">
      <alignment horizontal="center"/>
    </xf>
    <xf numFmtId="166" fontId="2" fillId="0" borderId="0" xfId="0" applyNumberFormat="1" applyFont="1" applyFill="1" applyBorder="1" applyAlignment="1">
      <alignment horizontal="left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/>
    </xf>
    <xf numFmtId="0" fontId="0" fillId="3" borderId="5" xfId="0" applyFill="1" applyBorder="1"/>
    <xf numFmtId="0" fontId="2" fillId="3" borderId="6" xfId="0" applyFont="1" applyFill="1" applyBorder="1"/>
    <xf numFmtId="164" fontId="2" fillId="3" borderId="6" xfId="0" applyNumberFormat="1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166" fontId="0" fillId="0" borderId="0" xfId="0" applyNumberFormat="1" applyFont="1"/>
    <xf numFmtId="0" fontId="0" fillId="0" borderId="0" xfId="0" applyAlignment="1" applyProtection="1">
      <alignment horizontal="center"/>
    </xf>
    <xf numFmtId="0" fontId="0" fillId="0" borderId="0" xfId="0" applyFill="1" applyBorder="1" applyProtection="1"/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0" xfId="1" applyFill="1" applyAlignment="1" applyProtection="1">
      <alignment horizontal="center"/>
    </xf>
    <xf numFmtId="0" fontId="0" fillId="0" borderId="0" xfId="0" applyFill="1" applyProtection="1"/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4" xfId="0" applyFill="1" applyBorder="1" applyAlignment="1" applyProtection="1">
      <alignment horizontal="center" vertical="center" wrapText="1"/>
    </xf>
    <xf numFmtId="0" fontId="0" fillId="0" borderId="0" xfId="0" applyNumberFormat="1" applyFill="1" applyBorder="1"/>
    <xf numFmtId="0" fontId="0" fillId="0" borderId="0" xfId="0" applyNumberFormat="1" applyProtection="1">
      <protection locked="0"/>
    </xf>
  </cellXfs>
  <cellStyles count="2">
    <cellStyle name="Normal" xfId="0" builtinId="0"/>
    <cellStyle name="Normal 2" xfId="1"/>
  </cellStyles>
  <dxfs count="19">
    <dxf>
      <numFmt numFmtId="0" formatCode="General"/>
      <protection locked="0" hidden="0"/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protection locked="0" hidden="0"/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2</xdr:row>
          <xdr:rowOff>28575</xdr:rowOff>
        </xdr:from>
        <xdr:to>
          <xdr:col>15</xdr:col>
          <xdr:colOff>371475</xdr:colOff>
          <xdr:row>4</xdr:row>
          <xdr:rowOff>76200</xdr:rowOff>
        </xdr:to>
        <xdr:sp macro="" textlink="">
          <xdr:nvSpPr>
            <xdr:cNvPr id="1187" name="Suivant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8</xdr:col>
      <xdr:colOff>504825</xdr:colOff>
      <xdr:row>11</xdr:row>
      <xdr:rowOff>133350</xdr:rowOff>
    </xdr:from>
    <xdr:to>
      <xdr:col>15</xdr:col>
      <xdr:colOff>514350</xdr:colOff>
      <xdr:row>16</xdr:row>
      <xdr:rowOff>0</xdr:rowOff>
    </xdr:to>
    <xdr:sp macro="" textlink="">
      <xdr:nvSpPr>
        <xdr:cNvPr id="4" name="ZoneTexte 3"/>
        <xdr:cNvSpPr txBox="1"/>
      </xdr:nvSpPr>
      <xdr:spPr>
        <a:xfrm>
          <a:off x="4514850" y="2228850"/>
          <a:ext cx="57150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cette feuille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(Colonne C et F) </a:t>
          </a:r>
          <a:r>
            <a:rPr lang="fr-FR" sz="1100" baseline="0"/>
            <a:t>vous ne devez modifier que les tarifs et l'inventaire .</a:t>
          </a:r>
        </a:p>
        <a:p>
          <a:r>
            <a:rPr lang="fr-FR" sz="1100" baseline="0"/>
            <a:t>et les cellules I2,J2 et L2</a:t>
          </a:r>
        </a:p>
        <a:p>
          <a:endParaRPr lang="fr-FR" sz="1100" baseline="0"/>
        </a:p>
        <a:p>
          <a:r>
            <a:rPr lang="fr-FR" sz="1100" baseline="0"/>
            <a:t>Le reste est géré par programme.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5" name="Tableau2" displayName="Tableau2" ref="A1:H16" totalsRowShown="0" headerRowDxfId="18" headerRowBorderDxfId="17" tableBorderDxfId="16">
  <sortState ref="A2:G21">
    <sortCondition ref="A1"/>
  </sortState>
  <tableColumns count="8">
    <tableColumn id="1" name="iD" dataDxfId="15" dataCellStyle="Normal 2"/>
    <tableColumn id="2" name="Libelle" dataDxfId="14"/>
    <tableColumn id="3" name="Tarifs" dataDxfId="13"/>
    <tableColumn id="4" name="Début" dataDxfId="11"/>
    <tableColumn id="5" name="Appro" dataDxfId="12"/>
    <tableColumn id="6" name="Fin" dataDxfId="2"/>
    <tableColumn id="8" name="Conso Jour" dataDxfId="0">
      <calculatedColumnFormula>IF(F2&lt;&gt;"",(D2+E2-F2),"")</calculatedColumnFormula>
    </tableColumn>
    <tableColumn id="7" name="Ventes" dataDxfId="1">
      <calculatedColumnFormula>IF(F2&lt;&gt;"",(D2+E2-F2)*C2,"")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1"/>
  <dimension ref="A1:O48"/>
  <sheetViews>
    <sheetView tabSelected="1" workbookViewId="0">
      <selection activeCell="F17" sqref="F17"/>
    </sheetView>
  </sheetViews>
  <sheetFormatPr baseColWidth="10" defaultRowHeight="15" x14ac:dyDescent="0.25"/>
  <cols>
    <col min="1" max="1" width="5" customWidth="1"/>
    <col min="2" max="2" width="16.28515625" bestFit="1" customWidth="1"/>
    <col min="3" max="3" width="8" style="16" customWidth="1"/>
    <col min="4" max="4" width="8.5703125" customWidth="1"/>
    <col min="5" max="6" width="6.42578125" customWidth="1"/>
    <col min="7" max="7" width="10.5703125" bestFit="1" customWidth="1"/>
    <col min="8" max="8" width="9.42578125" customWidth="1"/>
    <col min="9" max="9" width="8.28515625" customWidth="1"/>
    <col min="10" max="10" width="8.7109375" bestFit="1" customWidth="1"/>
    <col min="11" max="11" width="11.42578125" style="9" customWidth="1"/>
    <col min="12" max="14" width="11.42578125" style="3" customWidth="1"/>
    <col min="17" max="17" width="19.28515625" bestFit="1" customWidth="1"/>
  </cols>
  <sheetData>
    <row r="1" spans="1:15" x14ac:dyDescent="0.25">
      <c r="A1" s="17" t="s">
        <v>23</v>
      </c>
      <c r="B1" s="18" t="s">
        <v>14</v>
      </c>
      <c r="C1" s="19" t="s">
        <v>8</v>
      </c>
      <c r="D1" s="20" t="s">
        <v>5</v>
      </c>
      <c r="E1" s="20" t="s">
        <v>25</v>
      </c>
      <c r="F1" s="20" t="s">
        <v>6</v>
      </c>
      <c r="G1" s="20" t="s">
        <v>28</v>
      </c>
      <c r="H1" s="21" t="s">
        <v>12</v>
      </c>
      <c r="J1" s="11" t="s">
        <v>10</v>
      </c>
      <c r="K1" s="12" t="s">
        <v>16</v>
      </c>
      <c r="L1" s="10" t="s">
        <v>13</v>
      </c>
      <c r="M1" s="10" t="s">
        <v>15</v>
      </c>
      <c r="N1" s="13" t="s">
        <v>9</v>
      </c>
      <c r="O1" s="14" t="str">
        <f ca="1">IF(SUM(Fin)&gt;0,"","Valorisation")</f>
        <v/>
      </c>
    </row>
    <row r="2" spans="1:15" x14ac:dyDescent="0.25">
      <c r="A2" s="23">
        <v>1</v>
      </c>
      <c r="B2" s="24" t="s">
        <v>26</v>
      </c>
      <c r="C2" s="25">
        <v>3</v>
      </c>
      <c r="D2" s="6">
        <v>25</v>
      </c>
      <c r="E2" s="26"/>
      <c r="F2" s="6">
        <v>23</v>
      </c>
      <c r="G2" s="32">
        <f t="shared" ref="G2:G16" si="0">IF(F2&lt;&gt;"",(D2+E2-F2),"")</f>
        <v>2</v>
      </c>
      <c r="H2" s="5">
        <f>IF(F2&lt;&gt;"",(D2+E2-F2)*C2,"")</f>
        <v>6</v>
      </c>
      <c r="J2" s="7"/>
      <c r="K2" s="8"/>
      <c r="L2" s="4">
        <f ca="1">IF(SumFin,SUM(Ventes),"")</f>
        <v>33</v>
      </c>
      <c r="M2" s="8"/>
      <c r="N2" s="4">
        <f ca="1">IF(SumFin,M2-K2-L2,"")</f>
        <v>-33</v>
      </c>
      <c r="O2" s="22" t="str">
        <f ca="1">IF(SUM(Fin)&gt;0,"",SUMPRODUCT((D2:D16)+(E2:E16),C2:C16))</f>
        <v/>
      </c>
    </row>
    <row r="3" spans="1:15" x14ac:dyDescent="0.25">
      <c r="A3" s="23">
        <v>2</v>
      </c>
      <c r="B3" s="24" t="s">
        <v>17</v>
      </c>
      <c r="C3" s="25">
        <v>3</v>
      </c>
      <c r="D3" s="6">
        <v>43</v>
      </c>
      <c r="E3" s="26"/>
      <c r="F3" s="6">
        <v>40</v>
      </c>
      <c r="G3" s="33">
        <f t="shared" si="0"/>
        <v>3</v>
      </c>
      <c r="H3" s="5">
        <f>IF(F3&lt;&gt;"",(D3+E3-F3)*C3,"")</f>
        <v>9</v>
      </c>
      <c r="J3" s="7">
        <v>42567</v>
      </c>
      <c r="K3" s="8"/>
      <c r="L3" s="4">
        <v>52.8</v>
      </c>
      <c r="M3" s="8">
        <v>49.5</v>
      </c>
      <c r="N3" s="4">
        <v>-3.2999999999999972</v>
      </c>
    </row>
    <row r="4" spans="1:15" x14ac:dyDescent="0.25">
      <c r="A4" s="23">
        <v>3</v>
      </c>
      <c r="B4" s="24" t="s">
        <v>27</v>
      </c>
      <c r="C4" s="25">
        <v>3</v>
      </c>
      <c r="D4" s="6">
        <v>5</v>
      </c>
      <c r="E4" s="26"/>
      <c r="F4" s="6">
        <v>5</v>
      </c>
      <c r="G4" s="33">
        <f t="shared" si="0"/>
        <v>0</v>
      </c>
      <c r="H4" s="5">
        <f>IF(F4&lt;&gt;"",(D4+E4-F4)*C4,"")</f>
        <v>0</v>
      </c>
      <c r="J4" s="7">
        <v>42566</v>
      </c>
      <c r="K4" s="8"/>
      <c r="L4" s="4">
        <v>45.6</v>
      </c>
      <c r="M4" s="8">
        <v>54</v>
      </c>
      <c r="N4" s="4">
        <v>8.3999999999999986</v>
      </c>
    </row>
    <row r="5" spans="1:15" x14ac:dyDescent="0.25">
      <c r="A5" s="23">
        <v>4</v>
      </c>
      <c r="B5" s="24" t="s">
        <v>2</v>
      </c>
      <c r="C5" s="25">
        <v>3</v>
      </c>
      <c r="D5" s="6">
        <v>35</v>
      </c>
      <c r="E5" s="26"/>
      <c r="F5" s="6">
        <v>35</v>
      </c>
      <c r="G5" s="33">
        <f t="shared" si="0"/>
        <v>0</v>
      </c>
      <c r="H5" s="5">
        <f>IF(F5&lt;&gt;"",(D5+E5-F5)*C5,"")</f>
        <v>0</v>
      </c>
      <c r="J5" s="7">
        <v>42565</v>
      </c>
      <c r="K5" s="8"/>
      <c r="L5" s="4">
        <v>23.1</v>
      </c>
      <c r="M5" s="8">
        <v>35</v>
      </c>
      <c r="N5" s="4">
        <v>11.899999999999999</v>
      </c>
    </row>
    <row r="6" spans="1:15" x14ac:dyDescent="0.25">
      <c r="A6" s="23">
        <v>5</v>
      </c>
      <c r="B6" s="24" t="s">
        <v>1</v>
      </c>
      <c r="C6" s="25">
        <v>3</v>
      </c>
      <c r="D6" s="6">
        <v>17</v>
      </c>
      <c r="E6" s="26"/>
      <c r="F6" s="6">
        <v>17</v>
      </c>
      <c r="G6" s="33">
        <f t="shared" si="0"/>
        <v>0</v>
      </c>
      <c r="H6" s="5">
        <f>IF(F6&lt;&gt;"",(D6+E6-F6)*C6,"")</f>
        <v>0</v>
      </c>
      <c r="J6" s="7"/>
      <c r="K6" s="8"/>
      <c r="L6" s="4"/>
      <c r="M6" s="8"/>
      <c r="N6" s="4"/>
    </row>
    <row r="7" spans="1:15" x14ac:dyDescent="0.25">
      <c r="A7" s="23">
        <v>6</v>
      </c>
      <c r="B7" s="24" t="s">
        <v>24</v>
      </c>
      <c r="C7" s="25">
        <v>1.5</v>
      </c>
      <c r="D7" s="6">
        <v>25</v>
      </c>
      <c r="E7" s="26"/>
      <c r="F7" s="6">
        <v>21</v>
      </c>
      <c r="G7" s="33">
        <f t="shared" si="0"/>
        <v>4</v>
      </c>
      <c r="H7" s="5">
        <f>IF(F7&lt;&gt;"",(D7+E7-F7)*C7,"")</f>
        <v>6</v>
      </c>
      <c r="J7" s="7"/>
      <c r="K7" s="8"/>
      <c r="L7" s="4"/>
      <c r="M7" s="8"/>
      <c r="N7" s="4"/>
    </row>
    <row r="8" spans="1:15" x14ac:dyDescent="0.25">
      <c r="A8" s="23">
        <v>7</v>
      </c>
      <c r="B8" s="24" t="s">
        <v>18</v>
      </c>
      <c r="C8" s="25">
        <v>1.5</v>
      </c>
      <c r="D8" s="6">
        <v>0</v>
      </c>
      <c r="E8" s="26"/>
      <c r="F8" s="6">
        <v>0</v>
      </c>
      <c r="G8" s="33">
        <f t="shared" si="0"/>
        <v>0</v>
      </c>
      <c r="H8" s="5">
        <f>IF(F8&lt;&gt;"",(D8+E8-F8)*C8,"")</f>
        <v>0</v>
      </c>
      <c r="J8" s="7"/>
      <c r="K8" s="8"/>
      <c r="L8" s="4"/>
      <c r="M8" s="8"/>
      <c r="N8" s="4"/>
    </row>
    <row r="9" spans="1:15" x14ac:dyDescent="0.25">
      <c r="A9" s="23">
        <v>8</v>
      </c>
      <c r="B9" s="24" t="s">
        <v>11</v>
      </c>
      <c r="C9" s="25">
        <v>1.5</v>
      </c>
      <c r="D9" s="6">
        <v>6</v>
      </c>
      <c r="E9" s="26"/>
      <c r="F9" s="6">
        <v>5</v>
      </c>
      <c r="G9" s="33">
        <f t="shared" si="0"/>
        <v>1</v>
      </c>
      <c r="H9" s="5">
        <f>IF(F9&lt;&gt;"",(D9+E9-F9)*C9,"")</f>
        <v>1.5</v>
      </c>
      <c r="J9" s="7"/>
      <c r="K9" s="8"/>
      <c r="L9" s="4"/>
      <c r="M9" s="8"/>
      <c r="N9" s="4"/>
    </row>
    <row r="10" spans="1:15" x14ac:dyDescent="0.25">
      <c r="A10" s="23">
        <v>9</v>
      </c>
      <c r="B10" s="24" t="s">
        <v>19</v>
      </c>
      <c r="C10" s="25">
        <v>1.5</v>
      </c>
      <c r="D10" s="6">
        <v>4</v>
      </c>
      <c r="E10" s="26"/>
      <c r="F10" s="6">
        <v>4</v>
      </c>
      <c r="G10" s="33">
        <f t="shared" si="0"/>
        <v>0</v>
      </c>
      <c r="H10" s="5">
        <f>IF(F10&lt;&gt;"",(D10+E10-F10)*C10,"")</f>
        <v>0</v>
      </c>
      <c r="J10" s="7"/>
      <c r="K10" s="8"/>
      <c r="L10" s="4"/>
      <c r="M10" s="8"/>
      <c r="N10" s="4"/>
    </row>
    <row r="11" spans="1:15" x14ac:dyDescent="0.25">
      <c r="A11" s="23">
        <v>10</v>
      </c>
      <c r="B11" s="24" t="s">
        <v>4</v>
      </c>
      <c r="C11" s="25">
        <v>1.5</v>
      </c>
      <c r="D11" s="6">
        <v>12</v>
      </c>
      <c r="E11" s="26"/>
      <c r="F11" s="6">
        <v>12</v>
      </c>
      <c r="G11" s="33">
        <f t="shared" si="0"/>
        <v>0</v>
      </c>
      <c r="H11" s="5">
        <f>IF(F11&lt;&gt;"",(D11+E11-F11)*C11,"")</f>
        <v>0</v>
      </c>
      <c r="J11" s="7"/>
      <c r="K11" s="8"/>
      <c r="L11" s="4"/>
      <c r="M11" s="8"/>
      <c r="N11" s="4"/>
    </row>
    <row r="12" spans="1:15" x14ac:dyDescent="0.25">
      <c r="A12" s="23">
        <v>11</v>
      </c>
      <c r="B12" s="24" t="s">
        <v>3</v>
      </c>
      <c r="C12" s="25">
        <v>1.5</v>
      </c>
      <c r="D12" s="6">
        <v>13</v>
      </c>
      <c r="E12" s="26"/>
      <c r="F12" s="6">
        <v>10</v>
      </c>
      <c r="G12" s="33">
        <f t="shared" si="0"/>
        <v>3</v>
      </c>
      <c r="H12" s="5">
        <f>IF(F12&lt;&gt;"",(D12+E12-F12)*C12,"")</f>
        <v>4.5</v>
      </c>
      <c r="J12" s="7"/>
      <c r="K12" s="8"/>
      <c r="L12" s="4"/>
      <c r="M12" s="8"/>
      <c r="N12" s="4"/>
    </row>
    <row r="13" spans="1:15" x14ac:dyDescent="0.25">
      <c r="A13" s="23">
        <v>12</v>
      </c>
      <c r="B13" s="24" t="s">
        <v>20</v>
      </c>
      <c r="C13" s="25">
        <v>0.6</v>
      </c>
      <c r="D13" s="6">
        <v>19</v>
      </c>
      <c r="E13" s="26"/>
      <c r="F13" s="6">
        <v>9</v>
      </c>
      <c r="G13" s="33">
        <f t="shared" si="0"/>
        <v>10</v>
      </c>
      <c r="H13" s="5">
        <f>IF(F13&lt;&gt;"",(D13+E13-F13)*C13,"")</f>
        <v>6</v>
      </c>
      <c r="J13" s="3"/>
      <c r="K13" s="3"/>
    </row>
    <row r="14" spans="1:15" x14ac:dyDescent="0.25">
      <c r="A14" s="27">
        <v>13</v>
      </c>
      <c r="B14" s="28" t="s">
        <v>21</v>
      </c>
      <c r="C14" s="29">
        <v>0</v>
      </c>
      <c r="D14" s="6">
        <v>0</v>
      </c>
      <c r="E14" s="30"/>
      <c r="F14" s="6">
        <v>0</v>
      </c>
      <c r="G14" s="33">
        <f t="shared" si="0"/>
        <v>0</v>
      </c>
      <c r="H14" s="5">
        <f>IF(F14&lt;&gt;"",(D14+E14-F14)*C14,"")</f>
        <v>0</v>
      </c>
      <c r="J14" s="3"/>
      <c r="K14" s="3"/>
    </row>
    <row r="15" spans="1:15" x14ac:dyDescent="0.25">
      <c r="A15" s="23">
        <v>14</v>
      </c>
      <c r="B15" s="24" t="s">
        <v>7</v>
      </c>
      <c r="C15" s="25">
        <v>3</v>
      </c>
      <c r="D15" s="6">
        <v>0</v>
      </c>
      <c r="E15" s="26"/>
      <c r="F15" s="6">
        <v>0</v>
      </c>
      <c r="G15" s="33">
        <f t="shared" si="0"/>
        <v>0</v>
      </c>
      <c r="H15" s="5">
        <f>IF(F15&lt;&gt;"",(D15+E15-F15)*C15,"")</f>
        <v>0</v>
      </c>
      <c r="J15" s="3"/>
      <c r="K15" s="3"/>
    </row>
    <row r="16" spans="1:15" x14ac:dyDescent="0.25">
      <c r="A16" s="23">
        <v>15</v>
      </c>
      <c r="B16" s="24" t="s">
        <v>0</v>
      </c>
      <c r="C16" s="25">
        <v>9</v>
      </c>
      <c r="D16" s="6">
        <v>12</v>
      </c>
      <c r="E16" s="26"/>
      <c r="F16" s="6">
        <v>12</v>
      </c>
      <c r="G16" s="33">
        <f t="shared" si="0"/>
        <v>0</v>
      </c>
      <c r="H16" s="5">
        <f>IF(F16&lt;&gt;"",(D16+E16-F16)*C16,"")</f>
        <v>0</v>
      </c>
      <c r="J16" s="3"/>
      <c r="K16" s="3"/>
    </row>
    <row r="17" spans="2:14" x14ac:dyDescent="0.25">
      <c r="B17" s="6"/>
      <c r="C17" s="15"/>
      <c r="D17" s="6"/>
      <c r="E17" s="6"/>
      <c r="F17" s="6"/>
      <c r="G17" s="6"/>
      <c r="H17" s="5"/>
      <c r="J17" s="2"/>
      <c r="L17" s="1"/>
      <c r="M17" s="1"/>
    </row>
    <row r="18" spans="2:14" x14ac:dyDescent="0.25">
      <c r="B18" s="6"/>
      <c r="C18" s="15"/>
      <c r="D18" s="6"/>
      <c r="E18" s="6"/>
      <c r="F18" s="6"/>
      <c r="G18" s="6"/>
      <c r="H18" s="5"/>
      <c r="J18" s="9"/>
      <c r="L18" s="1"/>
      <c r="M18" s="1"/>
    </row>
    <row r="19" spans="2:14" x14ac:dyDescent="0.25">
      <c r="B19" s="6"/>
      <c r="C19" s="15"/>
      <c r="D19" s="6"/>
      <c r="E19" s="6"/>
      <c r="F19" s="6"/>
      <c r="G19" s="6"/>
      <c r="H19" s="5"/>
      <c r="J19" s="9"/>
    </row>
    <row r="20" spans="2:14" x14ac:dyDescent="0.25">
      <c r="B20" s="6"/>
      <c r="C20" s="15"/>
      <c r="D20" s="6"/>
      <c r="E20" s="6"/>
      <c r="F20" s="6"/>
      <c r="G20" s="6"/>
      <c r="H20" s="5"/>
      <c r="J20" s="9"/>
    </row>
    <row r="21" spans="2:14" x14ac:dyDescent="0.25">
      <c r="B21" s="6"/>
      <c r="C21" s="15"/>
      <c r="D21" s="6"/>
      <c r="E21" s="6"/>
      <c r="F21" s="6"/>
      <c r="G21" s="6"/>
      <c r="H21" s="5"/>
      <c r="J21" s="9"/>
    </row>
    <row r="22" spans="2:14" x14ac:dyDescent="0.25">
      <c r="B22" s="6"/>
      <c r="C22" s="15"/>
      <c r="D22" s="6"/>
      <c r="E22" s="6"/>
      <c r="F22" s="6"/>
      <c r="G22" s="6"/>
      <c r="H22" s="5"/>
      <c r="J22" s="9"/>
      <c r="N22" s="2"/>
    </row>
    <row r="23" spans="2:14" x14ac:dyDescent="0.25">
      <c r="B23" s="6"/>
      <c r="C23" s="15"/>
      <c r="D23" s="6"/>
      <c r="E23" s="6"/>
      <c r="F23" s="6"/>
      <c r="G23" s="6"/>
      <c r="H23" s="5"/>
      <c r="J23" s="9"/>
    </row>
    <row r="24" spans="2:14" x14ac:dyDescent="0.25">
      <c r="B24" s="6"/>
      <c r="C24" s="15"/>
      <c r="D24" s="6"/>
      <c r="E24" s="6"/>
      <c r="F24" s="6"/>
      <c r="G24" s="6"/>
      <c r="H24" s="5"/>
      <c r="J24" s="9"/>
      <c r="L24" s="2"/>
      <c r="M24" s="2"/>
    </row>
    <row r="25" spans="2:14" x14ac:dyDescent="0.25">
      <c r="B25" s="6"/>
      <c r="C25" s="15"/>
      <c r="D25" s="6"/>
      <c r="E25" s="6"/>
      <c r="F25" s="6"/>
      <c r="G25" s="6"/>
      <c r="H25" s="5"/>
      <c r="J25" s="9"/>
    </row>
    <row r="26" spans="2:14" x14ac:dyDescent="0.25">
      <c r="B26" s="6"/>
      <c r="C26" s="15"/>
      <c r="D26" s="6"/>
      <c r="E26" s="6"/>
      <c r="F26" s="6"/>
      <c r="G26" s="6"/>
      <c r="H26" s="5"/>
      <c r="J26" s="2"/>
    </row>
    <row r="27" spans="2:14" x14ac:dyDescent="0.25">
      <c r="B27" s="6"/>
      <c r="C27" s="15"/>
      <c r="D27" s="6"/>
      <c r="E27" s="6"/>
      <c r="F27" s="6"/>
      <c r="G27" s="6"/>
      <c r="H27" s="5"/>
      <c r="J27" s="2"/>
    </row>
    <row r="28" spans="2:14" x14ac:dyDescent="0.25">
      <c r="B28" s="6"/>
      <c r="C28" s="15"/>
      <c r="D28" s="6"/>
      <c r="E28" s="6"/>
      <c r="F28" s="6"/>
      <c r="G28" s="6"/>
      <c r="H28" s="5"/>
      <c r="J28" s="2"/>
    </row>
    <row r="29" spans="2:14" x14ac:dyDescent="0.25">
      <c r="B29" s="6"/>
      <c r="C29" s="15"/>
      <c r="D29" s="6"/>
      <c r="E29" s="6"/>
      <c r="F29" s="6"/>
      <c r="G29" s="6"/>
      <c r="H29" s="5"/>
      <c r="J29" s="2"/>
    </row>
    <row r="30" spans="2:14" x14ac:dyDescent="0.25">
      <c r="B30" s="6"/>
      <c r="C30" s="15"/>
      <c r="D30" s="6"/>
      <c r="E30" s="6"/>
      <c r="F30" s="6"/>
      <c r="G30" s="6"/>
      <c r="H30" s="5"/>
      <c r="J30" s="2"/>
    </row>
    <row r="31" spans="2:14" x14ac:dyDescent="0.25">
      <c r="B31" s="6"/>
      <c r="C31" s="15"/>
      <c r="D31" s="6"/>
      <c r="E31" s="6"/>
      <c r="F31" s="6"/>
      <c r="G31" s="6"/>
      <c r="H31" s="5"/>
      <c r="J31" s="2"/>
    </row>
    <row r="32" spans="2:14" x14ac:dyDescent="0.25">
      <c r="B32" s="6"/>
      <c r="C32" s="15"/>
      <c r="D32" s="6"/>
      <c r="E32" s="6"/>
      <c r="F32" s="6"/>
      <c r="G32" s="6"/>
      <c r="H32" s="5"/>
      <c r="J32" s="2"/>
    </row>
    <row r="33" spans="2:10" x14ac:dyDescent="0.25">
      <c r="B33" s="6"/>
      <c r="C33" s="15"/>
      <c r="D33" s="6"/>
      <c r="E33" s="6"/>
      <c r="F33" s="6"/>
      <c r="G33" s="6"/>
      <c r="H33" s="5"/>
      <c r="J33" s="2"/>
    </row>
    <row r="34" spans="2:10" x14ac:dyDescent="0.25">
      <c r="B34" s="6"/>
      <c r="C34" s="15"/>
      <c r="D34" s="6"/>
      <c r="E34" s="6"/>
      <c r="F34" s="6"/>
      <c r="G34" s="6"/>
      <c r="H34" s="5"/>
      <c r="J34" s="2"/>
    </row>
    <row r="35" spans="2:10" x14ac:dyDescent="0.25">
      <c r="B35" s="6"/>
      <c r="C35" s="15"/>
      <c r="D35" s="6"/>
      <c r="E35" s="6"/>
      <c r="F35" s="6"/>
      <c r="G35" s="6"/>
      <c r="H35" s="5"/>
      <c r="J35" s="2"/>
    </row>
    <row r="36" spans="2:10" x14ac:dyDescent="0.25">
      <c r="B36" s="6"/>
      <c r="C36" s="15"/>
      <c r="D36" s="6"/>
      <c r="E36" s="6"/>
      <c r="F36" s="6"/>
      <c r="G36" s="6"/>
      <c r="H36" s="5"/>
      <c r="J36" s="2"/>
    </row>
    <row r="37" spans="2:10" x14ac:dyDescent="0.25">
      <c r="B37" s="6"/>
      <c r="C37" s="15"/>
      <c r="D37" s="6"/>
      <c r="E37" s="6"/>
      <c r="F37" s="6"/>
      <c r="G37" s="6"/>
      <c r="H37" s="5"/>
      <c r="J37" s="2"/>
    </row>
    <row r="38" spans="2:10" x14ac:dyDescent="0.25">
      <c r="B38" s="6"/>
      <c r="C38" s="15"/>
      <c r="D38" s="6"/>
      <c r="E38" s="6"/>
      <c r="F38" s="6"/>
      <c r="G38" s="6"/>
      <c r="H38" s="5"/>
      <c r="J38" s="2"/>
    </row>
    <row r="39" spans="2:10" x14ac:dyDescent="0.25">
      <c r="B39" s="6"/>
      <c r="C39" s="15"/>
      <c r="D39" s="6"/>
      <c r="E39" s="6"/>
      <c r="F39" s="6"/>
      <c r="G39" s="6"/>
      <c r="H39" s="5"/>
      <c r="J39" s="2"/>
    </row>
    <row r="40" spans="2:10" x14ac:dyDescent="0.25">
      <c r="B40" s="6"/>
      <c r="C40" s="15"/>
      <c r="D40" s="6"/>
      <c r="E40" s="6"/>
      <c r="F40" s="6"/>
      <c r="G40" s="6"/>
      <c r="H40" s="5"/>
      <c r="J40" s="2"/>
    </row>
    <row r="41" spans="2:10" x14ac:dyDescent="0.25">
      <c r="B41" s="6"/>
      <c r="C41" s="15"/>
      <c r="D41" s="6"/>
      <c r="E41" s="6"/>
      <c r="F41" s="6"/>
      <c r="G41" s="6"/>
      <c r="H41" s="5"/>
      <c r="J41" s="2"/>
    </row>
    <row r="42" spans="2:10" x14ac:dyDescent="0.25">
      <c r="J42" s="2"/>
    </row>
    <row r="43" spans="2:10" x14ac:dyDescent="0.25">
      <c r="J43" s="2"/>
    </row>
    <row r="44" spans="2:10" x14ac:dyDescent="0.25">
      <c r="J44" s="2"/>
    </row>
    <row r="45" spans="2:10" x14ac:dyDescent="0.25">
      <c r="J45" s="2"/>
    </row>
    <row r="46" spans="2:10" x14ac:dyDescent="0.25">
      <c r="J46" s="2"/>
    </row>
    <row r="47" spans="2:10" x14ac:dyDescent="0.25">
      <c r="J47" s="2"/>
    </row>
    <row r="48" spans="2:10" x14ac:dyDescent="0.25">
      <c r="J48" s="2"/>
    </row>
  </sheetData>
  <sheetProtection selectLockedCells="1"/>
  <phoneticPr fontId="0" type="noConversion"/>
  <conditionalFormatting sqref="A2:H41">
    <cfRule type="expression" dxfId="10" priority="1" stopIfTrue="1">
      <formula>AND($B2&lt;&gt;"",MOD(ROW(),2)=0)</formula>
    </cfRule>
    <cfRule type="expression" dxfId="9" priority="2" stopIfTrue="1">
      <formula>AND($B2&lt;&gt;"",MOD(ROW(),2)=1)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" r:id="rId4" name="Suivant">
          <controlPr defaultSize="0" print="0" autoLine="0" r:id="rId5">
            <anchor moveWithCells="1">
              <from>
                <xdr:col>14</xdr:col>
                <xdr:colOff>0</xdr:colOff>
                <xdr:row>2</xdr:row>
                <xdr:rowOff>28575</xdr:rowOff>
              </from>
              <to>
                <xdr:col>15</xdr:col>
                <xdr:colOff>371475</xdr:colOff>
                <xdr:row>4</xdr:row>
                <xdr:rowOff>76200</xdr:rowOff>
              </to>
            </anchor>
          </controlPr>
        </control>
      </mc:Choice>
      <mc:Fallback>
        <control shapeId="1187" r:id="rId4" name="Suivant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"/>
  <sheetViews>
    <sheetView workbookViewId="0">
      <selection sqref="A1:P1"/>
    </sheetView>
  </sheetViews>
  <sheetFormatPr baseColWidth="10" defaultRowHeight="15" x14ac:dyDescent="0.25"/>
  <sheetData>
    <row r="1" spans="1:16" ht="30" x14ac:dyDescent="0.25">
      <c r="A1" s="31" t="s">
        <v>22</v>
      </c>
      <c r="B1" s="31" t="s">
        <v>26</v>
      </c>
      <c r="C1" s="31" t="s">
        <v>17</v>
      </c>
      <c r="D1" s="31" t="s">
        <v>27</v>
      </c>
      <c r="E1" s="31" t="s">
        <v>2</v>
      </c>
      <c r="F1" s="31" t="s">
        <v>1</v>
      </c>
      <c r="G1" s="31" t="s">
        <v>24</v>
      </c>
      <c r="H1" s="31" t="s">
        <v>18</v>
      </c>
      <c r="I1" s="31" t="s">
        <v>11</v>
      </c>
      <c r="J1" s="31" t="s">
        <v>19</v>
      </c>
      <c r="K1" s="31" t="s">
        <v>4</v>
      </c>
      <c r="L1" s="31" t="s">
        <v>3</v>
      </c>
      <c r="M1" s="31" t="s">
        <v>20</v>
      </c>
      <c r="N1" s="31" t="s">
        <v>21</v>
      </c>
      <c r="O1" s="31" t="s">
        <v>7</v>
      </c>
      <c r="P1" s="31" t="s">
        <v>0</v>
      </c>
    </row>
  </sheetData>
  <conditionalFormatting sqref="A1">
    <cfRule type="expression" dxfId="8" priority="1" stopIfTrue="1">
      <formula>AND($B1&lt;&gt;"",MOD(ROW(),2)=0)</formula>
    </cfRule>
    <cfRule type="expression" dxfId="7" priority="2" stopIfTrue="1">
      <formula>AND($B1&lt;&gt;"",MOD(ROW(),2)=1)</formula>
    </cfRule>
  </conditionalFormatting>
  <conditionalFormatting sqref="B1:P1">
    <cfRule type="expression" dxfId="6" priority="3" stopIfTrue="1">
      <formula>AND($B1&lt;&gt;"",MOD(ROW(),2)=0)</formula>
    </cfRule>
    <cfRule type="expression" dxfId="5" priority="4" stopIfTrue="1">
      <formula>AND($B1&lt;&gt;"",MOD(ROW(),2)=1)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Boissons</vt:lpstr>
      <vt:lpstr>Conso 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2012-09-27T09:40:23Z</cp:lastPrinted>
  <dcterms:created xsi:type="dcterms:W3CDTF">2012-09-27T09:24:48Z</dcterms:created>
  <dcterms:modified xsi:type="dcterms:W3CDTF">2016-07-17T06:21:56Z</dcterms:modified>
</cp:coreProperties>
</file>