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gan\Documents\"/>
    </mc:Choice>
  </mc:AlternateContent>
  <xr:revisionPtr revIDLastSave="0" documentId="8_{FBCFE5D3-5EAF-4986-8ECA-7E5E56A4E898}" xr6:coauthVersionLast="45" xr6:coauthVersionMax="45" xr10:uidLastSave="{00000000-0000-0000-0000-000000000000}"/>
  <bookViews>
    <workbookView xWindow="-108" yWindow="-108" windowWidth="23256" windowHeight="12576" activeTab="1" xr2:uid="{202FF247-75EC-4068-807C-32D4B586E197}"/>
  </bookViews>
  <sheets>
    <sheet name="BD" sheetId="1" r:id="rId1"/>
    <sheet name="COMMANDE" sheetId="2" r:id="rId2"/>
    <sheet name="listemois" sheetId="3" r:id="rId3"/>
  </sheets>
  <externalReferences>
    <externalReference r:id="rId4"/>
  </externalReferences>
  <definedNames>
    <definedName name="listemois">listemois!$A$1:$A$12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15" i="1"/>
  <c r="V32" i="1"/>
  <c r="U32" i="1"/>
  <c r="C32" i="1"/>
  <c r="V31" i="1"/>
  <c r="U31" i="1"/>
  <c r="C31" i="1"/>
  <c r="V30" i="1"/>
  <c r="U30" i="1"/>
  <c r="C30" i="1"/>
  <c r="V29" i="1"/>
  <c r="U29" i="1"/>
  <c r="C29" i="1"/>
  <c r="V28" i="1"/>
  <c r="U28" i="1"/>
  <c r="C28" i="1"/>
  <c r="V27" i="1"/>
  <c r="U27" i="1"/>
  <c r="C27" i="1"/>
  <c r="V26" i="1"/>
  <c r="U26" i="1"/>
  <c r="C26" i="1"/>
  <c r="V25" i="1"/>
  <c r="U25" i="1"/>
  <c r="C25" i="1"/>
  <c r="V24" i="1"/>
  <c r="U24" i="1"/>
  <c r="C24" i="1"/>
  <c r="V23" i="1"/>
  <c r="U23" i="1"/>
  <c r="C23" i="1"/>
  <c r="V22" i="1"/>
  <c r="U22" i="1"/>
  <c r="C22" i="1"/>
  <c r="V21" i="1"/>
  <c r="U21" i="1"/>
  <c r="C21" i="1"/>
  <c r="V20" i="1"/>
  <c r="U20" i="1"/>
  <c r="C20" i="1"/>
  <c r="V19" i="1"/>
  <c r="U19" i="1"/>
  <c r="C19" i="1"/>
  <c r="V18" i="1"/>
  <c r="U18" i="1"/>
  <c r="C18" i="1"/>
  <c r="V17" i="1"/>
  <c r="U17" i="1"/>
  <c r="C17" i="1"/>
  <c r="V16" i="1"/>
  <c r="U16" i="1"/>
  <c r="C16" i="1"/>
  <c r="V15" i="1"/>
  <c r="U15" i="1"/>
  <c r="C15" i="1"/>
  <c r="V14" i="1"/>
  <c r="U14" i="1"/>
  <c r="C14" i="1"/>
  <c r="V13" i="1"/>
  <c r="U13" i="1"/>
  <c r="C13" i="1"/>
  <c r="V12" i="1"/>
  <c r="U12" i="1"/>
  <c r="C12" i="1"/>
  <c r="V11" i="1"/>
  <c r="U11" i="1"/>
  <c r="C11" i="1"/>
  <c r="V10" i="1"/>
  <c r="U10" i="1"/>
  <c r="C10" i="1"/>
  <c r="V9" i="1"/>
  <c r="U9" i="1"/>
  <c r="C9" i="1"/>
  <c r="V8" i="1"/>
  <c r="U8" i="1"/>
  <c r="C8" i="1"/>
  <c r="V7" i="1"/>
  <c r="U7" i="1"/>
  <c r="C7" i="1"/>
  <c r="V6" i="1"/>
  <c r="U6" i="1"/>
  <c r="C6" i="1"/>
  <c r="V5" i="1"/>
  <c r="U5" i="1"/>
  <c r="C5" i="1"/>
  <c r="V4" i="1"/>
  <c r="U4" i="1"/>
  <c r="C4" i="1"/>
  <c r="V3" i="1"/>
  <c r="U3" i="1"/>
  <c r="C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Lorna WAKELY</author>
  </authors>
  <commentList>
    <comment ref="H21" authorId="0" shapeId="0" xr:uid="{BAAE261D-4C4E-405F-82C7-CAA76154BD48}">
      <text>
        <r>
          <rPr>
            <b/>
            <sz val="9"/>
            <color indexed="81"/>
            <rFont val="Tahoma"/>
            <family val="2"/>
          </rPr>
          <t>Lorna WAKELY:</t>
        </r>
        <r>
          <rPr>
            <sz val="9"/>
            <color indexed="81"/>
            <rFont val="Tahoma"/>
            <family val="2"/>
          </rPr>
          <t xml:space="preserve">
OF : 55 
MANQUE 6 PCS BRUTES</t>
        </r>
      </text>
    </comment>
    <comment ref="H32" authorId="0" shapeId="0" xr:uid="{282B7E82-9A2F-4322-B4C0-5AE70C59357B}">
      <text>
        <r>
          <rPr>
            <b/>
            <sz val="9"/>
            <color indexed="81"/>
            <rFont val="Tahoma"/>
            <family val="2"/>
          </rPr>
          <t>Lorna WAKELY:</t>
        </r>
        <r>
          <rPr>
            <sz val="9"/>
            <color indexed="81"/>
            <rFont val="Tahoma"/>
            <family val="2"/>
          </rPr>
          <t xml:space="preserve">
OF : 2400, manque 4 pcs brutes 
</t>
        </r>
      </text>
    </comment>
  </commentList>
</comments>
</file>

<file path=xl/sharedStrings.xml><?xml version="1.0" encoding="utf-8"?>
<sst xmlns="http://schemas.openxmlformats.org/spreadsheetml/2006/main" count="148" uniqueCount="79">
  <si>
    <t>Initiales</t>
  </si>
  <si>
    <t>Date</t>
  </si>
  <si>
    <t>Semaine</t>
  </si>
  <si>
    <t>Mois</t>
  </si>
  <si>
    <t xml:space="preserve">Client </t>
  </si>
  <si>
    <t>Article</t>
  </si>
  <si>
    <t>Quantité traitée</t>
  </si>
  <si>
    <t>Pieces blanches ou marrons</t>
  </si>
  <si>
    <t>Pieces tombées</t>
  </si>
  <si>
    <t>Pieces collées</t>
  </si>
  <si>
    <t>Amas</t>
  </si>
  <si>
    <t>Rayures</t>
  </si>
  <si>
    <t>Points blancs</t>
  </si>
  <si>
    <t>Poussieres collées</t>
  </si>
  <si>
    <t xml:space="preserve">Bulles </t>
  </si>
  <si>
    <t>TEST</t>
  </si>
  <si>
    <t>Tordues</t>
  </si>
  <si>
    <t>Coulures</t>
  </si>
  <si>
    <t>Defauts clients</t>
  </si>
  <si>
    <t>Total rebut</t>
  </si>
  <si>
    <t>Total pièces OK</t>
  </si>
  <si>
    <t xml:space="preserve">retouche </t>
  </si>
  <si>
    <t>Ne pas remplir</t>
  </si>
  <si>
    <t>1</t>
  </si>
  <si>
    <t>b</t>
  </si>
  <si>
    <t>c</t>
  </si>
  <si>
    <t>d</t>
  </si>
  <si>
    <t>r</t>
  </si>
  <si>
    <t/>
  </si>
  <si>
    <t>:</t>
  </si>
  <si>
    <t>A</t>
  </si>
  <si>
    <t>B</t>
  </si>
  <si>
    <t>C</t>
  </si>
  <si>
    <t>D</t>
  </si>
  <si>
    <t>E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</si>
  <si>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</si>
  <si>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</si>
  <si>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</si>
  <si>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</si>
  <si>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</si>
  <si>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</si>
  <si>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</si>
  <si>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</si>
  <si>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</si>
  <si>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</si>
  <si>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</si>
  <si>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</si>
  <si>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</si>
  <si>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</si>
  <si>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</si>
  <si>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</si>
  <si>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</si>
  <si>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</si>
  <si>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</si>
  <si>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</si>
  <si>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</si>
  <si>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</si>
  <si>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</si>
  <si>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</si>
  <si>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</si>
  <si>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</si>
  <si>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</si>
  <si>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</si>
  <si>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</si>
  <si>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Ref</t>
  </si>
  <si>
    <t>JLC</t>
  </si>
  <si>
    <t>LAX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</si>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</sst>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m\-yy;@"/>
  </numFmts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303030"/>
      <name val="Roboto"/>
    </font>
    <font>
      <sz val="11"/>
      <color rgb="FF303030"/>
      <name val="Roboto"/>
    </font>
    <font>
      <sz val="12"/>
      <name val="Calibri"/>
      <family val="2"/>
      <scheme val="minor"/>
    </font>
    <font>
      <sz val="11"/>
      <name val="Roboto"/>
    </font>
    <font>
      <sz val="1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1" xfId="0" applyFont="1" applyBorder="1" applyAlignment="1">
      <alignment wrapText="1"/>
    </xf>
    <xf numFmtId="14" fontId="1" fillId="0" borderId="2" xfId="0" applyNumberFormat="1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2" fillId="0" borderId="3" xfId="0" applyFont="1" applyBorder="1"/>
    <xf numFmtId="14" fontId="3" fillId="2" borderId="4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vertical="center"/>
    </xf>
    <xf numFmtId="0" fontId="5" fillId="2" borderId="4" xfId="0" applyFont="1" applyFill="1" applyBorder="1" applyAlignment="1">
      <alignment horizontal="left"/>
    </xf>
    <xf numFmtId="49" fontId="3" fillId="2" borderId="4" xfId="0" applyNumberFormat="1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center" vertical="center"/>
    </xf>
    <xf numFmtId="0" fontId="0" fillId="0" borderId="3" xfId="0" applyBorder="1"/>
    <xf numFmtId="14" fontId="0" fillId="2" borderId="4" xfId="0" applyNumberFormat="1" applyFill="1" applyBorder="1" applyAlignment="1">
      <alignment horizontal="center" vertical="center"/>
    </xf>
    <xf numFmtId="49" fontId="0" fillId="2" borderId="4" xfId="0" applyNumberFormat="1" applyFill="1" applyBorder="1" applyAlignment="1">
      <alignment horizontal="left"/>
    </xf>
    <xf numFmtId="14" fontId="3" fillId="3" borderId="4" xfId="0" applyNumberFormat="1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left"/>
    </xf>
    <xf numFmtId="49" fontId="3" fillId="3" borderId="4" xfId="0" applyNumberFormat="1" applyFont="1" applyFill="1" applyBorder="1" applyAlignment="1">
      <alignment horizontal="left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14" fontId="6" fillId="2" borderId="4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/>
    </xf>
    <xf numFmtId="49" fontId="6" fillId="2" borderId="4" xfId="0" applyNumberFormat="1" applyFont="1" applyFill="1" applyBorder="1" applyAlignment="1">
      <alignment horizontal="left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14" fontId="8" fillId="2" borderId="4" xfId="0" applyNumberFormat="1" applyFont="1" applyFill="1" applyBorder="1" applyAlignment="1">
      <alignment horizontal="center" vertical="center"/>
    </xf>
    <xf numFmtId="49" fontId="8" fillId="2" borderId="4" xfId="0" applyNumberFormat="1" applyFont="1" applyFill="1" applyBorder="1" applyAlignment="1">
      <alignment horizontal="left"/>
    </xf>
    <xf numFmtId="14" fontId="0" fillId="3" borderId="4" xfId="0" applyNumberFormat="1" applyFill="1" applyBorder="1" applyAlignment="1">
      <alignment horizontal="center" vertical="center"/>
    </xf>
    <xf numFmtId="49" fontId="0" fillId="3" borderId="4" xfId="0" applyNumberForma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617220</xdr:colOff>
          <xdr:row>6</xdr:row>
          <xdr:rowOff>167640</xdr:rowOff>
        </xdr:from>
        <xdr:to>
          <xdr:col>7</xdr:col>
          <xdr:colOff>53340</xdr:colOff>
          <xdr:row>12</xdr:row>
          <xdr:rowOff>60960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71665FCB-C92A-4A05-A3A9-8A69F197879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ogan/sauvegarde%20cle%20usb/PSG%20APP/Application%20taux%20de%20rebut%20amelior&#233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BD"/>
      <sheetName val="Graphiques"/>
      <sheetName val="Importest"/>
      <sheetName val="LISTE SEMAINE"/>
      <sheetName val="Liste mois "/>
    </sheetNames>
    <sheetDataSet>
      <sheetData sheetId="0"/>
      <sheetData sheetId="1">
        <row r="3">
          <cell r="B3">
            <v>43471</v>
          </cell>
        </row>
        <row r="4">
          <cell r="B4">
            <v>43476</v>
          </cell>
        </row>
        <row r="5">
          <cell r="B5">
            <v>43479</v>
          </cell>
        </row>
        <row r="6">
          <cell r="B6">
            <v>43486</v>
          </cell>
        </row>
        <row r="7">
          <cell r="B7">
            <v>43486</v>
          </cell>
        </row>
        <row r="8">
          <cell r="B8">
            <v>43496</v>
          </cell>
        </row>
        <row r="9">
          <cell r="B9">
            <v>43493</v>
          </cell>
        </row>
        <row r="10">
          <cell r="B10">
            <v>43496</v>
          </cell>
        </row>
        <row r="11">
          <cell r="B11">
            <v>43501</v>
          </cell>
        </row>
        <row r="12">
          <cell r="B12">
            <v>43501</v>
          </cell>
        </row>
        <row r="13">
          <cell r="B13">
            <v>43501</v>
          </cell>
        </row>
        <row r="14">
          <cell r="B14">
            <v>43501</v>
          </cell>
        </row>
        <row r="15">
          <cell r="B15">
            <v>43502</v>
          </cell>
        </row>
        <row r="16">
          <cell r="B16">
            <v>43502</v>
          </cell>
        </row>
        <row r="17">
          <cell r="B17">
            <v>43502</v>
          </cell>
        </row>
        <row r="18">
          <cell r="B18">
            <v>43502</v>
          </cell>
        </row>
        <row r="19">
          <cell r="B19">
            <v>43502</v>
          </cell>
        </row>
        <row r="20">
          <cell r="B20">
            <v>43502</v>
          </cell>
        </row>
        <row r="21">
          <cell r="B21">
            <v>43502</v>
          </cell>
        </row>
        <row r="22">
          <cell r="B22">
            <v>43503</v>
          </cell>
        </row>
        <row r="23">
          <cell r="B23">
            <v>43503</v>
          </cell>
        </row>
        <row r="24">
          <cell r="B24">
            <v>43503</v>
          </cell>
        </row>
        <row r="25">
          <cell r="B25">
            <v>43503</v>
          </cell>
        </row>
        <row r="26">
          <cell r="B26">
            <v>43503</v>
          </cell>
        </row>
        <row r="27">
          <cell r="B27">
            <v>43503</v>
          </cell>
        </row>
        <row r="28">
          <cell r="B28">
            <v>43503</v>
          </cell>
        </row>
        <row r="29">
          <cell r="B29">
            <v>43503</v>
          </cell>
        </row>
        <row r="30">
          <cell r="B30">
            <v>43503</v>
          </cell>
        </row>
        <row r="31">
          <cell r="B31">
            <v>43503</v>
          </cell>
        </row>
        <row r="32">
          <cell r="B32">
            <v>43503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2BE1BA-F863-446C-AE2A-1C70DD54C09B}">
  <sheetPr codeName="Feuil1"/>
  <dimension ref="A1:W32"/>
  <sheetViews>
    <sheetView zoomScale="70" zoomScaleNormal="70" workbookViewId="0">
      <selection activeCell="A21" sqref="A21"/>
    </sheetView>
  </sheetViews>
  <sheetFormatPr baseColWidth="10" defaultRowHeight="14.4"/>
  <sheetData>
    <row r="1" spans="1:23" ht="43.8" thickBot="1">
      <c r="A1" s="1" t="s">
        <v>0</v>
      </c>
      <c r="B1" s="2" t="s">
        <v>1</v>
      </c>
      <c r="C1" s="1" t="s">
        <v>2</v>
      </c>
      <c r="D1" s="3" t="s">
        <v>3</v>
      </c>
      <c r="E1" s="1" t="s">
        <v>4</v>
      </c>
      <c r="F1" s="4" t="s">
        <v>5</v>
      </c>
      <c r="G1" s="1" t="s">
        <v>64</v>
      </c>
      <c r="H1" s="4" t="s">
        <v>6</v>
      </c>
      <c r="I1" s="1" t="s">
        <v>7</v>
      </c>
      <c r="J1" s="4" t="s">
        <v>8</v>
      </c>
      <c r="K1" s="1" t="s">
        <v>9</v>
      </c>
      <c r="L1" s="4" t="s">
        <v>10</v>
      </c>
      <c r="M1" s="1" t="s">
        <v>11</v>
      </c>
      <c r="N1" s="4" t="s">
        <v>12</v>
      </c>
      <c r="O1" s="1" t="s">
        <v>13</v>
      </c>
      <c r="P1" s="4" t="s">
        <v>14</v>
      </c>
      <c r="Q1" s="1" t="s">
        <v>15</v>
      </c>
      <c r="R1" s="4" t="s">
        <v>16</v>
      </c>
      <c r="S1" s="1" t="s">
        <v>17</v>
      </c>
      <c r="T1" s="4" t="s">
        <v>18</v>
      </c>
      <c r="U1" s="1" t="s">
        <v>19</v>
      </c>
      <c r="V1" s="5" t="s">
        <v>20</v>
      </c>
      <c r="W1" s="5" t="s">
        <v>21</v>
      </c>
    </row>
    <row r="2" spans="1:23">
      <c r="A2" s="6" t="s">
        <v>22</v>
      </c>
      <c r="B2" s="6" t="s">
        <v>22</v>
      </c>
      <c r="C2" s="6" t="s">
        <v>22</v>
      </c>
      <c r="D2" s="6" t="s">
        <v>22</v>
      </c>
      <c r="E2" s="6" t="s">
        <v>22</v>
      </c>
      <c r="F2" s="6" t="s">
        <v>22</v>
      </c>
      <c r="G2" s="6" t="s">
        <v>22</v>
      </c>
      <c r="H2" s="6" t="s">
        <v>22</v>
      </c>
      <c r="I2" s="6" t="s">
        <v>23</v>
      </c>
      <c r="J2" s="6" t="s">
        <v>24</v>
      </c>
      <c r="K2" s="6" t="s">
        <v>25</v>
      </c>
      <c r="L2" s="6" t="s">
        <v>26</v>
      </c>
      <c r="M2" s="6" t="s">
        <v>27</v>
      </c>
      <c r="N2" s="6" t="s">
        <v>28</v>
      </c>
      <c r="O2" s="6" t="s">
        <v>28</v>
      </c>
      <c r="P2" s="6" t="s">
        <v>28</v>
      </c>
      <c r="Q2" s="6" t="s">
        <v>28</v>
      </c>
      <c r="R2" s="6" t="s">
        <v>29</v>
      </c>
      <c r="S2" s="6" t="s">
        <v>28</v>
      </c>
      <c r="T2" s="6" t="s">
        <v>28</v>
      </c>
      <c r="U2" s="6" t="s">
        <v>22</v>
      </c>
      <c r="V2" s="6" t="s">
        <v>22</v>
      </c>
      <c r="W2" s="6" t="s">
        <v>22</v>
      </c>
    </row>
    <row r="3" spans="1:23" ht="15.6">
      <c r="A3" t="s">
        <v>66</v>
      </c>
      <c r="B3" s="7">
        <v>43471</v>
      </c>
      <c r="C3" s="8">
        <f>WEEKNUM([1]BD!B3)</f>
        <v>2</v>
      </c>
      <c r="D3" s="9" t="str">
        <f t="shared" ref="D3:D14" si="0">TEXT(B3,"mmmm")</f>
        <v>janvier</v>
      </c>
      <c r="E3" s="10" t="s">
        <v>30</v>
      </c>
      <c r="F3" s="11" t="s">
        <v>23</v>
      </c>
      <c r="G3" s="8">
        <v>19344388</v>
      </c>
      <c r="H3" s="8">
        <v>83</v>
      </c>
      <c r="I3" s="8">
        <v>1</v>
      </c>
      <c r="J3" s="8">
        <v>0</v>
      </c>
      <c r="K3" s="8">
        <v>0</v>
      </c>
      <c r="L3" s="8">
        <v>0</v>
      </c>
      <c r="M3" s="8">
        <v>0</v>
      </c>
      <c r="N3" s="8">
        <v>0</v>
      </c>
      <c r="O3" s="8">
        <v>0</v>
      </c>
      <c r="P3" s="8">
        <v>0</v>
      </c>
      <c r="Q3" s="8">
        <v>0</v>
      </c>
      <c r="R3" s="8">
        <v>0</v>
      </c>
      <c r="S3" s="8">
        <v>0</v>
      </c>
      <c r="T3" s="12">
        <v>0</v>
      </c>
      <c r="U3" s="13">
        <f>SUM(I3:T3)</f>
        <v>1</v>
      </c>
      <c r="V3">
        <f>H3-U3</f>
        <v>82</v>
      </c>
    </row>
    <row r="4" spans="1:23" ht="15.6">
      <c r="A4" t="s">
        <v>66</v>
      </c>
      <c r="B4" s="14">
        <v>43476</v>
      </c>
      <c r="C4" s="8">
        <f>WEEKNUM([1]BD!B4)</f>
        <v>2</v>
      </c>
      <c r="D4" s="9" t="str">
        <f t="shared" si="0"/>
        <v>janvier</v>
      </c>
      <c r="E4" s="10" t="s">
        <v>30</v>
      </c>
      <c r="F4" s="15" t="s">
        <v>35</v>
      </c>
      <c r="G4" s="8">
        <v>13214499</v>
      </c>
      <c r="H4" s="8">
        <v>3300</v>
      </c>
      <c r="I4" s="8">
        <v>0</v>
      </c>
      <c r="J4" s="8">
        <v>0</v>
      </c>
      <c r="K4" s="8">
        <v>0</v>
      </c>
      <c r="L4" s="8">
        <v>0</v>
      </c>
      <c r="M4" s="8">
        <v>0</v>
      </c>
      <c r="N4" s="8">
        <v>0</v>
      </c>
      <c r="O4" s="8">
        <v>0</v>
      </c>
      <c r="P4" s="8">
        <v>0</v>
      </c>
      <c r="Q4" s="8">
        <v>0</v>
      </c>
      <c r="R4" s="8">
        <v>0</v>
      </c>
      <c r="S4" s="8">
        <v>0</v>
      </c>
      <c r="T4" s="12">
        <v>0</v>
      </c>
      <c r="U4" s="13">
        <f>SUM(I4:T4)</f>
        <v>0</v>
      </c>
      <c r="V4">
        <f>H4-U4</f>
        <v>3300</v>
      </c>
    </row>
    <row r="5" spans="1:23" ht="15.6">
      <c r="A5" t="s">
        <v>66</v>
      </c>
      <c r="B5" s="16">
        <v>43479</v>
      </c>
      <c r="C5" s="8">
        <f>WEEKNUM([1]BD!B5)</f>
        <v>3</v>
      </c>
      <c r="D5" s="9" t="str">
        <f t="shared" si="0"/>
        <v>janvier</v>
      </c>
      <c r="E5" s="17" t="s">
        <v>31</v>
      </c>
      <c r="F5" s="18" t="s">
        <v>36</v>
      </c>
      <c r="G5" s="8">
        <v>7084610</v>
      </c>
      <c r="H5" s="19">
        <v>4500</v>
      </c>
      <c r="I5" s="19">
        <v>0</v>
      </c>
      <c r="J5" s="19">
        <v>0</v>
      </c>
      <c r="K5" s="19">
        <v>0</v>
      </c>
      <c r="L5" s="19">
        <v>0</v>
      </c>
      <c r="M5" s="19">
        <v>0</v>
      </c>
      <c r="N5" s="19">
        <v>0</v>
      </c>
      <c r="O5" s="19">
        <v>0</v>
      </c>
      <c r="P5" s="19">
        <v>0</v>
      </c>
      <c r="Q5" s="19">
        <v>0</v>
      </c>
      <c r="R5" s="19">
        <v>0</v>
      </c>
      <c r="S5" s="19">
        <v>0</v>
      </c>
      <c r="T5" s="20">
        <v>0</v>
      </c>
      <c r="U5" s="13">
        <f t="shared" ref="U5:U32" si="1">SUM(I5:T5)</f>
        <v>0</v>
      </c>
      <c r="V5">
        <f t="shared" ref="V5:V32" si="2">H5-U5</f>
        <v>4500</v>
      </c>
    </row>
    <row r="6" spans="1:23" ht="15.6">
      <c r="A6" t="s">
        <v>66</v>
      </c>
      <c r="B6" s="21">
        <v>43486</v>
      </c>
      <c r="C6" s="8">
        <f>WEEKNUM([1]BD!B6)</f>
        <v>4</v>
      </c>
      <c r="D6" s="9" t="str">
        <f t="shared" si="0"/>
        <v>janvier</v>
      </c>
      <c r="E6" s="22" t="s">
        <v>32</v>
      </c>
      <c r="F6" s="23" t="s">
        <v>37</v>
      </c>
      <c r="G6" s="8">
        <v>954721</v>
      </c>
      <c r="H6" s="24">
        <v>624</v>
      </c>
      <c r="I6" s="24">
        <v>0</v>
      </c>
      <c r="J6" s="24">
        <v>10</v>
      </c>
      <c r="K6" s="24">
        <v>0</v>
      </c>
      <c r="L6" s="24">
        <v>0</v>
      </c>
      <c r="M6" s="24">
        <v>0</v>
      </c>
      <c r="N6" s="24">
        <v>15</v>
      </c>
      <c r="O6" s="24">
        <v>0</v>
      </c>
      <c r="P6" s="24">
        <v>0</v>
      </c>
      <c r="Q6" s="24">
        <v>0</v>
      </c>
      <c r="R6" s="24">
        <v>0</v>
      </c>
      <c r="S6" s="24">
        <v>0</v>
      </c>
      <c r="T6" s="25">
        <v>0</v>
      </c>
      <c r="U6" s="13">
        <f t="shared" si="1"/>
        <v>25</v>
      </c>
      <c r="V6">
        <f t="shared" si="2"/>
        <v>599</v>
      </c>
    </row>
    <row r="7" spans="1:23" ht="15.6">
      <c r="A7" t="s">
        <v>66</v>
      </c>
      <c r="B7" s="26">
        <v>43486</v>
      </c>
      <c r="C7" s="8">
        <f>WEEKNUM([1]BD!B7)</f>
        <v>4</v>
      </c>
      <c r="D7" s="9" t="str">
        <f t="shared" si="0"/>
        <v>janvier</v>
      </c>
      <c r="E7" s="22" t="s">
        <v>32</v>
      </c>
      <c r="F7" s="27" t="s">
        <v>38</v>
      </c>
      <c r="G7" s="8">
        <v>-5175168</v>
      </c>
      <c r="H7" s="24">
        <v>624</v>
      </c>
      <c r="I7" s="24">
        <v>0</v>
      </c>
      <c r="J7" s="24">
        <v>1</v>
      </c>
      <c r="K7" s="24">
        <v>0</v>
      </c>
      <c r="L7" s="24">
        <v>0</v>
      </c>
      <c r="M7" s="24">
        <v>0</v>
      </c>
      <c r="N7" s="24">
        <v>0</v>
      </c>
      <c r="O7" s="24">
        <v>0</v>
      </c>
      <c r="P7" s="24">
        <v>0</v>
      </c>
      <c r="Q7" s="24">
        <v>0</v>
      </c>
      <c r="R7" s="24">
        <v>0</v>
      </c>
      <c r="S7" s="24">
        <v>0</v>
      </c>
      <c r="T7" s="25">
        <v>0</v>
      </c>
      <c r="U7" s="13">
        <f t="shared" si="1"/>
        <v>1</v>
      </c>
      <c r="V7">
        <f t="shared" si="2"/>
        <v>623</v>
      </c>
    </row>
    <row r="8" spans="1:23" ht="15.6">
      <c r="A8" t="s">
        <v>66</v>
      </c>
      <c r="B8" s="16">
        <v>43496</v>
      </c>
      <c r="C8" s="8">
        <f>WEEKNUM([1]BD!B8)</f>
        <v>5</v>
      </c>
      <c r="D8" s="9" t="str">
        <f t="shared" si="0"/>
        <v>janvier</v>
      </c>
      <c r="E8" s="17" t="s">
        <v>33</v>
      </c>
      <c r="F8" s="18" t="s">
        <v>39</v>
      </c>
      <c r="G8" s="8">
        <v>-11305057</v>
      </c>
      <c r="H8" s="19">
        <v>10240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20">
        <v>0</v>
      </c>
      <c r="U8" s="13">
        <f t="shared" si="1"/>
        <v>0</v>
      </c>
      <c r="V8">
        <f t="shared" si="2"/>
        <v>10240</v>
      </c>
    </row>
    <row r="9" spans="1:23" ht="15.6">
      <c r="A9" t="s">
        <v>66</v>
      </c>
      <c r="B9" s="16">
        <v>43493</v>
      </c>
      <c r="C9" s="8">
        <f>WEEKNUM([1]BD!B9)</f>
        <v>5</v>
      </c>
      <c r="D9" s="9" t="str">
        <f t="shared" si="0"/>
        <v>janvier</v>
      </c>
      <c r="E9" s="17" t="s">
        <v>30</v>
      </c>
      <c r="F9" s="18" t="s">
        <v>40</v>
      </c>
      <c r="G9" s="8">
        <v>-17434946</v>
      </c>
      <c r="H9" s="19">
        <v>1008</v>
      </c>
      <c r="I9" s="19">
        <v>10</v>
      </c>
      <c r="J9" s="19">
        <v>0</v>
      </c>
      <c r="K9" s="19">
        <v>19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20">
        <v>0</v>
      </c>
      <c r="U9" s="13">
        <f t="shared" si="1"/>
        <v>29</v>
      </c>
      <c r="V9">
        <f t="shared" si="2"/>
        <v>979</v>
      </c>
    </row>
    <row r="10" spans="1:23" ht="15.6">
      <c r="A10" t="s">
        <v>66</v>
      </c>
      <c r="B10" s="28">
        <v>43496</v>
      </c>
      <c r="C10" s="8">
        <f>WEEKNUM([1]BD!B10)</f>
        <v>5</v>
      </c>
      <c r="D10" s="9" t="str">
        <f t="shared" si="0"/>
        <v>janvier</v>
      </c>
      <c r="E10" s="17" t="s">
        <v>32</v>
      </c>
      <c r="F10" s="29" t="s">
        <v>41</v>
      </c>
      <c r="G10" s="8">
        <v>-23564835</v>
      </c>
      <c r="H10" s="19">
        <v>2400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20">
        <v>0</v>
      </c>
      <c r="U10" s="13">
        <f t="shared" si="1"/>
        <v>0</v>
      </c>
      <c r="V10">
        <f t="shared" si="2"/>
        <v>2400</v>
      </c>
    </row>
    <row r="11" spans="1:23" ht="15.6">
      <c r="A11" t="s">
        <v>66</v>
      </c>
      <c r="B11" s="7">
        <v>43501</v>
      </c>
      <c r="C11" s="8">
        <f>WEEKNUM([1]BD!B11)</f>
        <v>6</v>
      </c>
      <c r="D11" s="9" t="str">
        <f t="shared" si="0"/>
        <v>février</v>
      </c>
      <c r="E11" s="10" t="s">
        <v>31</v>
      </c>
      <c r="F11" s="11" t="s">
        <v>42</v>
      </c>
      <c r="G11" s="8">
        <v>-29694724</v>
      </c>
      <c r="H11" s="8">
        <v>900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12">
        <v>0</v>
      </c>
      <c r="U11" s="13">
        <f t="shared" si="1"/>
        <v>0</v>
      </c>
      <c r="V11">
        <f t="shared" si="2"/>
        <v>900</v>
      </c>
    </row>
    <row r="12" spans="1:23" ht="15.6">
      <c r="A12" t="s">
        <v>66</v>
      </c>
      <c r="B12" s="7">
        <v>43501</v>
      </c>
      <c r="C12" s="8">
        <f>WEEKNUM([1]BD!B12)</f>
        <v>6</v>
      </c>
      <c r="D12" s="9" t="str">
        <f t="shared" si="0"/>
        <v>février</v>
      </c>
      <c r="E12" s="10" t="s">
        <v>31</v>
      </c>
      <c r="F12" s="11" t="s">
        <v>43</v>
      </c>
      <c r="G12" s="8">
        <v>-35824613</v>
      </c>
      <c r="H12" s="8">
        <v>10000</v>
      </c>
      <c r="I12" s="8">
        <v>39</v>
      </c>
      <c r="J12" s="8">
        <v>0</v>
      </c>
      <c r="K12" s="8">
        <v>175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12">
        <v>0</v>
      </c>
      <c r="U12" s="13">
        <f t="shared" si="1"/>
        <v>214</v>
      </c>
      <c r="V12">
        <f t="shared" si="2"/>
        <v>9786</v>
      </c>
    </row>
    <row r="13" spans="1:23" ht="15.6">
      <c r="A13" t="s">
        <v>66</v>
      </c>
      <c r="B13" s="7">
        <v>43501</v>
      </c>
      <c r="C13" s="8">
        <f>WEEKNUM([1]BD!B13)</f>
        <v>6</v>
      </c>
      <c r="D13" s="9" t="str">
        <f t="shared" si="0"/>
        <v>février</v>
      </c>
      <c r="E13" s="10" t="s">
        <v>31</v>
      </c>
      <c r="F13" s="11" t="s">
        <v>44</v>
      </c>
      <c r="G13" s="8">
        <v>-41954502</v>
      </c>
      <c r="H13" s="8">
        <v>4800</v>
      </c>
      <c r="I13" s="8">
        <v>1</v>
      </c>
      <c r="J13" s="8">
        <v>0</v>
      </c>
      <c r="K13" s="8">
        <v>2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12">
        <v>0</v>
      </c>
      <c r="U13" s="13">
        <f t="shared" si="1"/>
        <v>3</v>
      </c>
      <c r="V13">
        <f t="shared" si="2"/>
        <v>4797</v>
      </c>
    </row>
    <row r="14" spans="1:23" ht="15.6">
      <c r="A14" t="s">
        <v>66</v>
      </c>
      <c r="B14" s="7">
        <v>43501</v>
      </c>
      <c r="C14" s="8">
        <f>WEEKNUM([1]BD!B14)</f>
        <v>6</v>
      </c>
      <c r="D14" s="9" t="str">
        <f t="shared" si="0"/>
        <v>février</v>
      </c>
      <c r="E14" s="10" t="s">
        <v>31</v>
      </c>
      <c r="F14" s="11" t="s">
        <v>45</v>
      </c>
      <c r="G14" s="8">
        <v>-48084391</v>
      </c>
      <c r="H14" s="8">
        <v>1500</v>
      </c>
      <c r="I14" s="8">
        <v>3</v>
      </c>
      <c r="J14" s="8">
        <v>5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12">
        <v>0</v>
      </c>
      <c r="U14" s="13">
        <f t="shared" si="1"/>
        <v>8</v>
      </c>
      <c r="V14">
        <f t="shared" si="2"/>
        <v>1492</v>
      </c>
    </row>
    <row r="15" spans="1:23" ht="15.6">
      <c r="A15" t="s">
        <v>66</v>
      </c>
      <c r="B15" s="7">
        <v>43502</v>
      </c>
      <c r="C15" s="8">
        <f>WEEKNUM([1]BD!B15)</f>
        <v>6</v>
      </c>
      <c r="D15" s="9" t="str">
        <f>TEXT(B15,"mmmm")</f>
        <v>février</v>
      </c>
      <c r="E15" s="10" t="s">
        <v>30</v>
      </c>
      <c r="F15" s="11" t="s">
        <v>46</v>
      </c>
      <c r="G15" s="8">
        <v>-54214280</v>
      </c>
      <c r="H15" s="8">
        <v>15360</v>
      </c>
      <c r="I15" s="8">
        <v>20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12">
        <v>0</v>
      </c>
      <c r="U15" s="13">
        <f t="shared" si="1"/>
        <v>20</v>
      </c>
      <c r="V15">
        <f t="shared" si="2"/>
        <v>15340</v>
      </c>
    </row>
    <row r="16" spans="1:23" ht="15.6">
      <c r="A16" t="s">
        <v>66</v>
      </c>
      <c r="B16" s="7">
        <v>43502</v>
      </c>
      <c r="C16" s="8">
        <f>WEEKNUM([1]BD!B16)</f>
        <v>6</v>
      </c>
      <c r="D16" s="9" t="str">
        <f t="shared" ref="D16:D32" si="3">TEXT(B16,"mmmm")</f>
        <v>février</v>
      </c>
      <c r="E16" s="10" t="s">
        <v>33</v>
      </c>
      <c r="F16" s="11" t="s">
        <v>47</v>
      </c>
      <c r="G16" s="8">
        <v>-60344169</v>
      </c>
      <c r="H16" s="8">
        <v>150</v>
      </c>
      <c r="I16" s="8">
        <v>96</v>
      </c>
      <c r="J16" s="8">
        <v>1</v>
      </c>
      <c r="K16" s="8">
        <v>0</v>
      </c>
      <c r="L16" s="8">
        <v>1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12">
        <v>0</v>
      </c>
      <c r="U16" s="13">
        <f t="shared" si="1"/>
        <v>98</v>
      </c>
      <c r="V16">
        <f t="shared" si="2"/>
        <v>52</v>
      </c>
    </row>
    <row r="17" spans="1:22" ht="15.6">
      <c r="A17" t="s">
        <v>65</v>
      </c>
      <c r="B17" s="7">
        <v>43502</v>
      </c>
      <c r="C17" s="8">
        <f>WEEKNUM([1]BD!B17)</f>
        <v>6</v>
      </c>
      <c r="D17" s="9" t="str">
        <f t="shared" si="3"/>
        <v>février</v>
      </c>
      <c r="E17" s="10" t="s">
        <v>33</v>
      </c>
      <c r="F17" s="11" t="s">
        <v>48</v>
      </c>
      <c r="G17" s="8">
        <v>-66474058</v>
      </c>
      <c r="H17" s="8">
        <v>10240</v>
      </c>
      <c r="I17" s="8">
        <v>15</v>
      </c>
      <c r="J17" s="8">
        <v>4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12">
        <v>0</v>
      </c>
      <c r="U17" s="13">
        <f t="shared" si="1"/>
        <v>19</v>
      </c>
      <c r="V17">
        <f t="shared" si="2"/>
        <v>10221</v>
      </c>
    </row>
    <row r="18" spans="1:22" ht="15.6">
      <c r="A18" t="s">
        <v>66</v>
      </c>
      <c r="B18" s="7">
        <v>43502</v>
      </c>
      <c r="C18" s="8">
        <f>WEEKNUM([1]BD!B18)</f>
        <v>6</v>
      </c>
      <c r="D18" s="9" t="str">
        <f t="shared" si="3"/>
        <v>février</v>
      </c>
      <c r="E18" s="10" t="s">
        <v>34</v>
      </c>
      <c r="F18" s="11" t="s">
        <v>49</v>
      </c>
      <c r="G18" s="8">
        <v>-72603947</v>
      </c>
      <c r="H18" s="8">
        <v>11200</v>
      </c>
      <c r="I18" s="8">
        <v>3</v>
      </c>
      <c r="J18" s="8">
        <v>1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12">
        <v>0</v>
      </c>
      <c r="U18" s="13">
        <f t="shared" si="1"/>
        <v>4</v>
      </c>
      <c r="V18">
        <f t="shared" si="2"/>
        <v>11196</v>
      </c>
    </row>
    <row r="19" spans="1:22" ht="15.6">
      <c r="A19" t="s">
        <v>66</v>
      </c>
      <c r="B19" s="7">
        <v>43502</v>
      </c>
      <c r="C19" s="8">
        <f>WEEKNUM([1]BD!B19)</f>
        <v>6</v>
      </c>
      <c r="D19" s="9" t="str">
        <f t="shared" si="3"/>
        <v>février</v>
      </c>
      <c r="E19" s="10" t="s">
        <v>33</v>
      </c>
      <c r="F19" s="11" t="s">
        <v>50</v>
      </c>
      <c r="G19" s="8">
        <v>-78733836</v>
      </c>
      <c r="H19" s="8">
        <v>2400</v>
      </c>
      <c r="I19" s="8">
        <v>0</v>
      </c>
      <c r="J19" s="8">
        <v>0</v>
      </c>
      <c r="K19" s="8">
        <v>1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12">
        <v>0</v>
      </c>
      <c r="U19" s="13">
        <f t="shared" si="1"/>
        <v>1</v>
      </c>
      <c r="V19">
        <f t="shared" si="2"/>
        <v>2399</v>
      </c>
    </row>
    <row r="20" spans="1:22" ht="15.6">
      <c r="A20" t="s">
        <v>65</v>
      </c>
      <c r="B20" s="7">
        <v>43534</v>
      </c>
      <c r="C20" s="8">
        <f>WEEKNUM([1]BD!B20)</f>
        <v>6</v>
      </c>
      <c r="D20" s="9" t="str">
        <f t="shared" si="3"/>
        <v>mars</v>
      </c>
      <c r="E20" s="10" t="s">
        <v>31</v>
      </c>
      <c r="F20" s="11" t="s">
        <v>51</v>
      </c>
      <c r="G20" s="8">
        <v>-84863725</v>
      </c>
      <c r="H20" s="8">
        <v>6007</v>
      </c>
      <c r="I20" s="8">
        <v>0</v>
      </c>
      <c r="J20" s="8">
        <v>0</v>
      </c>
      <c r="K20" s="8">
        <v>4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12">
        <v>0</v>
      </c>
      <c r="U20" s="13">
        <f t="shared" si="1"/>
        <v>4</v>
      </c>
      <c r="V20">
        <f t="shared" si="2"/>
        <v>6003</v>
      </c>
    </row>
    <row r="21" spans="1:22" ht="15.6">
      <c r="A21" t="s">
        <v>66</v>
      </c>
      <c r="B21" s="7">
        <v>43535</v>
      </c>
      <c r="C21" s="8">
        <f>WEEKNUM([1]BD!B21)</f>
        <v>6</v>
      </c>
      <c r="D21" s="9" t="str">
        <f t="shared" si="3"/>
        <v>mars</v>
      </c>
      <c r="E21" s="10" t="s">
        <v>31</v>
      </c>
      <c r="F21" s="11" t="s">
        <v>52</v>
      </c>
      <c r="G21" s="8">
        <v>-90993614</v>
      </c>
      <c r="H21" s="8">
        <v>49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12">
        <v>0</v>
      </c>
      <c r="U21" s="13">
        <f t="shared" si="1"/>
        <v>0</v>
      </c>
      <c r="V21">
        <f t="shared" si="2"/>
        <v>49</v>
      </c>
    </row>
    <row r="22" spans="1:22" ht="15.6">
      <c r="A22" t="s">
        <v>66</v>
      </c>
      <c r="B22" s="7">
        <v>43536</v>
      </c>
      <c r="C22" s="8">
        <f>WEEKNUM([1]BD!B22)</f>
        <v>6</v>
      </c>
      <c r="D22" s="9" t="str">
        <f t="shared" si="3"/>
        <v>mars</v>
      </c>
      <c r="E22" s="10" t="s">
        <v>30</v>
      </c>
      <c r="F22" s="11" t="s">
        <v>53</v>
      </c>
      <c r="G22" s="8">
        <v>-97123503</v>
      </c>
      <c r="H22" s="8">
        <v>1130</v>
      </c>
      <c r="I22" s="8">
        <v>1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12">
        <v>0</v>
      </c>
      <c r="U22" s="13">
        <f t="shared" si="1"/>
        <v>1</v>
      </c>
      <c r="V22">
        <f t="shared" si="2"/>
        <v>1129</v>
      </c>
    </row>
    <row r="23" spans="1:22" ht="15.6">
      <c r="A23" t="s">
        <v>66</v>
      </c>
      <c r="B23" s="7">
        <v>43537</v>
      </c>
      <c r="C23" s="8">
        <f>WEEKNUM([1]BD!B23)</f>
        <v>6</v>
      </c>
      <c r="D23" s="9" t="str">
        <f t="shared" si="3"/>
        <v>mars</v>
      </c>
      <c r="E23" s="10" t="s">
        <v>30</v>
      </c>
      <c r="F23" s="11" t="s">
        <v>54</v>
      </c>
      <c r="G23" s="8">
        <v>-103253392</v>
      </c>
      <c r="H23" s="8">
        <v>3191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12">
        <v>0</v>
      </c>
      <c r="U23" s="13">
        <f t="shared" si="1"/>
        <v>0</v>
      </c>
      <c r="V23">
        <f t="shared" si="2"/>
        <v>3191</v>
      </c>
    </row>
    <row r="24" spans="1:22" ht="15.6">
      <c r="A24" t="s">
        <v>66</v>
      </c>
      <c r="B24" s="7">
        <v>43538</v>
      </c>
      <c r="C24" s="8">
        <f>WEEKNUM([1]BD!B24)</f>
        <v>6</v>
      </c>
      <c r="D24" s="9" t="str">
        <f t="shared" si="3"/>
        <v>mars</v>
      </c>
      <c r="E24" s="10" t="s">
        <v>32</v>
      </c>
      <c r="F24" s="11" t="s">
        <v>55</v>
      </c>
      <c r="G24" s="8">
        <v>-109383281</v>
      </c>
      <c r="H24" s="8">
        <v>4962</v>
      </c>
      <c r="I24" s="8">
        <v>35</v>
      </c>
      <c r="J24" s="8">
        <v>1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12">
        <v>0</v>
      </c>
      <c r="U24" s="13">
        <f t="shared" si="1"/>
        <v>36</v>
      </c>
      <c r="V24">
        <f t="shared" si="2"/>
        <v>4926</v>
      </c>
    </row>
    <row r="25" spans="1:22" ht="15.6">
      <c r="A25" t="s">
        <v>66</v>
      </c>
      <c r="B25" s="7">
        <v>43574</v>
      </c>
      <c r="C25" s="8">
        <f>WEEKNUM([1]BD!B25)</f>
        <v>6</v>
      </c>
      <c r="D25" s="9" t="str">
        <f t="shared" si="3"/>
        <v>avril</v>
      </c>
      <c r="E25" s="10" t="s">
        <v>33</v>
      </c>
      <c r="F25" s="11" t="s">
        <v>56</v>
      </c>
      <c r="G25" s="8">
        <v>-115513170</v>
      </c>
      <c r="H25" s="8">
        <v>6007</v>
      </c>
      <c r="I25" s="8">
        <v>1</v>
      </c>
      <c r="J25" s="8">
        <v>7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12">
        <v>0</v>
      </c>
      <c r="U25" s="13">
        <f t="shared" si="1"/>
        <v>8</v>
      </c>
      <c r="V25">
        <f t="shared" si="2"/>
        <v>5999</v>
      </c>
    </row>
    <row r="26" spans="1:22" ht="15.6">
      <c r="A26" t="s">
        <v>66</v>
      </c>
      <c r="B26" s="7">
        <v>43575</v>
      </c>
      <c r="C26" s="8">
        <f>WEEKNUM([1]BD!B26)</f>
        <v>6</v>
      </c>
      <c r="D26" s="9" t="str">
        <f t="shared" si="3"/>
        <v>avril</v>
      </c>
      <c r="E26" s="10" t="s">
        <v>31</v>
      </c>
      <c r="F26" s="11" t="s">
        <v>57</v>
      </c>
      <c r="G26" s="8">
        <v>-121643059</v>
      </c>
      <c r="H26" s="8">
        <v>10240</v>
      </c>
      <c r="I26" s="8">
        <v>5</v>
      </c>
      <c r="J26" s="8">
        <v>5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12">
        <v>0</v>
      </c>
      <c r="U26" s="13">
        <f t="shared" si="1"/>
        <v>10</v>
      </c>
      <c r="V26">
        <f t="shared" si="2"/>
        <v>10230</v>
      </c>
    </row>
    <row r="27" spans="1:22" ht="15.6">
      <c r="A27" t="s">
        <v>66</v>
      </c>
      <c r="B27" s="7">
        <v>43576</v>
      </c>
      <c r="C27" s="8">
        <f>WEEKNUM([1]BD!B27)</f>
        <v>6</v>
      </c>
      <c r="D27" s="9" t="str">
        <f t="shared" si="3"/>
        <v>avril</v>
      </c>
      <c r="E27" s="10" t="s">
        <v>34</v>
      </c>
      <c r="F27" s="11" t="s">
        <v>58</v>
      </c>
      <c r="G27" s="8">
        <v>-127772948</v>
      </c>
      <c r="H27" s="8">
        <v>1650</v>
      </c>
      <c r="I27" s="8">
        <v>0</v>
      </c>
      <c r="J27" s="8">
        <v>3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12">
        <v>0</v>
      </c>
      <c r="U27" s="13">
        <f t="shared" si="1"/>
        <v>3</v>
      </c>
      <c r="V27">
        <f t="shared" si="2"/>
        <v>1647</v>
      </c>
    </row>
    <row r="28" spans="1:22" ht="15.6">
      <c r="A28" t="s">
        <v>66</v>
      </c>
      <c r="B28" s="7">
        <v>43577</v>
      </c>
      <c r="C28" s="8">
        <f>WEEKNUM([1]BD!B28)</f>
        <v>6</v>
      </c>
      <c r="D28" s="9" t="str">
        <f t="shared" si="3"/>
        <v>avril</v>
      </c>
      <c r="E28" s="10" t="s">
        <v>34</v>
      </c>
      <c r="F28" s="11" t="s">
        <v>59</v>
      </c>
      <c r="G28" s="8">
        <v>-133902837</v>
      </c>
      <c r="H28" s="8">
        <v>11800</v>
      </c>
      <c r="I28" s="8">
        <v>29</v>
      </c>
      <c r="J28" s="8">
        <v>3</v>
      </c>
      <c r="K28" s="8">
        <v>32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12">
        <v>0</v>
      </c>
      <c r="U28" s="13">
        <f t="shared" si="1"/>
        <v>64</v>
      </c>
      <c r="V28">
        <f t="shared" si="2"/>
        <v>11736</v>
      </c>
    </row>
    <row r="29" spans="1:22" ht="15.6">
      <c r="A29" t="s">
        <v>66</v>
      </c>
      <c r="B29" s="7">
        <v>43578</v>
      </c>
      <c r="C29" s="8">
        <f>WEEKNUM([1]BD!B29)</f>
        <v>6</v>
      </c>
      <c r="D29" s="9" t="str">
        <f t="shared" si="3"/>
        <v>avril</v>
      </c>
      <c r="E29" s="10" t="s">
        <v>34</v>
      </c>
      <c r="F29" s="11" t="s">
        <v>60</v>
      </c>
      <c r="G29" s="8">
        <v>-140032726</v>
      </c>
      <c r="H29" s="8">
        <v>6007</v>
      </c>
      <c r="I29" s="8">
        <v>1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12">
        <v>0</v>
      </c>
      <c r="U29" s="13">
        <f t="shared" si="1"/>
        <v>1</v>
      </c>
      <c r="V29">
        <f t="shared" si="2"/>
        <v>6006</v>
      </c>
    </row>
    <row r="30" spans="1:22" ht="15.6">
      <c r="A30" t="s">
        <v>66</v>
      </c>
      <c r="B30" s="7">
        <v>43579</v>
      </c>
      <c r="C30" s="8">
        <f>WEEKNUM([1]BD!B30)</f>
        <v>6</v>
      </c>
      <c r="D30" s="9" t="str">
        <f t="shared" si="3"/>
        <v>avril</v>
      </c>
      <c r="E30" s="10" t="s">
        <v>32</v>
      </c>
      <c r="F30" s="11" t="s">
        <v>61</v>
      </c>
      <c r="G30" s="8">
        <v>-146162615</v>
      </c>
      <c r="H30" s="8">
        <v>2975</v>
      </c>
      <c r="I30" s="8">
        <v>0</v>
      </c>
      <c r="J30" s="8">
        <v>1</v>
      </c>
      <c r="K30" s="8">
        <v>2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12">
        <v>0</v>
      </c>
      <c r="U30" s="13">
        <f t="shared" si="1"/>
        <v>3</v>
      </c>
      <c r="V30">
        <f t="shared" si="2"/>
        <v>2972</v>
      </c>
    </row>
    <row r="31" spans="1:22" ht="15.6">
      <c r="A31" t="s">
        <v>66</v>
      </c>
      <c r="B31" s="7">
        <v>43580</v>
      </c>
      <c r="C31" s="8">
        <f>WEEKNUM([1]BD!B31)</f>
        <v>6</v>
      </c>
      <c r="D31" s="9" t="str">
        <f t="shared" si="3"/>
        <v>avril</v>
      </c>
      <c r="E31" s="10" t="s">
        <v>31</v>
      </c>
      <c r="F31" s="11" t="s">
        <v>62</v>
      </c>
      <c r="G31" s="8">
        <v>-152292504</v>
      </c>
      <c r="H31" s="8">
        <v>450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12">
        <v>0</v>
      </c>
      <c r="U31" s="13">
        <f t="shared" si="1"/>
        <v>0</v>
      </c>
      <c r="V31">
        <f t="shared" si="2"/>
        <v>450</v>
      </c>
    </row>
    <row r="32" spans="1:22" ht="15.6">
      <c r="A32" t="s">
        <v>66</v>
      </c>
      <c r="B32" s="7">
        <v>43581</v>
      </c>
      <c r="C32" s="8">
        <f>WEEKNUM([1]BD!B32)</f>
        <v>6</v>
      </c>
      <c r="D32" s="9" t="str">
        <f t="shared" si="3"/>
        <v>avril</v>
      </c>
      <c r="E32" s="10" t="s">
        <v>30</v>
      </c>
      <c r="F32" s="11" t="s">
        <v>63</v>
      </c>
      <c r="G32" s="8">
        <v>-158422393</v>
      </c>
      <c r="H32" s="8">
        <v>2396</v>
      </c>
      <c r="I32" s="8">
        <v>0</v>
      </c>
      <c r="J32" s="8">
        <v>7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12">
        <v>0</v>
      </c>
      <c r="U32" s="13">
        <f t="shared" si="1"/>
        <v>7</v>
      </c>
      <c r="V32">
        <f t="shared" si="2"/>
        <v>2389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4DB33A-8062-4436-8F96-52FBB19DEFD9}">
  <sheetPr codeName="Feuil2"/>
  <dimension ref="A1"/>
  <sheetViews>
    <sheetView tabSelected="1" workbookViewId="0">
      <selection activeCell="E26" sqref="E26"/>
    </sheetView>
  </sheetViews>
  <sheetFormatPr baseColWidth="10" defaultRowHeight="14.4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Bouton1_Cliquer">
                <anchor moveWithCells="1" sizeWithCells="1">
                  <from>
                    <xdr:col>4</xdr:col>
                    <xdr:colOff>617220</xdr:colOff>
                    <xdr:row>6</xdr:row>
                    <xdr:rowOff>167640</xdr:rowOff>
                  </from>
                  <to>
                    <xdr:col>7</xdr:col>
                    <xdr:colOff>53340</xdr:colOff>
                    <xdr:row>12</xdr:row>
                    <xdr:rowOff>60960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1A1E4B-FF83-4239-B5B3-BC53E717E2C6}">
  <sheetPr codeName="Feuil3"/>
  <dimension ref="A1:A12"/>
  <sheetViews>
    <sheetView workbookViewId="0">
      <selection activeCell="C7" sqref="C7"/>
    </sheetView>
  </sheetViews>
  <sheetFormatPr baseColWidth="10" defaultRowHeight="14.4"/>
  <sheetData>
    <row r="1" spans="1:1">
      <c r="A1" t="s">
        <v>67</v>
      </c>
    </row>
    <row r="2" spans="1:1">
      <c r="A2" t="s">
        <v>68</v>
      </c>
    </row>
    <row r="3" spans="1:1">
      <c r="A3" t="s">
        <v>69</v>
      </c>
    </row>
    <row r="4" spans="1:1">
      <c r="A4" t="s">
        <v>70</v>
      </c>
    </row>
    <row r="5" spans="1:1">
      <c r="A5" t="s">
        <v>71</v>
      </c>
    </row>
    <row r="6" spans="1:1">
      <c r="A6" t="s">
        <v>72</v>
      </c>
    </row>
    <row r="7" spans="1:1">
      <c r="A7" t="s">
        <v>73</v>
      </c>
    </row>
    <row r="8" spans="1:1">
      <c r="A8" t="s">
        <v>74</v>
      </c>
    </row>
    <row r="9" spans="1:1">
      <c r="A9" t="s">
        <v>75</v>
      </c>
    </row>
    <row r="10" spans="1:1">
      <c r="A10" t="s">
        <v>76</v>
      </c>
    </row>
    <row r="11" spans="1:1">
      <c r="A11" t="s">
        <v>77</v>
      </c>
    </row>
    <row r="12" spans="1:1">
      <c r="A12" t="s">
        <v>78</v>
      </c>
    </row>
  </sheetData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BD</vt:lpstr>
      <vt:lpstr>COMMANDE</vt:lpstr>
      <vt:lpstr>listemois</vt:lpstr>
      <vt:lpstr>listemois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Logan</dc:creator>
  <cp:lastModifiedBy>Logan</cp:lastModifiedBy>
  <dcterms:created xsi:type="dcterms:W3CDTF">2020-05-26T09:30:05Z</dcterms:created>
  <dcterms:modified xsi:type="dcterms:W3CDTF">2020-05-26T09:37:50Z</dcterms:modified>
</cp:coreProperties>
</file>