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240" windowHeight="12840" activeTab="2"/>
  </bookViews>
  <sheets>
    <sheet name="Planning" sheetId="1" r:id="rId1"/>
    <sheet name="Système" sheetId="3" r:id="rId2"/>
    <sheet name="Feuil1" sheetId="4" r:id="rId3"/>
  </sheets>
  <functionGroups builtInGroupCount="17"/>
  <definedNames>
    <definedName name="Activitées">OFFSET(Planning!#REF!,1,,COUNTA(Planning!$A$6:$A$61),2)</definedName>
    <definedName name="An">Système!$A$4</definedName>
    <definedName name="Code_Activité">OFFSET(Planning!$C$6,1,,COUNTA(Planning!$C$7:$C$61),)</definedName>
    <definedName name="Codes_WE">OFFSET(Système!$K$1,1,,COUNTA(Système!$K:$K)-1,)</definedName>
    <definedName name="Couleur_positions">Système!$I$1</definedName>
    <definedName name="Fériés">OFFSET(Système!$F$1,1,,COUNTA(Système!$F:$F)-1,)</definedName>
    <definedName name="Jours_chômés">Système!$D$2:$D$8</definedName>
    <definedName name="Le_Mois">Système!$D$9</definedName>
    <definedName name="NB_Jours">Système!$A$6</definedName>
    <definedName name="Positions">Planning!$A$6:$A$61</definedName>
    <definedName name="Premier_mois">Système!$A$2</definedName>
    <definedName name="Repère">Planning!#REF!</definedName>
  </definedNames>
  <calcPr calcId="145621" refMode="R1C1" iterate="1"/>
</workbook>
</file>

<file path=xl/calcChain.xml><?xml version="1.0" encoding="utf-8"?>
<calcChain xmlns="http://schemas.openxmlformats.org/spreadsheetml/2006/main">
  <c r="C2" i="4" l="1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1" i="4"/>
  <c r="G3" i="3" l="1"/>
  <c r="F3" i="3"/>
  <c r="E72" i="1" l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N72" i="1"/>
  <c r="GO72" i="1"/>
  <c r="GP72" i="1"/>
  <c r="GQ72" i="1"/>
  <c r="GR72" i="1"/>
  <c r="GS72" i="1"/>
  <c r="GT72" i="1"/>
  <c r="GU72" i="1"/>
  <c r="GV72" i="1"/>
  <c r="GW72" i="1"/>
  <c r="GX72" i="1"/>
  <c r="GY72" i="1"/>
  <c r="GZ72" i="1"/>
  <c r="HA72" i="1"/>
  <c r="HB72" i="1"/>
  <c r="HC72" i="1"/>
  <c r="HD72" i="1"/>
  <c r="HE72" i="1"/>
  <c r="HF72" i="1"/>
  <c r="HG72" i="1"/>
  <c r="HH72" i="1"/>
  <c r="HI72" i="1"/>
  <c r="HJ72" i="1"/>
  <c r="HK72" i="1"/>
  <c r="HL72" i="1"/>
  <c r="HM72" i="1"/>
  <c r="HN72" i="1"/>
  <c r="HO72" i="1"/>
  <c r="HP72" i="1"/>
  <c r="HQ72" i="1"/>
  <c r="HR72" i="1"/>
  <c r="HS72" i="1"/>
  <c r="HT72" i="1"/>
  <c r="HU72" i="1"/>
  <c r="HV72" i="1"/>
  <c r="HW72" i="1"/>
  <c r="HX72" i="1"/>
  <c r="HY72" i="1"/>
  <c r="HZ72" i="1"/>
  <c r="IA72" i="1"/>
  <c r="IB72" i="1"/>
  <c r="IC72" i="1"/>
  <c r="ID72" i="1"/>
  <c r="IE72" i="1"/>
  <c r="IF72" i="1"/>
  <c r="IG72" i="1"/>
  <c r="IH72" i="1"/>
  <c r="II72" i="1"/>
  <c r="IJ72" i="1"/>
  <c r="IK72" i="1"/>
  <c r="IL72" i="1"/>
  <c r="IM72" i="1"/>
  <c r="IN72" i="1"/>
  <c r="IO72" i="1"/>
  <c r="IP72" i="1"/>
  <c r="IQ72" i="1"/>
  <c r="IR72" i="1"/>
  <c r="IS72" i="1"/>
  <c r="IT72" i="1"/>
  <c r="IU72" i="1"/>
  <c r="IV72" i="1"/>
  <c r="IW72" i="1"/>
  <c r="IX72" i="1"/>
  <c r="IY72" i="1"/>
  <c r="IZ72" i="1"/>
  <c r="JA72" i="1"/>
  <c r="JB72" i="1"/>
  <c r="JC72" i="1"/>
  <c r="JD72" i="1"/>
  <c r="JE72" i="1"/>
  <c r="JF72" i="1"/>
  <c r="JG72" i="1"/>
  <c r="JH72" i="1"/>
  <c r="JI72" i="1"/>
  <c r="JJ72" i="1"/>
  <c r="JK72" i="1"/>
  <c r="JL72" i="1"/>
  <c r="JM72" i="1"/>
  <c r="JN72" i="1"/>
  <c r="JO72" i="1"/>
  <c r="JP72" i="1"/>
  <c r="JQ72" i="1"/>
  <c r="JR72" i="1"/>
  <c r="JS72" i="1"/>
  <c r="JT72" i="1"/>
  <c r="JU72" i="1"/>
  <c r="JV72" i="1"/>
  <c r="JW72" i="1"/>
  <c r="JX72" i="1"/>
  <c r="JY72" i="1"/>
  <c r="JZ72" i="1"/>
  <c r="KA72" i="1"/>
  <c r="KB72" i="1"/>
  <c r="KC72" i="1"/>
  <c r="KD72" i="1"/>
  <c r="KE72" i="1"/>
  <c r="KF72" i="1"/>
  <c r="KG72" i="1"/>
  <c r="KH72" i="1"/>
  <c r="KI72" i="1"/>
  <c r="KJ72" i="1"/>
  <c r="KK72" i="1"/>
  <c r="KL72" i="1"/>
  <c r="KM72" i="1"/>
  <c r="KN72" i="1"/>
  <c r="KO72" i="1"/>
  <c r="KP72" i="1"/>
  <c r="KQ72" i="1"/>
  <c r="KR72" i="1"/>
  <c r="KS72" i="1"/>
  <c r="KT72" i="1"/>
  <c r="KU72" i="1"/>
  <c r="KV72" i="1"/>
  <c r="KW72" i="1"/>
  <c r="KX72" i="1"/>
  <c r="KY72" i="1"/>
  <c r="KZ72" i="1"/>
  <c r="LA72" i="1"/>
  <c r="LB72" i="1"/>
  <c r="LC72" i="1"/>
  <c r="LD72" i="1"/>
  <c r="LE72" i="1"/>
  <c r="LF72" i="1"/>
  <c r="LG72" i="1"/>
  <c r="LH72" i="1"/>
  <c r="LI72" i="1"/>
  <c r="LJ72" i="1"/>
  <c r="LK72" i="1"/>
  <c r="LL72" i="1"/>
  <c r="LM72" i="1"/>
  <c r="LN72" i="1"/>
  <c r="LO72" i="1"/>
  <c r="LP72" i="1"/>
  <c r="LQ72" i="1"/>
  <c r="LR72" i="1"/>
  <c r="LS72" i="1"/>
  <c r="LT72" i="1"/>
  <c r="LU72" i="1"/>
  <c r="LV72" i="1"/>
  <c r="LW72" i="1"/>
  <c r="LX72" i="1"/>
  <c r="LY72" i="1"/>
  <c r="LZ72" i="1"/>
  <c r="MA72" i="1"/>
  <c r="MB72" i="1"/>
  <c r="MC72" i="1"/>
  <c r="MD72" i="1"/>
  <c r="ME72" i="1"/>
  <c r="MF72" i="1"/>
  <c r="MG72" i="1"/>
  <c r="MH72" i="1"/>
  <c r="MI72" i="1"/>
  <c r="MJ72" i="1"/>
  <c r="MK72" i="1"/>
  <c r="ML72" i="1"/>
  <c r="MM72" i="1"/>
  <c r="MN72" i="1"/>
  <c r="MO72" i="1"/>
  <c r="MP72" i="1"/>
  <c r="MQ72" i="1"/>
  <c r="MR72" i="1"/>
  <c r="MS72" i="1"/>
  <c r="MT72" i="1"/>
  <c r="MU72" i="1"/>
  <c r="MV72" i="1"/>
  <c r="MW72" i="1"/>
  <c r="MX72" i="1"/>
  <c r="MY72" i="1"/>
  <c r="MZ72" i="1"/>
  <c r="NA72" i="1"/>
  <c r="NB72" i="1"/>
  <c r="NC72" i="1"/>
  <c r="ND72" i="1"/>
  <c r="NE72" i="1"/>
  <c r="NF72" i="1"/>
  <c r="NG72" i="1"/>
  <c r="NH72" i="1"/>
  <c r="NI72" i="1"/>
  <c r="NJ72" i="1"/>
  <c r="NK72" i="1"/>
  <c r="NL72" i="1"/>
  <c r="NM72" i="1"/>
  <c r="NN72" i="1"/>
  <c r="NO72" i="1"/>
  <c r="NP72" i="1"/>
  <c r="NQ72" i="1"/>
  <c r="NR72" i="1"/>
  <c r="NS72" i="1"/>
  <c r="NT72" i="1"/>
  <c r="NU72" i="1"/>
  <c r="NV72" i="1"/>
  <c r="NW72" i="1"/>
  <c r="NX72" i="1"/>
  <c r="NY72" i="1"/>
  <c r="NZ72" i="1"/>
  <c r="OA72" i="1"/>
  <c r="OB72" i="1"/>
  <c r="OC72" i="1"/>
  <c r="OD72" i="1"/>
  <c r="OE72" i="1"/>
  <c r="OF72" i="1"/>
  <c r="OG72" i="1"/>
  <c r="OH72" i="1"/>
  <c r="OI72" i="1"/>
  <c r="OJ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FS73" i="1"/>
  <c r="FT73" i="1"/>
  <c r="FU73" i="1"/>
  <c r="FV73" i="1"/>
  <c r="FW73" i="1"/>
  <c r="FX73" i="1"/>
  <c r="FY73" i="1"/>
  <c r="FZ73" i="1"/>
  <c r="GA73" i="1"/>
  <c r="GB73" i="1"/>
  <c r="GC73" i="1"/>
  <c r="GD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GY73" i="1"/>
  <c r="GZ73" i="1"/>
  <c r="HA73" i="1"/>
  <c r="HB73" i="1"/>
  <c r="HC73" i="1"/>
  <c r="HD73" i="1"/>
  <c r="HE73" i="1"/>
  <c r="HF73" i="1"/>
  <c r="HG73" i="1"/>
  <c r="HH73" i="1"/>
  <c r="HI73" i="1"/>
  <c r="HJ73" i="1"/>
  <c r="HK73" i="1"/>
  <c r="HL73" i="1"/>
  <c r="HM73" i="1"/>
  <c r="HN73" i="1"/>
  <c r="HO73" i="1"/>
  <c r="HP73" i="1"/>
  <c r="HQ73" i="1"/>
  <c r="HR73" i="1"/>
  <c r="HS73" i="1"/>
  <c r="HT73" i="1"/>
  <c r="HU73" i="1"/>
  <c r="HV73" i="1"/>
  <c r="HW73" i="1"/>
  <c r="HX73" i="1"/>
  <c r="HY73" i="1"/>
  <c r="HZ73" i="1"/>
  <c r="IA73" i="1"/>
  <c r="IB73" i="1"/>
  <c r="IC73" i="1"/>
  <c r="ID73" i="1"/>
  <c r="IE73" i="1"/>
  <c r="IF73" i="1"/>
  <c r="IG73" i="1"/>
  <c r="IH73" i="1"/>
  <c r="II73" i="1"/>
  <c r="IJ73" i="1"/>
  <c r="IK73" i="1"/>
  <c r="IL73" i="1"/>
  <c r="IM73" i="1"/>
  <c r="IN73" i="1"/>
  <c r="IO73" i="1"/>
  <c r="IP73" i="1"/>
  <c r="IQ73" i="1"/>
  <c r="IR73" i="1"/>
  <c r="IS73" i="1"/>
  <c r="IT73" i="1"/>
  <c r="IU73" i="1"/>
  <c r="IV73" i="1"/>
  <c r="IW73" i="1"/>
  <c r="IX73" i="1"/>
  <c r="IY73" i="1"/>
  <c r="IZ73" i="1"/>
  <c r="JA73" i="1"/>
  <c r="JB73" i="1"/>
  <c r="JC73" i="1"/>
  <c r="JD73" i="1"/>
  <c r="JE73" i="1"/>
  <c r="JF73" i="1"/>
  <c r="JG73" i="1"/>
  <c r="JH73" i="1"/>
  <c r="JI73" i="1"/>
  <c r="JJ73" i="1"/>
  <c r="JK73" i="1"/>
  <c r="JL73" i="1"/>
  <c r="JM73" i="1"/>
  <c r="JN73" i="1"/>
  <c r="JO73" i="1"/>
  <c r="JP73" i="1"/>
  <c r="JQ73" i="1"/>
  <c r="JR73" i="1"/>
  <c r="JS73" i="1"/>
  <c r="JT73" i="1"/>
  <c r="JU73" i="1"/>
  <c r="JV73" i="1"/>
  <c r="JW73" i="1"/>
  <c r="JX73" i="1"/>
  <c r="JY73" i="1"/>
  <c r="JZ73" i="1"/>
  <c r="KA73" i="1"/>
  <c r="KB73" i="1"/>
  <c r="KC73" i="1"/>
  <c r="KD73" i="1"/>
  <c r="KE73" i="1"/>
  <c r="KF73" i="1"/>
  <c r="KG73" i="1"/>
  <c r="KH73" i="1"/>
  <c r="KI73" i="1"/>
  <c r="KJ73" i="1"/>
  <c r="KK73" i="1"/>
  <c r="KL73" i="1"/>
  <c r="KM73" i="1"/>
  <c r="KN73" i="1"/>
  <c r="KO73" i="1"/>
  <c r="KP73" i="1"/>
  <c r="KQ73" i="1"/>
  <c r="KR73" i="1"/>
  <c r="KS73" i="1"/>
  <c r="KT73" i="1"/>
  <c r="KU73" i="1"/>
  <c r="KV73" i="1"/>
  <c r="KW73" i="1"/>
  <c r="KX73" i="1"/>
  <c r="KY73" i="1"/>
  <c r="KZ73" i="1"/>
  <c r="LA73" i="1"/>
  <c r="LB73" i="1"/>
  <c r="LC73" i="1"/>
  <c r="LD73" i="1"/>
  <c r="LE73" i="1"/>
  <c r="LF73" i="1"/>
  <c r="LG73" i="1"/>
  <c r="LH73" i="1"/>
  <c r="LI73" i="1"/>
  <c r="LJ73" i="1"/>
  <c r="LK73" i="1"/>
  <c r="LL73" i="1"/>
  <c r="LM73" i="1"/>
  <c r="LN73" i="1"/>
  <c r="LO73" i="1"/>
  <c r="LP73" i="1"/>
  <c r="LQ73" i="1"/>
  <c r="LR73" i="1"/>
  <c r="LS73" i="1"/>
  <c r="LT73" i="1"/>
  <c r="LU73" i="1"/>
  <c r="LV73" i="1"/>
  <c r="LW73" i="1"/>
  <c r="LX73" i="1"/>
  <c r="LY73" i="1"/>
  <c r="LZ73" i="1"/>
  <c r="MA73" i="1"/>
  <c r="MB73" i="1"/>
  <c r="MC73" i="1"/>
  <c r="MD73" i="1"/>
  <c r="ME73" i="1"/>
  <c r="MF73" i="1"/>
  <c r="MG73" i="1"/>
  <c r="MH73" i="1"/>
  <c r="MI73" i="1"/>
  <c r="MJ73" i="1"/>
  <c r="MK73" i="1"/>
  <c r="ML73" i="1"/>
  <c r="MM73" i="1"/>
  <c r="MN73" i="1"/>
  <c r="MO73" i="1"/>
  <c r="MP73" i="1"/>
  <c r="MQ73" i="1"/>
  <c r="MR73" i="1"/>
  <c r="MS73" i="1"/>
  <c r="MT73" i="1"/>
  <c r="MU73" i="1"/>
  <c r="MV73" i="1"/>
  <c r="MW73" i="1"/>
  <c r="MX73" i="1"/>
  <c r="MY73" i="1"/>
  <c r="MZ73" i="1"/>
  <c r="NA73" i="1"/>
  <c r="NB73" i="1"/>
  <c r="NC73" i="1"/>
  <c r="ND73" i="1"/>
  <c r="NE73" i="1"/>
  <c r="NF73" i="1"/>
  <c r="NG73" i="1"/>
  <c r="NH73" i="1"/>
  <c r="NI73" i="1"/>
  <c r="NJ73" i="1"/>
  <c r="NK73" i="1"/>
  <c r="NL73" i="1"/>
  <c r="NM73" i="1"/>
  <c r="NN73" i="1"/>
  <c r="NO73" i="1"/>
  <c r="NP73" i="1"/>
  <c r="NQ73" i="1"/>
  <c r="NR73" i="1"/>
  <c r="NS73" i="1"/>
  <c r="NT73" i="1"/>
  <c r="NU73" i="1"/>
  <c r="NV73" i="1"/>
  <c r="NW73" i="1"/>
  <c r="NX73" i="1"/>
  <c r="NY73" i="1"/>
  <c r="NZ73" i="1"/>
  <c r="OA73" i="1"/>
  <c r="OB73" i="1"/>
  <c r="OC73" i="1"/>
  <c r="OD73" i="1"/>
  <c r="OE73" i="1"/>
  <c r="OF73" i="1"/>
  <c r="OG73" i="1"/>
  <c r="OH73" i="1"/>
  <c r="OI73" i="1"/>
  <c r="OJ73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FS74" i="1"/>
  <c r="FT74" i="1"/>
  <c r="FU74" i="1"/>
  <c r="FV74" i="1"/>
  <c r="FW74" i="1"/>
  <c r="FX74" i="1"/>
  <c r="FY74" i="1"/>
  <c r="FZ74" i="1"/>
  <c r="GA74" i="1"/>
  <c r="GB74" i="1"/>
  <c r="GC74" i="1"/>
  <c r="GD74" i="1"/>
  <c r="GE74" i="1"/>
  <c r="GF74" i="1"/>
  <c r="GG74" i="1"/>
  <c r="GH74" i="1"/>
  <c r="GI74" i="1"/>
  <c r="GJ74" i="1"/>
  <c r="GK74" i="1"/>
  <c r="GL74" i="1"/>
  <c r="GM74" i="1"/>
  <c r="GN74" i="1"/>
  <c r="GO74" i="1"/>
  <c r="GP74" i="1"/>
  <c r="GQ74" i="1"/>
  <c r="GR74" i="1"/>
  <c r="GS74" i="1"/>
  <c r="GT74" i="1"/>
  <c r="GU74" i="1"/>
  <c r="GV74" i="1"/>
  <c r="GW74" i="1"/>
  <c r="GX74" i="1"/>
  <c r="GY74" i="1"/>
  <c r="GZ74" i="1"/>
  <c r="HA74" i="1"/>
  <c r="HB74" i="1"/>
  <c r="HC74" i="1"/>
  <c r="HD74" i="1"/>
  <c r="HE74" i="1"/>
  <c r="HF74" i="1"/>
  <c r="HG74" i="1"/>
  <c r="HH74" i="1"/>
  <c r="HI74" i="1"/>
  <c r="HJ74" i="1"/>
  <c r="HK74" i="1"/>
  <c r="HL74" i="1"/>
  <c r="HM74" i="1"/>
  <c r="HN74" i="1"/>
  <c r="HO74" i="1"/>
  <c r="HP74" i="1"/>
  <c r="HQ74" i="1"/>
  <c r="HR74" i="1"/>
  <c r="HS74" i="1"/>
  <c r="HT74" i="1"/>
  <c r="HU74" i="1"/>
  <c r="HV74" i="1"/>
  <c r="HW74" i="1"/>
  <c r="HX74" i="1"/>
  <c r="HY74" i="1"/>
  <c r="HZ74" i="1"/>
  <c r="IA74" i="1"/>
  <c r="IB74" i="1"/>
  <c r="IC74" i="1"/>
  <c r="ID74" i="1"/>
  <c r="IE74" i="1"/>
  <c r="IF74" i="1"/>
  <c r="IG74" i="1"/>
  <c r="IH74" i="1"/>
  <c r="II74" i="1"/>
  <c r="IJ74" i="1"/>
  <c r="IK74" i="1"/>
  <c r="IL74" i="1"/>
  <c r="IM74" i="1"/>
  <c r="IN74" i="1"/>
  <c r="IO74" i="1"/>
  <c r="IP74" i="1"/>
  <c r="IQ74" i="1"/>
  <c r="IR74" i="1"/>
  <c r="IS74" i="1"/>
  <c r="IT74" i="1"/>
  <c r="IU74" i="1"/>
  <c r="IV74" i="1"/>
  <c r="IW74" i="1"/>
  <c r="IX74" i="1"/>
  <c r="IY74" i="1"/>
  <c r="IZ74" i="1"/>
  <c r="JA74" i="1"/>
  <c r="JB74" i="1"/>
  <c r="JC74" i="1"/>
  <c r="JD74" i="1"/>
  <c r="JE74" i="1"/>
  <c r="JF74" i="1"/>
  <c r="JG74" i="1"/>
  <c r="JH74" i="1"/>
  <c r="JI74" i="1"/>
  <c r="JJ74" i="1"/>
  <c r="JK74" i="1"/>
  <c r="JL74" i="1"/>
  <c r="JM74" i="1"/>
  <c r="JN74" i="1"/>
  <c r="JO74" i="1"/>
  <c r="JP74" i="1"/>
  <c r="JQ74" i="1"/>
  <c r="JR74" i="1"/>
  <c r="JS74" i="1"/>
  <c r="JT74" i="1"/>
  <c r="JU74" i="1"/>
  <c r="JV74" i="1"/>
  <c r="JW74" i="1"/>
  <c r="JX74" i="1"/>
  <c r="JY74" i="1"/>
  <c r="JZ74" i="1"/>
  <c r="KA74" i="1"/>
  <c r="KB74" i="1"/>
  <c r="KC74" i="1"/>
  <c r="KD74" i="1"/>
  <c r="KE74" i="1"/>
  <c r="KF74" i="1"/>
  <c r="KG74" i="1"/>
  <c r="KH74" i="1"/>
  <c r="KI74" i="1"/>
  <c r="KJ74" i="1"/>
  <c r="KK74" i="1"/>
  <c r="KL74" i="1"/>
  <c r="KM74" i="1"/>
  <c r="KN74" i="1"/>
  <c r="KO74" i="1"/>
  <c r="KP74" i="1"/>
  <c r="KQ74" i="1"/>
  <c r="KR74" i="1"/>
  <c r="KS74" i="1"/>
  <c r="KT74" i="1"/>
  <c r="KU74" i="1"/>
  <c r="KV74" i="1"/>
  <c r="KW74" i="1"/>
  <c r="KX74" i="1"/>
  <c r="KY74" i="1"/>
  <c r="KZ74" i="1"/>
  <c r="LA74" i="1"/>
  <c r="LB74" i="1"/>
  <c r="LC74" i="1"/>
  <c r="LD74" i="1"/>
  <c r="LE74" i="1"/>
  <c r="LF74" i="1"/>
  <c r="LG74" i="1"/>
  <c r="LH74" i="1"/>
  <c r="LI74" i="1"/>
  <c r="LJ74" i="1"/>
  <c r="LK74" i="1"/>
  <c r="LL74" i="1"/>
  <c r="LM74" i="1"/>
  <c r="LN74" i="1"/>
  <c r="LO74" i="1"/>
  <c r="LP74" i="1"/>
  <c r="LQ74" i="1"/>
  <c r="LR74" i="1"/>
  <c r="LS74" i="1"/>
  <c r="LT74" i="1"/>
  <c r="LU74" i="1"/>
  <c r="LV74" i="1"/>
  <c r="LW74" i="1"/>
  <c r="LX74" i="1"/>
  <c r="LY74" i="1"/>
  <c r="LZ74" i="1"/>
  <c r="MA74" i="1"/>
  <c r="MB74" i="1"/>
  <c r="MC74" i="1"/>
  <c r="MD74" i="1"/>
  <c r="ME74" i="1"/>
  <c r="MF74" i="1"/>
  <c r="MG74" i="1"/>
  <c r="MH74" i="1"/>
  <c r="MI74" i="1"/>
  <c r="MJ74" i="1"/>
  <c r="MK74" i="1"/>
  <c r="ML74" i="1"/>
  <c r="MM74" i="1"/>
  <c r="MN74" i="1"/>
  <c r="MO74" i="1"/>
  <c r="MP74" i="1"/>
  <c r="MQ74" i="1"/>
  <c r="MR74" i="1"/>
  <c r="MS74" i="1"/>
  <c r="MT74" i="1"/>
  <c r="MU74" i="1"/>
  <c r="MV74" i="1"/>
  <c r="MW74" i="1"/>
  <c r="MX74" i="1"/>
  <c r="MY74" i="1"/>
  <c r="MZ74" i="1"/>
  <c r="NA74" i="1"/>
  <c r="NB74" i="1"/>
  <c r="NC74" i="1"/>
  <c r="ND74" i="1"/>
  <c r="NE74" i="1"/>
  <c r="NF74" i="1"/>
  <c r="NG74" i="1"/>
  <c r="NH74" i="1"/>
  <c r="NI74" i="1"/>
  <c r="NJ74" i="1"/>
  <c r="NK74" i="1"/>
  <c r="NL74" i="1"/>
  <c r="NM74" i="1"/>
  <c r="NN74" i="1"/>
  <c r="NO74" i="1"/>
  <c r="NP74" i="1"/>
  <c r="NQ74" i="1"/>
  <c r="NR74" i="1"/>
  <c r="NS74" i="1"/>
  <c r="NT74" i="1"/>
  <c r="NU74" i="1"/>
  <c r="NV74" i="1"/>
  <c r="NW74" i="1"/>
  <c r="NX74" i="1"/>
  <c r="NY74" i="1"/>
  <c r="NZ74" i="1"/>
  <c r="OA74" i="1"/>
  <c r="OB74" i="1"/>
  <c r="OC74" i="1"/>
  <c r="OD74" i="1"/>
  <c r="OE74" i="1"/>
  <c r="OF74" i="1"/>
  <c r="OG74" i="1"/>
  <c r="OH74" i="1"/>
  <c r="OI74" i="1"/>
  <c r="OJ74" i="1"/>
  <c r="D74" i="1"/>
  <c r="D73" i="1"/>
  <c r="D72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FS71" i="1"/>
  <c r="FT71" i="1"/>
  <c r="FU71" i="1"/>
  <c r="FV71" i="1"/>
  <c r="FW71" i="1"/>
  <c r="FX71" i="1"/>
  <c r="FY71" i="1"/>
  <c r="FZ71" i="1"/>
  <c r="GA71" i="1"/>
  <c r="GB71" i="1"/>
  <c r="GC71" i="1"/>
  <c r="GD71" i="1"/>
  <c r="GE71" i="1"/>
  <c r="GF71" i="1"/>
  <c r="GG71" i="1"/>
  <c r="GH71" i="1"/>
  <c r="GI71" i="1"/>
  <c r="GJ71" i="1"/>
  <c r="GK71" i="1"/>
  <c r="GL71" i="1"/>
  <c r="GM71" i="1"/>
  <c r="GN71" i="1"/>
  <c r="GO71" i="1"/>
  <c r="GP71" i="1"/>
  <c r="GQ71" i="1"/>
  <c r="GR71" i="1"/>
  <c r="GS71" i="1"/>
  <c r="GT71" i="1"/>
  <c r="GU71" i="1"/>
  <c r="GV71" i="1"/>
  <c r="GW71" i="1"/>
  <c r="GX71" i="1"/>
  <c r="GY71" i="1"/>
  <c r="GZ71" i="1"/>
  <c r="HA71" i="1"/>
  <c r="HB71" i="1"/>
  <c r="HC71" i="1"/>
  <c r="HD71" i="1"/>
  <c r="HE71" i="1"/>
  <c r="HF71" i="1"/>
  <c r="HG71" i="1"/>
  <c r="HH71" i="1"/>
  <c r="HI71" i="1"/>
  <c r="HJ71" i="1"/>
  <c r="HK71" i="1"/>
  <c r="HL71" i="1"/>
  <c r="HM71" i="1"/>
  <c r="HN71" i="1"/>
  <c r="HO71" i="1"/>
  <c r="HP71" i="1"/>
  <c r="HQ71" i="1"/>
  <c r="HR71" i="1"/>
  <c r="HS71" i="1"/>
  <c r="HT71" i="1"/>
  <c r="HU71" i="1"/>
  <c r="HV71" i="1"/>
  <c r="HW71" i="1"/>
  <c r="HX71" i="1"/>
  <c r="HY71" i="1"/>
  <c r="HZ71" i="1"/>
  <c r="IA71" i="1"/>
  <c r="IB71" i="1"/>
  <c r="IC71" i="1"/>
  <c r="ID71" i="1"/>
  <c r="IE71" i="1"/>
  <c r="IF71" i="1"/>
  <c r="IG71" i="1"/>
  <c r="IH71" i="1"/>
  <c r="II71" i="1"/>
  <c r="IJ71" i="1"/>
  <c r="IK71" i="1"/>
  <c r="IL71" i="1"/>
  <c r="IM71" i="1"/>
  <c r="IN71" i="1"/>
  <c r="IO71" i="1"/>
  <c r="IP71" i="1"/>
  <c r="IQ71" i="1"/>
  <c r="IR71" i="1"/>
  <c r="IS71" i="1"/>
  <c r="IT71" i="1"/>
  <c r="IU71" i="1"/>
  <c r="IV71" i="1"/>
  <c r="IW71" i="1"/>
  <c r="IX71" i="1"/>
  <c r="IY71" i="1"/>
  <c r="IZ71" i="1"/>
  <c r="JA71" i="1"/>
  <c r="JB71" i="1"/>
  <c r="JC71" i="1"/>
  <c r="JD71" i="1"/>
  <c r="JE71" i="1"/>
  <c r="JF71" i="1"/>
  <c r="JG71" i="1"/>
  <c r="JH71" i="1"/>
  <c r="JI71" i="1"/>
  <c r="JJ71" i="1"/>
  <c r="JK71" i="1"/>
  <c r="JL71" i="1"/>
  <c r="JM71" i="1"/>
  <c r="JN71" i="1"/>
  <c r="JO71" i="1"/>
  <c r="JP71" i="1"/>
  <c r="JQ71" i="1"/>
  <c r="JR71" i="1"/>
  <c r="JS71" i="1"/>
  <c r="JT71" i="1"/>
  <c r="JU71" i="1"/>
  <c r="JV71" i="1"/>
  <c r="JW71" i="1"/>
  <c r="JX71" i="1"/>
  <c r="JY71" i="1"/>
  <c r="JZ71" i="1"/>
  <c r="KA71" i="1"/>
  <c r="KB71" i="1"/>
  <c r="KC71" i="1"/>
  <c r="KD71" i="1"/>
  <c r="KE71" i="1"/>
  <c r="KF71" i="1"/>
  <c r="KG71" i="1"/>
  <c r="KH71" i="1"/>
  <c r="KI71" i="1"/>
  <c r="KJ71" i="1"/>
  <c r="KK71" i="1"/>
  <c r="KL71" i="1"/>
  <c r="KM71" i="1"/>
  <c r="KN71" i="1"/>
  <c r="KO71" i="1"/>
  <c r="KP71" i="1"/>
  <c r="KQ71" i="1"/>
  <c r="KR71" i="1"/>
  <c r="KS71" i="1"/>
  <c r="KT71" i="1"/>
  <c r="KU71" i="1"/>
  <c r="KV71" i="1"/>
  <c r="KW71" i="1"/>
  <c r="KX71" i="1"/>
  <c r="KY71" i="1"/>
  <c r="KZ71" i="1"/>
  <c r="LA71" i="1"/>
  <c r="LB71" i="1"/>
  <c r="LC71" i="1"/>
  <c r="LD71" i="1"/>
  <c r="LE71" i="1"/>
  <c r="LF71" i="1"/>
  <c r="LG71" i="1"/>
  <c r="LH71" i="1"/>
  <c r="LI71" i="1"/>
  <c r="LJ71" i="1"/>
  <c r="LK71" i="1"/>
  <c r="LL71" i="1"/>
  <c r="LM71" i="1"/>
  <c r="LN71" i="1"/>
  <c r="LO71" i="1"/>
  <c r="LP71" i="1"/>
  <c r="LQ71" i="1"/>
  <c r="LR71" i="1"/>
  <c r="LS71" i="1"/>
  <c r="LT71" i="1"/>
  <c r="LU71" i="1"/>
  <c r="LV71" i="1"/>
  <c r="LW71" i="1"/>
  <c r="LX71" i="1"/>
  <c r="LY71" i="1"/>
  <c r="LZ71" i="1"/>
  <c r="MA71" i="1"/>
  <c r="MB71" i="1"/>
  <c r="MC71" i="1"/>
  <c r="MD71" i="1"/>
  <c r="ME71" i="1"/>
  <c r="MF71" i="1"/>
  <c r="MG71" i="1"/>
  <c r="MH71" i="1"/>
  <c r="MI71" i="1"/>
  <c r="MJ71" i="1"/>
  <c r="MK71" i="1"/>
  <c r="ML71" i="1"/>
  <c r="MM71" i="1"/>
  <c r="MN71" i="1"/>
  <c r="MO71" i="1"/>
  <c r="MP71" i="1"/>
  <c r="MQ71" i="1"/>
  <c r="MR71" i="1"/>
  <c r="MS71" i="1"/>
  <c r="MT71" i="1"/>
  <c r="MU71" i="1"/>
  <c r="MV71" i="1"/>
  <c r="MW71" i="1"/>
  <c r="MX71" i="1"/>
  <c r="MY71" i="1"/>
  <c r="MZ71" i="1"/>
  <c r="NA71" i="1"/>
  <c r="NB71" i="1"/>
  <c r="NC71" i="1"/>
  <c r="ND71" i="1"/>
  <c r="NE71" i="1"/>
  <c r="NF71" i="1"/>
  <c r="NG71" i="1"/>
  <c r="NH71" i="1"/>
  <c r="NI71" i="1"/>
  <c r="NJ71" i="1"/>
  <c r="NK71" i="1"/>
  <c r="NL71" i="1"/>
  <c r="NM71" i="1"/>
  <c r="NN71" i="1"/>
  <c r="NO71" i="1"/>
  <c r="NP71" i="1"/>
  <c r="NQ71" i="1"/>
  <c r="NR71" i="1"/>
  <c r="NS71" i="1"/>
  <c r="NT71" i="1"/>
  <c r="NU71" i="1"/>
  <c r="NV71" i="1"/>
  <c r="NW71" i="1"/>
  <c r="NX71" i="1"/>
  <c r="NY71" i="1"/>
  <c r="NZ71" i="1"/>
  <c r="OA71" i="1"/>
  <c r="OB71" i="1"/>
  <c r="OC71" i="1"/>
  <c r="OD71" i="1"/>
  <c r="OE71" i="1"/>
  <c r="OF71" i="1"/>
  <c r="OG71" i="1"/>
  <c r="OH71" i="1"/>
  <c r="OI71" i="1"/>
  <c r="OJ71" i="1"/>
  <c r="D71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FS70" i="1"/>
  <c r="FT70" i="1"/>
  <c r="FU70" i="1"/>
  <c r="FV70" i="1"/>
  <c r="FW70" i="1"/>
  <c r="FX70" i="1"/>
  <c r="FY70" i="1"/>
  <c r="FZ70" i="1"/>
  <c r="GA70" i="1"/>
  <c r="GB70" i="1"/>
  <c r="GC70" i="1"/>
  <c r="GD70" i="1"/>
  <c r="GE70" i="1"/>
  <c r="GF70" i="1"/>
  <c r="GG70" i="1"/>
  <c r="GH70" i="1"/>
  <c r="GI70" i="1"/>
  <c r="GJ70" i="1"/>
  <c r="GK70" i="1"/>
  <c r="GL70" i="1"/>
  <c r="GM70" i="1"/>
  <c r="GN70" i="1"/>
  <c r="GO70" i="1"/>
  <c r="GP70" i="1"/>
  <c r="GQ70" i="1"/>
  <c r="GR70" i="1"/>
  <c r="GS70" i="1"/>
  <c r="GT70" i="1"/>
  <c r="GU70" i="1"/>
  <c r="GV70" i="1"/>
  <c r="GW70" i="1"/>
  <c r="GX70" i="1"/>
  <c r="GY70" i="1"/>
  <c r="GZ70" i="1"/>
  <c r="HA70" i="1"/>
  <c r="HB70" i="1"/>
  <c r="HC70" i="1"/>
  <c r="HD70" i="1"/>
  <c r="HE70" i="1"/>
  <c r="HF70" i="1"/>
  <c r="HG70" i="1"/>
  <c r="HH70" i="1"/>
  <c r="HI70" i="1"/>
  <c r="HJ70" i="1"/>
  <c r="HK70" i="1"/>
  <c r="HL70" i="1"/>
  <c r="HM70" i="1"/>
  <c r="HN70" i="1"/>
  <c r="HO70" i="1"/>
  <c r="HP70" i="1"/>
  <c r="HQ70" i="1"/>
  <c r="HR70" i="1"/>
  <c r="HS70" i="1"/>
  <c r="HT70" i="1"/>
  <c r="HU70" i="1"/>
  <c r="HV70" i="1"/>
  <c r="HW70" i="1"/>
  <c r="HX70" i="1"/>
  <c r="HY70" i="1"/>
  <c r="HZ70" i="1"/>
  <c r="IA70" i="1"/>
  <c r="IB70" i="1"/>
  <c r="IC70" i="1"/>
  <c r="ID70" i="1"/>
  <c r="IE70" i="1"/>
  <c r="IF70" i="1"/>
  <c r="IG70" i="1"/>
  <c r="IH70" i="1"/>
  <c r="II70" i="1"/>
  <c r="IJ70" i="1"/>
  <c r="IK70" i="1"/>
  <c r="IL70" i="1"/>
  <c r="IM70" i="1"/>
  <c r="IN70" i="1"/>
  <c r="IO70" i="1"/>
  <c r="IP70" i="1"/>
  <c r="IQ70" i="1"/>
  <c r="IR70" i="1"/>
  <c r="IS70" i="1"/>
  <c r="IT70" i="1"/>
  <c r="IU70" i="1"/>
  <c r="IV70" i="1"/>
  <c r="IW70" i="1"/>
  <c r="IX70" i="1"/>
  <c r="IY70" i="1"/>
  <c r="IZ70" i="1"/>
  <c r="JA70" i="1"/>
  <c r="JB70" i="1"/>
  <c r="JC70" i="1"/>
  <c r="JD70" i="1"/>
  <c r="JE70" i="1"/>
  <c r="JF70" i="1"/>
  <c r="JG70" i="1"/>
  <c r="JH70" i="1"/>
  <c r="JI70" i="1"/>
  <c r="JJ70" i="1"/>
  <c r="JK70" i="1"/>
  <c r="JL70" i="1"/>
  <c r="JM70" i="1"/>
  <c r="JN70" i="1"/>
  <c r="JO70" i="1"/>
  <c r="JP70" i="1"/>
  <c r="JQ70" i="1"/>
  <c r="JR70" i="1"/>
  <c r="JS70" i="1"/>
  <c r="JT70" i="1"/>
  <c r="JU70" i="1"/>
  <c r="JV70" i="1"/>
  <c r="JW70" i="1"/>
  <c r="JX70" i="1"/>
  <c r="JY70" i="1"/>
  <c r="JZ70" i="1"/>
  <c r="KA70" i="1"/>
  <c r="KB70" i="1"/>
  <c r="KC70" i="1"/>
  <c r="KD70" i="1"/>
  <c r="KE70" i="1"/>
  <c r="KF70" i="1"/>
  <c r="KG70" i="1"/>
  <c r="KH70" i="1"/>
  <c r="KI70" i="1"/>
  <c r="KJ70" i="1"/>
  <c r="KK70" i="1"/>
  <c r="KL70" i="1"/>
  <c r="KM70" i="1"/>
  <c r="KN70" i="1"/>
  <c r="KO70" i="1"/>
  <c r="KP70" i="1"/>
  <c r="KQ70" i="1"/>
  <c r="KR70" i="1"/>
  <c r="KS70" i="1"/>
  <c r="KT70" i="1"/>
  <c r="KU70" i="1"/>
  <c r="KV70" i="1"/>
  <c r="KW70" i="1"/>
  <c r="KX70" i="1"/>
  <c r="KY70" i="1"/>
  <c r="KZ70" i="1"/>
  <c r="LA70" i="1"/>
  <c r="LB70" i="1"/>
  <c r="LC70" i="1"/>
  <c r="LD70" i="1"/>
  <c r="LE70" i="1"/>
  <c r="LF70" i="1"/>
  <c r="LG70" i="1"/>
  <c r="LH70" i="1"/>
  <c r="LI70" i="1"/>
  <c r="LJ70" i="1"/>
  <c r="LK70" i="1"/>
  <c r="LL70" i="1"/>
  <c r="LM70" i="1"/>
  <c r="LN70" i="1"/>
  <c r="LO70" i="1"/>
  <c r="LP70" i="1"/>
  <c r="LQ70" i="1"/>
  <c r="LR70" i="1"/>
  <c r="LS70" i="1"/>
  <c r="LT70" i="1"/>
  <c r="LU70" i="1"/>
  <c r="LV70" i="1"/>
  <c r="LW70" i="1"/>
  <c r="LX70" i="1"/>
  <c r="LY70" i="1"/>
  <c r="LZ70" i="1"/>
  <c r="MA70" i="1"/>
  <c r="MB70" i="1"/>
  <c r="MC70" i="1"/>
  <c r="MD70" i="1"/>
  <c r="ME70" i="1"/>
  <c r="MF70" i="1"/>
  <c r="MG70" i="1"/>
  <c r="MH70" i="1"/>
  <c r="MI70" i="1"/>
  <c r="MJ70" i="1"/>
  <c r="MK70" i="1"/>
  <c r="ML70" i="1"/>
  <c r="MM70" i="1"/>
  <c r="MN70" i="1"/>
  <c r="MO70" i="1"/>
  <c r="MP70" i="1"/>
  <c r="MQ70" i="1"/>
  <c r="MR70" i="1"/>
  <c r="MS70" i="1"/>
  <c r="MT70" i="1"/>
  <c r="MU70" i="1"/>
  <c r="MV70" i="1"/>
  <c r="MW70" i="1"/>
  <c r="MX70" i="1"/>
  <c r="MY70" i="1"/>
  <c r="MZ70" i="1"/>
  <c r="NA70" i="1"/>
  <c r="NB70" i="1"/>
  <c r="NC70" i="1"/>
  <c r="ND70" i="1"/>
  <c r="NE70" i="1"/>
  <c r="NF70" i="1"/>
  <c r="NG70" i="1"/>
  <c r="NH70" i="1"/>
  <c r="NI70" i="1"/>
  <c r="NJ70" i="1"/>
  <c r="NK70" i="1"/>
  <c r="NL70" i="1"/>
  <c r="NM70" i="1"/>
  <c r="NN70" i="1"/>
  <c r="NO70" i="1"/>
  <c r="NP70" i="1"/>
  <c r="NQ70" i="1"/>
  <c r="NR70" i="1"/>
  <c r="NS70" i="1"/>
  <c r="NT70" i="1"/>
  <c r="NU70" i="1"/>
  <c r="NV70" i="1"/>
  <c r="NW70" i="1"/>
  <c r="NX70" i="1"/>
  <c r="NY70" i="1"/>
  <c r="NZ70" i="1"/>
  <c r="OA70" i="1"/>
  <c r="OB70" i="1"/>
  <c r="OC70" i="1"/>
  <c r="OD70" i="1"/>
  <c r="OE70" i="1"/>
  <c r="OF70" i="1"/>
  <c r="OG70" i="1"/>
  <c r="OH70" i="1"/>
  <c r="OI70" i="1"/>
  <c r="OJ70" i="1"/>
  <c r="D70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FS75" i="1"/>
  <c r="FT75" i="1"/>
  <c r="FU75" i="1"/>
  <c r="FV75" i="1"/>
  <c r="FW75" i="1"/>
  <c r="FX75" i="1"/>
  <c r="FY75" i="1"/>
  <c r="FZ75" i="1"/>
  <c r="GA75" i="1"/>
  <c r="GB75" i="1"/>
  <c r="GC75" i="1"/>
  <c r="GD75" i="1"/>
  <c r="GE75" i="1"/>
  <c r="GF75" i="1"/>
  <c r="GG75" i="1"/>
  <c r="GH75" i="1"/>
  <c r="GI75" i="1"/>
  <c r="GJ75" i="1"/>
  <c r="GK75" i="1"/>
  <c r="GL75" i="1"/>
  <c r="GM75" i="1"/>
  <c r="GN75" i="1"/>
  <c r="GO75" i="1"/>
  <c r="GP75" i="1"/>
  <c r="GQ75" i="1"/>
  <c r="GR75" i="1"/>
  <c r="GS75" i="1"/>
  <c r="GT75" i="1"/>
  <c r="GU75" i="1"/>
  <c r="GV75" i="1"/>
  <c r="GW75" i="1"/>
  <c r="GX75" i="1"/>
  <c r="GY75" i="1"/>
  <c r="GZ75" i="1"/>
  <c r="HA75" i="1"/>
  <c r="HB75" i="1"/>
  <c r="HC75" i="1"/>
  <c r="HD75" i="1"/>
  <c r="HE75" i="1"/>
  <c r="HF75" i="1"/>
  <c r="HG75" i="1"/>
  <c r="HH75" i="1"/>
  <c r="HI75" i="1"/>
  <c r="HJ75" i="1"/>
  <c r="HK75" i="1"/>
  <c r="HL75" i="1"/>
  <c r="HM75" i="1"/>
  <c r="HN75" i="1"/>
  <c r="HO75" i="1"/>
  <c r="HP75" i="1"/>
  <c r="HQ75" i="1"/>
  <c r="HR75" i="1"/>
  <c r="HS75" i="1"/>
  <c r="HT75" i="1"/>
  <c r="HU75" i="1"/>
  <c r="HV75" i="1"/>
  <c r="HW75" i="1"/>
  <c r="HX75" i="1"/>
  <c r="HY75" i="1"/>
  <c r="HZ75" i="1"/>
  <c r="IA75" i="1"/>
  <c r="IB75" i="1"/>
  <c r="IC75" i="1"/>
  <c r="ID75" i="1"/>
  <c r="IE75" i="1"/>
  <c r="IF75" i="1"/>
  <c r="IG75" i="1"/>
  <c r="IH75" i="1"/>
  <c r="II75" i="1"/>
  <c r="IJ75" i="1"/>
  <c r="IK75" i="1"/>
  <c r="IL75" i="1"/>
  <c r="IM75" i="1"/>
  <c r="IN75" i="1"/>
  <c r="IO75" i="1"/>
  <c r="IP75" i="1"/>
  <c r="IQ75" i="1"/>
  <c r="IR75" i="1"/>
  <c r="IS75" i="1"/>
  <c r="IT75" i="1"/>
  <c r="IU75" i="1"/>
  <c r="IV75" i="1"/>
  <c r="IW75" i="1"/>
  <c r="IX75" i="1"/>
  <c r="IY75" i="1"/>
  <c r="IZ75" i="1"/>
  <c r="JA75" i="1"/>
  <c r="JB75" i="1"/>
  <c r="JC75" i="1"/>
  <c r="JD75" i="1"/>
  <c r="JE75" i="1"/>
  <c r="JF75" i="1"/>
  <c r="JG75" i="1"/>
  <c r="JH75" i="1"/>
  <c r="JI75" i="1"/>
  <c r="JJ75" i="1"/>
  <c r="JK75" i="1"/>
  <c r="JL75" i="1"/>
  <c r="JM75" i="1"/>
  <c r="JN75" i="1"/>
  <c r="JO75" i="1"/>
  <c r="JP75" i="1"/>
  <c r="JQ75" i="1"/>
  <c r="JR75" i="1"/>
  <c r="JS75" i="1"/>
  <c r="JT75" i="1"/>
  <c r="JU75" i="1"/>
  <c r="JV75" i="1"/>
  <c r="JW75" i="1"/>
  <c r="JX75" i="1"/>
  <c r="JY75" i="1"/>
  <c r="JZ75" i="1"/>
  <c r="KA75" i="1"/>
  <c r="KB75" i="1"/>
  <c r="KC75" i="1"/>
  <c r="KD75" i="1"/>
  <c r="KE75" i="1"/>
  <c r="KF75" i="1"/>
  <c r="KG75" i="1"/>
  <c r="KH75" i="1"/>
  <c r="KI75" i="1"/>
  <c r="KJ75" i="1"/>
  <c r="KK75" i="1"/>
  <c r="KL75" i="1"/>
  <c r="KM75" i="1"/>
  <c r="KN75" i="1"/>
  <c r="KO75" i="1"/>
  <c r="KP75" i="1"/>
  <c r="KQ75" i="1"/>
  <c r="KR75" i="1"/>
  <c r="KS75" i="1"/>
  <c r="KT75" i="1"/>
  <c r="KU75" i="1"/>
  <c r="KV75" i="1"/>
  <c r="KW75" i="1"/>
  <c r="KX75" i="1"/>
  <c r="KY75" i="1"/>
  <c r="KZ75" i="1"/>
  <c r="LA75" i="1"/>
  <c r="LB75" i="1"/>
  <c r="LC75" i="1"/>
  <c r="LD75" i="1"/>
  <c r="LE75" i="1"/>
  <c r="LF75" i="1"/>
  <c r="LG75" i="1"/>
  <c r="LH75" i="1"/>
  <c r="LI75" i="1"/>
  <c r="LJ75" i="1"/>
  <c r="LK75" i="1"/>
  <c r="LL75" i="1"/>
  <c r="LM75" i="1"/>
  <c r="LN75" i="1"/>
  <c r="LO75" i="1"/>
  <c r="LP75" i="1"/>
  <c r="LQ75" i="1"/>
  <c r="LR75" i="1"/>
  <c r="LS75" i="1"/>
  <c r="LT75" i="1"/>
  <c r="LU75" i="1"/>
  <c r="LV75" i="1"/>
  <c r="LW75" i="1"/>
  <c r="LX75" i="1"/>
  <c r="LY75" i="1"/>
  <c r="LZ75" i="1"/>
  <c r="MA75" i="1"/>
  <c r="MB75" i="1"/>
  <c r="MC75" i="1"/>
  <c r="MD75" i="1"/>
  <c r="ME75" i="1"/>
  <c r="MF75" i="1"/>
  <c r="MG75" i="1"/>
  <c r="MH75" i="1"/>
  <c r="MI75" i="1"/>
  <c r="MJ75" i="1"/>
  <c r="MK75" i="1"/>
  <c r="ML75" i="1"/>
  <c r="MM75" i="1"/>
  <c r="MN75" i="1"/>
  <c r="MO75" i="1"/>
  <c r="MP75" i="1"/>
  <c r="MQ75" i="1"/>
  <c r="MR75" i="1"/>
  <c r="MS75" i="1"/>
  <c r="MT75" i="1"/>
  <c r="MU75" i="1"/>
  <c r="MV75" i="1"/>
  <c r="MW75" i="1"/>
  <c r="MX75" i="1"/>
  <c r="MY75" i="1"/>
  <c r="MZ75" i="1"/>
  <c r="NA75" i="1"/>
  <c r="NB75" i="1"/>
  <c r="NC75" i="1"/>
  <c r="ND75" i="1"/>
  <c r="NE75" i="1"/>
  <c r="NF75" i="1"/>
  <c r="NG75" i="1"/>
  <c r="NH75" i="1"/>
  <c r="NI75" i="1"/>
  <c r="NJ75" i="1"/>
  <c r="NK75" i="1"/>
  <c r="NL75" i="1"/>
  <c r="NM75" i="1"/>
  <c r="NN75" i="1"/>
  <c r="NO75" i="1"/>
  <c r="NP75" i="1"/>
  <c r="NQ75" i="1"/>
  <c r="NR75" i="1"/>
  <c r="NS75" i="1"/>
  <c r="NT75" i="1"/>
  <c r="NU75" i="1"/>
  <c r="NV75" i="1"/>
  <c r="NW75" i="1"/>
  <c r="NX75" i="1"/>
  <c r="NY75" i="1"/>
  <c r="NZ75" i="1"/>
  <c r="OA75" i="1"/>
  <c r="OB75" i="1"/>
  <c r="OC75" i="1"/>
  <c r="OD75" i="1"/>
  <c r="OE75" i="1"/>
  <c r="OF75" i="1"/>
  <c r="OG75" i="1"/>
  <c r="OH75" i="1"/>
  <c r="OI75" i="1"/>
  <c r="OJ75" i="1"/>
  <c r="D75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FS78" i="1"/>
  <c r="FT78" i="1"/>
  <c r="FU78" i="1"/>
  <c r="FV78" i="1"/>
  <c r="FW78" i="1"/>
  <c r="FX78" i="1"/>
  <c r="FY78" i="1"/>
  <c r="FZ78" i="1"/>
  <c r="GA78" i="1"/>
  <c r="GB78" i="1"/>
  <c r="GC78" i="1"/>
  <c r="GD78" i="1"/>
  <c r="GE78" i="1"/>
  <c r="GF78" i="1"/>
  <c r="GG78" i="1"/>
  <c r="GH78" i="1"/>
  <c r="GI78" i="1"/>
  <c r="GJ78" i="1"/>
  <c r="GK78" i="1"/>
  <c r="GL78" i="1"/>
  <c r="GM78" i="1"/>
  <c r="GN78" i="1"/>
  <c r="GO78" i="1"/>
  <c r="GP78" i="1"/>
  <c r="GQ78" i="1"/>
  <c r="GR78" i="1"/>
  <c r="GS78" i="1"/>
  <c r="GT78" i="1"/>
  <c r="GU78" i="1"/>
  <c r="GV78" i="1"/>
  <c r="GW78" i="1"/>
  <c r="GX78" i="1"/>
  <c r="GY78" i="1"/>
  <c r="GZ78" i="1"/>
  <c r="HA78" i="1"/>
  <c r="HB78" i="1"/>
  <c r="HC78" i="1"/>
  <c r="HD78" i="1"/>
  <c r="HE78" i="1"/>
  <c r="HF78" i="1"/>
  <c r="HG78" i="1"/>
  <c r="HH78" i="1"/>
  <c r="HI78" i="1"/>
  <c r="HJ78" i="1"/>
  <c r="HK78" i="1"/>
  <c r="HL78" i="1"/>
  <c r="HM78" i="1"/>
  <c r="HN78" i="1"/>
  <c r="HO78" i="1"/>
  <c r="HP78" i="1"/>
  <c r="HQ78" i="1"/>
  <c r="HR78" i="1"/>
  <c r="HS78" i="1"/>
  <c r="HT78" i="1"/>
  <c r="HU78" i="1"/>
  <c r="HV78" i="1"/>
  <c r="HW78" i="1"/>
  <c r="HX78" i="1"/>
  <c r="HY78" i="1"/>
  <c r="HZ78" i="1"/>
  <c r="IA78" i="1"/>
  <c r="IB78" i="1"/>
  <c r="IC78" i="1"/>
  <c r="ID78" i="1"/>
  <c r="IE78" i="1"/>
  <c r="IF78" i="1"/>
  <c r="IG78" i="1"/>
  <c r="IH78" i="1"/>
  <c r="II78" i="1"/>
  <c r="IJ78" i="1"/>
  <c r="IK78" i="1"/>
  <c r="IL78" i="1"/>
  <c r="IM78" i="1"/>
  <c r="IN78" i="1"/>
  <c r="IO78" i="1"/>
  <c r="IP78" i="1"/>
  <c r="IQ78" i="1"/>
  <c r="IR78" i="1"/>
  <c r="IS78" i="1"/>
  <c r="IT78" i="1"/>
  <c r="IU78" i="1"/>
  <c r="IV78" i="1"/>
  <c r="IW78" i="1"/>
  <c r="IX78" i="1"/>
  <c r="IY78" i="1"/>
  <c r="IZ78" i="1"/>
  <c r="JA78" i="1"/>
  <c r="JB78" i="1"/>
  <c r="JC78" i="1"/>
  <c r="JD78" i="1"/>
  <c r="JE78" i="1"/>
  <c r="JF78" i="1"/>
  <c r="JG78" i="1"/>
  <c r="JH78" i="1"/>
  <c r="JI78" i="1"/>
  <c r="JJ78" i="1"/>
  <c r="JK78" i="1"/>
  <c r="JL78" i="1"/>
  <c r="JM78" i="1"/>
  <c r="JN78" i="1"/>
  <c r="JO78" i="1"/>
  <c r="JP78" i="1"/>
  <c r="JQ78" i="1"/>
  <c r="JR78" i="1"/>
  <c r="JS78" i="1"/>
  <c r="JT78" i="1"/>
  <c r="JU78" i="1"/>
  <c r="JV78" i="1"/>
  <c r="JW78" i="1"/>
  <c r="JX78" i="1"/>
  <c r="JY78" i="1"/>
  <c r="JZ78" i="1"/>
  <c r="KA78" i="1"/>
  <c r="KB78" i="1"/>
  <c r="KC78" i="1"/>
  <c r="KD78" i="1"/>
  <c r="KE78" i="1"/>
  <c r="KF78" i="1"/>
  <c r="KG78" i="1"/>
  <c r="KH78" i="1"/>
  <c r="KI78" i="1"/>
  <c r="KJ78" i="1"/>
  <c r="KK78" i="1"/>
  <c r="KL78" i="1"/>
  <c r="KM78" i="1"/>
  <c r="KN78" i="1"/>
  <c r="KO78" i="1"/>
  <c r="KP78" i="1"/>
  <c r="KQ78" i="1"/>
  <c r="KR78" i="1"/>
  <c r="KS78" i="1"/>
  <c r="KT78" i="1"/>
  <c r="KU78" i="1"/>
  <c r="KV78" i="1"/>
  <c r="KW78" i="1"/>
  <c r="KX78" i="1"/>
  <c r="KY78" i="1"/>
  <c r="KZ78" i="1"/>
  <c r="LA78" i="1"/>
  <c r="LB78" i="1"/>
  <c r="LC78" i="1"/>
  <c r="LD78" i="1"/>
  <c r="LE78" i="1"/>
  <c r="LF78" i="1"/>
  <c r="LG78" i="1"/>
  <c r="LH78" i="1"/>
  <c r="LI78" i="1"/>
  <c r="LJ78" i="1"/>
  <c r="LK78" i="1"/>
  <c r="LL78" i="1"/>
  <c r="LM78" i="1"/>
  <c r="LN78" i="1"/>
  <c r="LO78" i="1"/>
  <c r="LP78" i="1"/>
  <c r="LQ78" i="1"/>
  <c r="LR78" i="1"/>
  <c r="LS78" i="1"/>
  <c r="LT78" i="1"/>
  <c r="LU78" i="1"/>
  <c r="LV78" i="1"/>
  <c r="LW78" i="1"/>
  <c r="LX78" i="1"/>
  <c r="LY78" i="1"/>
  <c r="LZ78" i="1"/>
  <c r="MA78" i="1"/>
  <c r="MB78" i="1"/>
  <c r="MC78" i="1"/>
  <c r="MD78" i="1"/>
  <c r="ME78" i="1"/>
  <c r="MF78" i="1"/>
  <c r="MG78" i="1"/>
  <c r="MH78" i="1"/>
  <c r="MI78" i="1"/>
  <c r="MJ78" i="1"/>
  <c r="MK78" i="1"/>
  <c r="ML78" i="1"/>
  <c r="MM78" i="1"/>
  <c r="MN78" i="1"/>
  <c r="MO78" i="1"/>
  <c r="MP78" i="1"/>
  <c r="MQ78" i="1"/>
  <c r="MR78" i="1"/>
  <c r="MS78" i="1"/>
  <c r="MT78" i="1"/>
  <c r="MU78" i="1"/>
  <c r="MV78" i="1"/>
  <c r="MW78" i="1"/>
  <c r="MX78" i="1"/>
  <c r="MY78" i="1"/>
  <c r="MZ78" i="1"/>
  <c r="NA78" i="1"/>
  <c r="NB78" i="1"/>
  <c r="NC78" i="1"/>
  <c r="ND78" i="1"/>
  <c r="NE78" i="1"/>
  <c r="NF78" i="1"/>
  <c r="NG78" i="1"/>
  <c r="NH78" i="1"/>
  <c r="NI78" i="1"/>
  <c r="NJ78" i="1"/>
  <c r="NK78" i="1"/>
  <c r="NL78" i="1"/>
  <c r="NM78" i="1"/>
  <c r="NN78" i="1"/>
  <c r="NO78" i="1"/>
  <c r="NP78" i="1"/>
  <c r="NQ78" i="1"/>
  <c r="NR78" i="1"/>
  <c r="NS78" i="1"/>
  <c r="NT78" i="1"/>
  <c r="NU78" i="1"/>
  <c r="NV78" i="1"/>
  <c r="NW78" i="1"/>
  <c r="NX78" i="1"/>
  <c r="NY78" i="1"/>
  <c r="NZ78" i="1"/>
  <c r="OA78" i="1"/>
  <c r="OB78" i="1"/>
  <c r="OC78" i="1"/>
  <c r="OD78" i="1"/>
  <c r="OE78" i="1"/>
  <c r="OF78" i="1"/>
  <c r="OG78" i="1"/>
  <c r="OH78" i="1"/>
  <c r="OI78" i="1"/>
  <c r="OJ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FS79" i="1"/>
  <c r="FT79" i="1"/>
  <c r="FU79" i="1"/>
  <c r="FV79" i="1"/>
  <c r="FW79" i="1"/>
  <c r="FX79" i="1"/>
  <c r="FY79" i="1"/>
  <c r="FZ79" i="1"/>
  <c r="GA79" i="1"/>
  <c r="GB79" i="1"/>
  <c r="GC79" i="1"/>
  <c r="GD79" i="1"/>
  <c r="GE79" i="1"/>
  <c r="GF79" i="1"/>
  <c r="GG79" i="1"/>
  <c r="GH79" i="1"/>
  <c r="GI79" i="1"/>
  <c r="GJ79" i="1"/>
  <c r="GK79" i="1"/>
  <c r="GL79" i="1"/>
  <c r="GM79" i="1"/>
  <c r="GN79" i="1"/>
  <c r="GO79" i="1"/>
  <c r="GP79" i="1"/>
  <c r="GQ79" i="1"/>
  <c r="GR79" i="1"/>
  <c r="GS79" i="1"/>
  <c r="GT79" i="1"/>
  <c r="GU79" i="1"/>
  <c r="GV79" i="1"/>
  <c r="GW79" i="1"/>
  <c r="GX79" i="1"/>
  <c r="GY79" i="1"/>
  <c r="GZ79" i="1"/>
  <c r="HA79" i="1"/>
  <c r="HB79" i="1"/>
  <c r="HC79" i="1"/>
  <c r="HD79" i="1"/>
  <c r="HE79" i="1"/>
  <c r="HF79" i="1"/>
  <c r="HG79" i="1"/>
  <c r="HH79" i="1"/>
  <c r="HI79" i="1"/>
  <c r="HJ79" i="1"/>
  <c r="HK79" i="1"/>
  <c r="HL79" i="1"/>
  <c r="HM79" i="1"/>
  <c r="HN79" i="1"/>
  <c r="HO79" i="1"/>
  <c r="HP79" i="1"/>
  <c r="HQ79" i="1"/>
  <c r="HR79" i="1"/>
  <c r="HS79" i="1"/>
  <c r="HT79" i="1"/>
  <c r="HU79" i="1"/>
  <c r="HV79" i="1"/>
  <c r="HW79" i="1"/>
  <c r="HX79" i="1"/>
  <c r="HY79" i="1"/>
  <c r="HZ79" i="1"/>
  <c r="IA79" i="1"/>
  <c r="IB79" i="1"/>
  <c r="IC79" i="1"/>
  <c r="ID79" i="1"/>
  <c r="IE79" i="1"/>
  <c r="IF79" i="1"/>
  <c r="IG79" i="1"/>
  <c r="IH79" i="1"/>
  <c r="II79" i="1"/>
  <c r="IJ79" i="1"/>
  <c r="IK79" i="1"/>
  <c r="IL79" i="1"/>
  <c r="IM79" i="1"/>
  <c r="IN79" i="1"/>
  <c r="IO79" i="1"/>
  <c r="IP79" i="1"/>
  <c r="IQ79" i="1"/>
  <c r="IR79" i="1"/>
  <c r="IS79" i="1"/>
  <c r="IT79" i="1"/>
  <c r="IU79" i="1"/>
  <c r="IV79" i="1"/>
  <c r="IW79" i="1"/>
  <c r="IX79" i="1"/>
  <c r="IY79" i="1"/>
  <c r="IZ79" i="1"/>
  <c r="JA79" i="1"/>
  <c r="JB79" i="1"/>
  <c r="JC79" i="1"/>
  <c r="JD79" i="1"/>
  <c r="JE79" i="1"/>
  <c r="JF79" i="1"/>
  <c r="JG79" i="1"/>
  <c r="JH79" i="1"/>
  <c r="JI79" i="1"/>
  <c r="JJ79" i="1"/>
  <c r="JK79" i="1"/>
  <c r="JL79" i="1"/>
  <c r="JM79" i="1"/>
  <c r="JN79" i="1"/>
  <c r="JO79" i="1"/>
  <c r="JP79" i="1"/>
  <c r="JQ79" i="1"/>
  <c r="JR79" i="1"/>
  <c r="JS79" i="1"/>
  <c r="JT79" i="1"/>
  <c r="JU79" i="1"/>
  <c r="JV79" i="1"/>
  <c r="JW79" i="1"/>
  <c r="JX79" i="1"/>
  <c r="JY79" i="1"/>
  <c r="JZ79" i="1"/>
  <c r="KA79" i="1"/>
  <c r="KB79" i="1"/>
  <c r="KC79" i="1"/>
  <c r="KD79" i="1"/>
  <c r="KE79" i="1"/>
  <c r="KF79" i="1"/>
  <c r="KG79" i="1"/>
  <c r="KH79" i="1"/>
  <c r="KI79" i="1"/>
  <c r="KJ79" i="1"/>
  <c r="KK79" i="1"/>
  <c r="KL79" i="1"/>
  <c r="KM79" i="1"/>
  <c r="KN79" i="1"/>
  <c r="KO79" i="1"/>
  <c r="KP79" i="1"/>
  <c r="KQ79" i="1"/>
  <c r="KR79" i="1"/>
  <c r="KS79" i="1"/>
  <c r="KT79" i="1"/>
  <c r="KU79" i="1"/>
  <c r="KV79" i="1"/>
  <c r="KW79" i="1"/>
  <c r="KX79" i="1"/>
  <c r="KY79" i="1"/>
  <c r="KZ79" i="1"/>
  <c r="LA79" i="1"/>
  <c r="LB79" i="1"/>
  <c r="LC79" i="1"/>
  <c r="LD79" i="1"/>
  <c r="LE79" i="1"/>
  <c r="LF79" i="1"/>
  <c r="LG79" i="1"/>
  <c r="LH79" i="1"/>
  <c r="LI79" i="1"/>
  <c r="LJ79" i="1"/>
  <c r="LK79" i="1"/>
  <c r="LL79" i="1"/>
  <c r="LM79" i="1"/>
  <c r="LN79" i="1"/>
  <c r="LO79" i="1"/>
  <c r="LP79" i="1"/>
  <c r="LQ79" i="1"/>
  <c r="LR79" i="1"/>
  <c r="LS79" i="1"/>
  <c r="LT79" i="1"/>
  <c r="LU79" i="1"/>
  <c r="LV79" i="1"/>
  <c r="LW79" i="1"/>
  <c r="LX79" i="1"/>
  <c r="LY79" i="1"/>
  <c r="LZ79" i="1"/>
  <c r="MA79" i="1"/>
  <c r="MB79" i="1"/>
  <c r="MC79" i="1"/>
  <c r="MD79" i="1"/>
  <c r="ME79" i="1"/>
  <c r="MF79" i="1"/>
  <c r="MG79" i="1"/>
  <c r="MH79" i="1"/>
  <c r="MI79" i="1"/>
  <c r="MJ79" i="1"/>
  <c r="MK79" i="1"/>
  <c r="ML79" i="1"/>
  <c r="MM79" i="1"/>
  <c r="MN79" i="1"/>
  <c r="MO79" i="1"/>
  <c r="MP79" i="1"/>
  <c r="MQ79" i="1"/>
  <c r="MR79" i="1"/>
  <c r="MS79" i="1"/>
  <c r="MT79" i="1"/>
  <c r="MU79" i="1"/>
  <c r="MV79" i="1"/>
  <c r="MW79" i="1"/>
  <c r="MX79" i="1"/>
  <c r="MY79" i="1"/>
  <c r="MZ79" i="1"/>
  <c r="NA79" i="1"/>
  <c r="NB79" i="1"/>
  <c r="NC79" i="1"/>
  <c r="ND79" i="1"/>
  <c r="NE79" i="1"/>
  <c r="NF79" i="1"/>
  <c r="NG79" i="1"/>
  <c r="NH79" i="1"/>
  <c r="NI79" i="1"/>
  <c r="NJ79" i="1"/>
  <c r="NK79" i="1"/>
  <c r="NL79" i="1"/>
  <c r="NM79" i="1"/>
  <c r="NN79" i="1"/>
  <c r="NO79" i="1"/>
  <c r="NP79" i="1"/>
  <c r="NQ79" i="1"/>
  <c r="NR79" i="1"/>
  <c r="NS79" i="1"/>
  <c r="NT79" i="1"/>
  <c r="NU79" i="1"/>
  <c r="NV79" i="1"/>
  <c r="NW79" i="1"/>
  <c r="NX79" i="1"/>
  <c r="NY79" i="1"/>
  <c r="NZ79" i="1"/>
  <c r="OA79" i="1"/>
  <c r="OB79" i="1"/>
  <c r="OC79" i="1"/>
  <c r="OD79" i="1"/>
  <c r="OE79" i="1"/>
  <c r="OF79" i="1"/>
  <c r="OG79" i="1"/>
  <c r="OH79" i="1"/>
  <c r="OI79" i="1"/>
  <c r="OJ79" i="1"/>
  <c r="D79" i="1"/>
  <c r="D78" i="1"/>
  <c r="C3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S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L77" i="1"/>
  <c r="GM77" i="1"/>
  <c r="GN77" i="1"/>
  <c r="GO77" i="1"/>
  <c r="GP77" i="1"/>
  <c r="GQ77" i="1"/>
  <c r="GR77" i="1"/>
  <c r="GS77" i="1"/>
  <c r="GT77" i="1"/>
  <c r="GU77" i="1"/>
  <c r="GV77" i="1"/>
  <c r="GW77" i="1"/>
  <c r="GX77" i="1"/>
  <c r="GY77" i="1"/>
  <c r="GZ77" i="1"/>
  <c r="HA77" i="1"/>
  <c r="HB77" i="1"/>
  <c r="HC77" i="1"/>
  <c r="HD77" i="1"/>
  <c r="HE77" i="1"/>
  <c r="HF77" i="1"/>
  <c r="HG77" i="1"/>
  <c r="HH77" i="1"/>
  <c r="HI77" i="1"/>
  <c r="HJ77" i="1"/>
  <c r="HK77" i="1"/>
  <c r="HL77" i="1"/>
  <c r="HM77" i="1"/>
  <c r="HN77" i="1"/>
  <c r="HO77" i="1"/>
  <c r="HP77" i="1"/>
  <c r="HQ77" i="1"/>
  <c r="HR77" i="1"/>
  <c r="HS77" i="1"/>
  <c r="HT77" i="1"/>
  <c r="HU77" i="1"/>
  <c r="HV77" i="1"/>
  <c r="HW77" i="1"/>
  <c r="HX77" i="1"/>
  <c r="HY77" i="1"/>
  <c r="HZ77" i="1"/>
  <c r="IA77" i="1"/>
  <c r="IB77" i="1"/>
  <c r="IC77" i="1"/>
  <c r="ID77" i="1"/>
  <c r="IE77" i="1"/>
  <c r="IF77" i="1"/>
  <c r="IG77" i="1"/>
  <c r="IH77" i="1"/>
  <c r="II77" i="1"/>
  <c r="IJ77" i="1"/>
  <c r="IK77" i="1"/>
  <c r="IL77" i="1"/>
  <c r="IM77" i="1"/>
  <c r="IN77" i="1"/>
  <c r="IO77" i="1"/>
  <c r="IP77" i="1"/>
  <c r="IQ77" i="1"/>
  <c r="IR77" i="1"/>
  <c r="IS77" i="1"/>
  <c r="IT77" i="1"/>
  <c r="IU77" i="1"/>
  <c r="IV77" i="1"/>
  <c r="IW77" i="1"/>
  <c r="IX77" i="1"/>
  <c r="IY77" i="1"/>
  <c r="IZ77" i="1"/>
  <c r="JA77" i="1"/>
  <c r="JB77" i="1"/>
  <c r="JC77" i="1"/>
  <c r="JD77" i="1"/>
  <c r="JE77" i="1"/>
  <c r="JF77" i="1"/>
  <c r="JG77" i="1"/>
  <c r="JH77" i="1"/>
  <c r="JI77" i="1"/>
  <c r="JJ77" i="1"/>
  <c r="JK77" i="1"/>
  <c r="JL77" i="1"/>
  <c r="JM77" i="1"/>
  <c r="JN77" i="1"/>
  <c r="JO77" i="1"/>
  <c r="JP77" i="1"/>
  <c r="JQ77" i="1"/>
  <c r="JR77" i="1"/>
  <c r="JS77" i="1"/>
  <c r="JT77" i="1"/>
  <c r="JU77" i="1"/>
  <c r="JV77" i="1"/>
  <c r="JW77" i="1"/>
  <c r="JX77" i="1"/>
  <c r="JY77" i="1"/>
  <c r="JZ77" i="1"/>
  <c r="KA77" i="1"/>
  <c r="KB77" i="1"/>
  <c r="KC77" i="1"/>
  <c r="KD77" i="1"/>
  <c r="KE77" i="1"/>
  <c r="KF77" i="1"/>
  <c r="KG77" i="1"/>
  <c r="KH77" i="1"/>
  <c r="KI77" i="1"/>
  <c r="KJ77" i="1"/>
  <c r="KK77" i="1"/>
  <c r="KL77" i="1"/>
  <c r="KM77" i="1"/>
  <c r="KN77" i="1"/>
  <c r="KO77" i="1"/>
  <c r="KP77" i="1"/>
  <c r="KQ77" i="1"/>
  <c r="KR77" i="1"/>
  <c r="KS77" i="1"/>
  <c r="KT77" i="1"/>
  <c r="KU77" i="1"/>
  <c r="KV77" i="1"/>
  <c r="KW77" i="1"/>
  <c r="KX77" i="1"/>
  <c r="KY77" i="1"/>
  <c r="KZ77" i="1"/>
  <c r="LA77" i="1"/>
  <c r="LB77" i="1"/>
  <c r="LC77" i="1"/>
  <c r="LD77" i="1"/>
  <c r="LE77" i="1"/>
  <c r="LF77" i="1"/>
  <c r="LG77" i="1"/>
  <c r="LH77" i="1"/>
  <c r="LI77" i="1"/>
  <c r="LJ77" i="1"/>
  <c r="LK77" i="1"/>
  <c r="LL77" i="1"/>
  <c r="LM77" i="1"/>
  <c r="LN77" i="1"/>
  <c r="LO77" i="1"/>
  <c r="LP77" i="1"/>
  <c r="LQ77" i="1"/>
  <c r="LR77" i="1"/>
  <c r="LS77" i="1"/>
  <c r="LT77" i="1"/>
  <c r="LU77" i="1"/>
  <c r="LV77" i="1"/>
  <c r="LW77" i="1"/>
  <c r="LX77" i="1"/>
  <c r="LY77" i="1"/>
  <c r="LZ77" i="1"/>
  <c r="MA77" i="1"/>
  <c r="MB77" i="1"/>
  <c r="MC77" i="1"/>
  <c r="MD77" i="1"/>
  <c r="ME77" i="1"/>
  <c r="MF77" i="1"/>
  <c r="MG77" i="1"/>
  <c r="MH77" i="1"/>
  <c r="MI77" i="1"/>
  <c r="MJ77" i="1"/>
  <c r="MK77" i="1"/>
  <c r="ML77" i="1"/>
  <c r="MM77" i="1"/>
  <c r="MN77" i="1"/>
  <c r="MO77" i="1"/>
  <c r="MP77" i="1"/>
  <c r="MQ77" i="1"/>
  <c r="MR77" i="1"/>
  <c r="MS77" i="1"/>
  <c r="MT77" i="1"/>
  <c r="MU77" i="1"/>
  <c r="MV77" i="1"/>
  <c r="MW77" i="1"/>
  <c r="MX77" i="1"/>
  <c r="MY77" i="1"/>
  <c r="MZ77" i="1"/>
  <c r="NA77" i="1"/>
  <c r="NB77" i="1"/>
  <c r="NC77" i="1"/>
  <c r="ND77" i="1"/>
  <c r="NE77" i="1"/>
  <c r="NF77" i="1"/>
  <c r="NG77" i="1"/>
  <c r="NH77" i="1"/>
  <c r="NI77" i="1"/>
  <c r="NJ77" i="1"/>
  <c r="NK77" i="1"/>
  <c r="NL77" i="1"/>
  <c r="NM77" i="1"/>
  <c r="NN77" i="1"/>
  <c r="NO77" i="1"/>
  <c r="NP77" i="1"/>
  <c r="NQ77" i="1"/>
  <c r="NR77" i="1"/>
  <c r="NS77" i="1"/>
  <c r="NT77" i="1"/>
  <c r="NU77" i="1"/>
  <c r="NV77" i="1"/>
  <c r="NW77" i="1"/>
  <c r="NX77" i="1"/>
  <c r="NY77" i="1"/>
  <c r="NZ77" i="1"/>
  <c r="OA77" i="1"/>
  <c r="OB77" i="1"/>
  <c r="OC77" i="1"/>
  <c r="OD77" i="1"/>
  <c r="OE77" i="1"/>
  <c r="OF77" i="1"/>
  <c r="OG77" i="1"/>
  <c r="OH77" i="1"/>
  <c r="OI77" i="1"/>
  <c r="OJ77" i="1"/>
  <c r="D77" i="1"/>
  <c r="E65" i="1"/>
  <c r="E81" i="1" s="1"/>
  <c r="F65" i="1"/>
  <c r="F81" i="1" s="1"/>
  <c r="G65" i="1"/>
  <c r="G81" i="1" s="1"/>
  <c r="H65" i="1"/>
  <c r="H81" i="1" s="1"/>
  <c r="I65" i="1"/>
  <c r="I81" i="1" s="1"/>
  <c r="J65" i="1"/>
  <c r="J81" i="1" s="1"/>
  <c r="K65" i="1"/>
  <c r="K81" i="1" s="1"/>
  <c r="L65" i="1"/>
  <c r="L81" i="1" s="1"/>
  <c r="M65" i="1"/>
  <c r="M81" i="1" s="1"/>
  <c r="N65" i="1"/>
  <c r="N81" i="1" s="1"/>
  <c r="O65" i="1"/>
  <c r="O81" i="1" s="1"/>
  <c r="P65" i="1"/>
  <c r="P81" i="1" s="1"/>
  <c r="Q65" i="1"/>
  <c r="Q81" i="1" s="1"/>
  <c r="R65" i="1"/>
  <c r="R81" i="1" s="1"/>
  <c r="S65" i="1"/>
  <c r="S81" i="1" s="1"/>
  <c r="T65" i="1"/>
  <c r="T81" i="1" s="1"/>
  <c r="U65" i="1"/>
  <c r="U81" i="1" s="1"/>
  <c r="V65" i="1"/>
  <c r="V81" i="1" s="1"/>
  <c r="W65" i="1"/>
  <c r="W81" i="1" s="1"/>
  <c r="X65" i="1"/>
  <c r="X81" i="1" s="1"/>
  <c r="Y65" i="1"/>
  <c r="Y81" i="1" s="1"/>
  <c r="Z65" i="1"/>
  <c r="Z81" i="1" s="1"/>
  <c r="AA65" i="1"/>
  <c r="AA81" i="1" s="1"/>
  <c r="AB65" i="1"/>
  <c r="AB81" i="1" s="1"/>
  <c r="AC65" i="1"/>
  <c r="AC81" i="1" s="1"/>
  <c r="AD65" i="1"/>
  <c r="AD81" i="1" s="1"/>
  <c r="AE65" i="1"/>
  <c r="AE81" i="1" s="1"/>
  <c r="AF65" i="1"/>
  <c r="AF81" i="1" s="1"/>
  <c r="AG65" i="1"/>
  <c r="AG81" i="1" s="1"/>
  <c r="AH65" i="1"/>
  <c r="AH81" i="1" s="1"/>
  <c r="AI65" i="1"/>
  <c r="AI81" i="1" s="1"/>
  <c r="AJ65" i="1"/>
  <c r="AJ81" i="1" s="1"/>
  <c r="AK65" i="1"/>
  <c r="AK81" i="1" s="1"/>
  <c r="AL65" i="1"/>
  <c r="AL81" i="1" s="1"/>
  <c r="AM65" i="1"/>
  <c r="AM81" i="1" s="1"/>
  <c r="AN65" i="1"/>
  <c r="AN81" i="1" s="1"/>
  <c r="AO65" i="1"/>
  <c r="AO81" i="1" s="1"/>
  <c r="AP65" i="1"/>
  <c r="AP81" i="1" s="1"/>
  <c r="AQ65" i="1"/>
  <c r="AQ81" i="1" s="1"/>
  <c r="AR65" i="1"/>
  <c r="AR81" i="1" s="1"/>
  <c r="AS65" i="1"/>
  <c r="AS81" i="1" s="1"/>
  <c r="AT65" i="1"/>
  <c r="AT81" i="1" s="1"/>
  <c r="AU65" i="1"/>
  <c r="AU81" i="1" s="1"/>
  <c r="AV65" i="1"/>
  <c r="AV81" i="1" s="1"/>
  <c r="AW65" i="1"/>
  <c r="AW81" i="1" s="1"/>
  <c r="AX65" i="1"/>
  <c r="AX81" i="1" s="1"/>
  <c r="AY65" i="1"/>
  <c r="AY81" i="1" s="1"/>
  <c r="AZ65" i="1"/>
  <c r="AZ81" i="1" s="1"/>
  <c r="BA65" i="1"/>
  <c r="BA81" i="1" s="1"/>
  <c r="BB65" i="1"/>
  <c r="BB81" i="1" s="1"/>
  <c r="BC65" i="1"/>
  <c r="BC81" i="1" s="1"/>
  <c r="BD65" i="1"/>
  <c r="BD81" i="1" s="1"/>
  <c r="BE65" i="1"/>
  <c r="BE81" i="1" s="1"/>
  <c r="BF65" i="1"/>
  <c r="BF81" i="1" s="1"/>
  <c r="BG65" i="1"/>
  <c r="BG81" i="1" s="1"/>
  <c r="BH65" i="1"/>
  <c r="BH81" i="1" s="1"/>
  <c r="BI65" i="1"/>
  <c r="BI81" i="1" s="1"/>
  <c r="BJ65" i="1"/>
  <c r="BJ81" i="1" s="1"/>
  <c r="BK65" i="1"/>
  <c r="BK81" i="1" s="1"/>
  <c r="BL65" i="1"/>
  <c r="BL81" i="1" s="1"/>
  <c r="BM65" i="1"/>
  <c r="BM81" i="1" s="1"/>
  <c r="BN65" i="1"/>
  <c r="BN81" i="1" s="1"/>
  <c r="BO65" i="1"/>
  <c r="BO81" i="1" s="1"/>
  <c r="BP65" i="1"/>
  <c r="BP81" i="1" s="1"/>
  <c r="BQ65" i="1"/>
  <c r="BQ81" i="1" s="1"/>
  <c r="BR65" i="1"/>
  <c r="BR81" i="1" s="1"/>
  <c r="BS65" i="1"/>
  <c r="BS81" i="1" s="1"/>
  <c r="BT65" i="1"/>
  <c r="BT81" i="1" s="1"/>
  <c r="BU65" i="1"/>
  <c r="BU81" i="1" s="1"/>
  <c r="BV65" i="1"/>
  <c r="BV81" i="1" s="1"/>
  <c r="BW65" i="1"/>
  <c r="BW81" i="1" s="1"/>
  <c r="BX65" i="1"/>
  <c r="BX81" i="1" s="1"/>
  <c r="BY65" i="1"/>
  <c r="BY81" i="1" s="1"/>
  <c r="BZ65" i="1"/>
  <c r="BZ81" i="1" s="1"/>
  <c r="CA65" i="1"/>
  <c r="CA81" i="1" s="1"/>
  <c r="CB65" i="1"/>
  <c r="CB81" i="1" s="1"/>
  <c r="CC65" i="1"/>
  <c r="CC81" i="1" s="1"/>
  <c r="CD65" i="1"/>
  <c r="CD81" i="1" s="1"/>
  <c r="CE65" i="1"/>
  <c r="CE81" i="1" s="1"/>
  <c r="CF65" i="1"/>
  <c r="CF81" i="1" s="1"/>
  <c r="CG65" i="1"/>
  <c r="CG81" i="1" s="1"/>
  <c r="CH65" i="1"/>
  <c r="CH81" i="1" s="1"/>
  <c r="CI65" i="1"/>
  <c r="CI81" i="1" s="1"/>
  <c r="CJ65" i="1"/>
  <c r="CJ81" i="1" s="1"/>
  <c r="CK65" i="1"/>
  <c r="CK81" i="1" s="1"/>
  <c r="CL65" i="1"/>
  <c r="CL81" i="1" s="1"/>
  <c r="CM65" i="1"/>
  <c r="CM81" i="1" s="1"/>
  <c r="CN65" i="1"/>
  <c r="CN81" i="1" s="1"/>
  <c r="CO65" i="1"/>
  <c r="CO81" i="1" s="1"/>
  <c r="CP65" i="1"/>
  <c r="CP81" i="1" s="1"/>
  <c r="CQ65" i="1"/>
  <c r="CQ81" i="1" s="1"/>
  <c r="CR65" i="1"/>
  <c r="CR81" i="1" s="1"/>
  <c r="CS65" i="1"/>
  <c r="CS81" i="1" s="1"/>
  <c r="CT65" i="1"/>
  <c r="CT81" i="1" s="1"/>
  <c r="CU65" i="1"/>
  <c r="CU81" i="1" s="1"/>
  <c r="CV65" i="1"/>
  <c r="CV81" i="1" s="1"/>
  <c r="CW65" i="1"/>
  <c r="CW81" i="1" s="1"/>
  <c r="CX65" i="1"/>
  <c r="CX81" i="1" s="1"/>
  <c r="CY65" i="1"/>
  <c r="CY81" i="1" s="1"/>
  <c r="CZ65" i="1"/>
  <c r="CZ81" i="1" s="1"/>
  <c r="DA65" i="1"/>
  <c r="DA81" i="1" s="1"/>
  <c r="DB65" i="1"/>
  <c r="DB81" i="1" s="1"/>
  <c r="DC65" i="1"/>
  <c r="DC81" i="1" s="1"/>
  <c r="DD65" i="1"/>
  <c r="DD81" i="1" s="1"/>
  <c r="DE65" i="1"/>
  <c r="DE81" i="1" s="1"/>
  <c r="DF65" i="1"/>
  <c r="DF81" i="1" s="1"/>
  <c r="DG65" i="1"/>
  <c r="DG81" i="1" s="1"/>
  <c r="DH65" i="1"/>
  <c r="DH81" i="1" s="1"/>
  <c r="DI65" i="1"/>
  <c r="DI81" i="1" s="1"/>
  <c r="DJ65" i="1"/>
  <c r="DJ81" i="1" s="1"/>
  <c r="DK65" i="1"/>
  <c r="DK81" i="1" s="1"/>
  <c r="DL65" i="1"/>
  <c r="DL81" i="1" s="1"/>
  <c r="DM65" i="1"/>
  <c r="DM81" i="1" s="1"/>
  <c r="DN65" i="1"/>
  <c r="DN81" i="1" s="1"/>
  <c r="DO65" i="1"/>
  <c r="DO81" i="1" s="1"/>
  <c r="DP65" i="1"/>
  <c r="DP81" i="1" s="1"/>
  <c r="DQ65" i="1"/>
  <c r="DQ81" i="1" s="1"/>
  <c r="DR65" i="1"/>
  <c r="DR81" i="1" s="1"/>
  <c r="DS65" i="1"/>
  <c r="DS81" i="1" s="1"/>
  <c r="DT65" i="1"/>
  <c r="DT81" i="1" s="1"/>
  <c r="DU65" i="1"/>
  <c r="DU81" i="1" s="1"/>
  <c r="DV65" i="1"/>
  <c r="DV81" i="1" s="1"/>
  <c r="DW65" i="1"/>
  <c r="DW81" i="1" s="1"/>
  <c r="DX65" i="1"/>
  <c r="DX81" i="1" s="1"/>
  <c r="DY65" i="1"/>
  <c r="DY81" i="1" s="1"/>
  <c r="DZ65" i="1"/>
  <c r="DZ81" i="1" s="1"/>
  <c r="EA65" i="1"/>
  <c r="EA81" i="1" s="1"/>
  <c r="EB65" i="1"/>
  <c r="EB81" i="1" s="1"/>
  <c r="EC65" i="1"/>
  <c r="EC81" i="1" s="1"/>
  <c r="ED65" i="1"/>
  <c r="ED81" i="1" s="1"/>
  <c r="EE65" i="1"/>
  <c r="EE81" i="1" s="1"/>
  <c r="EF65" i="1"/>
  <c r="EF81" i="1" s="1"/>
  <c r="EG65" i="1"/>
  <c r="EG81" i="1" s="1"/>
  <c r="EH65" i="1"/>
  <c r="EH81" i="1" s="1"/>
  <c r="EI65" i="1"/>
  <c r="EI81" i="1" s="1"/>
  <c r="EJ65" i="1"/>
  <c r="EJ81" i="1" s="1"/>
  <c r="EK65" i="1"/>
  <c r="EK81" i="1" s="1"/>
  <c r="EL65" i="1"/>
  <c r="EL81" i="1" s="1"/>
  <c r="EM65" i="1"/>
  <c r="EM81" i="1" s="1"/>
  <c r="EN65" i="1"/>
  <c r="EN81" i="1" s="1"/>
  <c r="EO65" i="1"/>
  <c r="EO81" i="1" s="1"/>
  <c r="EP65" i="1"/>
  <c r="EP81" i="1" s="1"/>
  <c r="EQ65" i="1"/>
  <c r="EQ81" i="1" s="1"/>
  <c r="ER65" i="1"/>
  <c r="ER81" i="1" s="1"/>
  <c r="ES65" i="1"/>
  <c r="ES81" i="1" s="1"/>
  <c r="ET65" i="1"/>
  <c r="ET81" i="1" s="1"/>
  <c r="EU65" i="1"/>
  <c r="EU81" i="1" s="1"/>
  <c r="EV65" i="1"/>
  <c r="EV81" i="1" s="1"/>
  <c r="EW65" i="1"/>
  <c r="EW81" i="1" s="1"/>
  <c r="EX65" i="1"/>
  <c r="EX81" i="1" s="1"/>
  <c r="EY65" i="1"/>
  <c r="EY81" i="1" s="1"/>
  <c r="EZ65" i="1"/>
  <c r="EZ81" i="1" s="1"/>
  <c r="FA65" i="1"/>
  <c r="FA81" i="1" s="1"/>
  <c r="FB65" i="1"/>
  <c r="FB81" i="1" s="1"/>
  <c r="FC65" i="1"/>
  <c r="FC81" i="1" s="1"/>
  <c r="FD65" i="1"/>
  <c r="FD81" i="1" s="1"/>
  <c r="FE65" i="1"/>
  <c r="FE81" i="1" s="1"/>
  <c r="FF65" i="1"/>
  <c r="FF81" i="1" s="1"/>
  <c r="FG65" i="1"/>
  <c r="FG81" i="1" s="1"/>
  <c r="FH65" i="1"/>
  <c r="FH81" i="1" s="1"/>
  <c r="FI65" i="1"/>
  <c r="FI81" i="1" s="1"/>
  <c r="FJ65" i="1"/>
  <c r="FJ81" i="1" s="1"/>
  <c r="FK65" i="1"/>
  <c r="FK81" i="1" s="1"/>
  <c r="FL65" i="1"/>
  <c r="FL81" i="1" s="1"/>
  <c r="FM65" i="1"/>
  <c r="FM81" i="1" s="1"/>
  <c r="FN65" i="1"/>
  <c r="FN81" i="1" s="1"/>
  <c r="FO65" i="1"/>
  <c r="FO81" i="1" s="1"/>
  <c r="FP65" i="1"/>
  <c r="FP81" i="1" s="1"/>
  <c r="FQ65" i="1"/>
  <c r="FQ81" i="1" s="1"/>
  <c r="FR65" i="1"/>
  <c r="FR81" i="1" s="1"/>
  <c r="FS65" i="1"/>
  <c r="FS81" i="1" s="1"/>
  <c r="FT65" i="1"/>
  <c r="FT81" i="1" s="1"/>
  <c r="FU65" i="1"/>
  <c r="FU81" i="1" s="1"/>
  <c r="FV65" i="1"/>
  <c r="FV81" i="1" s="1"/>
  <c r="FW65" i="1"/>
  <c r="FW81" i="1" s="1"/>
  <c r="FX65" i="1"/>
  <c r="FX81" i="1" s="1"/>
  <c r="FY65" i="1"/>
  <c r="FY81" i="1" s="1"/>
  <c r="FZ65" i="1"/>
  <c r="FZ81" i="1" s="1"/>
  <c r="GA65" i="1"/>
  <c r="GA81" i="1" s="1"/>
  <c r="GB65" i="1"/>
  <c r="GB81" i="1" s="1"/>
  <c r="GC65" i="1"/>
  <c r="GC81" i="1" s="1"/>
  <c r="GD65" i="1"/>
  <c r="GD81" i="1" s="1"/>
  <c r="GE65" i="1"/>
  <c r="GE81" i="1" s="1"/>
  <c r="GF65" i="1"/>
  <c r="GF81" i="1" s="1"/>
  <c r="GG65" i="1"/>
  <c r="GG81" i="1" s="1"/>
  <c r="GH65" i="1"/>
  <c r="GH81" i="1" s="1"/>
  <c r="GI65" i="1"/>
  <c r="GI81" i="1" s="1"/>
  <c r="GJ65" i="1"/>
  <c r="GJ81" i="1" s="1"/>
  <c r="GK65" i="1"/>
  <c r="GK81" i="1" s="1"/>
  <c r="GL65" i="1"/>
  <c r="GL81" i="1" s="1"/>
  <c r="GM65" i="1"/>
  <c r="GM81" i="1" s="1"/>
  <c r="GN65" i="1"/>
  <c r="GN81" i="1" s="1"/>
  <c r="GO65" i="1"/>
  <c r="GO81" i="1" s="1"/>
  <c r="GP65" i="1"/>
  <c r="GP81" i="1" s="1"/>
  <c r="GQ65" i="1"/>
  <c r="GQ81" i="1" s="1"/>
  <c r="GR65" i="1"/>
  <c r="GR81" i="1" s="1"/>
  <c r="GS65" i="1"/>
  <c r="GS81" i="1" s="1"/>
  <c r="GT65" i="1"/>
  <c r="GT81" i="1" s="1"/>
  <c r="GU65" i="1"/>
  <c r="GU81" i="1" s="1"/>
  <c r="GV65" i="1"/>
  <c r="GV81" i="1" s="1"/>
  <c r="GW65" i="1"/>
  <c r="GW81" i="1" s="1"/>
  <c r="GX65" i="1"/>
  <c r="GX81" i="1" s="1"/>
  <c r="GY65" i="1"/>
  <c r="GY81" i="1" s="1"/>
  <c r="GZ65" i="1"/>
  <c r="GZ81" i="1" s="1"/>
  <c r="HA65" i="1"/>
  <c r="HA81" i="1" s="1"/>
  <c r="HB65" i="1"/>
  <c r="HB81" i="1" s="1"/>
  <c r="HC65" i="1"/>
  <c r="HC81" i="1" s="1"/>
  <c r="HD65" i="1"/>
  <c r="HD81" i="1" s="1"/>
  <c r="HE65" i="1"/>
  <c r="HE81" i="1" s="1"/>
  <c r="HF65" i="1"/>
  <c r="HF81" i="1" s="1"/>
  <c r="HG65" i="1"/>
  <c r="HG81" i="1" s="1"/>
  <c r="HH65" i="1"/>
  <c r="HH81" i="1" s="1"/>
  <c r="HI65" i="1"/>
  <c r="HI81" i="1" s="1"/>
  <c r="HJ65" i="1"/>
  <c r="HJ81" i="1" s="1"/>
  <c r="HK65" i="1"/>
  <c r="HK81" i="1" s="1"/>
  <c r="HL65" i="1"/>
  <c r="HL81" i="1" s="1"/>
  <c r="HM65" i="1"/>
  <c r="HM81" i="1" s="1"/>
  <c r="HN65" i="1"/>
  <c r="HN81" i="1" s="1"/>
  <c r="HO65" i="1"/>
  <c r="HO81" i="1" s="1"/>
  <c r="HP65" i="1"/>
  <c r="HP81" i="1" s="1"/>
  <c r="HQ65" i="1"/>
  <c r="HQ81" i="1" s="1"/>
  <c r="HR65" i="1"/>
  <c r="HR81" i="1" s="1"/>
  <c r="HS65" i="1"/>
  <c r="HS81" i="1" s="1"/>
  <c r="HT65" i="1"/>
  <c r="HT81" i="1" s="1"/>
  <c r="HU65" i="1"/>
  <c r="HU81" i="1" s="1"/>
  <c r="HV65" i="1"/>
  <c r="HV81" i="1" s="1"/>
  <c r="HW65" i="1"/>
  <c r="HW81" i="1" s="1"/>
  <c r="HX65" i="1"/>
  <c r="HX81" i="1" s="1"/>
  <c r="HY65" i="1"/>
  <c r="HY81" i="1" s="1"/>
  <c r="HZ65" i="1"/>
  <c r="HZ81" i="1" s="1"/>
  <c r="IA65" i="1"/>
  <c r="IA81" i="1" s="1"/>
  <c r="IB65" i="1"/>
  <c r="IB81" i="1" s="1"/>
  <c r="IC65" i="1"/>
  <c r="IC81" i="1" s="1"/>
  <c r="ID65" i="1"/>
  <c r="ID81" i="1" s="1"/>
  <c r="IE65" i="1"/>
  <c r="IE81" i="1" s="1"/>
  <c r="IF65" i="1"/>
  <c r="IF81" i="1" s="1"/>
  <c r="IG65" i="1"/>
  <c r="IG81" i="1" s="1"/>
  <c r="IH65" i="1"/>
  <c r="IH81" i="1" s="1"/>
  <c r="II65" i="1"/>
  <c r="II81" i="1" s="1"/>
  <c r="IJ65" i="1"/>
  <c r="IJ81" i="1" s="1"/>
  <c r="IK65" i="1"/>
  <c r="IK81" i="1" s="1"/>
  <c r="IL65" i="1"/>
  <c r="IL81" i="1" s="1"/>
  <c r="IM65" i="1"/>
  <c r="IM81" i="1" s="1"/>
  <c r="IN65" i="1"/>
  <c r="IN81" i="1" s="1"/>
  <c r="IO65" i="1"/>
  <c r="IO81" i="1" s="1"/>
  <c r="IP65" i="1"/>
  <c r="IP81" i="1" s="1"/>
  <c r="IQ65" i="1"/>
  <c r="IQ81" i="1" s="1"/>
  <c r="IR65" i="1"/>
  <c r="IR81" i="1" s="1"/>
  <c r="IS65" i="1"/>
  <c r="IS81" i="1" s="1"/>
  <c r="IT65" i="1"/>
  <c r="IT81" i="1" s="1"/>
  <c r="IU65" i="1"/>
  <c r="IU81" i="1" s="1"/>
  <c r="IV65" i="1"/>
  <c r="IV81" i="1" s="1"/>
  <c r="IW65" i="1"/>
  <c r="IW81" i="1" s="1"/>
  <c r="IX65" i="1"/>
  <c r="IX81" i="1" s="1"/>
  <c r="IY65" i="1"/>
  <c r="IY81" i="1" s="1"/>
  <c r="IZ65" i="1"/>
  <c r="IZ81" i="1" s="1"/>
  <c r="JA65" i="1"/>
  <c r="JA81" i="1" s="1"/>
  <c r="JB65" i="1"/>
  <c r="JB81" i="1" s="1"/>
  <c r="JC65" i="1"/>
  <c r="JC81" i="1" s="1"/>
  <c r="JD65" i="1"/>
  <c r="JD81" i="1" s="1"/>
  <c r="JE65" i="1"/>
  <c r="JE81" i="1" s="1"/>
  <c r="JF65" i="1"/>
  <c r="JF81" i="1" s="1"/>
  <c r="JG65" i="1"/>
  <c r="JG81" i="1" s="1"/>
  <c r="JH65" i="1"/>
  <c r="JH81" i="1" s="1"/>
  <c r="JI65" i="1"/>
  <c r="JI81" i="1" s="1"/>
  <c r="JJ65" i="1"/>
  <c r="JJ81" i="1" s="1"/>
  <c r="JK65" i="1"/>
  <c r="JK81" i="1" s="1"/>
  <c r="JL65" i="1"/>
  <c r="JL81" i="1" s="1"/>
  <c r="JM65" i="1"/>
  <c r="JM81" i="1" s="1"/>
  <c r="JN65" i="1"/>
  <c r="JN81" i="1" s="1"/>
  <c r="JO65" i="1"/>
  <c r="JO81" i="1" s="1"/>
  <c r="JP65" i="1"/>
  <c r="JP81" i="1" s="1"/>
  <c r="JQ65" i="1"/>
  <c r="JQ81" i="1" s="1"/>
  <c r="JR65" i="1"/>
  <c r="JR81" i="1" s="1"/>
  <c r="JS65" i="1"/>
  <c r="JS81" i="1" s="1"/>
  <c r="JT65" i="1"/>
  <c r="JT81" i="1" s="1"/>
  <c r="JU65" i="1"/>
  <c r="JU81" i="1" s="1"/>
  <c r="JV65" i="1"/>
  <c r="JV81" i="1" s="1"/>
  <c r="JW65" i="1"/>
  <c r="JW81" i="1" s="1"/>
  <c r="JX65" i="1"/>
  <c r="JX81" i="1" s="1"/>
  <c r="JY65" i="1"/>
  <c r="JY81" i="1" s="1"/>
  <c r="JZ65" i="1"/>
  <c r="JZ81" i="1" s="1"/>
  <c r="KA65" i="1"/>
  <c r="KA81" i="1" s="1"/>
  <c r="KB65" i="1"/>
  <c r="KB81" i="1" s="1"/>
  <c r="KC65" i="1"/>
  <c r="KC81" i="1" s="1"/>
  <c r="KD65" i="1"/>
  <c r="KD81" i="1" s="1"/>
  <c r="KE65" i="1"/>
  <c r="KE81" i="1" s="1"/>
  <c r="KF65" i="1"/>
  <c r="KF81" i="1" s="1"/>
  <c r="KG65" i="1"/>
  <c r="KG81" i="1" s="1"/>
  <c r="KH65" i="1"/>
  <c r="KH81" i="1" s="1"/>
  <c r="KI65" i="1"/>
  <c r="KI81" i="1" s="1"/>
  <c r="KJ65" i="1"/>
  <c r="KJ81" i="1" s="1"/>
  <c r="KK65" i="1"/>
  <c r="KK81" i="1" s="1"/>
  <c r="KL65" i="1"/>
  <c r="KL81" i="1" s="1"/>
  <c r="KM65" i="1"/>
  <c r="KM81" i="1" s="1"/>
  <c r="KN65" i="1"/>
  <c r="KN81" i="1" s="1"/>
  <c r="KO65" i="1"/>
  <c r="KO81" i="1" s="1"/>
  <c r="KP65" i="1"/>
  <c r="KP81" i="1" s="1"/>
  <c r="KQ65" i="1"/>
  <c r="KQ81" i="1" s="1"/>
  <c r="KR65" i="1"/>
  <c r="KR81" i="1" s="1"/>
  <c r="KS65" i="1"/>
  <c r="KS81" i="1" s="1"/>
  <c r="KT65" i="1"/>
  <c r="KT81" i="1" s="1"/>
  <c r="KU65" i="1"/>
  <c r="KU81" i="1" s="1"/>
  <c r="KV65" i="1"/>
  <c r="KV81" i="1" s="1"/>
  <c r="KW65" i="1"/>
  <c r="KW81" i="1" s="1"/>
  <c r="KX65" i="1"/>
  <c r="KX81" i="1" s="1"/>
  <c r="KY65" i="1"/>
  <c r="KY81" i="1" s="1"/>
  <c r="KZ65" i="1"/>
  <c r="KZ81" i="1" s="1"/>
  <c r="LA65" i="1"/>
  <c r="LA81" i="1" s="1"/>
  <c r="LB65" i="1"/>
  <c r="LB81" i="1" s="1"/>
  <c r="LC65" i="1"/>
  <c r="LC81" i="1" s="1"/>
  <c r="LD65" i="1"/>
  <c r="LD81" i="1" s="1"/>
  <c r="LE65" i="1"/>
  <c r="LE81" i="1" s="1"/>
  <c r="LF65" i="1"/>
  <c r="LF81" i="1" s="1"/>
  <c r="LG65" i="1"/>
  <c r="LG81" i="1" s="1"/>
  <c r="LH65" i="1"/>
  <c r="LH81" i="1" s="1"/>
  <c r="LI65" i="1"/>
  <c r="LI81" i="1" s="1"/>
  <c r="LJ65" i="1"/>
  <c r="LJ81" i="1" s="1"/>
  <c r="LK65" i="1"/>
  <c r="LK81" i="1" s="1"/>
  <c r="LL65" i="1"/>
  <c r="LL81" i="1" s="1"/>
  <c r="LM65" i="1"/>
  <c r="LM81" i="1" s="1"/>
  <c r="LN65" i="1"/>
  <c r="LN81" i="1" s="1"/>
  <c r="LO65" i="1"/>
  <c r="LO81" i="1" s="1"/>
  <c r="LP65" i="1"/>
  <c r="LP81" i="1" s="1"/>
  <c r="LQ65" i="1"/>
  <c r="LQ81" i="1" s="1"/>
  <c r="LR65" i="1"/>
  <c r="LR81" i="1" s="1"/>
  <c r="LS65" i="1"/>
  <c r="LS81" i="1" s="1"/>
  <c r="LT65" i="1"/>
  <c r="LT81" i="1" s="1"/>
  <c r="LU65" i="1"/>
  <c r="LU81" i="1" s="1"/>
  <c r="LV65" i="1"/>
  <c r="LV81" i="1" s="1"/>
  <c r="LW65" i="1"/>
  <c r="LW81" i="1" s="1"/>
  <c r="LX65" i="1"/>
  <c r="LX81" i="1" s="1"/>
  <c r="LY65" i="1"/>
  <c r="LY81" i="1" s="1"/>
  <c r="LZ65" i="1"/>
  <c r="LZ81" i="1" s="1"/>
  <c r="MA65" i="1"/>
  <c r="MA81" i="1" s="1"/>
  <c r="MB65" i="1"/>
  <c r="MB81" i="1" s="1"/>
  <c r="MC65" i="1"/>
  <c r="MC81" i="1" s="1"/>
  <c r="MD65" i="1"/>
  <c r="MD81" i="1" s="1"/>
  <c r="ME65" i="1"/>
  <c r="ME81" i="1" s="1"/>
  <c r="MF65" i="1"/>
  <c r="MF81" i="1" s="1"/>
  <c r="MG65" i="1"/>
  <c r="MG81" i="1" s="1"/>
  <c r="MH65" i="1"/>
  <c r="MH81" i="1" s="1"/>
  <c r="MI65" i="1"/>
  <c r="MI81" i="1" s="1"/>
  <c r="MJ65" i="1"/>
  <c r="MJ81" i="1" s="1"/>
  <c r="MK65" i="1"/>
  <c r="MK81" i="1" s="1"/>
  <c r="ML65" i="1"/>
  <c r="ML81" i="1" s="1"/>
  <c r="MM65" i="1"/>
  <c r="MM81" i="1" s="1"/>
  <c r="MN65" i="1"/>
  <c r="MN81" i="1" s="1"/>
  <c r="MO65" i="1"/>
  <c r="MO81" i="1" s="1"/>
  <c r="MP65" i="1"/>
  <c r="MP81" i="1" s="1"/>
  <c r="MQ65" i="1"/>
  <c r="MQ81" i="1" s="1"/>
  <c r="MR65" i="1"/>
  <c r="MR81" i="1" s="1"/>
  <c r="MS65" i="1"/>
  <c r="MS81" i="1" s="1"/>
  <c r="MT65" i="1"/>
  <c r="MT81" i="1" s="1"/>
  <c r="MU65" i="1"/>
  <c r="MU81" i="1" s="1"/>
  <c r="MV65" i="1"/>
  <c r="MV81" i="1" s="1"/>
  <c r="MW65" i="1"/>
  <c r="MW81" i="1" s="1"/>
  <c r="MX65" i="1"/>
  <c r="MX81" i="1" s="1"/>
  <c r="MY65" i="1"/>
  <c r="MY81" i="1" s="1"/>
  <c r="MZ65" i="1"/>
  <c r="MZ81" i="1" s="1"/>
  <c r="NA65" i="1"/>
  <c r="NA81" i="1" s="1"/>
  <c r="NB65" i="1"/>
  <c r="NB81" i="1" s="1"/>
  <c r="NC65" i="1"/>
  <c r="NC81" i="1" s="1"/>
  <c r="ND65" i="1"/>
  <c r="ND81" i="1" s="1"/>
  <c r="NE65" i="1"/>
  <c r="NE81" i="1" s="1"/>
  <c r="NF65" i="1"/>
  <c r="NF81" i="1" s="1"/>
  <c r="NG65" i="1"/>
  <c r="NG81" i="1" s="1"/>
  <c r="NH65" i="1"/>
  <c r="NH81" i="1" s="1"/>
  <c r="NI65" i="1"/>
  <c r="NI81" i="1" s="1"/>
  <c r="NJ65" i="1"/>
  <c r="NJ81" i="1" s="1"/>
  <c r="NK65" i="1"/>
  <c r="NK81" i="1" s="1"/>
  <c r="NL65" i="1"/>
  <c r="NL81" i="1" s="1"/>
  <c r="NM65" i="1"/>
  <c r="NM81" i="1" s="1"/>
  <c r="NN65" i="1"/>
  <c r="NN81" i="1" s="1"/>
  <c r="NO65" i="1"/>
  <c r="NO81" i="1" s="1"/>
  <c r="NP65" i="1"/>
  <c r="NP81" i="1" s="1"/>
  <c r="NQ65" i="1"/>
  <c r="NQ81" i="1" s="1"/>
  <c r="NR65" i="1"/>
  <c r="NR81" i="1" s="1"/>
  <c r="NS65" i="1"/>
  <c r="NS81" i="1" s="1"/>
  <c r="NT65" i="1"/>
  <c r="NT81" i="1" s="1"/>
  <c r="NU65" i="1"/>
  <c r="NU81" i="1" s="1"/>
  <c r="NV65" i="1"/>
  <c r="NV81" i="1" s="1"/>
  <c r="NW65" i="1"/>
  <c r="NW81" i="1" s="1"/>
  <c r="NX65" i="1"/>
  <c r="NX81" i="1" s="1"/>
  <c r="NY65" i="1"/>
  <c r="NY81" i="1" s="1"/>
  <c r="NZ65" i="1"/>
  <c r="NZ81" i="1" s="1"/>
  <c r="OA65" i="1"/>
  <c r="OA81" i="1" s="1"/>
  <c r="OB65" i="1"/>
  <c r="OB81" i="1" s="1"/>
  <c r="OC65" i="1"/>
  <c r="OC81" i="1" s="1"/>
  <c r="OD65" i="1"/>
  <c r="OD81" i="1" s="1"/>
  <c r="OE65" i="1"/>
  <c r="OE81" i="1" s="1"/>
  <c r="OF65" i="1"/>
  <c r="OF81" i="1" s="1"/>
  <c r="OG65" i="1"/>
  <c r="OG81" i="1" s="1"/>
  <c r="OH65" i="1"/>
  <c r="OH81" i="1" s="1"/>
  <c r="OI65" i="1"/>
  <c r="OI81" i="1" s="1"/>
  <c r="OJ65" i="1"/>
  <c r="OJ81" i="1" s="1"/>
  <c r="E66" i="1"/>
  <c r="E82" i="1" s="1"/>
  <c r="F66" i="1"/>
  <c r="F82" i="1" s="1"/>
  <c r="G66" i="1"/>
  <c r="G82" i="1" s="1"/>
  <c r="H66" i="1"/>
  <c r="H82" i="1" s="1"/>
  <c r="I66" i="1"/>
  <c r="I82" i="1" s="1"/>
  <c r="J66" i="1"/>
  <c r="J82" i="1" s="1"/>
  <c r="K66" i="1"/>
  <c r="K82" i="1" s="1"/>
  <c r="L66" i="1"/>
  <c r="L82" i="1" s="1"/>
  <c r="M66" i="1"/>
  <c r="M82" i="1" s="1"/>
  <c r="N66" i="1"/>
  <c r="N82" i="1" s="1"/>
  <c r="O66" i="1"/>
  <c r="O82" i="1" s="1"/>
  <c r="P66" i="1"/>
  <c r="P82" i="1" s="1"/>
  <c r="Q66" i="1"/>
  <c r="Q82" i="1" s="1"/>
  <c r="R66" i="1"/>
  <c r="R82" i="1" s="1"/>
  <c r="S66" i="1"/>
  <c r="S82" i="1" s="1"/>
  <c r="T66" i="1"/>
  <c r="T82" i="1" s="1"/>
  <c r="U66" i="1"/>
  <c r="U82" i="1" s="1"/>
  <c r="V66" i="1"/>
  <c r="V82" i="1" s="1"/>
  <c r="W66" i="1"/>
  <c r="W82" i="1" s="1"/>
  <c r="X66" i="1"/>
  <c r="X82" i="1" s="1"/>
  <c r="Y66" i="1"/>
  <c r="Y82" i="1" s="1"/>
  <c r="Z66" i="1"/>
  <c r="Z82" i="1" s="1"/>
  <c r="AA66" i="1"/>
  <c r="AA82" i="1" s="1"/>
  <c r="AB66" i="1"/>
  <c r="AB82" i="1" s="1"/>
  <c r="AC66" i="1"/>
  <c r="AC82" i="1" s="1"/>
  <c r="AD66" i="1"/>
  <c r="AD82" i="1" s="1"/>
  <c r="AE66" i="1"/>
  <c r="AE82" i="1" s="1"/>
  <c r="AF66" i="1"/>
  <c r="AF82" i="1" s="1"/>
  <c r="AG66" i="1"/>
  <c r="AG82" i="1" s="1"/>
  <c r="AH66" i="1"/>
  <c r="AH82" i="1" s="1"/>
  <c r="AI66" i="1"/>
  <c r="AI82" i="1" s="1"/>
  <c r="AJ66" i="1"/>
  <c r="AJ82" i="1" s="1"/>
  <c r="AK66" i="1"/>
  <c r="AK82" i="1" s="1"/>
  <c r="AL66" i="1"/>
  <c r="AL82" i="1" s="1"/>
  <c r="AM66" i="1"/>
  <c r="AM82" i="1" s="1"/>
  <c r="AN66" i="1"/>
  <c r="AN82" i="1" s="1"/>
  <c r="AO66" i="1"/>
  <c r="AO82" i="1" s="1"/>
  <c r="AP66" i="1"/>
  <c r="AP82" i="1" s="1"/>
  <c r="AQ66" i="1"/>
  <c r="AQ82" i="1" s="1"/>
  <c r="AR66" i="1"/>
  <c r="AR82" i="1" s="1"/>
  <c r="AS66" i="1"/>
  <c r="AS82" i="1" s="1"/>
  <c r="AT66" i="1"/>
  <c r="AT82" i="1" s="1"/>
  <c r="AU66" i="1"/>
  <c r="AU82" i="1" s="1"/>
  <c r="AV66" i="1"/>
  <c r="AV82" i="1" s="1"/>
  <c r="AW66" i="1"/>
  <c r="AW82" i="1" s="1"/>
  <c r="AX66" i="1"/>
  <c r="AX82" i="1" s="1"/>
  <c r="AY66" i="1"/>
  <c r="AY82" i="1" s="1"/>
  <c r="AZ66" i="1"/>
  <c r="AZ82" i="1" s="1"/>
  <c r="BA66" i="1"/>
  <c r="BA82" i="1" s="1"/>
  <c r="BB66" i="1"/>
  <c r="BB82" i="1" s="1"/>
  <c r="BC66" i="1"/>
  <c r="BC82" i="1" s="1"/>
  <c r="BD66" i="1"/>
  <c r="BD82" i="1" s="1"/>
  <c r="BE66" i="1"/>
  <c r="BE82" i="1" s="1"/>
  <c r="BF66" i="1"/>
  <c r="BF82" i="1" s="1"/>
  <c r="BG66" i="1"/>
  <c r="BG82" i="1" s="1"/>
  <c r="BH66" i="1"/>
  <c r="BH82" i="1" s="1"/>
  <c r="BI66" i="1"/>
  <c r="BI82" i="1" s="1"/>
  <c r="BJ66" i="1"/>
  <c r="BJ82" i="1" s="1"/>
  <c r="BK66" i="1"/>
  <c r="BK82" i="1" s="1"/>
  <c r="BL66" i="1"/>
  <c r="BL82" i="1" s="1"/>
  <c r="BM66" i="1"/>
  <c r="BM82" i="1" s="1"/>
  <c r="BN66" i="1"/>
  <c r="BN82" i="1" s="1"/>
  <c r="BO66" i="1"/>
  <c r="BO82" i="1" s="1"/>
  <c r="BP66" i="1"/>
  <c r="BP82" i="1" s="1"/>
  <c r="BQ66" i="1"/>
  <c r="BQ82" i="1" s="1"/>
  <c r="BR66" i="1"/>
  <c r="BR82" i="1" s="1"/>
  <c r="BS66" i="1"/>
  <c r="BS82" i="1" s="1"/>
  <c r="BT66" i="1"/>
  <c r="BT82" i="1" s="1"/>
  <c r="BU66" i="1"/>
  <c r="BU82" i="1" s="1"/>
  <c r="BV66" i="1"/>
  <c r="BV82" i="1" s="1"/>
  <c r="BW66" i="1"/>
  <c r="BW82" i="1" s="1"/>
  <c r="BX66" i="1"/>
  <c r="BX82" i="1" s="1"/>
  <c r="BY66" i="1"/>
  <c r="BY82" i="1" s="1"/>
  <c r="BZ66" i="1"/>
  <c r="BZ82" i="1" s="1"/>
  <c r="CA66" i="1"/>
  <c r="CA82" i="1" s="1"/>
  <c r="CB66" i="1"/>
  <c r="CB82" i="1" s="1"/>
  <c r="CC66" i="1"/>
  <c r="CC82" i="1" s="1"/>
  <c r="CD66" i="1"/>
  <c r="CD82" i="1" s="1"/>
  <c r="CE66" i="1"/>
  <c r="CE82" i="1" s="1"/>
  <c r="CF66" i="1"/>
  <c r="CF82" i="1" s="1"/>
  <c r="CG66" i="1"/>
  <c r="CG82" i="1" s="1"/>
  <c r="CH66" i="1"/>
  <c r="CH82" i="1" s="1"/>
  <c r="CI66" i="1"/>
  <c r="CI82" i="1" s="1"/>
  <c r="CJ66" i="1"/>
  <c r="CJ82" i="1" s="1"/>
  <c r="CK66" i="1"/>
  <c r="CK82" i="1" s="1"/>
  <c r="CL66" i="1"/>
  <c r="CL82" i="1" s="1"/>
  <c r="CM66" i="1"/>
  <c r="CM82" i="1" s="1"/>
  <c r="CN66" i="1"/>
  <c r="CN82" i="1" s="1"/>
  <c r="CO66" i="1"/>
  <c r="CO82" i="1" s="1"/>
  <c r="CP66" i="1"/>
  <c r="CP82" i="1" s="1"/>
  <c r="CQ66" i="1"/>
  <c r="CQ82" i="1" s="1"/>
  <c r="CR66" i="1"/>
  <c r="CR82" i="1" s="1"/>
  <c r="CS66" i="1"/>
  <c r="CS82" i="1" s="1"/>
  <c r="CT66" i="1"/>
  <c r="CT82" i="1" s="1"/>
  <c r="CU66" i="1"/>
  <c r="CU82" i="1" s="1"/>
  <c r="CV66" i="1"/>
  <c r="CV82" i="1" s="1"/>
  <c r="CW66" i="1"/>
  <c r="CW82" i="1" s="1"/>
  <c r="CX66" i="1"/>
  <c r="CX82" i="1" s="1"/>
  <c r="CY66" i="1"/>
  <c r="CY82" i="1" s="1"/>
  <c r="CZ66" i="1"/>
  <c r="CZ82" i="1" s="1"/>
  <c r="DA66" i="1"/>
  <c r="DA82" i="1" s="1"/>
  <c r="DB66" i="1"/>
  <c r="DB82" i="1" s="1"/>
  <c r="DC66" i="1"/>
  <c r="DC82" i="1" s="1"/>
  <c r="DD66" i="1"/>
  <c r="DD82" i="1" s="1"/>
  <c r="DE66" i="1"/>
  <c r="DE82" i="1" s="1"/>
  <c r="DF66" i="1"/>
  <c r="DF82" i="1" s="1"/>
  <c r="DG66" i="1"/>
  <c r="DG82" i="1" s="1"/>
  <c r="DH66" i="1"/>
  <c r="DH82" i="1" s="1"/>
  <c r="DI66" i="1"/>
  <c r="DI82" i="1" s="1"/>
  <c r="DJ66" i="1"/>
  <c r="DJ82" i="1" s="1"/>
  <c r="DK66" i="1"/>
  <c r="DK82" i="1" s="1"/>
  <c r="DL66" i="1"/>
  <c r="DL82" i="1" s="1"/>
  <c r="DM66" i="1"/>
  <c r="DM82" i="1" s="1"/>
  <c r="DN66" i="1"/>
  <c r="DN82" i="1" s="1"/>
  <c r="DO66" i="1"/>
  <c r="DO82" i="1" s="1"/>
  <c r="DP66" i="1"/>
  <c r="DP82" i="1" s="1"/>
  <c r="DQ66" i="1"/>
  <c r="DQ82" i="1" s="1"/>
  <c r="DR66" i="1"/>
  <c r="DR82" i="1" s="1"/>
  <c r="DS66" i="1"/>
  <c r="DS82" i="1" s="1"/>
  <c r="DT66" i="1"/>
  <c r="DT82" i="1" s="1"/>
  <c r="DU66" i="1"/>
  <c r="DU82" i="1" s="1"/>
  <c r="DV66" i="1"/>
  <c r="DV82" i="1" s="1"/>
  <c r="DW66" i="1"/>
  <c r="DW82" i="1" s="1"/>
  <c r="DX66" i="1"/>
  <c r="DX82" i="1" s="1"/>
  <c r="DY66" i="1"/>
  <c r="DY82" i="1" s="1"/>
  <c r="DZ66" i="1"/>
  <c r="DZ82" i="1" s="1"/>
  <c r="EA66" i="1"/>
  <c r="EA82" i="1" s="1"/>
  <c r="EB66" i="1"/>
  <c r="EB82" i="1" s="1"/>
  <c r="EC66" i="1"/>
  <c r="EC82" i="1" s="1"/>
  <c r="ED66" i="1"/>
  <c r="ED82" i="1" s="1"/>
  <c r="EE66" i="1"/>
  <c r="EE82" i="1" s="1"/>
  <c r="EF66" i="1"/>
  <c r="EF82" i="1" s="1"/>
  <c r="EG66" i="1"/>
  <c r="EG82" i="1" s="1"/>
  <c r="EH66" i="1"/>
  <c r="EH82" i="1" s="1"/>
  <c r="EI66" i="1"/>
  <c r="EI82" i="1" s="1"/>
  <c r="EJ66" i="1"/>
  <c r="EJ82" i="1" s="1"/>
  <c r="EK66" i="1"/>
  <c r="EK82" i="1" s="1"/>
  <c r="EL66" i="1"/>
  <c r="EL82" i="1" s="1"/>
  <c r="EM66" i="1"/>
  <c r="EM82" i="1" s="1"/>
  <c r="EN66" i="1"/>
  <c r="EN82" i="1" s="1"/>
  <c r="EO66" i="1"/>
  <c r="EO82" i="1" s="1"/>
  <c r="EP66" i="1"/>
  <c r="EP82" i="1" s="1"/>
  <c r="EQ66" i="1"/>
  <c r="EQ82" i="1" s="1"/>
  <c r="ER66" i="1"/>
  <c r="ER82" i="1" s="1"/>
  <c r="ES66" i="1"/>
  <c r="ES82" i="1" s="1"/>
  <c r="ET66" i="1"/>
  <c r="ET82" i="1" s="1"/>
  <c r="EU66" i="1"/>
  <c r="EU82" i="1" s="1"/>
  <c r="EV66" i="1"/>
  <c r="EV82" i="1" s="1"/>
  <c r="EW66" i="1"/>
  <c r="EW82" i="1" s="1"/>
  <c r="EX66" i="1"/>
  <c r="EX82" i="1" s="1"/>
  <c r="EY66" i="1"/>
  <c r="EY82" i="1" s="1"/>
  <c r="EZ66" i="1"/>
  <c r="EZ82" i="1" s="1"/>
  <c r="FA66" i="1"/>
  <c r="FA82" i="1" s="1"/>
  <c r="FB66" i="1"/>
  <c r="FB82" i="1" s="1"/>
  <c r="FC66" i="1"/>
  <c r="FC82" i="1" s="1"/>
  <c r="FD66" i="1"/>
  <c r="FD82" i="1" s="1"/>
  <c r="FE66" i="1"/>
  <c r="FE82" i="1" s="1"/>
  <c r="FF66" i="1"/>
  <c r="FF82" i="1" s="1"/>
  <c r="FG66" i="1"/>
  <c r="FG82" i="1" s="1"/>
  <c r="FH66" i="1"/>
  <c r="FH82" i="1" s="1"/>
  <c r="FI66" i="1"/>
  <c r="FI82" i="1" s="1"/>
  <c r="FJ66" i="1"/>
  <c r="FJ82" i="1" s="1"/>
  <c r="FK66" i="1"/>
  <c r="FK82" i="1" s="1"/>
  <c r="FL66" i="1"/>
  <c r="FL82" i="1" s="1"/>
  <c r="FM66" i="1"/>
  <c r="FM82" i="1" s="1"/>
  <c r="FN66" i="1"/>
  <c r="FN82" i="1" s="1"/>
  <c r="FO66" i="1"/>
  <c r="FO82" i="1" s="1"/>
  <c r="FP66" i="1"/>
  <c r="FP82" i="1" s="1"/>
  <c r="FQ66" i="1"/>
  <c r="FQ82" i="1" s="1"/>
  <c r="FR66" i="1"/>
  <c r="FR82" i="1" s="1"/>
  <c r="FS66" i="1"/>
  <c r="FS82" i="1" s="1"/>
  <c r="FT66" i="1"/>
  <c r="FT82" i="1" s="1"/>
  <c r="FU66" i="1"/>
  <c r="FU82" i="1" s="1"/>
  <c r="FV66" i="1"/>
  <c r="FV82" i="1" s="1"/>
  <c r="FW66" i="1"/>
  <c r="FW82" i="1" s="1"/>
  <c r="FX66" i="1"/>
  <c r="FX82" i="1" s="1"/>
  <c r="FY66" i="1"/>
  <c r="FY82" i="1" s="1"/>
  <c r="FZ66" i="1"/>
  <c r="FZ82" i="1" s="1"/>
  <c r="GA66" i="1"/>
  <c r="GA82" i="1" s="1"/>
  <c r="GB66" i="1"/>
  <c r="GB82" i="1" s="1"/>
  <c r="GC66" i="1"/>
  <c r="GC82" i="1" s="1"/>
  <c r="GD66" i="1"/>
  <c r="GD82" i="1" s="1"/>
  <c r="GE66" i="1"/>
  <c r="GE82" i="1" s="1"/>
  <c r="GF66" i="1"/>
  <c r="GF82" i="1" s="1"/>
  <c r="GG66" i="1"/>
  <c r="GG82" i="1" s="1"/>
  <c r="GH66" i="1"/>
  <c r="GH82" i="1" s="1"/>
  <c r="GI66" i="1"/>
  <c r="GI82" i="1" s="1"/>
  <c r="GJ66" i="1"/>
  <c r="GJ82" i="1" s="1"/>
  <c r="GK66" i="1"/>
  <c r="GK82" i="1" s="1"/>
  <c r="GL66" i="1"/>
  <c r="GL82" i="1" s="1"/>
  <c r="GM66" i="1"/>
  <c r="GM82" i="1" s="1"/>
  <c r="GN66" i="1"/>
  <c r="GN82" i="1" s="1"/>
  <c r="GO66" i="1"/>
  <c r="GO82" i="1" s="1"/>
  <c r="GP66" i="1"/>
  <c r="GP82" i="1" s="1"/>
  <c r="GQ66" i="1"/>
  <c r="GQ82" i="1" s="1"/>
  <c r="GR66" i="1"/>
  <c r="GR82" i="1" s="1"/>
  <c r="GS66" i="1"/>
  <c r="GS82" i="1" s="1"/>
  <c r="GT66" i="1"/>
  <c r="GT82" i="1" s="1"/>
  <c r="GU66" i="1"/>
  <c r="GU82" i="1" s="1"/>
  <c r="GV66" i="1"/>
  <c r="GV82" i="1" s="1"/>
  <c r="GW66" i="1"/>
  <c r="GW82" i="1" s="1"/>
  <c r="GX66" i="1"/>
  <c r="GX82" i="1" s="1"/>
  <c r="GY66" i="1"/>
  <c r="GY82" i="1" s="1"/>
  <c r="GZ66" i="1"/>
  <c r="GZ82" i="1" s="1"/>
  <c r="HA66" i="1"/>
  <c r="HA82" i="1" s="1"/>
  <c r="HB66" i="1"/>
  <c r="HB82" i="1" s="1"/>
  <c r="HC66" i="1"/>
  <c r="HC82" i="1" s="1"/>
  <c r="HD66" i="1"/>
  <c r="HD82" i="1" s="1"/>
  <c r="HE66" i="1"/>
  <c r="HE82" i="1" s="1"/>
  <c r="HF66" i="1"/>
  <c r="HF82" i="1" s="1"/>
  <c r="HG66" i="1"/>
  <c r="HG82" i="1" s="1"/>
  <c r="HH66" i="1"/>
  <c r="HH82" i="1" s="1"/>
  <c r="HI66" i="1"/>
  <c r="HI82" i="1" s="1"/>
  <c r="HJ66" i="1"/>
  <c r="HJ82" i="1" s="1"/>
  <c r="HK66" i="1"/>
  <c r="HK82" i="1" s="1"/>
  <c r="HL66" i="1"/>
  <c r="HL82" i="1" s="1"/>
  <c r="HM66" i="1"/>
  <c r="HM82" i="1" s="1"/>
  <c r="HN66" i="1"/>
  <c r="HN82" i="1" s="1"/>
  <c r="HO66" i="1"/>
  <c r="HO82" i="1" s="1"/>
  <c r="HP66" i="1"/>
  <c r="HP82" i="1" s="1"/>
  <c r="HQ66" i="1"/>
  <c r="HQ82" i="1" s="1"/>
  <c r="HR66" i="1"/>
  <c r="HR82" i="1" s="1"/>
  <c r="HS66" i="1"/>
  <c r="HS82" i="1" s="1"/>
  <c r="HT66" i="1"/>
  <c r="HT82" i="1" s="1"/>
  <c r="HU66" i="1"/>
  <c r="HU82" i="1" s="1"/>
  <c r="HV66" i="1"/>
  <c r="HV82" i="1" s="1"/>
  <c r="HW66" i="1"/>
  <c r="HW82" i="1" s="1"/>
  <c r="HX66" i="1"/>
  <c r="HX82" i="1" s="1"/>
  <c r="HY66" i="1"/>
  <c r="HY82" i="1" s="1"/>
  <c r="HZ66" i="1"/>
  <c r="HZ82" i="1" s="1"/>
  <c r="IA66" i="1"/>
  <c r="IA82" i="1" s="1"/>
  <c r="IB66" i="1"/>
  <c r="IB82" i="1" s="1"/>
  <c r="IC66" i="1"/>
  <c r="IC82" i="1" s="1"/>
  <c r="ID66" i="1"/>
  <c r="ID82" i="1" s="1"/>
  <c r="IE66" i="1"/>
  <c r="IE82" i="1" s="1"/>
  <c r="IF66" i="1"/>
  <c r="IF82" i="1" s="1"/>
  <c r="IG66" i="1"/>
  <c r="IG82" i="1" s="1"/>
  <c r="IH66" i="1"/>
  <c r="IH82" i="1" s="1"/>
  <c r="II66" i="1"/>
  <c r="II82" i="1" s="1"/>
  <c r="IJ66" i="1"/>
  <c r="IJ82" i="1" s="1"/>
  <c r="IK66" i="1"/>
  <c r="IK82" i="1" s="1"/>
  <c r="IL66" i="1"/>
  <c r="IL82" i="1" s="1"/>
  <c r="IM66" i="1"/>
  <c r="IM82" i="1" s="1"/>
  <c r="IN66" i="1"/>
  <c r="IN82" i="1" s="1"/>
  <c r="IO66" i="1"/>
  <c r="IO82" i="1" s="1"/>
  <c r="IP66" i="1"/>
  <c r="IP82" i="1" s="1"/>
  <c r="IQ66" i="1"/>
  <c r="IQ82" i="1" s="1"/>
  <c r="IR66" i="1"/>
  <c r="IR82" i="1" s="1"/>
  <c r="IS66" i="1"/>
  <c r="IS82" i="1" s="1"/>
  <c r="IT66" i="1"/>
  <c r="IT82" i="1" s="1"/>
  <c r="IU66" i="1"/>
  <c r="IU82" i="1" s="1"/>
  <c r="IV66" i="1"/>
  <c r="IV82" i="1" s="1"/>
  <c r="IW66" i="1"/>
  <c r="IW82" i="1" s="1"/>
  <c r="IX66" i="1"/>
  <c r="IX82" i="1" s="1"/>
  <c r="IY66" i="1"/>
  <c r="IY82" i="1" s="1"/>
  <c r="IZ66" i="1"/>
  <c r="IZ82" i="1" s="1"/>
  <c r="JA66" i="1"/>
  <c r="JA82" i="1" s="1"/>
  <c r="JB66" i="1"/>
  <c r="JB82" i="1" s="1"/>
  <c r="JC66" i="1"/>
  <c r="JC82" i="1" s="1"/>
  <c r="JD66" i="1"/>
  <c r="JD82" i="1" s="1"/>
  <c r="JE66" i="1"/>
  <c r="JE82" i="1" s="1"/>
  <c r="JF66" i="1"/>
  <c r="JF82" i="1" s="1"/>
  <c r="JG66" i="1"/>
  <c r="JG82" i="1" s="1"/>
  <c r="JH66" i="1"/>
  <c r="JH82" i="1" s="1"/>
  <c r="JI66" i="1"/>
  <c r="JI82" i="1" s="1"/>
  <c r="JJ66" i="1"/>
  <c r="JJ82" i="1" s="1"/>
  <c r="JK66" i="1"/>
  <c r="JK82" i="1" s="1"/>
  <c r="JL66" i="1"/>
  <c r="JL82" i="1" s="1"/>
  <c r="JM66" i="1"/>
  <c r="JM82" i="1" s="1"/>
  <c r="JN66" i="1"/>
  <c r="JN82" i="1" s="1"/>
  <c r="JO66" i="1"/>
  <c r="JO82" i="1" s="1"/>
  <c r="JP66" i="1"/>
  <c r="JP82" i="1" s="1"/>
  <c r="JQ66" i="1"/>
  <c r="JQ82" i="1" s="1"/>
  <c r="JR66" i="1"/>
  <c r="JR82" i="1" s="1"/>
  <c r="JS66" i="1"/>
  <c r="JS82" i="1" s="1"/>
  <c r="JT66" i="1"/>
  <c r="JT82" i="1" s="1"/>
  <c r="JU66" i="1"/>
  <c r="JU82" i="1" s="1"/>
  <c r="JV66" i="1"/>
  <c r="JV82" i="1" s="1"/>
  <c r="JW66" i="1"/>
  <c r="JW82" i="1" s="1"/>
  <c r="JX66" i="1"/>
  <c r="JX82" i="1" s="1"/>
  <c r="JY66" i="1"/>
  <c r="JY82" i="1" s="1"/>
  <c r="JZ66" i="1"/>
  <c r="JZ82" i="1" s="1"/>
  <c r="KA66" i="1"/>
  <c r="KA82" i="1" s="1"/>
  <c r="KB66" i="1"/>
  <c r="KB82" i="1" s="1"/>
  <c r="KC66" i="1"/>
  <c r="KC82" i="1" s="1"/>
  <c r="KD66" i="1"/>
  <c r="KD82" i="1" s="1"/>
  <c r="KE66" i="1"/>
  <c r="KE82" i="1" s="1"/>
  <c r="KF66" i="1"/>
  <c r="KF82" i="1" s="1"/>
  <c r="KG66" i="1"/>
  <c r="KG82" i="1" s="1"/>
  <c r="KH66" i="1"/>
  <c r="KH82" i="1" s="1"/>
  <c r="KI66" i="1"/>
  <c r="KI82" i="1" s="1"/>
  <c r="KJ66" i="1"/>
  <c r="KJ82" i="1" s="1"/>
  <c r="KK66" i="1"/>
  <c r="KK82" i="1" s="1"/>
  <c r="KL66" i="1"/>
  <c r="KL82" i="1" s="1"/>
  <c r="KM66" i="1"/>
  <c r="KM82" i="1" s="1"/>
  <c r="KN66" i="1"/>
  <c r="KN82" i="1" s="1"/>
  <c r="KO66" i="1"/>
  <c r="KO82" i="1" s="1"/>
  <c r="KP66" i="1"/>
  <c r="KP82" i="1" s="1"/>
  <c r="KQ66" i="1"/>
  <c r="KQ82" i="1" s="1"/>
  <c r="KR66" i="1"/>
  <c r="KR82" i="1" s="1"/>
  <c r="KS66" i="1"/>
  <c r="KS82" i="1" s="1"/>
  <c r="KT66" i="1"/>
  <c r="KT82" i="1" s="1"/>
  <c r="KU66" i="1"/>
  <c r="KU82" i="1" s="1"/>
  <c r="KV66" i="1"/>
  <c r="KV82" i="1" s="1"/>
  <c r="KW66" i="1"/>
  <c r="KW82" i="1" s="1"/>
  <c r="KX66" i="1"/>
  <c r="KX82" i="1" s="1"/>
  <c r="KY66" i="1"/>
  <c r="KY82" i="1" s="1"/>
  <c r="KZ66" i="1"/>
  <c r="KZ82" i="1" s="1"/>
  <c r="LA66" i="1"/>
  <c r="LA82" i="1" s="1"/>
  <c r="LB66" i="1"/>
  <c r="LB82" i="1" s="1"/>
  <c r="LC66" i="1"/>
  <c r="LC82" i="1" s="1"/>
  <c r="LD66" i="1"/>
  <c r="LD82" i="1" s="1"/>
  <c r="LE66" i="1"/>
  <c r="LE82" i="1" s="1"/>
  <c r="LF66" i="1"/>
  <c r="LF82" i="1" s="1"/>
  <c r="LG66" i="1"/>
  <c r="LG82" i="1" s="1"/>
  <c r="LH66" i="1"/>
  <c r="LH82" i="1" s="1"/>
  <c r="LI66" i="1"/>
  <c r="LI82" i="1" s="1"/>
  <c r="LJ66" i="1"/>
  <c r="LJ82" i="1" s="1"/>
  <c r="LK66" i="1"/>
  <c r="LK82" i="1" s="1"/>
  <c r="LL66" i="1"/>
  <c r="LL82" i="1" s="1"/>
  <c r="LM66" i="1"/>
  <c r="LM82" i="1" s="1"/>
  <c r="LN66" i="1"/>
  <c r="LN82" i="1" s="1"/>
  <c r="LO66" i="1"/>
  <c r="LO82" i="1" s="1"/>
  <c r="LP66" i="1"/>
  <c r="LP82" i="1" s="1"/>
  <c r="LQ66" i="1"/>
  <c r="LQ82" i="1" s="1"/>
  <c r="LR66" i="1"/>
  <c r="LR82" i="1" s="1"/>
  <c r="LS66" i="1"/>
  <c r="LS82" i="1" s="1"/>
  <c r="LT66" i="1"/>
  <c r="LT82" i="1" s="1"/>
  <c r="LU66" i="1"/>
  <c r="LU82" i="1" s="1"/>
  <c r="LV66" i="1"/>
  <c r="LV82" i="1" s="1"/>
  <c r="LW66" i="1"/>
  <c r="LW82" i="1" s="1"/>
  <c r="LX66" i="1"/>
  <c r="LX82" i="1" s="1"/>
  <c r="LY66" i="1"/>
  <c r="LY82" i="1" s="1"/>
  <c r="LZ66" i="1"/>
  <c r="LZ82" i="1" s="1"/>
  <c r="MA66" i="1"/>
  <c r="MA82" i="1" s="1"/>
  <c r="MB66" i="1"/>
  <c r="MB82" i="1" s="1"/>
  <c r="MC66" i="1"/>
  <c r="MC82" i="1" s="1"/>
  <c r="MD66" i="1"/>
  <c r="MD82" i="1" s="1"/>
  <c r="ME66" i="1"/>
  <c r="ME82" i="1" s="1"/>
  <c r="MF66" i="1"/>
  <c r="MF82" i="1" s="1"/>
  <c r="MG66" i="1"/>
  <c r="MG82" i="1" s="1"/>
  <c r="MH66" i="1"/>
  <c r="MH82" i="1" s="1"/>
  <c r="MI66" i="1"/>
  <c r="MI82" i="1" s="1"/>
  <c r="MJ66" i="1"/>
  <c r="MJ82" i="1" s="1"/>
  <c r="MK66" i="1"/>
  <c r="MK82" i="1" s="1"/>
  <c r="ML66" i="1"/>
  <c r="ML82" i="1" s="1"/>
  <c r="MM66" i="1"/>
  <c r="MM82" i="1" s="1"/>
  <c r="MN66" i="1"/>
  <c r="MN82" i="1" s="1"/>
  <c r="MO66" i="1"/>
  <c r="MO82" i="1" s="1"/>
  <c r="MP66" i="1"/>
  <c r="MP82" i="1" s="1"/>
  <c r="MQ66" i="1"/>
  <c r="MQ82" i="1" s="1"/>
  <c r="MR66" i="1"/>
  <c r="MR82" i="1" s="1"/>
  <c r="MS66" i="1"/>
  <c r="MS82" i="1" s="1"/>
  <c r="MT66" i="1"/>
  <c r="MT82" i="1" s="1"/>
  <c r="MU66" i="1"/>
  <c r="MU82" i="1" s="1"/>
  <c r="MV66" i="1"/>
  <c r="MV82" i="1" s="1"/>
  <c r="MW66" i="1"/>
  <c r="MW82" i="1" s="1"/>
  <c r="MX66" i="1"/>
  <c r="MX82" i="1" s="1"/>
  <c r="MY66" i="1"/>
  <c r="MY82" i="1" s="1"/>
  <c r="MZ66" i="1"/>
  <c r="MZ82" i="1" s="1"/>
  <c r="NA66" i="1"/>
  <c r="NA82" i="1" s="1"/>
  <c r="NB66" i="1"/>
  <c r="NB82" i="1" s="1"/>
  <c r="NC66" i="1"/>
  <c r="NC82" i="1" s="1"/>
  <c r="ND66" i="1"/>
  <c r="ND82" i="1" s="1"/>
  <c r="NE66" i="1"/>
  <c r="NE82" i="1" s="1"/>
  <c r="NF66" i="1"/>
  <c r="NF82" i="1" s="1"/>
  <c r="NG66" i="1"/>
  <c r="NG82" i="1" s="1"/>
  <c r="NH66" i="1"/>
  <c r="NH82" i="1" s="1"/>
  <c r="NI66" i="1"/>
  <c r="NI82" i="1" s="1"/>
  <c r="NJ66" i="1"/>
  <c r="NJ82" i="1" s="1"/>
  <c r="NK66" i="1"/>
  <c r="NK82" i="1" s="1"/>
  <c r="NL66" i="1"/>
  <c r="NL82" i="1" s="1"/>
  <c r="NM66" i="1"/>
  <c r="NM82" i="1" s="1"/>
  <c r="NN66" i="1"/>
  <c r="NN82" i="1" s="1"/>
  <c r="NO66" i="1"/>
  <c r="NO82" i="1" s="1"/>
  <c r="NP66" i="1"/>
  <c r="NP82" i="1" s="1"/>
  <c r="NQ66" i="1"/>
  <c r="NQ82" i="1" s="1"/>
  <c r="NR66" i="1"/>
  <c r="NR82" i="1" s="1"/>
  <c r="NS66" i="1"/>
  <c r="NS82" i="1" s="1"/>
  <c r="NT66" i="1"/>
  <c r="NT82" i="1" s="1"/>
  <c r="NU66" i="1"/>
  <c r="NU82" i="1" s="1"/>
  <c r="NV66" i="1"/>
  <c r="NV82" i="1" s="1"/>
  <c r="NW66" i="1"/>
  <c r="NW82" i="1" s="1"/>
  <c r="NX66" i="1"/>
  <c r="NX82" i="1" s="1"/>
  <c r="NY66" i="1"/>
  <c r="NY82" i="1" s="1"/>
  <c r="NZ66" i="1"/>
  <c r="NZ82" i="1" s="1"/>
  <c r="OA66" i="1"/>
  <c r="OA82" i="1" s="1"/>
  <c r="OB66" i="1"/>
  <c r="OB82" i="1" s="1"/>
  <c r="OC66" i="1"/>
  <c r="OC82" i="1" s="1"/>
  <c r="OD66" i="1"/>
  <c r="OD82" i="1" s="1"/>
  <c r="OE66" i="1"/>
  <c r="OE82" i="1" s="1"/>
  <c r="OF66" i="1"/>
  <c r="OF82" i="1" s="1"/>
  <c r="OG66" i="1"/>
  <c r="OG82" i="1" s="1"/>
  <c r="OH66" i="1"/>
  <c r="OH82" i="1" s="1"/>
  <c r="OI66" i="1"/>
  <c r="OI82" i="1" s="1"/>
  <c r="OJ66" i="1"/>
  <c r="OJ82" i="1" s="1"/>
  <c r="E67" i="1"/>
  <c r="E83" i="1" s="1"/>
  <c r="F67" i="1"/>
  <c r="F83" i="1" s="1"/>
  <c r="G67" i="1"/>
  <c r="G83" i="1" s="1"/>
  <c r="H67" i="1"/>
  <c r="H83" i="1" s="1"/>
  <c r="I67" i="1"/>
  <c r="I83" i="1" s="1"/>
  <c r="J67" i="1"/>
  <c r="J83" i="1" s="1"/>
  <c r="K67" i="1"/>
  <c r="K83" i="1" s="1"/>
  <c r="L67" i="1"/>
  <c r="L83" i="1" s="1"/>
  <c r="M67" i="1"/>
  <c r="M83" i="1" s="1"/>
  <c r="N67" i="1"/>
  <c r="N83" i="1" s="1"/>
  <c r="O67" i="1"/>
  <c r="O83" i="1" s="1"/>
  <c r="P67" i="1"/>
  <c r="P83" i="1" s="1"/>
  <c r="Q67" i="1"/>
  <c r="Q83" i="1" s="1"/>
  <c r="R67" i="1"/>
  <c r="R83" i="1" s="1"/>
  <c r="S67" i="1"/>
  <c r="S83" i="1" s="1"/>
  <c r="T67" i="1"/>
  <c r="T83" i="1" s="1"/>
  <c r="U67" i="1"/>
  <c r="U83" i="1" s="1"/>
  <c r="V67" i="1"/>
  <c r="V83" i="1" s="1"/>
  <c r="W67" i="1"/>
  <c r="W83" i="1" s="1"/>
  <c r="X67" i="1"/>
  <c r="X83" i="1" s="1"/>
  <c r="Y67" i="1"/>
  <c r="Y83" i="1" s="1"/>
  <c r="Z67" i="1"/>
  <c r="Z83" i="1" s="1"/>
  <c r="AA67" i="1"/>
  <c r="AA83" i="1" s="1"/>
  <c r="AB67" i="1"/>
  <c r="AB83" i="1" s="1"/>
  <c r="AC67" i="1"/>
  <c r="AC83" i="1" s="1"/>
  <c r="AD67" i="1"/>
  <c r="AD83" i="1" s="1"/>
  <c r="AE67" i="1"/>
  <c r="AE83" i="1" s="1"/>
  <c r="AF67" i="1"/>
  <c r="AF83" i="1" s="1"/>
  <c r="AG67" i="1"/>
  <c r="AG83" i="1" s="1"/>
  <c r="AH67" i="1"/>
  <c r="AH83" i="1" s="1"/>
  <c r="AI67" i="1"/>
  <c r="AI83" i="1" s="1"/>
  <c r="AJ67" i="1"/>
  <c r="AJ83" i="1" s="1"/>
  <c r="AK67" i="1"/>
  <c r="AK83" i="1" s="1"/>
  <c r="AL67" i="1"/>
  <c r="AL83" i="1" s="1"/>
  <c r="AM67" i="1"/>
  <c r="AM83" i="1" s="1"/>
  <c r="AN67" i="1"/>
  <c r="AN83" i="1" s="1"/>
  <c r="AO67" i="1"/>
  <c r="AO83" i="1" s="1"/>
  <c r="AP67" i="1"/>
  <c r="AP83" i="1" s="1"/>
  <c r="AQ67" i="1"/>
  <c r="AQ83" i="1" s="1"/>
  <c r="AR67" i="1"/>
  <c r="AR83" i="1" s="1"/>
  <c r="AS67" i="1"/>
  <c r="AS83" i="1" s="1"/>
  <c r="AT67" i="1"/>
  <c r="AT83" i="1" s="1"/>
  <c r="AU67" i="1"/>
  <c r="AU83" i="1" s="1"/>
  <c r="AV67" i="1"/>
  <c r="AV83" i="1" s="1"/>
  <c r="AW67" i="1"/>
  <c r="AW83" i="1" s="1"/>
  <c r="AX67" i="1"/>
  <c r="AX83" i="1" s="1"/>
  <c r="AY67" i="1"/>
  <c r="AY83" i="1" s="1"/>
  <c r="AZ67" i="1"/>
  <c r="AZ83" i="1" s="1"/>
  <c r="BA67" i="1"/>
  <c r="BA83" i="1" s="1"/>
  <c r="BB67" i="1"/>
  <c r="BB83" i="1" s="1"/>
  <c r="BC67" i="1"/>
  <c r="BC83" i="1" s="1"/>
  <c r="BD67" i="1"/>
  <c r="BD83" i="1" s="1"/>
  <c r="BE67" i="1"/>
  <c r="BE83" i="1" s="1"/>
  <c r="BF67" i="1"/>
  <c r="BF83" i="1" s="1"/>
  <c r="BG67" i="1"/>
  <c r="BG83" i="1" s="1"/>
  <c r="BH67" i="1"/>
  <c r="BH83" i="1" s="1"/>
  <c r="BI67" i="1"/>
  <c r="BI83" i="1" s="1"/>
  <c r="BJ67" i="1"/>
  <c r="BJ83" i="1" s="1"/>
  <c r="BK67" i="1"/>
  <c r="BK83" i="1" s="1"/>
  <c r="BL67" i="1"/>
  <c r="BL83" i="1" s="1"/>
  <c r="BM67" i="1"/>
  <c r="BM83" i="1" s="1"/>
  <c r="BN67" i="1"/>
  <c r="BN83" i="1" s="1"/>
  <c r="BO67" i="1"/>
  <c r="BO83" i="1" s="1"/>
  <c r="BP67" i="1"/>
  <c r="BP83" i="1" s="1"/>
  <c r="BQ67" i="1"/>
  <c r="BQ83" i="1" s="1"/>
  <c r="BR67" i="1"/>
  <c r="BR83" i="1" s="1"/>
  <c r="BS67" i="1"/>
  <c r="BS83" i="1" s="1"/>
  <c r="BT67" i="1"/>
  <c r="BT83" i="1" s="1"/>
  <c r="BU67" i="1"/>
  <c r="BU83" i="1" s="1"/>
  <c r="BV67" i="1"/>
  <c r="BV83" i="1" s="1"/>
  <c r="BW67" i="1"/>
  <c r="BW83" i="1" s="1"/>
  <c r="BX67" i="1"/>
  <c r="BX83" i="1" s="1"/>
  <c r="BY67" i="1"/>
  <c r="BY83" i="1" s="1"/>
  <c r="BZ67" i="1"/>
  <c r="BZ83" i="1" s="1"/>
  <c r="CA67" i="1"/>
  <c r="CA83" i="1" s="1"/>
  <c r="CB67" i="1"/>
  <c r="CB83" i="1" s="1"/>
  <c r="CC67" i="1"/>
  <c r="CC83" i="1" s="1"/>
  <c r="CD67" i="1"/>
  <c r="CD83" i="1" s="1"/>
  <c r="CE67" i="1"/>
  <c r="CE83" i="1" s="1"/>
  <c r="CF67" i="1"/>
  <c r="CF83" i="1" s="1"/>
  <c r="CG67" i="1"/>
  <c r="CG83" i="1" s="1"/>
  <c r="CH67" i="1"/>
  <c r="CH83" i="1" s="1"/>
  <c r="CI67" i="1"/>
  <c r="CI83" i="1" s="1"/>
  <c r="CJ67" i="1"/>
  <c r="CJ83" i="1" s="1"/>
  <c r="CK67" i="1"/>
  <c r="CK83" i="1" s="1"/>
  <c r="CL67" i="1"/>
  <c r="CL83" i="1" s="1"/>
  <c r="CM67" i="1"/>
  <c r="CM83" i="1" s="1"/>
  <c r="CN67" i="1"/>
  <c r="CN83" i="1" s="1"/>
  <c r="CO67" i="1"/>
  <c r="CO83" i="1" s="1"/>
  <c r="CP67" i="1"/>
  <c r="CP83" i="1" s="1"/>
  <c r="CQ67" i="1"/>
  <c r="CQ83" i="1" s="1"/>
  <c r="CR67" i="1"/>
  <c r="CR83" i="1" s="1"/>
  <c r="CS67" i="1"/>
  <c r="CS83" i="1" s="1"/>
  <c r="CT67" i="1"/>
  <c r="CT83" i="1" s="1"/>
  <c r="CU67" i="1"/>
  <c r="CU83" i="1" s="1"/>
  <c r="CV67" i="1"/>
  <c r="CV83" i="1" s="1"/>
  <c r="CW67" i="1"/>
  <c r="CW83" i="1" s="1"/>
  <c r="CX67" i="1"/>
  <c r="CX83" i="1" s="1"/>
  <c r="CY67" i="1"/>
  <c r="CY83" i="1" s="1"/>
  <c r="CZ67" i="1"/>
  <c r="CZ83" i="1" s="1"/>
  <c r="DA67" i="1"/>
  <c r="DA83" i="1" s="1"/>
  <c r="DB67" i="1"/>
  <c r="DB83" i="1" s="1"/>
  <c r="DC67" i="1"/>
  <c r="DC83" i="1" s="1"/>
  <c r="DD67" i="1"/>
  <c r="DD83" i="1" s="1"/>
  <c r="DE67" i="1"/>
  <c r="DE83" i="1" s="1"/>
  <c r="DF67" i="1"/>
  <c r="DF83" i="1" s="1"/>
  <c r="DG67" i="1"/>
  <c r="DG83" i="1" s="1"/>
  <c r="DH67" i="1"/>
  <c r="DH83" i="1" s="1"/>
  <c r="DI67" i="1"/>
  <c r="DI83" i="1" s="1"/>
  <c r="DJ67" i="1"/>
  <c r="DJ83" i="1" s="1"/>
  <c r="DK67" i="1"/>
  <c r="DK83" i="1" s="1"/>
  <c r="DL67" i="1"/>
  <c r="DL83" i="1" s="1"/>
  <c r="DM67" i="1"/>
  <c r="DM83" i="1" s="1"/>
  <c r="DN67" i="1"/>
  <c r="DN83" i="1" s="1"/>
  <c r="DO67" i="1"/>
  <c r="DO83" i="1" s="1"/>
  <c r="DP67" i="1"/>
  <c r="DP83" i="1" s="1"/>
  <c r="DQ67" i="1"/>
  <c r="DQ83" i="1" s="1"/>
  <c r="DR67" i="1"/>
  <c r="DR83" i="1" s="1"/>
  <c r="DS67" i="1"/>
  <c r="DS83" i="1" s="1"/>
  <c r="DT67" i="1"/>
  <c r="DT83" i="1" s="1"/>
  <c r="DU67" i="1"/>
  <c r="DU83" i="1" s="1"/>
  <c r="DV67" i="1"/>
  <c r="DV83" i="1" s="1"/>
  <c r="DW67" i="1"/>
  <c r="DW83" i="1" s="1"/>
  <c r="DX67" i="1"/>
  <c r="DX83" i="1" s="1"/>
  <c r="DY67" i="1"/>
  <c r="DY83" i="1" s="1"/>
  <c r="DZ67" i="1"/>
  <c r="DZ83" i="1" s="1"/>
  <c r="EA67" i="1"/>
  <c r="EA83" i="1" s="1"/>
  <c r="EB67" i="1"/>
  <c r="EB83" i="1" s="1"/>
  <c r="EC67" i="1"/>
  <c r="EC83" i="1" s="1"/>
  <c r="ED67" i="1"/>
  <c r="ED83" i="1" s="1"/>
  <c r="EE67" i="1"/>
  <c r="EE83" i="1" s="1"/>
  <c r="EF67" i="1"/>
  <c r="EF83" i="1" s="1"/>
  <c r="EG67" i="1"/>
  <c r="EG83" i="1" s="1"/>
  <c r="EH67" i="1"/>
  <c r="EH83" i="1" s="1"/>
  <c r="EI67" i="1"/>
  <c r="EI83" i="1" s="1"/>
  <c r="EJ67" i="1"/>
  <c r="EJ83" i="1" s="1"/>
  <c r="EK67" i="1"/>
  <c r="EK83" i="1" s="1"/>
  <c r="EL67" i="1"/>
  <c r="EL83" i="1" s="1"/>
  <c r="EM67" i="1"/>
  <c r="EM83" i="1" s="1"/>
  <c r="EN67" i="1"/>
  <c r="EN83" i="1" s="1"/>
  <c r="EO67" i="1"/>
  <c r="EO83" i="1" s="1"/>
  <c r="EP67" i="1"/>
  <c r="EP83" i="1" s="1"/>
  <c r="EQ67" i="1"/>
  <c r="EQ83" i="1" s="1"/>
  <c r="ER67" i="1"/>
  <c r="ER83" i="1" s="1"/>
  <c r="ES67" i="1"/>
  <c r="ES83" i="1" s="1"/>
  <c r="ET67" i="1"/>
  <c r="ET83" i="1" s="1"/>
  <c r="EU67" i="1"/>
  <c r="EU83" i="1" s="1"/>
  <c r="EV67" i="1"/>
  <c r="EV83" i="1" s="1"/>
  <c r="EW67" i="1"/>
  <c r="EW83" i="1" s="1"/>
  <c r="EX67" i="1"/>
  <c r="EX83" i="1" s="1"/>
  <c r="EY67" i="1"/>
  <c r="EY83" i="1" s="1"/>
  <c r="EZ67" i="1"/>
  <c r="EZ83" i="1" s="1"/>
  <c r="FA67" i="1"/>
  <c r="FA83" i="1" s="1"/>
  <c r="FB67" i="1"/>
  <c r="FB83" i="1" s="1"/>
  <c r="FC67" i="1"/>
  <c r="FC83" i="1" s="1"/>
  <c r="FD67" i="1"/>
  <c r="FD83" i="1" s="1"/>
  <c r="FE67" i="1"/>
  <c r="FE83" i="1" s="1"/>
  <c r="FF67" i="1"/>
  <c r="FF83" i="1" s="1"/>
  <c r="FG67" i="1"/>
  <c r="FG83" i="1" s="1"/>
  <c r="FH67" i="1"/>
  <c r="FH83" i="1" s="1"/>
  <c r="FI67" i="1"/>
  <c r="FI83" i="1" s="1"/>
  <c r="FJ67" i="1"/>
  <c r="FJ83" i="1" s="1"/>
  <c r="FK67" i="1"/>
  <c r="FK83" i="1" s="1"/>
  <c r="FL67" i="1"/>
  <c r="FL83" i="1" s="1"/>
  <c r="FM67" i="1"/>
  <c r="FM83" i="1" s="1"/>
  <c r="FN67" i="1"/>
  <c r="FN83" i="1" s="1"/>
  <c r="FO67" i="1"/>
  <c r="FO83" i="1" s="1"/>
  <c r="FP67" i="1"/>
  <c r="FP83" i="1" s="1"/>
  <c r="FQ67" i="1"/>
  <c r="FQ83" i="1" s="1"/>
  <c r="FR67" i="1"/>
  <c r="FR83" i="1" s="1"/>
  <c r="FS67" i="1"/>
  <c r="FS83" i="1" s="1"/>
  <c r="FT67" i="1"/>
  <c r="FT83" i="1" s="1"/>
  <c r="FU67" i="1"/>
  <c r="FU83" i="1" s="1"/>
  <c r="FV67" i="1"/>
  <c r="FV83" i="1" s="1"/>
  <c r="FW67" i="1"/>
  <c r="FW83" i="1" s="1"/>
  <c r="FX67" i="1"/>
  <c r="FX83" i="1" s="1"/>
  <c r="FY67" i="1"/>
  <c r="FY83" i="1" s="1"/>
  <c r="FZ67" i="1"/>
  <c r="FZ83" i="1" s="1"/>
  <c r="GA67" i="1"/>
  <c r="GA83" i="1" s="1"/>
  <c r="GB67" i="1"/>
  <c r="GB83" i="1" s="1"/>
  <c r="GC67" i="1"/>
  <c r="GC83" i="1" s="1"/>
  <c r="GD67" i="1"/>
  <c r="GD83" i="1" s="1"/>
  <c r="GE67" i="1"/>
  <c r="GE83" i="1" s="1"/>
  <c r="GF67" i="1"/>
  <c r="GF83" i="1" s="1"/>
  <c r="GG67" i="1"/>
  <c r="GG83" i="1" s="1"/>
  <c r="GH67" i="1"/>
  <c r="GH83" i="1" s="1"/>
  <c r="GI67" i="1"/>
  <c r="GI83" i="1" s="1"/>
  <c r="GJ67" i="1"/>
  <c r="GJ83" i="1" s="1"/>
  <c r="GK67" i="1"/>
  <c r="GK83" i="1" s="1"/>
  <c r="GL67" i="1"/>
  <c r="GL83" i="1" s="1"/>
  <c r="GM67" i="1"/>
  <c r="GM83" i="1" s="1"/>
  <c r="GN67" i="1"/>
  <c r="GN83" i="1" s="1"/>
  <c r="GO67" i="1"/>
  <c r="GO83" i="1" s="1"/>
  <c r="GP67" i="1"/>
  <c r="GP83" i="1" s="1"/>
  <c r="GQ67" i="1"/>
  <c r="GQ83" i="1" s="1"/>
  <c r="GR67" i="1"/>
  <c r="GR83" i="1" s="1"/>
  <c r="GS67" i="1"/>
  <c r="GS83" i="1" s="1"/>
  <c r="GT67" i="1"/>
  <c r="GT83" i="1" s="1"/>
  <c r="GU67" i="1"/>
  <c r="GU83" i="1" s="1"/>
  <c r="GV67" i="1"/>
  <c r="GV83" i="1" s="1"/>
  <c r="GW67" i="1"/>
  <c r="GW83" i="1" s="1"/>
  <c r="GX67" i="1"/>
  <c r="GX83" i="1" s="1"/>
  <c r="GY67" i="1"/>
  <c r="GY83" i="1" s="1"/>
  <c r="GZ67" i="1"/>
  <c r="GZ83" i="1" s="1"/>
  <c r="HA67" i="1"/>
  <c r="HA83" i="1" s="1"/>
  <c r="HB67" i="1"/>
  <c r="HB83" i="1" s="1"/>
  <c r="HC67" i="1"/>
  <c r="HC83" i="1" s="1"/>
  <c r="HD67" i="1"/>
  <c r="HD83" i="1" s="1"/>
  <c r="HE67" i="1"/>
  <c r="HE83" i="1" s="1"/>
  <c r="HF67" i="1"/>
  <c r="HF83" i="1" s="1"/>
  <c r="HG67" i="1"/>
  <c r="HG83" i="1" s="1"/>
  <c r="HH67" i="1"/>
  <c r="HH83" i="1" s="1"/>
  <c r="HI67" i="1"/>
  <c r="HI83" i="1" s="1"/>
  <c r="HJ67" i="1"/>
  <c r="HJ83" i="1" s="1"/>
  <c r="HK67" i="1"/>
  <c r="HK83" i="1" s="1"/>
  <c r="HL67" i="1"/>
  <c r="HL83" i="1" s="1"/>
  <c r="HM67" i="1"/>
  <c r="HM83" i="1" s="1"/>
  <c r="HN67" i="1"/>
  <c r="HN83" i="1" s="1"/>
  <c r="HO67" i="1"/>
  <c r="HO83" i="1" s="1"/>
  <c r="HP67" i="1"/>
  <c r="HP83" i="1" s="1"/>
  <c r="HQ67" i="1"/>
  <c r="HQ83" i="1" s="1"/>
  <c r="HR67" i="1"/>
  <c r="HR83" i="1" s="1"/>
  <c r="HS67" i="1"/>
  <c r="HS83" i="1" s="1"/>
  <c r="HT67" i="1"/>
  <c r="HT83" i="1" s="1"/>
  <c r="HU67" i="1"/>
  <c r="HU83" i="1" s="1"/>
  <c r="HV67" i="1"/>
  <c r="HV83" i="1" s="1"/>
  <c r="HW67" i="1"/>
  <c r="HW83" i="1" s="1"/>
  <c r="HX67" i="1"/>
  <c r="HX83" i="1" s="1"/>
  <c r="HY67" i="1"/>
  <c r="HY83" i="1" s="1"/>
  <c r="HZ67" i="1"/>
  <c r="HZ83" i="1" s="1"/>
  <c r="IA67" i="1"/>
  <c r="IA83" i="1" s="1"/>
  <c r="IB67" i="1"/>
  <c r="IB83" i="1" s="1"/>
  <c r="IC67" i="1"/>
  <c r="IC83" i="1" s="1"/>
  <c r="ID67" i="1"/>
  <c r="ID83" i="1" s="1"/>
  <c r="IE67" i="1"/>
  <c r="IE83" i="1" s="1"/>
  <c r="IF67" i="1"/>
  <c r="IF83" i="1" s="1"/>
  <c r="IG67" i="1"/>
  <c r="IG83" i="1" s="1"/>
  <c r="IH67" i="1"/>
  <c r="IH83" i="1" s="1"/>
  <c r="II67" i="1"/>
  <c r="II83" i="1" s="1"/>
  <c r="IJ67" i="1"/>
  <c r="IJ83" i="1" s="1"/>
  <c r="IK67" i="1"/>
  <c r="IK83" i="1" s="1"/>
  <c r="IL67" i="1"/>
  <c r="IL83" i="1" s="1"/>
  <c r="IM67" i="1"/>
  <c r="IM83" i="1" s="1"/>
  <c r="IN67" i="1"/>
  <c r="IN83" i="1" s="1"/>
  <c r="IO67" i="1"/>
  <c r="IO83" i="1" s="1"/>
  <c r="IP67" i="1"/>
  <c r="IP83" i="1" s="1"/>
  <c r="IQ67" i="1"/>
  <c r="IQ83" i="1" s="1"/>
  <c r="IR67" i="1"/>
  <c r="IR83" i="1" s="1"/>
  <c r="IS67" i="1"/>
  <c r="IS83" i="1" s="1"/>
  <c r="IT67" i="1"/>
  <c r="IT83" i="1" s="1"/>
  <c r="IU67" i="1"/>
  <c r="IU83" i="1" s="1"/>
  <c r="IV67" i="1"/>
  <c r="IV83" i="1" s="1"/>
  <c r="IW67" i="1"/>
  <c r="IW83" i="1" s="1"/>
  <c r="IX67" i="1"/>
  <c r="IX83" i="1" s="1"/>
  <c r="IY67" i="1"/>
  <c r="IY83" i="1" s="1"/>
  <c r="IZ67" i="1"/>
  <c r="IZ83" i="1" s="1"/>
  <c r="JA67" i="1"/>
  <c r="JA83" i="1" s="1"/>
  <c r="JB67" i="1"/>
  <c r="JB83" i="1" s="1"/>
  <c r="JC67" i="1"/>
  <c r="JC83" i="1" s="1"/>
  <c r="JD67" i="1"/>
  <c r="JD83" i="1" s="1"/>
  <c r="JE67" i="1"/>
  <c r="JE83" i="1" s="1"/>
  <c r="JF67" i="1"/>
  <c r="JF83" i="1" s="1"/>
  <c r="JG67" i="1"/>
  <c r="JG83" i="1" s="1"/>
  <c r="JH67" i="1"/>
  <c r="JH83" i="1" s="1"/>
  <c r="JI67" i="1"/>
  <c r="JI83" i="1" s="1"/>
  <c r="JJ67" i="1"/>
  <c r="JJ83" i="1" s="1"/>
  <c r="JK67" i="1"/>
  <c r="JK83" i="1" s="1"/>
  <c r="JL67" i="1"/>
  <c r="JL83" i="1" s="1"/>
  <c r="JM67" i="1"/>
  <c r="JM83" i="1" s="1"/>
  <c r="JN67" i="1"/>
  <c r="JN83" i="1" s="1"/>
  <c r="JO67" i="1"/>
  <c r="JO83" i="1" s="1"/>
  <c r="JP67" i="1"/>
  <c r="JP83" i="1" s="1"/>
  <c r="JQ67" i="1"/>
  <c r="JQ83" i="1" s="1"/>
  <c r="JR67" i="1"/>
  <c r="JR83" i="1" s="1"/>
  <c r="JS67" i="1"/>
  <c r="JS83" i="1" s="1"/>
  <c r="JT67" i="1"/>
  <c r="JT83" i="1" s="1"/>
  <c r="JU67" i="1"/>
  <c r="JU83" i="1" s="1"/>
  <c r="JV67" i="1"/>
  <c r="JV83" i="1" s="1"/>
  <c r="JW67" i="1"/>
  <c r="JW83" i="1" s="1"/>
  <c r="JX67" i="1"/>
  <c r="JX83" i="1" s="1"/>
  <c r="JY67" i="1"/>
  <c r="JY83" i="1" s="1"/>
  <c r="JZ67" i="1"/>
  <c r="JZ83" i="1" s="1"/>
  <c r="KA67" i="1"/>
  <c r="KA83" i="1" s="1"/>
  <c r="KB67" i="1"/>
  <c r="KB83" i="1" s="1"/>
  <c r="KC67" i="1"/>
  <c r="KC83" i="1" s="1"/>
  <c r="KD67" i="1"/>
  <c r="KD83" i="1" s="1"/>
  <c r="KE67" i="1"/>
  <c r="KE83" i="1" s="1"/>
  <c r="KF67" i="1"/>
  <c r="KF83" i="1" s="1"/>
  <c r="KG67" i="1"/>
  <c r="KG83" i="1" s="1"/>
  <c r="KH67" i="1"/>
  <c r="KH83" i="1" s="1"/>
  <c r="KI67" i="1"/>
  <c r="KI83" i="1" s="1"/>
  <c r="KJ67" i="1"/>
  <c r="KJ83" i="1" s="1"/>
  <c r="KK67" i="1"/>
  <c r="KK83" i="1" s="1"/>
  <c r="KL67" i="1"/>
  <c r="KL83" i="1" s="1"/>
  <c r="KM67" i="1"/>
  <c r="KM83" i="1" s="1"/>
  <c r="KN67" i="1"/>
  <c r="KN83" i="1" s="1"/>
  <c r="KO67" i="1"/>
  <c r="KO83" i="1" s="1"/>
  <c r="KP67" i="1"/>
  <c r="KP83" i="1" s="1"/>
  <c r="KQ67" i="1"/>
  <c r="KQ83" i="1" s="1"/>
  <c r="KR67" i="1"/>
  <c r="KR83" i="1" s="1"/>
  <c r="KS67" i="1"/>
  <c r="KS83" i="1" s="1"/>
  <c r="KT67" i="1"/>
  <c r="KT83" i="1" s="1"/>
  <c r="KU67" i="1"/>
  <c r="KU83" i="1" s="1"/>
  <c r="KV67" i="1"/>
  <c r="KV83" i="1" s="1"/>
  <c r="KW67" i="1"/>
  <c r="KW83" i="1" s="1"/>
  <c r="KX67" i="1"/>
  <c r="KX83" i="1" s="1"/>
  <c r="KY67" i="1"/>
  <c r="KY83" i="1" s="1"/>
  <c r="KZ67" i="1"/>
  <c r="KZ83" i="1" s="1"/>
  <c r="LA67" i="1"/>
  <c r="LA83" i="1" s="1"/>
  <c r="LB67" i="1"/>
  <c r="LB83" i="1" s="1"/>
  <c r="LC67" i="1"/>
  <c r="LC83" i="1" s="1"/>
  <c r="LD67" i="1"/>
  <c r="LD83" i="1" s="1"/>
  <c r="LE67" i="1"/>
  <c r="LE83" i="1" s="1"/>
  <c r="LF67" i="1"/>
  <c r="LF83" i="1" s="1"/>
  <c r="LG67" i="1"/>
  <c r="LG83" i="1" s="1"/>
  <c r="LH67" i="1"/>
  <c r="LH83" i="1" s="1"/>
  <c r="LI67" i="1"/>
  <c r="LI83" i="1" s="1"/>
  <c r="LJ67" i="1"/>
  <c r="LJ83" i="1" s="1"/>
  <c r="LK67" i="1"/>
  <c r="LK83" i="1" s="1"/>
  <c r="LL67" i="1"/>
  <c r="LL83" i="1" s="1"/>
  <c r="LM67" i="1"/>
  <c r="LM83" i="1" s="1"/>
  <c r="LN67" i="1"/>
  <c r="LN83" i="1" s="1"/>
  <c r="LO67" i="1"/>
  <c r="LO83" i="1" s="1"/>
  <c r="LP67" i="1"/>
  <c r="LP83" i="1" s="1"/>
  <c r="LQ67" i="1"/>
  <c r="LQ83" i="1" s="1"/>
  <c r="LR67" i="1"/>
  <c r="LR83" i="1" s="1"/>
  <c r="LS67" i="1"/>
  <c r="LS83" i="1" s="1"/>
  <c r="LT67" i="1"/>
  <c r="LT83" i="1" s="1"/>
  <c r="LU67" i="1"/>
  <c r="LU83" i="1" s="1"/>
  <c r="LV67" i="1"/>
  <c r="LV83" i="1" s="1"/>
  <c r="LW67" i="1"/>
  <c r="LW83" i="1" s="1"/>
  <c r="LX67" i="1"/>
  <c r="LX83" i="1" s="1"/>
  <c r="LY67" i="1"/>
  <c r="LY83" i="1" s="1"/>
  <c r="LZ67" i="1"/>
  <c r="LZ83" i="1" s="1"/>
  <c r="MA67" i="1"/>
  <c r="MA83" i="1" s="1"/>
  <c r="MB67" i="1"/>
  <c r="MB83" i="1" s="1"/>
  <c r="MC67" i="1"/>
  <c r="MC83" i="1" s="1"/>
  <c r="MD67" i="1"/>
  <c r="MD83" i="1" s="1"/>
  <c r="ME67" i="1"/>
  <c r="ME83" i="1" s="1"/>
  <c r="MF67" i="1"/>
  <c r="MF83" i="1" s="1"/>
  <c r="MG67" i="1"/>
  <c r="MG83" i="1" s="1"/>
  <c r="MH67" i="1"/>
  <c r="MH83" i="1" s="1"/>
  <c r="MI67" i="1"/>
  <c r="MI83" i="1" s="1"/>
  <c r="MJ67" i="1"/>
  <c r="MJ83" i="1" s="1"/>
  <c r="MK67" i="1"/>
  <c r="MK83" i="1" s="1"/>
  <c r="ML67" i="1"/>
  <c r="ML83" i="1" s="1"/>
  <c r="MM67" i="1"/>
  <c r="MM83" i="1" s="1"/>
  <c r="MN67" i="1"/>
  <c r="MN83" i="1" s="1"/>
  <c r="MO67" i="1"/>
  <c r="MO83" i="1" s="1"/>
  <c r="MP67" i="1"/>
  <c r="MP83" i="1" s="1"/>
  <c r="MQ67" i="1"/>
  <c r="MQ83" i="1" s="1"/>
  <c r="MR67" i="1"/>
  <c r="MR83" i="1" s="1"/>
  <c r="MS67" i="1"/>
  <c r="MS83" i="1" s="1"/>
  <c r="MT67" i="1"/>
  <c r="MT83" i="1" s="1"/>
  <c r="MU67" i="1"/>
  <c r="MU83" i="1" s="1"/>
  <c r="MV67" i="1"/>
  <c r="MV83" i="1" s="1"/>
  <c r="MW67" i="1"/>
  <c r="MW83" i="1" s="1"/>
  <c r="MX67" i="1"/>
  <c r="MX83" i="1" s="1"/>
  <c r="MY67" i="1"/>
  <c r="MY83" i="1" s="1"/>
  <c r="MZ67" i="1"/>
  <c r="MZ83" i="1" s="1"/>
  <c r="NA67" i="1"/>
  <c r="NA83" i="1" s="1"/>
  <c r="NB67" i="1"/>
  <c r="NB83" i="1" s="1"/>
  <c r="NC67" i="1"/>
  <c r="NC83" i="1" s="1"/>
  <c r="ND67" i="1"/>
  <c r="ND83" i="1" s="1"/>
  <c r="NE67" i="1"/>
  <c r="NE83" i="1" s="1"/>
  <c r="NF67" i="1"/>
  <c r="NF83" i="1" s="1"/>
  <c r="NG67" i="1"/>
  <c r="NG83" i="1" s="1"/>
  <c r="NH67" i="1"/>
  <c r="NH83" i="1" s="1"/>
  <c r="NI67" i="1"/>
  <c r="NI83" i="1" s="1"/>
  <c r="NJ67" i="1"/>
  <c r="NJ83" i="1" s="1"/>
  <c r="NK67" i="1"/>
  <c r="NK83" i="1" s="1"/>
  <c r="NL67" i="1"/>
  <c r="NL83" i="1" s="1"/>
  <c r="NM67" i="1"/>
  <c r="NM83" i="1" s="1"/>
  <c r="NN67" i="1"/>
  <c r="NN83" i="1" s="1"/>
  <c r="NO67" i="1"/>
  <c r="NO83" i="1" s="1"/>
  <c r="NP67" i="1"/>
  <c r="NP83" i="1" s="1"/>
  <c r="NQ67" i="1"/>
  <c r="NQ83" i="1" s="1"/>
  <c r="NR67" i="1"/>
  <c r="NR83" i="1" s="1"/>
  <c r="NS67" i="1"/>
  <c r="NS83" i="1" s="1"/>
  <c r="NT67" i="1"/>
  <c r="NT83" i="1" s="1"/>
  <c r="NU67" i="1"/>
  <c r="NU83" i="1" s="1"/>
  <c r="NV67" i="1"/>
  <c r="NV83" i="1" s="1"/>
  <c r="NW67" i="1"/>
  <c r="NW83" i="1" s="1"/>
  <c r="NX67" i="1"/>
  <c r="NX83" i="1" s="1"/>
  <c r="NY67" i="1"/>
  <c r="NY83" i="1" s="1"/>
  <c r="NZ67" i="1"/>
  <c r="NZ83" i="1" s="1"/>
  <c r="OA67" i="1"/>
  <c r="OA83" i="1" s="1"/>
  <c r="OB67" i="1"/>
  <c r="OB83" i="1" s="1"/>
  <c r="OC67" i="1"/>
  <c r="OC83" i="1" s="1"/>
  <c r="OD67" i="1"/>
  <c r="OD83" i="1" s="1"/>
  <c r="OE67" i="1"/>
  <c r="OE83" i="1" s="1"/>
  <c r="OF67" i="1"/>
  <c r="OF83" i="1" s="1"/>
  <c r="OG67" i="1"/>
  <c r="OG83" i="1" s="1"/>
  <c r="OH67" i="1"/>
  <c r="OH83" i="1" s="1"/>
  <c r="OI67" i="1"/>
  <c r="OI83" i="1" s="1"/>
  <c r="OJ67" i="1"/>
  <c r="OJ83" i="1" s="1"/>
  <c r="E68" i="1"/>
  <c r="E84" i="1" s="1"/>
  <c r="F68" i="1"/>
  <c r="F84" i="1" s="1"/>
  <c r="G68" i="1"/>
  <c r="G84" i="1" s="1"/>
  <c r="H68" i="1"/>
  <c r="H84" i="1" s="1"/>
  <c r="I68" i="1"/>
  <c r="I84" i="1" s="1"/>
  <c r="J68" i="1"/>
  <c r="J84" i="1" s="1"/>
  <c r="K68" i="1"/>
  <c r="K84" i="1" s="1"/>
  <c r="L68" i="1"/>
  <c r="L84" i="1" s="1"/>
  <c r="M68" i="1"/>
  <c r="M84" i="1" s="1"/>
  <c r="N68" i="1"/>
  <c r="N84" i="1" s="1"/>
  <c r="O68" i="1"/>
  <c r="O84" i="1" s="1"/>
  <c r="P68" i="1"/>
  <c r="P84" i="1" s="1"/>
  <c r="Q68" i="1"/>
  <c r="Q84" i="1" s="1"/>
  <c r="R68" i="1"/>
  <c r="R84" i="1" s="1"/>
  <c r="S68" i="1"/>
  <c r="S84" i="1" s="1"/>
  <c r="T68" i="1"/>
  <c r="T84" i="1" s="1"/>
  <c r="U68" i="1"/>
  <c r="U84" i="1" s="1"/>
  <c r="V68" i="1"/>
  <c r="V84" i="1" s="1"/>
  <c r="W68" i="1"/>
  <c r="W84" i="1" s="1"/>
  <c r="X68" i="1"/>
  <c r="X84" i="1" s="1"/>
  <c r="Y68" i="1"/>
  <c r="Y84" i="1" s="1"/>
  <c r="Z68" i="1"/>
  <c r="Z84" i="1" s="1"/>
  <c r="AA68" i="1"/>
  <c r="AA84" i="1" s="1"/>
  <c r="AB68" i="1"/>
  <c r="AB84" i="1" s="1"/>
  <c r="AC68" i="1"/>
  <c r="AC84" i="1" s="1"/>
  <c r="AD68" i="1"/>
  <c r="AD84" i="1" s="1"/>
  <c r="AE68" i="1"/>
  <c r="AE84" i="1" s="1"/>
  <c r="AF68" i="1"/>
  <c r="AF84" i="1" s="1"/>
  <c r="AG68" i="1"/>
  <c r="AG84" i="1" s="1"/>
  <c r="AH68" i="1"/>
  <c r="AH84" i="1" s="1"/>
  <c r="AI68" i="1"/>
  <c r="AI84" i="1" s="1"/>
  <c r="AJ68" i="1"/>
  <c r="AJ84" i="1" s="1"/>
  <c r="AK68" i="1"/>
  <c r="AK84" i="1" s="1"/>
  <c r="AL68" i="1"/>
  <c r="AL84" i="1" s="1"/>
  <c r="AM68" i="1"/>
  <c r="AM84" i="1" s="1"/>
  <c r="AN68" i="1"/>
  <c r="AN84" i="1" s="1"/>
  <c r="AO68" i="1"/>
  <c r="AO84" i="1" s="1"/>
  <c r="AP68" i="1"/>
  <c r="AP84" i="1" s="1"/>
  <c r="AQ68" i="1"/>
  <c r="AQ84" i="1" s="1"/>
  <c r="AR68" i="1"/>
  <c r="AR84" i="1" s="1"/>
  <c r="AS68" i="1"/>
  <c r="AS84" i="1" s="1"/>
  <c r="AT68" i="1"/>
  <c r="AT84" i="1" s="1"/>
  <c r="AU68" i="1"/>
  <c r="AU84" i="1" s="1"/>
  <c r="AV68" i="1"/>
  <c r="AV84" i="1" s="1"/>
  <c r="AW68" i="1"/>
  <c r="AW84" i="1" s="1"/>
  <c r="AX68" i="1"/>
  <c r="AX84" i="1" s="1"/>
  <c r="AY68" i="1"/>
  <c r="AY84" i="1" s="1"/>
  <c r="AZ68" i="1"/>
  <c r="AZ84" i="1" s="1"/>
  <c r="BA68" i="1"/>
  <c r="BA84" i="1" s="1"/>
  <c r="BB68" i="1"/>
  <c r="BB84" i="1" s="1"/>
  <c r="BC68" i="1"/>
  <c r="BC84" i="1" s="1"/>
  <c r="BD68" i="1"/>
  <c r="BD84" i="1" s="1"/>
  <c r="BE68" i="1"/>
  <c r="BE84" i="1" s="1"/>
  <c r="BF68" i="1"/>
  <c r="BF84" i="1" s="1"/>
  <c r="BG68" i="1"/>
  <c r="BG84" i="1" s="1"/>
  <c r="BH68" i="1"/>
  <c r="BH84" i="1" s="1"/>
  <c r="BI68" i="1"/>
  <c r="BI84" i="1" s="1"/>
  <c r="BJ68" i="1"/>
  <c r="BJ84" i="1" s="1"/>
  <c r="BK68" i="1"/>
  <c r="BK84" i="1" s="1"/>
  <c r="BL68" i="1"/>
  <c r="BL84" i="1" s="1"/>
  <c r="BM68" i="1"/>
  <c r="BM84" i="1" s="1"/>
  <c r="BN68" i="1"/>
  <c r="BN84" i="1" s="1"/>
  <c r="BO68" i="1"/>
  <c r="BO84" i="1" s="1"/>
  <c r="BP68" i="1"/>
  <c r="BP84" i="1" s="1"/>
  <c r="BQ68" i="1"/>
  <c r="BQ84" i="1" s="1"/>
  <c r="BR68" i="1"/>
  <c r="BR84" i="1" s="1"/>
  <c r="BS68" i="1"/>
  <c r="BS84" i="1" s="1"/>
  <c r="BT68" i="1"/>
  <c r="BT84" i="1" s="1"/>
  <c r="BU68" i="1"/>
  <c r="BU84" i="1" s="1"/>
  <c r="BV68" i="1"/>
  <c r="BV84" i="1" s="1"/>
  <c r="BW68" i="1"/>
  <c r="BW84" i="1" s="1"/>
  <c r="BX68" i="1"/>
  <c r="BX84" i="1" s="1"/>
  <c r="BY68" i="1"/>
  <c r="BY84" i="1" s="1"/>
  <c r="BZ68" i="1"/>
  <c r="BZ84" i="1" s="1"/>
  <c r="CA68" i="1"/>
  <c r="CA84" i="1" s="1"/>
  <c r="CB68" i="1"/>
  <c r="CB84" i="1" s="1"/>
  <c r="CC68" i="1"/>
  <c r="CC84" i="1" s="1"/>
  <c r="CD68" i="1"/>
  <c r="CD84" i="1" s="1"/>
  <c r="CE68" i="1"/>
  <c r="CE84" i="1" s="1"/>
  <c r="CF68" i="1"/>
  <c r="CF84" i="1" s="1"/>
  <c r="CG68" i="1"/>
  <c r="CG84" i="1" s="1"/>
  <c r="CH68" i="1"/>
  <c r="CH84" i="1" s="1"/>
  <c r="CI68" i="1"/>
  <c r="CI84" i="1" s="1"/>
  <c r="CJ68" i="1"/>
  <c r="CJ84" i="1" s="1"/>
  <c r="CK68" i="1"/>
  <c r="CK84" i="1" s="1"/>
  <c r="CL68" i="1"/>
  <c r="CL84" i="1" s="1"/>
  <c r="CM68" i="1"/>
  <c r="CM84" i="1" s="1"/>
  <c r="CN68" i="1"/>
  <c r="CN84" i="1" s="1"/>
  <c r="CO68" i="1"/>
  <c r="CO84" i="1" s="1"/>
  <c r="CP68" i="1"/>
  <c r="CP84" i="1" s="1"/>
  <c r="CQ68" i="1"/>
  <c r="CQ84" i="1" s="1"/>
  <c r="CR68" i="1"/>
  <c r="CR84" i="1" s="1"/>
  <c r="CS68" i="1"/>
  <c r="CS84" i="1" s="1"/>
  <c r="CT68" i="1"/>
  <c r="CT84" i="1" s="1"/>
  <c r="CU68" i="1"/>
  <c r="CU84" i="1" s="1"/>
  <c r="CV68" i="1"/>
  <c r="CV84" i="1" s="1"/>
  <c r="CW68" i="1"/>
  <c r="CW84" i="1" s="1"/>
  <c r="CX68" i="1"/>
  <c r="CX84" i="1" s="1"/>
  <c r="CY68" i="1"/>
  <c r="CY84" i="1" s="1"/>
  <c r="CZ68" i="1"/>
  <c r="CZ84" i="1" s="1"/>
  <c r="DA68" i="1"/>
  <c r="DA84" i="1" s="1"/>
  <c r="DB68" i="1"/>
  <c r="DB84" i="1" s="1"/>
  <c r="DC68" i="1"/>
  <c r="DC84" i="1" s="1"/>
  <c r="DD68" i="1"/>
  <c r="DD84" i="1" s="1"/>
  <c r="DE68" i="1"/>
  <c r="DE84" i="1" s="1"/>
  <c r="DF68" i="1"/>
  <c r="DF84" i="1" s="1"/>
  <c r="DG68" i="1"/>
  <c r="DG84" i="1" s="1"/>
  <c r="DH68" i="1"/>
  <c r="DH84" i="1" s="1"/>
  <c r="DI68" i="1"/>
  <c r="DI84" i="1" s="1"/>
  <c r="DJ68" i="1"/>
  <c r="DJ84" i="1" s="1"/>
  <c r="DK68" i="1"/>
  <c r="DK84" i="1" s="1"/>
  <c r="DL68" i="1"/>
  <c r="DL84" i="1" s="1"/>
  <c r="DM68" i="1"/>
  <c r="DM84" i="1" s="1"/>
  <c r="DN68" i="1"/>
  <c r="DN84" i="1" s="1"/>
  <c r="DO68" i="1"/>
  <c r="DO84" i="1" s="1"/>
  <c r="DP68" i="1"/>
  <c r="DP84" i="1" s="1"/>
  <c r="DQ68" i="1"/>
  <c r="DQ84" i="1" s="1"/>
  <c r="DR68" i="1"/>
  <c r="DR84" i="1" s="1"/>
  <c r="DS68" i="1"/>
  <c r="DS84" i="1" s="1"/>
  <c r="DT68" i="1"/>
  <c r="DT84" i="1" s="1"/>
  <c r="DU68" i="1"/>
  <c r="DU84" i="1" s="1"/>
  <c r="DV68" i="1"/>
  <c r="DV84" i="1" s="1"/>
  <c r="DW68" i="1"/>
  <c r="DW84" i="1" s="1"/>
  <c r="DX68" i="1"/>
  <c r="DX84" i="1" s="1"/>
  <c r="DY68" i="1"/>
  <c r="DY84" i="1" s="1"/>
  <c r="DZ68" i="1"/>
  <c r="DZ84" i="1" s="1"/>
  <c r="EA68" i="1"/>
  <c r="EA84" i="1" s="1"/>
  <c r="EB68" i="1"/>
  <c r="EB84" i="1" s="1"/>
  <c r="EC68" i="1"/>
  <c r="EC84" i="1" s="1"/>
  <c r="ED68" i="1"/>
  <c r="ED84" i="1" s="1"/>
  <c r="EE68" i="1"/>
  <c r="EE84" i="1" s="1"/>
  <c r="EF68" i="1"/>
  <c r="EF84" i="1" s="1"/>
  <c r="EG68" i="1"/>
  <c r="EG84" i="1" s="1"/>
  <c r="EH68" i="1"/>
  <c r="EH84" i="1" s="1"/>
  <c r="EI68" i="1"/>
  <c r="EI84" i="1" s="1"/>
  <c r="EJ68" i="1"/>
  <c r="EJ84" i="1" s="1"/>
  <c r="EK68" i="1"/>
  <c r="EK84" i="1" s="1"/>
  <c r="EL68" i="1"/>
  <c r="EL84" i="1" s="1"/>
  <c r="EM68" i="1"/>
  <c r="EM84" i="1" s="1"/>
  <c r="EN68" i="1"/>
  <c r="EN84" i="1" s="1"/>
  <c r="EO68" i="1"/>
  <c r="EO84" i="1" s="1"/>
  <c r="EP68" i="1"/>
  <c r="EP84" i="1" s="1"/>
  <c r="EQ68" i="1"/>
  <c r="EQ84" i="1" s="1"/>
  <c r="ER68" i="1"/>
  <c r="ER84" i="1" s="1"/>
  <c r="ES68" i="1"/>
  <c r="ES84" i="1" s="1"/>
  <c r="ET68" i="1"/>
  <c r="ET84" i="1" s="1"/>
  <c r="EU68" i="1"/>
  <c r="EU84" i="1" s="1"/>
  <c r="EV68" i="1"/>
  <c r="EV84" i="1" s="1"/>
  <c r="EW68" i="1"/>
  <c r="EW84" i="1" s="1"/>
  <c r="EX68" i="1"/>
  <c r="EX84" i="1" s="1"/>
  <c r="EY68" i="1"/>
  <c r="EY84" i="1" s="1"/>
  <c r="EZ68" i="1"/>
  <c r="EZ84" i="1" s="1"/>
  <c r="FA68" i="1"/>
  <c r="FA84" i="1" s="1"/>
  <c r="FB68" i="1"/>
  <c r="FB84" i="1" s="1"/>
  <c r="FC68" i="1"/>
  <c r="FC84" i="1" s="1"/>
  <c r="FD68" i="1"/>
  <c r="FD84" i="1" s="1"/>
  <c r="FE68" i="1"/>
  <c r="FE84" i="1" s="1"/>
  <c r="FF68" i="1"/>
  <c r="FF84" i="1" s="1"/>
  <c r="FG68" i="1"/>
  <c r="FG84" i="1" s="1"/>
  <c r="FH68" i="1"/>
  <c r="FH84" i="1" s="1"/>
  <c r="FI68" i="1"/>
  <c r="FI84" i="1" s="1"/>
  <c r="FJ68" i="1"/>
  <c r="FJ84" i="1" s="1"/>
  <c r="FK68" i="1"/>
  <c r="FK84" i="1" s="1"/>
  <c r="FL68" i="1"/>
  <c r="FL84" i="1" s="1"/>
  <c r="FM68" i="1"/>
  <c r="FM84" i="1" s="1"/>
  <c r="FN68" i="1"/>
  <c r="FN84" i="1" s="1"/>
  <c r="FO68" i="1"/>
  <c r="FO84" i="1" s="1"/>
  <c r="FP68" i="1"/>
  <c r="FP84" i="1" s="1"/>
  <c r="FQ68" i="1"/>
  <c r="FQ84" i="1" s="1"/>
  <c r="FR68" i="1"/>
  <c r="FR84" i="1" s="1"/>
  <c r="FS68" i="1"/>
  <c r="FS84" i="1" s="1"/>
  <c r="FT68" i="1"/>
  <c r="FT84" i="1" s="1"/>
  <c r="FU68" i="1"/>
  <c r="FU84" i="1" s="1"/>
  <c r="FV68" i="1"/>
  <c r="FV84" i="1" s="1"/>
  <c r="FW68" i="1"/>
  <c r="FW84" i="1" s="1"/>
  <c r="FX68" i="1"/>
  <c r="FX84" i="1" s="1"/>
  <c r="FY68" i="1"/>
  <c r="FY84" i="1" s="1"/>
  <c r="FZ68" i="1"/>
  <c r="FZ84" i="1" s="1"/>
  <c r="GA68" i="1"/>
  <c r="GA84" i="1" s="1"/>
  <c r="GB68" i="1"/>
  <c r="GB84" i="1" s="1"/>
  <c r="GC68" i="1"/>
  <c r="GC84" i="1" s="1"/>
  <c r="GD68" i="1"/>
  <c r="GD84" i="1" s="1"/>
  <c r="GE68" i="1"/>
  <c r="GE84" i="1" s="1"/>
  <c r="GF68" i="1"/>
  <c r="GF84" i="1" s="1"/>
  <c r="GG68" i="1"/>
  <c r="GG84" i="1" s="1"/>
  <c r="GH68" i="1"/>
  <c r="GH84" i="1" s="1"/>
  <c r="GI68" i="1"/>
  <c r="GI84" i="1" s="1"/>
  <c r="GJ68" i="1"/>
  <c r="GJ84" i="1" s="1"/>
  <c r="GK68" i="1"/>
  <c r="GK84" i="1" s="1"/>
  <c r="GL68" i="1"/>
  <c r="GL84" i="1" s="1"/>
  <c r="GM68" i="1"/>
  <c r="GM84" i="1" s="1"/>
  <c r="GN68" i="1"/>
  <c r="GN84" i="1" s="1"/>
  <c r="GO68" i="1"/>
  <c r="GO84" i="1" s="1"/>
  <c r="GP68" i="1"/>
  <c r="GP84" i="1" s="1"/>
  <c r="GQ68" i="1"/>
  <c r="GQ84" i="1" s="1"/>
  <c r="GR68" i="1"/>
  <c r="GR84" i="1" s="1"/>
  <c r="GS68" i="1"/>
  <c r="GS84" i="1" s="1"/>
  <c r="GT68" i="1"/>
  <c r="GT84" i="1" s="1"/>
  <c r="GU68" i="1"/>
  <c r="GU84" i="1" s="1"/>
  <c r="GV68" i="1"/>
  <c r="GV84" i="1" s="1"/>
  <c r="GW68" i="1"/>
  <c r="GW84" i="1" s="1"/>
  <c r="GX68" i="1"/>
  <c r="GX84" i="1" s="1"/>
  <c r="GY68" i="1"/>
  <c r="GY84" i="1" s="1"/>
  <c r="GZ68" i="1"/>
  <c r="GZ84" i="1" s="1"/>
  <c r="HA68" i="1"/>
  <c r="HA84" i="1" s="1"/>
  <c r="HB68" i="1"/>
  <c r="HB84" i="1" s="1"/>
  <c r="HC68" i="1"/>
  <c r="HC84" i="1" s="1"/>
  <c r="HD68" i="1"/>
  <c r="HD84" i="1" s="1"/>
  <c r="HE68" i="1"/>
  <c r="HE84" i="1" s="1"/>
  <c r="HF68" i="1"/>
  <c r="HF84" i="1" s="1"/>
  <c r="HG68" i="1"/>
  <c r="HG84" i="1" s="1"/>
  <c r="HH68" i="1"/>
  <c r="HH84" i="1" s="1"/>
  <c r="HI68" i="1"/>
  <c r="HI84" i="1" s="1"/>
  <c r="HJ68" i="1"/>
  <c r="HJ84" i="1" s="1"/>
  <c r="HK68" i="1"/>
  <c r="HK84" i="1" s="1"/>
  <c r="HL68" i="1"/>
  <c r="HL84" i="1" s="1"/>
  <c r="HM68" i="1"/>
  <c r="HM84" i="1" s="1"/>
  <c r="HN68" i="1"/>
  <c r="HN84" i="1" s="1"/>
  <c r="HO68" i="1"/>
  <c r="HO84" i="1" s="1"/>
  <c r="HP68" i="1"/>
  <c r="HP84" i="1" s="1"/>
  <c r="HQ68" i="1"/>
  <c r="HQ84" i="1" s="1"/>
  <c r="HR68" i="1"/>
  <c r="HR84" i="1" s="1"/>
  <c r="HS68" i="1"/>
  <c r="HS84" i="1" s="1"/>
  <c r="HT68" i="1"/>
  <c r="HT84" i="1" s="1"/>
  <c r="HU68" i="1"/>
  <c r="HU84" i="1" s="1"/>
  <c r="HV68" i="1"/>
  <c r="HV84" i="1" s="1"/>
  <c r="HW68" i="1"/>
  <c r="HW84" i="1" s="1"/>
  <c r="HX68" i="1"/>
  <c r="HX84" i="1" s="1"/>
  <c r="HY68" i="1"/>
  <c r="HY84" i="1" s="1"/>
  <c r="HZ68" i="1"/>
  <c r="HZ84" i="1" s="1"/>
  <c r="IA68" i="1"/>
  <c r="IA84" i="1" s="1"/>
  <c r="IB68" i="1"/>
  <c r="IB84" i="1" s="1"/>
  <c r="IC68" i="1"/>
  <c r="IC84" i="1" s="1"/>
  <c r="ID68" i="1"/>
  <c r="ID84" i="1" s="1"/>
  <c r="IE68" i="1"/>
  <c r="IE84" i="1" s="1"/>
  <c r="IF68" i="1"/>
  <c r="IF84" i="1" s="1"/>
  <c r="IG68" i="1"/>
  <c r="IG84" i="1" s="1"/>
  <c r="IH68" i="1"/>
  <c r="IH84" i="1" s="1"/>
  <c r="II68" i="1"/>
  <c r="II84" i="1" s="1"/>
  <c r="IJ68" i="1"/>
  <c r="IJ84" i="1" s="1"/>
  <c r="IK68" i="1"/>
  <c r="IK84" i="1" s="1"/>
  <c r="IL68" i="1"/>
  <c r="IL84" i="1" s="1"/>
  <c r="IM68" i="1"/>
  <c r="IM84" i="1" s="1"/>
  <c r="IN68" i="1"/>
  <c r="IN84" i="1" s="1"/>
  <c r="IO68" i="1"/>
  <c r="IO84" i="1" s="1"/>
  <c r="IP68" i="1"/>
  <c r="IP84" i="1" s="1"/>
  <c r="IQ68" i="1"/>
  <c r="IQ84" i="1" s="1"/>
  <c r="IR68" i="1"/>
  <c r="IR84" i="1" s="1"/>
  <c r="IS68" i="1"/>
  <c r="IS84" i="1" s="1"/>
  <c r="IT68" i="1"/>
  <c r="IT84" i="1" s="1"/>
  <c r="IU68" i="1"/>
  <c r="IU84" i="1" s="1"/>
  <c r="IV68" i="1"/>
  <c r="IV84" i="1" s="1"/>
  <c r="IW68" i="1"/>
  <c r="IW84" i="1" s="1"/>
  <c r="IX68" i="1"/>
  <c r="IX84" i="1" s="1"/>
  <c r="IY68" i="1"/>
  <c r="IY84" i="1" s="1"/>
  <c r="IZ68" i="1"/>
  <c r="IZ84" i="1" s="1"/>
  <c r="JA68" i="1"/>
  <c r="JA84" i="1" s="1"/>
  <c r="JB68" i="1"/>
  <c r="JB84" i="1" s="1"/>
  <c r="JC68" i="1"/>
  <c r="JC84" i="1" s="1"/>
  <c r="JD68" i="1"/>
  <c r="JD84" i="1" s="1"/>
  <c r="JE68" i="1"/>
  <c r="JE84" i="1" s="1"/>
  <c r="JF68" i="1"/>
  <c r="JF84" i="1" s="1"/>
  <c r="JG68" i="1"/>
  <c r="JG84" i="1" s="1"/>
  <c r="JH68" i="1"/>
  <c r="JH84" i="1" s="1"/>
  <c r="JI68" i="1"/>
  <c r="JI84" i="1" s="1"/>
  <c r="JJ68" i="1"/>
  <c r="JJ84" i="1" s="1"/>
  <c r="JK68" i="1"/>
  <c r="JK84" i="1" s="1"/>
  <c r="JL68" i="1"/>
  <c r="JL84" i="1" s="1"/>
  <c r="JM68" i="1"/>
  <c r="JM84" i="1" s="1"/>
  <c r="JN68" i="1"/>
  <c r="JN84" i="1" s="1"/>
  <c r="JO68" i="1"/>
  <c r="JO84" i="1" s="1"/>
  <c r="JP68" i="1"/>
  <c r="JP84" i="1" s="1"/>
  <c r="JQ68" i="1"/>
  <c r="JQ84" i="1" s="1"/>
  <c r="JR68" i="1"/>
  <c r="JR84" i="1" s="1"/>
  <c r="JS68" i="1"/>
  <c r="JS84" i="1" s="1"/>
  <c r="JT68" i="1"/>
  <c r="JT84" i="1" s="1"/>
  <c r="JU68" i="1"/>
  <c r="JU84" i="1" s="1"/>
  <c r="JV68" i="1"/>
  <c r="JV84" i="1" s="1"/>
  <c r="JW68" i="1"/>
  <c r="JW84" i="1" s="1"/>
  <c r="JX68" i="1"/>
  <c r="JX84" i="1" s="1"/>
  <c r="JY68" i="1"/>
  <c r="JY84" i="1" s="1"/>
  <c r="JZ68" i="1"/>
  <c r="JZ84" i="1" s="1"/>
  <c r="KA68" i="1"/>
  <c r="KA84" i="1" s="1"/>
  <c r="KB68" i="1"/>
  <c r="KB84" i="1" s="1"/>
  <c r="KC68" i="1"/>
  <c r="KC84" i="1" s="1"/>
  <c r="KD68" i="1"/>
  <c r="KD84" i="1" s="1"/>
  <c r="KE68" i="1"/>
  <c r="KE84" i="1" s="1"/>
  <c r="KF68" i="1"/>
  <c r="KF84" i="1" s="1"/>
  <c r="KG68" i="1"/>
  <c r="KG84" i="1" s="1"/>
  <c r="KH68" i="1"/>
  <c r="KH84" i="1" s="1"/>
  <c r="KI68" i="1"/>
  <c r="KI84" i="1" s="1"/>
  <c r="KJ68" i="1"/>
  <c r="KJ84" i="1" s="1"/>
  <c r="KK68" i="1"/>
  <c r="KK84" i="1" s="1"/>
  <c r="KL68" i="1"/>
  <c r="KL84" i="1" s="1"/>
  <c r="KM68" i="1"/>
  <c r="KM84" i="1" s="1"/>
  <c r="KN68" i="1"/>
  <c r="KN84" i="1" s="1"/>
  <c r="KO68" i="1"/>
  <c r="KO84" i="1" s="1"/>
  <c r="KP68" i="1"/>
  <c r="KP84" i="1" s="1"/>
  <c r="KQ68" i="1"/>
  <c r="KQ84" i="1" s="1"/>
  <c r="KR68" i="1"/>
  <c r="KR84" i="1" s="1"/>
  <c r="KS68" i="1"/>
  <c r="KS84" i="1" s="1"/>
  <c r="KT68" i="1"/>
  <c r="KT84" i="1" s="1"/>
  <c r="KU68" i="1"/>
  <c r="KU84" i="1" s="1"/>
  <c r="KV68" i="1"/>
  <c r="KV84" i="1" s="1"/>
  <c r="KW68" i="1"/>
  <c r="KW84" i="1" s="1"/>
  <c r="KX68" i="1"/>
  <c r="KX84" i="1" s="1"/>
  <c r="KY68" i="1"/>
  <c r="KY84" i="1" s="1"/>
  <c r="KZ68" i="1"/>
  <c r="KZ84" i="1" s="1"/>
  <c r="LA68" i="1"/>
  <c r="LA84" i="1" s="1"/>
  <c r="LB68" i="1"/>
  <c r="LB84" i="1" s="1"/>
  <c r="LC68" i="1"/>
  <c r="LC84" i="1" s="1"/>
  <c r="LD68" i="1"/>
  <c r="LD84" i="1" s="1"/>
  <c r="LE68" i="1"/>
  <c r="LE84" i="1" s="1"/>
  <c r="LF68" i="1"/>
  <c r="LF84" i="1" s="1"/>
  <c r="LG68" i="1"/>
  <c r="LG84" i="1" s="1"/>
  <c r="LH68" i="1"/>
  <c r="LH84" i="1" s="1"/>
  <c r="LI68" i="1"/>
  <c r="LI84" i="1" s="1"/>
  <c r="LJ68" i="1"/>
  <c r="LJ84" i="1" s="1"/>
  <c r="LK68" i="1"/>
  <c r="LK84" i="1" s="1"/>
  <c r="LL68" i="1"/>
  <c r="LL84" i="1" s="1"/>
  <c r="LM68" i="1"/>
  <c r="LM84" i="1" s="1"/>
  <c r="LN68" i="1"/>
  <c r="LN84" i="1" s="1"/>
  <c r="LO68" i="1"/>
  <c r="LO84" i="1" s="1"/>
  <c r="LP68" i="1"/>
  <c r="LP84" i="1" s="1"/>
  <c r="LQ68" i="1"/>
  <c r="LQ84" i="1" s="1"/>
  <c r="LR68" i="1"/>
  <c r="LR84" i="1" s="1"/>
  <c r="LS68" i="1"/>
  <c r="LS84" i="1" s="1"/>
  <c r="LT68" i="1"/>
  <c r="LT84" i="1" s="1"/>
  <c r="LU68" i="1"/>
  <c r="LU84" i="1" s="1"/>
  <c r="LV68" i="1"/>
  <c r="LV84" i="1" s="1"/>
  <c r="LW68" i="1"/>
  <c r="LW84" i="1" s="1"/>
  <c r="LX68" i="1"/>
  <c r="LX84" i="1" s="1"/>
  <c r="LY68" i="1"/>
  <c r="LY84" i="1" s="1"/>
  <c r="LZ68" i="1"/>
  <c r="LZ84" i="1" s="1"/>
  <c r="MA68" i="1"/>
  <c r="MA84" i="1" s="1"/>
  <c r="MB68" i="1"/>
  <c r="MB84" i="1" s="1"/>
  <c r="MC68" i="1"/>
  <c r="MC84" i="1" s="1"/>
  <c r="MD68" i="1"/>
  <c r="MD84" i="1" s="1"/>
  <c r="ME68" i="1"/>
  <c r="ME84" i="1" s="1"/>
  <c r="MF68" i="1"/>
  <c r="MF84" i="1" s="1"/>
  <c r="MG68" i="1"/>
  <c r="MG84" i="1" s="1"/>
  <c r="MH68" i="1"/>
  <c r="MH84" i="1" s="1"/>
  <c r="MI68" i="1"/>
  <c r="MI84" i="1" s="1"/>
  <c r="MJ68" i="1"/>
  <c r="MJ84" i="1" s="1"/>
  <c r="MK68" i="1"/>
  <c r="MK84" i="1" s="1"/>
  <c r="ML68" i="1"/>
  <c r="ML84" i="1" s="1"/>
  <c r="MM68" i="1"/>
  <c r="MM84" i="1" s="1"/>
  <c r="MN68" i="1"/>
  <c r="MN84" i="1" s="1"/>
  <c r="MO68" i="1"/>
  <c r="MO84" i="1" s="1"/>
  <c r="MP68" i="1"/>
  <c r="MP84" i="1" s="1"/>
  <c r="MQ68" i="1"/>
  <c r="MQ84" i="1" s="1"/>
  <c r="MR68" i="1"/>
  <c r="MR84" i="1" s="1"/>
  <c r="MS68" i="1"/>
  <c r="MS84" i="1" s="1"/>
  <c r="MT68" i="1"/>
  <c r="MT84" i="1" s="1"/>
  <c r="MU68" i="1"/>
  <c r="MU84" i="1" s="1"/>
  <c r="MV68" i="1"/>
  <c r="MV84" i="1" s="1"/>
  <c r="MW68" i="1"/>
  <c r="MW84" i="1" s="1"/>
  <c r="MX68" i="1"/>
  <c r="MX84" i="1" s="1"/>
  <c r="MY68" i="1"/>
  <c r="MY84" i="1" s="1"/>
  <c r="MZ68" i="1"/>
  <c r="MZ84" i="1" s="1"/>
  <c r="NA68" i="1"/>
  <c r="NA84" i="1" s="1"/>
  <c r="NB68" i="1"/>
  <c r="NB84" i="1" s="1"/>
  <c r="NC68" i="1"/>
  <c r="NC84" i="1" s="1"/>
  <c r="ND68" i="1"/>
  <c r="ND84" i="1" s="1"/>
  <c r="NE68" i="1"/>
  <c r="NE84" i="1" s="1"/>
  <c r="NF68" i="1"/>
  <c r="NF84" i="1" s="1"/>
  <c r="NG68" i="1"/>
  <c r="NG84" i="1" s="1"/>
  <c r="NH68" i="1"/>
  <c r="NH84" i="1" s="1"/>
  <c r="NI68" i="1"/>
  <c r="NI84" i="1" s="1"/>
  <c r="NJ68" i="1"/>
  <c r="NJ84" i="1" s="1"/>
  <c r="NK68" i="1"/>
  <c r="NK84" i="1" s="1"/>
  <c r="NL68" i="1"/>
  <c r="NL84" i="1" s="1"/>
  <c r="NM68" i="1"/>
  <c r="NM84" i="1" s="1"/>
  <c r="NN68" i="1"/>
  <c r="NN84" i="1" s="1"/>
  <c r="NO68" i="1"/>
  <c r="NO84" i="1" s="1"/>
  <c r="NP68" i="1"/>
  <c r="NP84" i="1" s="1"/>
  <c r="NQ68" i="1"/>
  <c r="NQ84" i="1" s="1"/>
  <c r="NR68" i="1"/>
  <c r="NR84" i="1" s="1"/>
  <c r="NS68" i="1"/>
  <c r="NS84" i="1" s="1"/>
  <c r="NT68" i="1"/>
  <c r="NT84" i="1" s="1"/>
  <c r="NU68" i="1"/>
  <c r="NU84" i="1" s="1"/>
  <c r="NV68" i="1"/>
  <c r="NV84" i="1" s="1"/>
  <c r="NW68" i="1"/>
  <c r="NW84" i="1" s="1"/>
  <c r="NX68" i="1"/>
  <c r="NX84" i="1" s="1"/>
  <c r="NY68" i="1"/>
  <c r="NY84" i="1" s="1"/>
  <c r="NZ68" i="1"/>
  <c r="NZ84" i="1" s="1"/>
  <c r="OA68" i="1"/>
  <c r="OA84" i="1" s="1"/>
  <c r="OB68" i="1"/>
  <c r="OB84" i="1" s="1"/>
  <c r="OC68" i="1"/>
  <c r="OC84" i="1" s="1"/>
  <c r="OD68" i="1"/>
  <c r="OD84" i="1" s="1"/>
  <c r="OE68" i="1"/>
  <c r="OE84" i="1" s="1"/>
  <c r="OF68" i="1"/>
  <c r="OF84" i="1" s="1"/>
  <c r="OG68" i="1"/>
  <c r="OG84" i="1" s="1"/>
  <c r="OH68" i="1"/>
  <c r="OH84" i="1" s="1"/>
  <c r="OI68" i="1"/>
  <c r="OI84" i="1" s="1"/>
  <c r="OJ68" i="1"/>
  <c r="OJ84" i="1" s="1"/>
  <c r="D65" i="1"/>
  <c r="D81" i="1" s="1"/>
  <c r="D68" i="1"/>
  <c r="D84" i="1" s="1"/>
  <c r="D67" i="1"/>
  <c r="D83" i="1" s="1"/>
  <c r="D66" i="1"/>
  <c r="D82" i="1" s="1"/>
  <c r="F87" i="1" l="1"/>
  <c r="ED87" i="1"/>
  <c r="BJ87" i="1"/>
  <c r="D87" i="1"/>
  <c r="NA87" i="1"/>
  <c r="KW87" i="1"/>
  <c r="KO87" i="1"/>
  <c r="GG87" i="1"/>
  <c r="EK87" i="1"/>
  <c r="EC87" i="1"/>
  <c r="CG87" i="1"/>
  <c r="BY87" i="1"/>
  <c r="BQ87" i="1"/>
  <c r="BI87" i="1"/>
  <c r="BA87" i="1"/>
  <c r="AS87" i="1"/>
  <c r="AK87" i="1"/>
  <c r="AC87" i="1"/>
  <c r="U87" i="1"/>
  <c r="M87" i="1"/>
  <c r="E87" i="1"/>
  <c r="CI86" i="1"/>
  <c r="KP87" i="1"/>
  <c r="AT87" i="1"/>
  <c r="MZ87" i="1"/>
  <c r="KV87" i="1"/>
  <c r="ER87" i="1"/>
  <c r="EJ87" i="1"/>
  <c r="EB87" i="1"/>
  <c r="CN87" i="1"/>
  <c r="CF87" i="1"/>
  <c r="BX87" i="1"/>
  <c r="BP87" i="1"/>
  <c r="BH87" i="1"/>
  <c r="AZ87" i="1"/>
  <c r="AR87" i="1"/>
  <c r="AJ87" i="1"/>
  <c r="AB87" i="1"/>
  <c r="T87" i="1"/>
  <c r="L87" i="1"/>
  <c r="AD87" i="1"/>
  <c r="MY87" i="1"/>
  <c r="EY87" i="1"/>
  <c r="EQ87" i="1"/>
  <c r="DC87" i="1"/>
  <c r="CU87" i="1"/>
  <c r="CM87" i="1"/>
  <c r="BW87" i="1"/>
  <c r="BO87" i="1"/>
  <c r="BG87" i="1"/>
  <c r="AY87" i="1"/>
  <c r="AQ87" i="1"/>
  <c r="AI87" i="1"/>
  <c r="AA87" i="1"/>
  <c r="S87" i="1"/>
  <c r="K87" i="1"/>
  <c r="BR87" i="1"/>
  <c r="NV87" i="1"/>
  <c r="HJ87" i="1"/>
  <c r="EX87" i="1"/>
  <c r="EP87" i="1"/>
  <c r="DB87" i="1"/>
  <c r="CT87" i="1"/>
  <c r="BV87" i="1"/>
  <c r="BN87" i="1"/>
  <c r="BF87" i="1"/>
  <c r="AX87" i="1"/>
  <c r="AP87" i="1"/>
  <c r="AH87" i="1"/>
  <c r="Z87" i="1"/>
  <c r="R87" i="1"/>
  <c r="J87" i="1"/>
  <c r="DV87" i="1"/>
  <c r="BB87" i="1"/>
  <c r="N87" i="1"/>
  <c r="OC87" i="1"/>
  <c r="NU87" i="1"/>
  <c r="LY87" i="1"/>
  <c r="JU87" i="1"/>
  <c r="HI87" i="1"/>
  <c r="EO87" i="1"/>
  <c r="DI87" i="1"/>
  <c r="DA87" i="1"/>
  <c r="BU87" i="1"/>
  <c r="BM87" i="1"/>
  <c r="BE87" i="1"/>
  <c r="AW87" i="1"/>
  <c r="AO87" i="1"/>
  <c r="AG87" i="1"/>
  <c r="Y87" i="1"/>
  <c r="Q87" i="1"/>
  <c r="I87" i="1"/>
  <c r="GH87" i="1"/>
  <c r="AL87" i="1"/>
  <c r="OJ87" i="1"/>
  <c r="OB87" i="1"/>
  <c r="LX87" i="1"/>
  <c r="KB87" i="1"/>
  <c r="JT87" i="1"/>
  <c r="DP87" i="1"/>
  <c r="DH87" i="1"/>
  <c r="CJ87" i="1"/>
  <c r="BT87" i="1"/>
  <c r="BL87" i="1"/>
  <c r="BD87" i="1"/>
  <c r="AV87" i="1"/>
  <c r="AN87" i="1"/>
  <c r="AF87" i="1"/>
  <c r="X87" i="1"/>
  <c r="P87" i="1"/>
  <c r="H87" i="1"/>
  <c r="KH87" i="1"/>
  <c r="BZ87" i="1"/>
  <c r="V87" i="1"/>
  <c r="OI87" i="1"/>
  <c r="KI87" i="1"/>
  <c r="KA87" i="1"/>
  <c r="DW87" i="1"/>
  <c r="DO87" i="1"/>
  <c r="CA87" i="1"/>
  <c r="BS87" i="1"/>
  <c r="BK87" i="1"/>
  <c r="BC87" i="1"/>
  <c r="AU87" i="1"/>
  <c r="AM87" i="1"/>
  <c r="AE87" i="1"/>
  <c r="W87" i="1"/>
  <c r="O87" i="1"/>
  <c r="G87" i="1"/>
  <c r="H86" i="1"/>
  <c r="P86" i="1"/>
  <c r="X86" i="1"/>
  <c r="AF86" i="1"/>
  <c r="AN86" i="1"/>
  <c r="AV86" i="1"/>
  <c r="BD86" i="1"/>
  <c r="BL86" i="1"/>
  <c r="BT86" i="1"/>
  <c r="CF86" i="1"/>
  <c r="DC86" i="1"/>
  <c r="EC86" i="1"/>
  <c r="EX86" i="1"/>
  <c r="KA86" i="1"/>
  <c r="LX86" i="1"/>
  <c r="OC86" i="1"/>
  <c r="I86" i="1"/>
  <c r="Q86" i="1"/>
  <c r="Y86" i="1"/>
  <c r="AG86" i="1"/>
  <c r="AO86" i="1"/>
  <c r="AW86" i="1"/>
  <c r="BE86" i="1"/>
  <c r="BM86" i="1"/>
  <c r="BU86" i="1"/>
  <c r="CG86" i="1"/>
  <c r="DH86" i="1"/>
  <c r="ED86" i="1"/>
  <c r="EY86" i="1"/>
  <c r="KB86" i="1"/>
  <c r="LY86" i="1"/>
  <c r="OI86" i="1"/>
  <c r="L86" i="1"/>
  <c r="T86" i="1"/>
  <c r="AB86" i="1"/>
  <c r="AJ86" i="1"/>
  <c r="AR86" i="1"/>
  <c r="AZ86" i="1"/>
  <c r="BH86" i="1"/>
  <c r="BP86" i="1"/>
  <c r="BX86" i="1"/>
  <c r="CT86" i="1"/>
  <c r="M86" i="1"/>
  <c r="U86" i="1"/>
  <c r="AC86" i="1"/>
  <c r="AK86" i="1"/>
  <c r="AS86" i="1"/>
  <c r="BA86" i="1"/>
  <c r="S86" i="1"/>
  <c r="AI86" i="1"/>
  <c r="AY86" i="1"/>
  <c r="BN86" i="1"/>
  <c r="BZ86" i="1"/>
  <c r="DO86" i="1"/>
  <c r="EP86" i="1"/>
  <c r="JU86" i="1"/>
  <c r="MZ86" i="1"/>
  <c r="W86" i="1"/>
  <c r="BQ86" i="1"/>
  <c r="ER86" i="1"/>
  <c r="J86" i="1"/>
  <c r="CN86" i="1"/>
  <c r="F86" i="1"/>
  <c r="V86" i="1"/>
  <c r="AL86" i="1"/>
  <c r="BB86" i="1"/>
  <c r="BO86" i="1"/>
  <c r="CA86" i="1"/>
  <c r="DP86" i="1"/>
  <c r="EQ86" i="1"/>
  <c r="KH86" i="1"/>
  <c r="NA86" i="1"/>
  <c r="G86" i="1"/>
  <c r="BC86" i="1"/>
  <c r="CM86" i="1"/>
  <c r="NU86" i="1"/>
  <c r="BF86" i="1"/>
  <c r="GG86" i="1"/>
  <c r="K86" i="1"/>
  <c r="AA86" i="1"/>
  <c r="AQ86" i="1"/>
  <c r="BG86" i="1"/>
  <c r="BS86" i="1"/>
  <c r="CU86" i="1"/>
  <c r="EB86" i="1"/>
  <c r="GH86" i="1"/>
  <c r="KP86" i="1"/>
  <c r="OB86" i="1"/>
  <c r="E86" i="1"/>
  <c r="AM86" i="1"/>
  <c r="DV86" i="1"/>
  <c r="DW86" i="1"/>
  <c r="N86" i="1"/>
  <c r="AD86" i="1"/>
  <c r="AT86" i="1"/>
  <c r="BI86" i="1"/>
  <c r="BV86" i="1"/>
  <c r="DA86" i="1"/>
  <c r="EJ86" i="1"/>
  <c r="HI86" i="1"/>
  <c r="KV86" i="1"/>
  <c r="OJ86" i="1"/>
  <c r="D86" i="1"/>
  <c r="Z86" i="1"/>
  <c r="KO86" i="1"/>
  <c r="O86" i="1"/>
  <c r="AE86" i="1"/>
  <c r="AU86" i="1"/>
  <c r="BJ86" i="1"/>
  <c r="BW86" i="1"/>
  <c r="DB86" i="1"/>
  <c r="EK86" i="1"/>
  <c r="HJ86" i="1"/>
  <c r="KW86" i="1"/>
  <c r="BR86" i="1"/>
  <c r="R86" i="1"/>
  <c r="AH86" i="1"/>
  <c r="AX86" i="1"/>
  <c r="BK86" i="1"/>
  <c r="BY86" i="1"/>
  <c r="DI86" i="1"/>
  <c r="EO86" i="1"/>
  <c r="JT86" i="1"/>
  <c r="MY86" i="1"/>
  <c r="KI86" i="1"/>
  <c r="AP86" i="1"/>
  <c r="NV86" i="1"/>
  <c r="EF86" i="1"/>
  <c r="EI87" i="1"/>
  <c r="EI86" i="1"/>
  <c r="EH87" i="1"/>
  <c r="EH86" i="1"/>
  <c r="EN86" i="1"/>
  <c r="EG87" i="1"/>
  <c r="EG86" i="1"/>
  <c r="EF87" i="1"/>
  <c r="EE86" i="1"/>
  <c r="EE87" i="1"/>
  <c r="CL87" i="1"/>
  <c r="CL86" i="1"/>
  <c r="CK86" i="1"/>
  <c r="CK87" i="1"/>
  <c r="CJ86" i="1"/>
  <c r="CI87" i="1"/>
  <c r="CH87" i="1"/>
  <c r="CH86" i="1"/>
  <c r="CE87" i="1"/>
  <c r="CE86" i="1"/>
  <c r="CD87" i="1"/>
  <c r="CD86" i="1"/>
  <c r="CC87" i="1"/>
  <c r="CC86" i="1"/>
  <c r="CB86" i="1"/>
  <c r="CB87" i="1"/>
  <c r="CP86" i="1"/>
  <c r="CO86" i="1"/>
  <c r="CO87" i="1"/>
  <c r="CP87" i="1"/>
  <c r="DU87" i="1"/>
  <c r="DU86" i="1"/>
  <c r="ET87" i="1"/>
  <c r="EV86" i="1"/>
  <c r="EU86" i="1"/>
  <c r="EW87" i="1"/>
  <c r="EV87" i="1"/>
  <c r="EU87" i="1"/>
  <c r="EW86" i="1"/>
  <c r="DS87" i="1"/>
  <c r="DT86" i="1"/>
  <c r="DS86" i="1"/>
  <c r="DR87" i="1"/>
  <c r="DR86" i="1"/>
  <c r="DQ87" i="1"/>
  <c r="DQ86" i="1"/>
  <c r="DX86" i="1"/>
  <c r="EA87" i="1"/>
  <c r="EA86" i="1"/>
  <c r="DZ87" i="1"/>
  <c r="DZ86" i="1"/>
  <c r="DY87" i="1"/>
  <c r="DY86" i="1"/>
  <c r="DX87" i="1"/>
  <c r="ET86" i="1"/>
  <c r="ES87" i="1"/>
  <c r="ES86" i="1"/>
  <c r="EN87" i="1"/>
  <c r="EM86" i="1"/>
  <c r="EM87" i="1"/>
  <c r="EL87" i="1"/>
  <c r="EL86" i="1"/>
  <c r="DT87" i="1"/>
  <c r="DN87" i="1"/>
  <c r="DN86" i="1"/>
  <c r="DM87" i="1"/>
  <c r="DM86" i="1"/>
  <c r="DL87" i="1"/>
  <c r="DL86" i="1"/>
  <c r="DK87" i="1"/>
  <c r="DK86" i="1"/>
  <c r="DJ87" i="1"/>
  <c r="DJ86" i="1"/>
  <c r="DF87" i="1"/>
  <c r="DG86" i="1"/>
  <c r="DF86" i="1"/>
  <c r="DG87" i="1"/>
  <c r="DD86" i="1"/>
  <c r="DE87" i="1"/>
  <c r="DE86" i="1"/>
  <c r="DD87" i="1"/>
  <c r="CQ87" i="1"/>
  <c r="CR86" i="1"/>
  <c r="CQ86" i="1"/>
  <c r="CS87" i="1"/>
  <c r="CR87" i="1"/>
  <c r="CS86" i="1"/>
  <c r="CX87" i="1"/>
  <c r="CY86" i="1"/>
  <c r="CZ86" i="1"/>
  <c r="CZ87" i="1"/>
  <c r="CY87" i="1"/>
  <c r="CX86" i="1"/>
  <c r="CW87" i="1"/>
  <c r="CW86" i="1"/>
  <c r="CV87" i="1"/>
  <c r="CV86" i="1"/>
  <c r="OH86" i="1"/>
  <c r="OD86" i="1"/>
  <c r="OH87" i="1"/>
  <c r="OG87" i="1"/>
  <c r="OF87" i="1"/>
  <c r="OE87" i="1"/>
  <c r="OG86" i="1"/>
  <c r="OD87" i="1"/>
  <c r="OF86" i="1"/>
  <c r="OE86" i="1"/>
  <c r="NZ87" i="1"/>
  <c r="OA87" i="1"/>
  <c r="NY87" i="1"/>
  <c r="OA86" i="1"/>
  <c r="NX87" i="1"/>
  <c r="NZ86" i="1"/>
  <c r="NW87" i="1"/>
  <c r="NY86" i="1"/>
  <c r="NX86" i="1"/>
  <c r="NW86" i="1"/>
  <c r="NH87" i="1"/>
  <c r="NO87" i="1"/>
  <c r="NG87" i="1"/>
  <c r="NN87" i="1"/>
  <c r="NH86" i="1"/>
  <c r="NO86" i="1"/>
  <c r="NG86" i="1"/>
  <c r="NN86" i="1"/>
  <c r="NR87" i="1"/>
  <c r="NT86" i="1"/>
  <c r="NQ87" i="1"/>
  <c r="NS86" i="1"/>
  <c r="NR86" i="1"/>
  <c r="NQ86" i="1"/>
  <c r="NT87" i="1"/>
  <c r="NS87" i="1"/>
  <c r="NP87" i="1"/>
  <c r="NP86" i="1"/>
  <c r="NJ87" i="1"/>
  <c r="NL86" i="1"/>
  <c r="NK86" i="1"/>
  <c r="NJ86" i="1"/>
  <c r="NM87" i="1"/>
  <c r="NL87" i="1"/>
  <c r="NK87" i="1"/>
  <c r="NM86" i="1"/>
  <c r="NI86" i="1"/>
  <c r="NI87" i="1"/>
  <c r="ND86" i="1"/>
  <c r="ND87" i="1"/>
  <c r="NF87" i="1"/>
  <c r="NE87" i="1"/>
  <c r="NF86" i="1"/>
  <c r="NE86" i="1"/>
  <c r="NC86" i="1"/>
  <c r="NC87" i="1"/>
  <c r="NB87" i="1"/>
  <c r="NB86" i="1"/>
  <c r="MT87" i="1"/>
  <c r="ML87" i="1"/>
  <c r="MF86" i="1"/>
  <c r="MS87" i="1"/>
  <c r="MM86" i="1"/>
  <c r="ME86" i="1"/>
  <c r="MT86" i="1"/>
  <c r="ML86" i="1"/>
  <c r="MS86" i="1"/>
  <c r="MF87" i="1"/>
  <c r="MM87" i="1"/>
  <c r="ME87" i="1"/>
  <c r="MN86" i="1"/>
  <c r="MI86" i="1"/>
  <c r="MH86" i="1"/>
  <c r="LZ86" i="1"/>
  <c r="MV86" i="1"/>
  <c r="MV87" i="1"/>
  <c r="MX87" i="1"/>
  <c r="MW87" i="1"/>
  <c r="MX86" i="1"/>
  <c r="MW86" i="1"/>
  <c r="MU86" i="1"/>
  <c r="MU87" i="1"/>
  <c r="MR87" i="1"/>
  <c r="MQ87" i="1"/>
  <c r="MP87" i="1"/>
  <c r="MR86" i="1"/>
  <c r="MO87" i="1"/>
  <c r="MQ86" i="1"/>
  <c r="MP86" i="1"/>
  <c r="MO86" i="1"/>
  <c r="MN87" i="1"/>
  <c r="MK87" i="1"/>
  <c r="MJ87" i="1"/>
  <c r="MI87" i="1"/>
  <c r="MK86" i="1"/>
  <c r="MH87" i="1"/>
  <c r="MJ86" i="1"/>
  <c r="MG87" i="1"/>
  <c r="MG86" i="1"/>
  <c r="MD87" i="1"/>
  <c r="MD86" i="1"/>
  <c r="MC87" i="1"/>
  <c r="MB87" i="1"/>
  <c r="MA87" i="1"/>
  <c r="MC86" i="1"/>
  <c r="MB86" i="1"/>
  <c r="MA86" i="1"/>
  <c r="LZ87" i="1"/>
  <c r="LG86" i="1"/>
  <c r="LG87" i="1"/>
  <c r="LD87" i="1"/>
  <c r="LK87" i="1"/>
  <c r="LC87" i="1"/>
  <c r="LR87" i="1"/>
  <c r="LJ87" i="1"/>
  <c r="LD86" i="1"/>
  <c r="LQ87" i="1"/>
  <c r="LK86" i="1"/>
  <c r="LC86" i="1"/>
  <c r="LR86" i="1"/>
  <c r="LJ86" i="1"/>
  <c r="LQ86" i="1"/>
  <c r="LW87" i="1"/>
  <c r="LV87" i="1"/>
  <c r="LU87" i="1"/>
  <c r="LW86" i="1"/>
  <c r="LT87" i="1"/>
  <c r="LV86" i="1"/>
  <c r="LU86" i="1"/>
  <c r="LT86" i="1"/>
  <c r="LS87" i="1"/>
  <c r="LS86" i="1"/>
  <c r="LN87" i="1"/>
  <c r="LP86" i="1"/>
  <c r="LM87" i="1"/>
  <c r="LO86" i="1"/>
  <c r="LN86" i="1"/>
  <c r="LM86" i="1"/>
  <c r="LP87" i="1"/>
  <c r="LO87" i="1"/>
  <c r="LL87" i="1"/>
  <c r="LL86" i="1"/>
  <c r="LI87" i="1"/>
  <c r="LI86" i="1"/>
  <c r="LH86" i="1"/>
  <c r="LH87" i="1"/>
  <c r="LF87" i="1"/>
  <c r="LF86" i="1"/>
  <c r="LE87" i="1"/>
  <c r="LE86" i="1"/>
  <c r="KZ87" i="1"/>
  <c r="KZ86" i="1"/>
  <c r="KY86" i="1"/>
  <c r="LB87" i="1"/>
  <c r="LA87" i="1"/>
  <c r="LB86" i="1"/>
  <c r="KY87" i="1"/>
  <c r="LA86" i="1"/>
  <c r="KX87" i="1"/>
  <c r="KX86" i="1"/>
  <c r="KU86" i="1"/>
  <c r="JW86" i="1"/>
  <c r="KC86" i="1"/>
  <c r="JV86" i="1"/>
  <c r="KG87" i="1"/>
  <c r="KF87" i="1"/>
  <c r="KE87" i="1"/>
  <c r="KG86" i="1"/>
  <c r="KD87" i="1"/>
  <c r="KF86" i="1"/>
  <c r="KE86" i="1"/>
  <c r="KD86" i="1"/>
  <c r="KC87" i="1"/>
  <c r="JZ87" i="1"/>
  <c r="JY87" i="1"/>
  <c r="JZ86" i="1"/>
  <c r="JW87" i="1"/>
  <c r="JY86" i="1"/>
  <c r="JX87" i="1"/>
  <c r="JX86" i="1"/>
  <c r="JV87" i="1"/>
  <c r="KN87" i="1"/>
  <c r="KL87" i="1"/>
  <c r="KN86" i="1"/>
  <c r="KK87" i="1"/>
  <c r="KM86" i="1"/>
  <c r="KL86" i="1"/>
  <c r="KM87" i="1"/>
  <c r="KK86" i="1"/>
  <c r="KJ86" i="1"/>
  <c r="KJ87" i="1"/>
  <c r="KS87" i="1"/>
  <c r="KR86" i="1"/>
  <c r="KU87" i="1"/>
  <c r="KT87" i="1"/>
  <c r="KR87" i="1"/>
  <c r="KT86" i="1"/>
  <c r="KS86" i="1"/>
  <c r="KQ86" i="1"/>
  <c r="KQ87" i="1"/>
  <c r="IS87" i="1"/>
  <c r="IZ87" i="1"/>
  <c r="IR87" i="1"/>
  <c r="JG87" i="1"/>
  <c r="IY87" i="1"/>
  <c r="IS86" i="1"/>
  <c r="JN87" i="1"/>
  <c r="JF87" i="1"/>
  <c r="IZ86" i="1"/>
  <c r="IR86" i="1"/>
  <c r="JM87" i="1"/>
  <c r="JG86" i="1"/>
  <c r="IY86" i="1"/>
  <c r="JN86" i="1"/>
  <c r="JF86" i="1"/>
  <c r="JM86" i="1"/>
  <c r="JR87" i="1"/>
  <c r="JQ87" i="1"/>
  <c r="JS86" i="1"/>
  <c r="JP87" i="1"/>
  <c r="JR86" i="1"/>
  <c r="JQ86" i="1"/>
  <c r="JP86" i="1"/>
  <c r="JS87" i="1"/>
  <c r="JO87" i="1"/>
  <c r="JO86" i="1"/>
  <c r="JL87" i="1"/>
  <c r="JJ87" i="1"/>
  <c r="JL86" i="1"/>
  <c r="JI87" i="1"/>
  <c r="JK86" i="1"/>
  <c r="JJ86" i="1"/>
  <c r="JI86" i="1"/>
  <c r="JK87" i="1"/>
  <c r="JH87" i="1"/>
  <c r="JH86" i="1"/>
  <c r="JD87" i="1"/>
  <c r="JB87" i="1"/>
  <c r="JD86" i="1"/>
  <c r="JC86" i="1"/>
  <c r="JB86" i="1"/>
  <c r="JE87" i="1"/>
  <c r="JC87" i="1"/>
  <c r="JE86" i="1"/>
  <c r="JA87" i="1"/>
  <c r="JA86" i="1"/>
  <c r="IV86" i="1"/>
  <c r="IV87" i="1"/>
  <c r="IU87" i="1"/>
  <c r="IU86" i="1"/>
  <c r="IX87" i="1"/>
  <c r="IW87" i="1"/>
  <c r="IX86" i="1"/>
  <c r="IW86" i="1"/>
  <c r="IT87" i="1"/>
  <c r="IT86" i="1"/>
  <c r="IQ86" i="1"/>
  <c r="IL87" i="1"/>
  <c r="ID87" i="1"/>
  <c r="HX86" i="1"/>
  <c r="HP86" i="1"/>
  <c r="IK87" i="1"/>
  <c r="IE86" i="1"/>
  <c r="HW86" i="1"/>
  <c r="IL86" i="1"/>
  <c r="ID86" i="1"/>
  <c r="IK86" i="1"/>
  <c r="HQ87" i="1"/>
  <c r="HX87" i="1"/>
  <c r="HP87" i="1"/>
  <c r="IE87" i="1"/>
  <c r="HW87" i="1"/>
  <c r="HQ86" i="1"/>
  <c r="IC86" i="1"/>
  <c r="IN86" i="1"/>
  <c r="IQ87" i="1"/>
  <c r="IP87" i="1"/>
  <c r="IO87" i="1"/>
  <c r="IP86" i="1"/>
  <c r="IN87" i="1"/>
  <c r="IO86" i="1"/>
  <c r="IM86" i="1"/>
  <c r="IM87" i="1"/>
  <c r="IJ87" i="1"/>
  <c r="II87" i="1"/>
  <c r="IH87" i="1"/>
  <c r="IJ86" i="1"/>
  <c r="IG87" i="1"/>
  <c r="II86" i="1"/>
  <c r="IH86" i="1"/>
  <c r="IG86" i="1"/>
  <c r="IF86" i="1"/>
  <c r="IF87" i="1"/>
  <c r="IC87" i="1"/>
  <c r="IB87" i="1"/>
  <c r="HZ87" i="1"/>
  <c r="IB86" i="1"/>
  <c r="IA87" i="1"/>
  <c r="IA86" i="1"/>
  <c r="HZ86" i="1"/>
  <c r="HY87" i="1"/>
  <c r="HY86" i="1"/>
  <c r="HV87" i="1"/>
  <c r="HU87" i="1"/>
  <c r="HT87" i="1"/>
  <c r="HV86" i="1"/>
  <c r="HS87" i="1"/>
  <c r="HU86" i="1"/>
  <c r="HT86" i="1"/>
  <c r="HS86" i="1"/>
  <c r="HR87" i="1"/>
  <c r="HR86" i="1"/>
  <c r="HN87" i="1"/>
  <c r="HM87" i="1"/>
  <c r="HO86" i="1"/>
  <c r="HL87" i="1"/>
  <c r="HN86" i="1"/>
  <c r="HM86" i="1"/>
  <c r="HL86" i="1"/>
  <c r="HO87" i="1"/>
  <c r="HK87" i="1"/>
  <c r="HK86" i="1"/>
  <c r="HC86" i="1"/>
  <c r="GU86" i="1"/>
  <c r="GM86" i="1"/>
  <c r="GO87" i="1"/>
  <c r="GQ86" i="1"/>
  <c r="GV87" i="1"/>
  <c r="GN87" i="1"/>
  <c r="HC87" i="1"/>
  <c r="GU87" i="1"/>
  <c r="GO86" i="1"/>
  <c r="HB87" i="1"/>
  <c r="GV86" i="1"/>
  <c r="GN86" i="1"/>
  <c r="HB86" i="1"/>
  <c r="GQ87" i="1"/>
  <c r="HH87" i="1"/>
  <c r="HF87" i="1"/>
  <c r="HH86" i="1"/>
  <c r="HE87" i="1"/>
  <c r="HG86" i="1"/>
  <c r="HF86" i="1"/>
  <c r="HE86" i="1"/>
  <c r="HG87" i="1"/>
  <c r="HD87" i="1"/>
  <c r="HD86" i="1"/>
  <c r="GX87" i="1"/>
  <c r="GZ86" i="1"/>
  <c r="GY87" i="1"/>
  <c r="GY86" i="1"/>
  <c r="GX86" i="1"/>
  <c r="HA87" i="1"/>
  <c r="GZ87" i="1"/>
  <c r="HA86" i="1"/>
  <c r="GW87" i="1"/>
  <c r="GW86" i="1"/>
  <c r="GR86" i="1"/>
  <c r="GR87" i="1"/>
  <c r="GT87" i="1"/>
  <c r="GS87" i="1"/>
  <c r="GT86" i="1"/>
  <c r="GS86" i="1"/>
  <c r="GP87" i="1"/>
  <c r="GP86" i="1"/>
  <c r="GJ86" i="1"/>
  <c r="GM87" i="1"/>
  <c r="GL87" i="1"/>
  <c r="GK87" i="1"/>
  <c r="GL86" i="1"/>
  <c r="GJ87" i="1"/>
  <c r="GK86" i="1"/>
  <c r="GI86" i="1"/>
  <c r="GI87" i="1"/>
  <c r="FF87" i="1"/>
  <c r="FE87" i="1"/>
  <c r="FF86" i="1"/>
  <c r="FE86" i="1"/>
  <c r="FZ87" i="1"/>
  <c r="GB86" i="1"/>
  <c r="FT86" i="1"/>
  <c r="FL86" i="1"/>
  <c r="GA86" i="1"/>
  <c r="FS86" i="1"/>
  <c r="FZ86" i="1"/>
  <c r="FJ86" i="1"/>
  <c r="GF86" i="1"/>
  <c r="FM87" i="1"/>
  <c r="GE86" i="1"/>
  <c r="FO86" i="1"/>
  <c r="FT87" i="1"/>
  <c r="FL87" i="1"/>
  <c r="GA87" i="1"/>
  <c r="FS87" i="1"/>
  <c r="FM86" i="1"/>
  <c r="GC87" i="1"/>
  <c r="GF87" i="1"/>
  <c r="GE87" i="1"/>
  <c r="GD87" i="1"/>
  <c r="GD86" i="1"/>
  <c r="GC86" i="1"/>
  <c r="GB87" i="1"/>
  <c r="FY87" i="1"/>
  <c r="FX87" i="1"/>
  <c r="FW87" i="1"/>
  <c r="FY86" i="1"/>
  <c r="FV87" i="1"/>
  <c r="FX86" i="1"/>
  <c r="FW86" i="1"/>
  <c r="FV86" i="1"/>
  <c r="FU87" i="1"/>
  <c r="FU86" i="1"/>
  <c r="FR87" i="1"/>
  <c r="FQ87" i="1"/>
  <c r="FP87" i="1"/>
  <c r="FR86" i="1"/>
  <c r="FO87" i="1"/>
  <c r="FQ86" i="1"/>
  <c r="FP86" i="1"/>
  <c r="FN87" i="1"/>
  <c r="FN86" i="1"/>
  <c r="FJ87" i="1"/>
  <c r="FI87" i="1"/>
  <c r="FK86" i="1"/>
  <c r="FH87" i="1"/>
  <c r="FI86" i="1"/>
  <c r="FH86" i="1"/>
  <c r="FK87" i="1"/>
  <c r="FG87" i="1"/>
  <c r="FG86" i="1"/>
  <c r="FB87" i="1"/>
  <c r="FD86" i="1"/>
  <c r="FD87" i="1"/>
  <c r="FC86" i="1"/>
  <c r="FB86" i="1"/>
  <c r="FC87" i="1"/>
  <c r="FA87" i="1"/>
  <c r="FA86" i="1"/>
  <c r="EZ87" i="1"/>
  <c r="EZ86" i="1"/>
  <c r="OH89" i="1"/>
  <c r="ID89" i="1"/>
  <c r="GP89" i="1"/>
  <c r="FB89" i="1"/>
  <c r="NY89" i="1"/>
  <c r="NI89" i="1"/>
  <c r="NA89" i="1"/>
  <c r="MS89" i="1"/>
  <c r="MK89" i="1"/>
  <c r="LU89" i="1"/>
  <c r="KW89" i="1"/>
  <c r="KO89" i="1"/>
  <c r="KG89" i="1"/>
  <c r="JQ89" i="1"/>
  <c r="JA89" i="1"/>
  <c r="IS89" i="1"/>
  <c r="IK89" i="1"/>
  <c r="IC89" i="1"/>
  <c r="HM89" i="1"/>
  <c r="GW89" i="1"/>
  <c r="GO89" i="1"/>
  <c r="GG89" i="1"/>
  <c r="FY89" i="1"/>
  <c r="FI89" i="1"/>
  <c r="BI89" i="1"/>
  <c r="BA89" i="1"/>
  <c r="AS89" i="1"/>
  <c r="AK89" i="1"/>
  <c r="AC89" i="1"/>
  <c r="U89" i="1"/>
  <c r="BB89" i="1"/>
  <c r="OF89" i="1"/>
  <c r="NP89" i="1"/>
  <c r="NH89" i="1"/>
  <c r="MZ89" i="1"/>
  <c r="MR89" i="1"/>
  <c r="MB89" i="1"/>
  <c r="LL89" i="1"/>
  <c r="LD89" i="1"/>
  <c r="KV89" i="1"/>
  <c r="KN89" i="1"/>
  <c r="JX89" i="1"/>
  <c r="JH89" i="1"/>
  <c r="IZ89" i="1"/>
  <c r="IR89" i="1"/>
  <c r="IJ89" i="1"/>
  <c r="HT89" i="1"/>
  <c r="HD89" i="1"/>
  <c r="GV89" i="1"/>
  <c r="GN89" i="1"/>
  <c r="GF89" i="1"/>
  <c r="FP89" i="1"/>
  <c r="EZ89" i="1"/>
  <c r="BH89" i="1"/>
  <c r="AZ89" i="1"/>
  <c r="AR89" i="1"/>
  <c r="AJ89" i="1"/>
  <c r="AB89" i="1"/>
  <c r="IT89" i="1"/>
  <c r="FR89" i="1"/>
  <c r="AL89" i="1"/>
  <c r="HK89" i="1"/>
  <c r="HC89" i="1"/>
  <c r="GU89" i="1"/>
  <c r="GM89" i="1"/>
  <c r="FW89" i="1"/>
  <c r="FG89" i="1"/>
  <c r="EY89" i="1"/>
  <c r="BG89" i="1"/>
  <c r="AY89" i="1"/>
  <c r="AQ89" i="1"/>
  <c r="AI89" i="1"/>
  <c r="ML89" i="1"/>
  <c r="JZ89" i="1"/>
  <c r="GH89" i="1"/>
  <c r="AT89" i="1"/>
  <c r="OD89" i="1"/>
  <c r="NN89" i="1"/>
  <c r="MP89" i="1"/>
  <c r="LZ89" i="1"/>
  <c r="LR89" i="1"/>
  <c r="LJ89" i="1"/>
  <c r="LB89" i="1"/>
  <c r="KL89" i="1"/>
  <c r="JV89" i="1"/>
  <c r="JN89" i="1"/>
  <c r="JF89" i="1"/>
  <c r="IX89" i="1"/>
  <c r="IH89" i="1"/>
  <c r="HZ89" i="1"/>
  <c r="HR89" i="1"/>
  <c r="HJ89" i="1"/>
  <c r="HB89" i="1"/>
  <c r="GT89" i="1"/>
  <c r="GD89" i="1"/>
  <c r="FN89" i="1"/>
  <c r="FF89" i="1"/>
  <c r="EX89" i="1"/>
  <c r="BF89" i="1"/>
  <c r="AX89" i="1"/>
  <c r="AP89" i="1"/>
  <c r="AH89" i="1"/>
  <c r="BJ89" i="1"/>
  <c r="V89" i="1"/>
  <c r="OC89" i="1"/>
  <c r="NM89" i="1"/>
  <c r="MW89" i="1"/>
  <c r="MG89" i="1"/>
  <c r="LY89" i="1"/>
  <c r="LQ89" i="1"/>
  <c r="LI89" i="1"/>
  <c r="KS89" i="1"/>
  <c r="KC89" i="1"/>
  <c r="JU89" i="1"/>
  <c r="JM89" i="1"/>
  <c r="JE89" i="1"/>
  <c r="IO89" i="1"/>
  <c r="HY89" i="1"/>
  <c r="HQ89" i="1"/>
  <c r="HI89" i="1"/>
  <c r="HA89" i="1"/>
  <c r="GK89" i="1"/>
  <c r="FU89" i="1"/>
  <c r="FM89" i="1"/>
  <c r="FE89" i="1"/>
  <c r="BE89" i="1"/>
  <c r="AW89" i="1"/>
  <c r="AO89" i="1"/>
  <c r="AG89" i="1"/>
  <c r="NR89" i="1"/>
  <c r="JJ89" i="1"/>
  <c r="FJ89" i="1"/>
  <c r="OJ89" i="1"/>
  <c r="OB89" i="1"/>
  <c r="NT89" i="1"/>
  <c r="ND89" i="1"/>
  <c r="MN89" i="1"/>
  <c r="MF89" i="1"/>
  <c r="LX89" i="1"/>
  <c r="LP89" i="1"/>
  <c r="KZ89" i="1"/>
  <c r="KJ89" i="1"/>
  <c r="KB89" i="1"/>
  <c r="JT89" i="1"/>
  <c r="JL89" i="1"/>
  <c r="IV89" i="1"/>
  <c r="IF89" i="1"/>
  <c r="HX89" i="1"/>
  <c r="HP89" i="1"/>
  <c r="HH89" i="1"/>
  <c r="GR89" i="1"/>
  <c r="GB89" i="1"/>
  <c r="FT89" i="1"/>
  <c r="FL89" i="1"/>
  <c r="FD89" i="1"/>
  <c r="BL89" i="1"/>
  <c r="BD89" i="1"/>
  <c r="AV89" i="1"/>
  <c r="AN89" i="1"/>
  <c r="H89" i="1"/>
  <c r="NB89" i="1"/>
  <c r="KP89" i="1"/>
  <c r="HF89" i="1"/>
  <c r="FZ89" i="1"/>
  <c r="N89" i="1"/>
  <c r="GY89" i="1"/>
  <c r="GQ89" i="1"/>
  <c r="GI89" i="1"/>
  <c r="GA89" i="1"/>
  <c r="FS89" i="1"/>
  <c r="FK89" i="1"/>
  <c r="BK89" i="1"/>
  <c r="BC89" i="1"/>
  <c r="AU89" i="1"/>
  <c r="AM89" i="1"/>
  <c r="O89" i="1"/>
  <c r="G89" i="1"/>
  <c r="ED89" i="1"/>
  <c r="EK89" i="1"/>
  <c r="EC89" i="1"/>
  <c r="ER89" i="1"/>
  <c r="EJ89" i="1"/>
  <c r="EQ89" i="1"/>
  <c r="EP89" i="1"/>
  <c r="EO89" i="1"/>
  <c r="EG89" i="1"/>
  <c r="EE89" i="1"/>
  <c r="EW89" i="1"/>
  <c r="EU89" i="1"/>
  <c r="ES89" i="1"/>
  <c r="EN89" i="1"/>
  <c r="EL89" i="1"/>
  <c r="EI89" i="1"/>
  <c r="HU89" i="1"/>
  <c r="IW89" i="1"/>
  <c r="GC89" i="1"/>
  <c r="OG89" i="1"/>
  <c r="NQ89" i="1"/>
  <c r="MC89" i="1"/>
  <c r="LM89" i="1"/>
  <c r="JY89" i="1"/>
  <c r="JI89" i="1"/>
  <c r="HE89" i="1"/>
  <c r="FA89" i="1"/>
  <c r="M89" i="1"/>
  <c r="E89" i="1"/>
  <c r="NL89" i="1"/>
  <c r="KR89" i="1"/>
  <c r="EV89" i="1"/>
  <c r="AF89" i="1"/>
  <c r="NX89" i="1"/>
  <c r="KF89" i="1"/>
  <c r="IB89" i="1"/>
  <c r="HL89" i="1"/>
  <c r="FX89" i="1"/>
  <c r="FH89" i="1"/>
  <c r="T89" i="1"/>
  <c r="L89" i="1"/>
  <c r="EM89" i="1"/>
  <c r="FO89" i="1"/>
  <c r="AA89" i="1"/>
  <c r="S89" i="1"/>
  <c r="K89" i="1"/>
  <c r="NW89" i="1"/>
  <c r="NO89" i="1"/>
  <c r="NG89" i="1"/>
  <c r="MY89" i="1"/>
  <c r="MI89" i="1"/>
  <c r="LS89" i="1"/>
  <c r="LK89" i="1"/>
  <c r="LC89" i="1"/>
  <c r="KU89" i="1"/>
  <c r="KE89" i="1"/>
  <c r="JO89" i="1"/>
  <c r="JG89" i="1"/>
  <c r="IY89" i="1"/>
  <c r="IQ89" i="1"/>
  <c r="IA89" i="1"/>
  <c r="NV89" i="1"/>
  <c r="NF89" i="1"/>
  <c r="KT89" i="1"/>
  <c r="KD89" i="1"/>
  <c r="IP89" i="1"/>
  <c r="GL89" i="1"/>
  <c r="FV89" i="1"/>
  <c r="EH89" i="1"/>
  <c r="Z89" i="1"/>
  <c r="R89" i="1"/>
  <c r="J89" i="1"/>
  <c r="NU89" i="1"/>
  <c r="FQ89" i="1"/>
  <c r="NE89" i="1"/>
  <c r="MO89" i="1"/>
  <c r="LA89" i="1"/>
  <c r="KK89" i="1"/>
  <c r="IG89" i="1"/>
  <c r="GS89" i="1"/>
  <c r="Y89" i="1"/>
  <c r="Q89" i="1"/>
  <c r="I89" i="1"/>
  <c r="MJ89" i="1"/>
  <c r="JP89" i="1"/>
  <c r="MV89" i="1"/>
  <c r="LH89" i="1"/>
  <c r="JD89" i="1"/>
  <c r="IN89" i="1"/>
  <c r="GZ89" i="1"/>
  <c r="GJ89" i="1"/>
  <c r="EF89" i="1"/>
  <c r="X89" i="1"/>
  <c r="P89" i="1"/>
  <c r="HG89" i="1"/>
  <c r="FC89" i="1"/>
  <c r="AE89" i="1"/>
  <c r="OI89" i="1"/>
  <c r="OA89" i="1"/>
  <c r="NK89" i="1"/>
  <c r="MU89" i="1"/>
  <c r="MM89" i="1"/>
  <c r="ME89" i="1"/>
  <c r="LW89" i="1"/>
  <c r="LG89" i="1"/>
  <c r="KQ89" i="1"/>
  <c r="KI89" i="1"/>
  <c r="KA89" i="1"/>
  <c r="JS89" i="1"/>
  <c r="JC89" i="1"/>
  <c r="IM89" i="1"/>
  <c r="IE89" i="1"/>
  <c r="HW89" i="1"/>
  <c r="HO89" i="1"/>
  <c r="NJ89" i="1"/>
  <c r="MT89" i="1"/>
  <c r="MD89" i="1"/>
  <c r="LN89" i="1"/>
  <c r="KX89" i="1"/>
  <c r="KH89" i="1"/>
  <c r="IL89" i="1"/>
  <c r="HV89" i="1"/>
  <c r="MX89" i="1"/>
  <c r="F89" i="1"/>
  <c r="MH89" i="1"/>
  <c r="LV89" i="1"/>
  <c r="LF89" i="1"/>
  <c r="HN89" i="1"/>
  <c r="GX89" i="1"/>
  <c r="ET89" i="1"/>
  <c r="AD89" i="1"/>
  <c r="GE89" i="1"/>
  <c r="DU89" i="1"/>
  <c r="EB89" i="1"/>
  <c r="EA89" i="1"/>
  <c r="DC89" i="1"/>
  <c r="CU89" i="1"/>
  <c r="DZ89" i="1"/>
  <c r="DB89" i="1"/>
  <c r="CT89" i="1"/>
  <c r="DI89" i="1"/>
  <c r="DA89" i="1"/>
  <c r="DX89" i="1"/>
  <c r="DP89" i="1"/>
  <c r="DH89" i="1"/>
  <c r="DW89" i="1"/>
  <c r="DO89" i="1"/>
  <c r="DV89" i="1"/>
  <c r="OE89" i="1"/>
  <c r="NZ89" i="1"/>
  <c r="NS89" i="1"/>
  <c r="NC89" i="1"/>
  <c r="MQ89" i="1"/>
  <c r="MA89" i="1"/>
  <c r="LT89" i="1"/>
  <c r="LO89" i="1"/>
  <c r="LE89" i="1"/>
  <c r="KY89" i="1"/>
  <c r="KM89" i="1"/>
  <c r="JW89" i="1"/>
  <c r="JR89" i="1"/>
  <c r="JK89" i="1"/>
  <c r="JB89" i="1"/>
  <c r="IU89" i="1"/>
  <c r="II89" i="1"/>
  <c r="HS89" i="1"/>
  <c r="DY89" i="1"/>
  <c r="DT89" i="1"/>
  <c r="DS89" i="1"/>
  <c r="DR89" i="1"/>
  <c r="DQ89" i="1"/>
  <c r="DG89" i="1"/>
  <c r="DF89" i="1"/>
  <c r="DE89" i="1"/>
  <c r="DD89" i="1"/>
  <c r="DN89" i="1"/>
  <c r="DM89" i="1"/>
  <c r="DL89" i="1"/>
  <c r="DK89" i="1"/>
  <c r="DJ89" i="1"/>
  <c r="CZ89" i="1"/>
  <c r="CY89" i="1"/>
  <c r="CX89" i="1"/>
  <c r="CW89" i="1"/>
  <c r="CV89" i="1"/>
  <c r="BS89" i="1"/>
  <c r="BR89" i="1"/>
  <c r="CN89" i="1"/>
  <c r="CM89" i="1"/>
  <c r="CG89" i="1"/>
  <c r="CF89" i="1"/>
  <c r="BY89" i="1"/>
  <c r="BZ89" i="1"/>
  <c r="BX89" i="1"/>
  <c r="BW89" i="1"/>
  <c r="BV89" i="1"/>
  <c r="BU89" i="1"/>
  <c r="BT89" i="1"/>
  <c r="BP89" i="1"/>
  <c r="BO89" i="1"/>
  <c r="BQ89" i="1"/>
  <c r="BM89" i="1"/>
  <c r="CA89" i="1"/>
  <c r="CS89" i="1"/>
  <c r="CR89" i="1"/>
  <c r="CQ89" i="1"/>
  <c r="CP89" i="1"/>
  <c r="CO89" i="1"/>
  <c r="CL89" i="1"/>
  <c r="CK89" i="1"/>
  <c r="CI89" i="1"/>
  <c r="CH89" i="1"/>
  <c r="CE89" i="1"/>
  <c r="CC89" i="1"/>
  <c r="CB89" i="1"/>
  <c r="CJ89" i="1"/>
  <c r="CD89" i="1"/>
  <c r="BN89" i="1"/>
  <c r="D89" i="1"/>
  <c r="W89" i="1"/>
  <c r="C12" i="1"/>
  <c r="A6" i="3"/>
  <c r="D4" i="1"/>
  <c r="F24" i="3"/>
  <c r="B1" i="3" l="1"/>
  <c r="D9" i="3" l="1"/>
  <c r="E7" i="3" l="1"/>
  <c r="E5" i="3"/>
  <c r="E3" i="3"/>
  <c r="E2" i="3"/>
  <c r="E11" i="3"/>
  <c r="E10" i="3"/>
  <c r="E9" i="3"/>
  <c r="E8" i="3"/>
  <c r="F20" i="3" s="1"/>
  <c r="E6" i="3"/>
  <c r="E4" i="3"/>
  <c r="D8" i="3"/>
  <c r="D7" i="3"/>
  <c r="D6" i="3"/>
  <c r="D5" i="3"/>
  <c r="D4" i="3"/>
  <c r="D3" i="3"/>
  <c r="D2" i="3"/>
  <c r="F5" i="3" l="1"/>
  <c r="F16" i="3"/>
  <c r="F9" i="3"/>
  <c r="F11" i="3"/>
  <c r="F22" i="3"/>
  <c r="F6" i="3"/>
  <c r="F17" i="3"/>
  <c r="F7" i="3"/>
  <c r="F18" i="3"/>
  <c r="F10" i="3"/>
  <c r="F21" i="3"/>
  <c r="F12" i="3"/>
  <c r="G23" i="3"/>
  <c r="F23" i="3"/>
  <c r="G12" i="3"/>
  <c r="F4" i="3"/>
  <c r="F15" i="3"/>
  <c r="F8" i="3"/>
  <c r="F19" i="3"/>
  <c r="F14" i="3"/>
  <c r="G2" i="3"/>
  <c r="G14" i="3"/>
  <c r="F2" i="3"/>
  <c r="D5" i="1" l="1"/>
  <c r="F13" i="3" l="1"/>
  <c r="D1" i="1" l="1" a="1"/>
  <c r="D1" i="1" s="1"/>
  <c r="D3" i="1"/>
  <c r="E4" i="1"/>
  <c r="E5" i="1" l="1"/>
  <c r="E1" i="1" s="1" a="1"/>
  <c r="E1" i="1" s="1"/>
  <c r="F4" i="1"/>
  <c r="E3" i="1" l="1"/>
  <c r="F5" i="1"/>
  <c r="F3" i="1" s="1"/>
  <c r="F1" i="1" a="1"/>
  <c r="F1" i="1" s="1"/>
  <c r="G4" i="1"/>
  <c r="G5" i="1" l="1"/>
  <c r="G1" i="1" s="1" a="1"/>
  <c r="G1" i="1" s="1"/>
  <c r="H4" i="1"/>
  <c r="G3" i="1" l="1"/>
  <c r="H5" i="1"/>
  <c r="H1" i="1" s="1" a="1"/>
  <c r="H1" i="1" s="1"/>
  <c r="I4" i="1"/>
  <c r="H3" i="1" l="1"/>
  <c r="I5" i="1"/>
  <c r="I1" i="1" s="1" a="1"/>
  <c r="I1" i="1" s="1"/>
  <c r="J4" i="1"/>
  <c r="I3" i="1" l="1"/>
  <c r="J5" i="1"/>
  <c r="J1" i="1" s="1" a="1"/>
  <c r="J1" i="1" s="1"/>
  <c r="K4" i="1"/>
  <c r="J3" i="1" l="1"/>
  <c r="K5" i="1"/>
  <c r="K3" i="1" s="1"/>
  <c r="K1" i="1" a="1"/>
  <c r="K1" i="1" s="1"/>
  <c r="L4" i="1"/>
  <c r="L5" i="1" l="1"/>
  <c r="L1" i="1" s="1" a="1"/>
  <c r="L1" i="1" s="1"/>
  <c r="M4" i="1"/>
  <c r="L3" i="1" l="1"/>
  <c r="M5" i="1"/>
  <c r="M3" i="1" s="1"/>
  <c r="M1" i="1" a="1"/>
  <c r="M1" i="1" s="1"/>
  <c r="N4" i="1"/>
  <c r="N5" i="1" l="1"/>
  <c r="N3" i="1" s="1"/>
  <c r="N1" i="1" a="1"/>
  <c r="N1" i="1" s="1"/>
  <c r="O4" i="1"/>
  <c r="O5" i="1" l="1"/>
  <c r="O1" i="1" s="1" a="1"/>
  <c r="O1" i="1" s="1"/>
  <c r="P4" i="1"/>
  <c r="O3" i="1" l="1"/>
  <c r="P5" i="1"/>
  <c r="P3" i="1" s="1"/>
  <c r="P1" i="1" a="1"/>
  <c r="P1" i="1" s="1"/>
  <c r="Q4" i="1"/>
  <c r="Q5" i="1" l="1"/>
  <c r="Q3" i="1" s="1"/>
  <c r="Q1" i="1" a="1"/>
  <c r="Q1" i="1" s="1"/>
  <c r="R4" i="1"/>
  <c r="R2" i="1" s="1"/>
  <c r="R5" i="1" l="1"/>
  <c r="R3" i="1" s="1"/>
  <c r="R1" i="1" a="1"/>
  <c r="R1" i="1" s="1"/>
  <c r="S4" i="1"/>
  <c r="S5" i="1" l="1"/>
  <c r="S1" i="1" a="1"/>
  <c r="S1" i="1" s="1"/>
  <c r="T4" i="1"/>
  <c r="S3" i="1"/>
  <c r="T5" i="1" l="1"/>
  <c r="T1" i="1" a="1"/>
  <c r="T1" i="1" s="1"/>
  <c r="U4" i="1"/>
  <c r="T3" i="1"/>
  <c r="U5" i="1" l="1"/>
  <c r="U1" i="1" a="1"/>
  <c r="U1" i="1" s="1"/>
  <c r="V4" i="1"/>
  <c r="U3" i="1"/>
  <c r="V5" i="1" l="1"/>
  <c r="V1" i="1" a="1"/>
  <c r="V1" i="1" s="1"/>
  <c r="W4" i="1"/>
  <c r="V3" i="1"/>
  <c r="W5" i="1" l="1"/>
  <c r="W3" i="1" s="1"/>
  <c r="W1" i="1" a="1"/>
  <c r="W1" i="1" s="1"/>
  <c r="X4" i="1"/>
  <c r="X5" i="1" l="1"/>
  <c r="X1" i="1" s="1" a="1"/>
  <c r="X1" i="1" s="1"/>
  <c r="Y4" i="1"/>
  <c r="X3" i="1" l="1"/>
  <c r="Y5" i="1"/>
  <c r="Y1" i="1" a="1"/>
  <c r="Y1" i="1" s="1"/>
  <c r="Z4" i="1"/>
  <c r="Y3" i="1"/>
  <c r="Z5" i="1" l="1"/>
  <c r="Z3" i="1" s="1"/>
  <c r="Z1" i="1" a="1"/>
  <c r="Z1" i="1" s="1"/>
  <c r="AA4" i="1"/>
  <c r="AA5" i="1" l="1"/>
  <c r="AA1" i="1" s="1" a="1"/>
  <c r="AA1" i="1" s="1"/>
  <c r="AB4" i="1"/>
  <c r="AA3" i="1" l="1"/>
  <c r="AB5" i="1"/>
  <c r="AB3" i="1" s="1"/>
  <c r="AB1" i="1" a="1"/>
  <c r="AB1" i="1" s="1"/>
  <c r="AC4" i="1"/>
  <c r="AC5" i="1" l="1"/>
  <c r="AC3" i="1" s="1"/>
  <c r="AC1" i="1" a="1"/>
  <c r="AC1" i="1" s="1"/>
  <c r="AD4" i="1"/>
  <c r="AD5" i="1" l="1"/>
  <c r="AD1" i="1" s="1" a="1"/>
  <c r="AD1" i="1" s="1"/>
  <c r="AE4" i="1"/>
  <c r="AD3" i="1" l="1"/>
  <c r="AE5" i="1"/>
  <c r="AE1" i="1" a="1"/>
  <c r="AE1" i="1" s="1"/>
  <c r="AF4" i="1"/>
  <c r="AE3" i="1"/>
  <c r="AF5" i="1" l="1"/>
  <c r="AF3" i="1" s="1"/>
  <c r="AF1" i="1" a="1"/>
  <c r="AF1" i="1" s="1"/>
  <c r="AG4" i="1"/>
  <c r="AG5" i="1" l="1"/>
  <c r="AG1" i="1" s="1" a="1"/>
  <c r="AG1" i="1" s="1"/>
  <c r="AH4" i="1"/>
  <c r="AG3" i="1" l="1"/>
  <c r="AH5" i="1"/>
  <c r="AH1" i="1" s="1" a="1"/>
  <c r="AH1" i="1" s="1"/>
  <c r="AI4" i="1"/>
  <c r="AH3" i="1" l="1"/>
  <c r="AI5" i="1"/>
  <c r="AI1" i="1" s="1" a="1"/>
  <c r="AI1" i="1" s="1"/>
  <c r="AJ4" i="1"/>
  <c r="AI3" i="1" l="1"/>
  <c r="AJ5" i="1"/>
  <c r="AJ1" i="1" s="1" a="1"/>
  <c r="AJ1" i="1" s="1"/>
  <c r="AK4" i="1"/>
  <c r="AJ3" i="1" l="1"/>
  <c r="AK5" i="1"/>
  <c r="AK1" i="1" s="1" a="1"/>
  <c r="AK1" i="1" s="1"/>
  <c r="AL4" i="1"/>
  <c r="AK3" i="1" l="1"/>
  <c r="AL5" i="1"/>
  <c r="AL1" i="1" a="1"/>
  <c r="AL1" i="1" s="1"/>
  <c r="AM4" i="1"/>
  <c r="AL3" i="1"/>
  <c r="AM5" i="1" l="1"/>
  <c r="AM3" i="1" s="1"/>
  <c r="AM1" i="1" a="1"/>
  <c r="AM1" i="1" s="1"/>
  <c r="AN4" i="1"/>
  <c r="AN5" i="1" l="1"/>
  <c r="AN1" i="1" s="1" a="1"/>
  <c r="AN1" i="1" s="1"/>
  <c r="AO4" i="1"/>
  <c r="AN3" i="1" l="1"/>
  <c r="AO5" i="1"/>
  <c r="AO1" i="1" s="1" a="1"/>
  <c r="AO1" i="1" s="1"/>
  <c r="AP4" i="1"/>
  <c r="AO3" i="1" l="1"/>
  <c r="AP5" i="1"/>
  <c r="AP1" i="1" s="1" a="1"/>
  <c r="AP1" i="1" s="1"/>
  <c r="AQ4" i="1"/>
  <c r="AP3" i="1" l="1"/>
  <c r="AQ5" i="1"/>
  <c r="AQ1" i="1" s="1" a="1"/>
  <c r="AQ1" i="1" s="1"/>
  <c r="AR4" i="1"/>
  <c r="AQ3" i="1" l="1"/>
  <c r="AR5" i="1"/>
  <c r="AR1" i="1" s="1" a="1"/>
  <c r="AR1" i="1" s="1"/>
  <c r="AS4" i="1"/>
  <c r="AR3" i="1" l="1"/>
  <c r="AS5" i="1"/>
  <c r="AS1" i="1" s="1" a="1"/>
  <c r="AS1" i="1" s="1"/>
  <c r="AT4" i="1"/>
  <c r="AS3" i="1" l="1"/>
  <c r="AT5" i="1"/>
  <c r="AT1" i="1" s="1" a="1"/>
  <c r="AT1" i="1" s="1"/>
  <c r="AU4" i="1"/>
  <c r="AT3" i="1" l="1"/>
  <c r="AU5" i="1"/>
  <c r="AU3" i="1" s="1"/>
  <c r="AU1" i="1" a="1"/>
  <c r="AU1" i="1" s="1"/>
  <c r="AV4" i="1"/>
  <c r="AV5" i="1" l="1"/>
  <c r="AV1" i="1" s="1" a="1"/>
  <c r="AV1" i="1" s="1"/>
  <c r="AW4" i="1"/>
  <c r="AW2" i="1" s="1"/>
  <c r="AV3" i="1" l="1"/>
  <c r="AW5" i="1"/>
  <c r="AW1" i="1" a="1"/>
  <c r="AW1" i="1" s="1"/>
  <c r="AX4" i="1"/>
  <c r="AW3" i="1"/>
  <c r="AX5" i="1" l="1"/>
  <c r="AX1" i="1" s="1" a="1"/>
  <c r="AX1" i="1" s="1"/>
  <c r="AY4" i="1"/>
  <c r="AX3" i="1" l="1"/>
  <c r="AY5" i="1"/>
  <c r="AY1" i="1" a="1"/>
  <c r="AY1" i="1" s="1"/>
  <c r="AZ4" i="1"/>
  <c r="AY3" i="1"/>
  <c r="AZ5" i="1" l="1"/>
  <c r="AZ3" i="1" s="1"/>
  <c r="AZ1" i="1" a="1"/>
  <c r="AZ1" i="1" s="1"/>
  <c r="BA4" i="1"/>
  <c r="BA5" i="1" l="1"/>
  <c r="BA3" i="1" s="1"/>
  <c r="BA1" i="1" a="1"/>
  <c r="BA1" i="1" s="1"/>
  <c r="BB4" i="1"/>
  <c r="BB5" i="1" l="1"/>
  <c r="BB3" i="1" s="1"/>
  <c r="BB1" i="1" a="1"/>
  <c r="BB1" i="1" s="1"/>
  <c r="BC4" i="1"/>
  <c r="BC5" i="1" l="1"/>
  <c r="BC3" i="1" s="1"/>
  <c r="BC1" i="1" a="1"/>
  <c r="BC1" i="1" s="1"/>
  <c r="BD4" i="1"/>
  <c r="BD5" i="1" l="1"/>
  <c r="BD3" i="1" s="1"/>
  <c r="BD1" i="1" a="1"/>
  <c r="BD1" i="1" s="1"/>
  <c r="BE4" i="1"/>
  <c r="BE5" i="1" l="1"/>
  <c r="BE3" i="1" s="1"/>
  <c r="BE1" i="1" a="1"/>
  <c r="BE1" i="1" s="1"/>
  <c r="BF4" i="1"/>
  <c r="BF5" i="1" l="1"/>
  <c r="BF1" i="1" a="1"/>
  <c r="BF1" i="1" s="1"/>
  <c r="BG4" i="1"/>
  <c r="BF3" i="1"/>
  <c r="BG5" i="1" l="1"/>
  <c r="BG1" i="1" a="1"/>
  <c r="BG1" i="1" s="1"/>
  <c r="BH4" i="1"/>
  <c r="BG3" i="1"/>
  <c r="BH5" i="1" l="1"/>
  <c r="BH1" i="1" a="1"/>
  <c r="BH1" i="1" s="1"/>
  <c r="BI4" i="1"/>
  <c r="BH3" i="1"/>
  <c r="BI5" i="1" l="1"/>
  <c r="BI1" i="1" a="1"/>
  <c r="BI1" i="1" s="1"/>
  <c r="BJ4" i="1"/>
  <c r="BI3" i="1"/>
  <c r="BJ5" i="1" l="1"/>
  <c r="BJ1" i="1" a="1"/>
  <c r="BJ1" i="1" s="1"/>
  <c r="BK4" i="1"/>
  <c r="BJ3" i="1"/>
  <c r="BK5" i="1" l="1"/>
  <c r="BK3" i="1" s="1"/>
  <c r="BK1" i="1" a="1"/>
  <c r="BK1" i="1" s="1"/>
  <c r="BL4" i="1"/>
  <c r="BL5" i="1" l="1"/>
  <c r="BL1" i="1" a="1"/>
  <c r="BL1" i="1" s="1"/>
  <c r="BM4" i="1"/>
  <c r="BL3" i="1"/>
  <c r="BM5" i="1" l="1"/>
  <c r="BM1" i="1" a="1"/>
  <c r="BM1" i="1" s="1"/>
  <c r="BN4" i="1"/>
  <c r="BM3" i="1"/>
  <c r="BN5" i="1" l="1"/>
  <c r="BN3" i="1" s="1"/>
  <c r="BN1" i="1" a="1"/>
  <c r="BN1" i="1" s="1"/>
  <c r="BO4" i="1"/>
  <c r="BO5" i="1" l="1"/>
  <c r="BO1" i="1" s="1" a="1"/>
  <c r="BO1" i="1" s="1"/>
  <c r="BP4" i="1"/>
  <c r="BO3" i="1" l="1"/>
  <c r="BP5" i="1"/>
  <c r="BP1" i="1" a="1"/>
  <c r="BP1" i="1" s="1"/>
  <c r="BQ4" i="1"/>
  <c r="BP3" i="1"/>
  <c r="BQ5" i="1" l="1"/>
  <c r="BQ1" i="1" s="1" a="1"/>
  <c r="BQ1" i="1" s="1"/>
  <c r="BR4" i="1"/>
  <c r="BQ3" i="1" l="1"/>
  <c r="BR5" i="1"/>
  <c r="BR1" i="1" s="1" a="1"/>
  <c r="BR1" i="1" s="1"/>
  <c r="BS4" i="1"/>
  <c r="BR3" i="1" l="1"/>
  <c r="BS5" i="1"/>
  <c r="BS1" i="1" s="1" a="1"/>
  <c r="BS1" i="1" s="1"/>
  <c r="BT4" i="1"/>
  <c r="BS3" i="1" l="1"/>
  <c r="BT5" i="1"/>
  <c r="BT1" i="1" s="1" a="1"/>
  <c r="BT1" i="1" s="1"/>
  <c r="BU4" i="1"/>
  <c r="BT3" i="1" l="1"/>
  <c r="BU5" i="1"/>
  <c r="BU1" i="1" s="1" a="1"/>
  <c r="BU1" i="1" s="1"/>
  <c r="BV4" i="1"/>
  <c r="BU3" i="1" l="1"/>
  <c r="BV5" i="1"/>
  <c r="BV1" i="1" s="1" a="1"/>
  <c r="BV1" i="1" s="1"/>
  <c r="BW4" i="1"/>
  <c r="BV3" i="1" l="1"/>
  <c r="BW5" i="1"/>
  <c r="BW1" i="1" a="1"/>
  <c r="BW1" i="1" s="1"/>
  <c r="BX4" i="1"/>
  <c r="BW3" i="1"/>
  <c r="BX5" i="1" l="1"/>
  <c r="BX3" i="1" s="1"/>
  <c r="BX1" i="1" a="1"/>
  <c r="BX1" i="1" s="1"/>
  <c r="BY4" i="1"/>
  <c r="BY5" i="1" l="1"/>
  <c r="BY3" i="1" s="1"/>
  <c r="BY1" i="1" a="1"/>
  <c r="BY1" i="1" s="1"/>
  <c r="BZ4" i="1"/>
  <c r="BZ5" i="1" l="1"/>
  <c r="BZ3" i="1" s="1"/>
  <c r="BZ1" i="1" a="1"/>
  <c r="BZ1" i="1" s="1"/>
  <c r="CA4" i="1"/>
  <c r="CA5" i="1" l="1"/>
  <c r="CA1" i="1" a="1"/>
  <c r="CA1" i="1" s="1"/>
  <c r="CB4" i="1"/>
  <c r="CB2" i="1" s="1"/>
  <c r="CA3" i="1"/>
  <c r="CB5" i="1" l="1"/>
  <c r="CB1" i="1" a="1"/>
  <c r="CB1" i="1" s="1"/>
  <c r="CC4" i="1"/>
  <c r="CB3" i="1"/>
  <c r="CC5" i="1" l="1"/>
  <c r="CC1" i="1" a="1"/>
  <c r="CC1" i="1" s="1"/>
  <c r="CD4" i="1"/>
  <c r="CC3" i="1"/>
  <c r="CD5" i="1" l="1"/>
  <c r="CD1" i="1" a="1"/>
  <c r="CD1" i="1" s="1"/>
  <c r="CE4" i="1"/>
  <c r="CD3" i="1"/>
  <c r="CE5" i="1" l="1"/>
  <c r="CE1" i="1" a="1"/>
  <c r="CE1" i="1" s="1"/>
  <c r="CF4" i="1"/>
  <c r="CE3" i="1"/>
  <c r="CF5" i="1" l="1"/>
  <c r="CF1" i="1" a="1"/>
  <c r="CF1" i="1" s="1"/>
  <c r="CG4" i="1"/>
  <c r="CF3" i="1"/>
  <c r="CG5" i="1" l="1"/>
  <c r="CG1" i="1" a="1"/>
  <c r="CG1" i="1" s="1"/>
  <c r="CH4" i="1"/>
  <c r="CG3" i="1"/>
  <c r="CH5" i="1" l="1"/>
  <c r="CH1" i="1" a="1"/>
  <c r="CH1" i="1" s="1"/>
  <c r="CI4" i="1"/>
  <c r="CH3" i="1"/>
  <c r="CI5" i="1" l="1"/>
  <c r="CI1" i="1" a="1"/>
  <c r="CI1" i="1" s="1"/>
  <c r="CJ4" i="1"/>
  <c r="CI3" i="1"/>
  <c r="CJ5" i="1" l="1"/>
  <c r="CJ1" i="1" a="1"/>
  <c r="CJ1" i="1" s="1"/>
  <c r="CK4" i="1"/>
  <c r="CJ3" i="1"/>
  <c r="CK5" i="1" l="1"/>
  <c r="CK3" i="1" s="1"/>
  <c r="CK1" i="1" a="1"/>
  <c r="CK1" i="1" s="1"/>
  <c r="CL4" i="1"/>
  <c r="CL5" i="1" l="1"/>
  <c r="CL1" i="1" a="1"/>
  <c r="CL1" i="1" s="1"/>
  <c r="CM4" i="1"/>
  <c r="CL3" i="1"/>
  <c r="CM5" i="1" l="1"/>
  <c r="CM1" i="1" a="1"/>
  <c r="CM1" i="1" s="1"/>
  <c r="CN4" i="1"/>
  <c r="CM3" i="1"/>
  <c r="CN5" i="1" l="1"/>
  <c r="CN1" i="1" a="1"/>
  <c r="CN1" i="1" s="1"/>
  <c r="CO4" i="1"/>
  <c r="CN3" i="1"/>
  <c r="CO5" i="1" l="1"/>
  <c r="CO1" i="1" s="1" a="1"/>
  <c r="CO1" i="1" s="1"/>
  <c r="CP4" i="1"/>
  <c r="CO3" i="1" l="1"/>
  <c r="CP5" i="1"/>
  <c r="CP1" i="1" a="1"/>
  <c r="CP1" i="1" s="1"/>
  <c r="CQ4" i="1"/>
  <c r="CP3" i="1"/>
  <c r="CQ5" i="1" l="1"/>
  <c r="CQ1" i="1" a="1"/>
  <c r="CQ1" i="1" s="1"/>
  <c r="CR4" i="1"/>
  <c r="CQ3" i="1"/>
  <c r="CR5" i="1" l="1"/>
  <c r="CR1" i="1" s="1" a="1"/>
  <c r="CR1" i="1" s="1"/>
  <c r="CS4" i="1"/>
  <c r="CR3" i="1"/>
  <c r="CS5" i="1" l="1"/>
  <c r="CS1" i="1" a="1"/>
  <c r="CS1" i="1" s="1"/>
  <c r="CT4" i="1"/>
  <c r="CS3" i="1"/>
  <c r="CT5" i="1" l="1"/>
  <c r="CT1" i="1" a="1"/>
  <c r="CT1" i="1" s="1"/>
  <c r="CU4" i="1"/>
  <c r="CT3" i="1"/>
  <c r="CU5" i="1" l="1"/>
  <c r="CU3" i="1" s="1"/>
  <c r="CU1" i="1" a="1"/>
  <c r="CU1" i="1" s="1"/>
  <c r="CV4" i="1"/>
  <c r="CV5" i="1" l="1"/>
  <c r="CV1" i="1" a="1"/>
  <c r="CV1" i="1" s="1"/>
  <c r="CW4" i="1"/>
  <c r="CV3" i="1"/>
  <c r="CW5" i="1" l="1"/>
  <c r="CW1" i="1" a="1"/>
  <c r="CW1" i="1" s="1"/>
  <c r="CX4" i="1"/>
  <c r="CW3" i="1"/>
  <c r="CX5" i="1" l="1"/>
  <c r="CX1" i="1" s="1" a="1"/>
  <c r="CX1" i="1" s="1"/>
  <c r="CY4" i="1"/>
  <c r="CX3" i="1" l="1"/>
  <c r="CY5" i="1"/>
  <c r="CY1" i="1" a="1"/>
  <c r="CY1" i="1" s="1"/>
  <c r="CZ4" i="1"/>
  <c r="CY3" i="1"/>
  <c r="CZ5" i="1" l="1"/>
  <c r="CZ1" i="1" a="1"/>
  <c r="CZ1" i="1" s="1"/>
  <c r="DA4" i="1"/>
  <c r="CZ3" i="1"/>
  <c r="DA5" i="1" l="1"/>
  <c r="DA1" i="1" a="1"/>
  <c r="DA1" i="1" s="1"/>
  <c r="DB4" i="1"/>
  <c r="DA3" i="1"/>
  <c r="DB5" i="1" l="1"/>
  <c r="DB1" i="1" a="1"/>
  <c r="DB1" i="1" s="1"/>
  <c r="DC4" i="1"/>
  <c r="DB3" i="1"/>
  <c r="DC5" i="1" l="1"/>
  <c r="DC1" i="1" a="1"/>
  <c r="DC1" i="1" s="1"/>
  <c r="DD4" i="1"/>
  <c r="DD2" i="1" s="1"/>
  <c r="DC3" i="1"/>
  <c r="DD5" i="1" l="1"/>
  <c r="DD1" i="1" a="1"/>
  <c r="DD1" i="1" s="1"/>
  <c r="DE4" i="1"/>
  <c r="DD3" i="1"/>
  <c r="DE5" i="1" l="1"/>
  <c r="DE1" i="1" a="1"/>
  <c r="DE1" i="1" s="1"/>
  <c r="DF4" i="1"/>
  <c r="DE3" i="1"/>
  <c r="DF5" i="1" l="1"/>
  <c r="DF1" i="1" a="1"/>
  <c r="DF1" i="1" s="1"/>
  <c r="DG4" i="1"/>
  <c r="DF3" i="1"/>
  <c r="DG5" i="1" l="1"/>
  <c r="DG1" i="1" a="1"/>
  <c r="DG1" i="1" s="1"/>
  <c r="DH4" i="1"/>
  <c r="DG3" i="1"/>
  <c r="DH5" i="1" l="1"/>
  <c r="DH1" i="1" a="1"/>
  <c r="DH1" i="1" s="1"/>
  <c r="DI4" i="1"/>
  <c r="DH3" i="1"/>
  <c r="DI5" i="1" l="1"/>
  <c r="DI1" i="1" a="1"/>
  <c r="DI1" i="1" s="1"/>
  <c r="DJ4" i="1"/>
  <c r="DI3" i="1"/>
  <c r="DJ5" i="1" l="1"/>
  <c r="DJ1" i="1" a="1"/>
  <c r="DJ1" i="1" s="1"/>
  <c r="DK4" i="1"/>
  <c r="DJ3" i="1"/>
  <c r="DK5" i="1" l="1"/>
  <c r="DK1" i="1" a="1"/>
  <c r="DK1" i="1" s="1"/>
  <c r="DL4" i="1"/>
  <c r="DK3" i="1"/>
  <c r="DL5" i="1" l="1"/>
  <c r="DL1" i="1" a="1"/>
  <c r="DL1" i="1" s="1"/>
  <c r="DM4" i="1"/>
  <c r="DL3" i="1"/>
  <c r="DM5" i="1" l="1"/>
  <c r="DM1" i="1" s="1" a="1"/>
  <c r="DM1" i="1" s="1"/>
  <c r="DN4" i="1"/>
  <c r="DM3" i="1" l="1"/>
  <c r="DN5" i="1"/>
  <c r="DN1" i="1" s="1" a="1"/>
  <c r="DN1" i="1" s="1"/>
  <c r="DO4" i="1"/>
  <c r="DN3" i="1" l="1"/>
  <c r="DO5" i="1"/>
  <c r="DO1" i="1" s="1" a="1"/>
  <c r="DO1" i="1" s="1"/>
  <c r="DP4" i="1"/>
  <c r="DO3" i="1" l="1"/>
  <c r="DP5" i="1"/>
  <c r="DP1" i="1" a="1"/>
  <c r="DP1" i="1" s="1"/>
  <c r="DQ4" i="1"/>
  <c r="DP3" i="1"/>
  <c r="DQ5" i="1" l="1"/>
  <c r="DQ1" i="1" s="1" a="1"/>
  <c r="DQ1" i="1" s="1"/>
  <c r="DR4" i="1"/>
  <c r="DQ3" i="1" l="1"/>
  <c r="DR5" i="1"/>
  <c r="DR1" i="1" a="1"/>
  <c r="DR1" i="1" s="1"/>
  <c r="DS4" i="1"/>
  <c r="DR3" i="1"/>
  <c r="DS5" i="1" l="1"/>
  <c r="DS1" i="1" s="1" a="1"/>
  <c r="DS1" i="1" s="1"/>
  <c r="DT4" i="1"/>
  <c r="DS3" i="1" l="1"/>
  <c r="DT5" i="1"/>
  <c r="DT1" i="1" a="1"/>
  <c r="DT1" i="1" s="1"/>
  <c r="DU4" i="1"/>
  <c r="DT3" i="1"/>
  <c r="DU5" i="1" l="1"/>
  <c r="DU1" i="1" s="1" a="1"/>
  <c r="DU1" i="1" s="1"/>
  <c r="DV4" i="1"/>
  <c r="DU3" i="1" l="1"/>
  <c r="DV5" i="1"/>
  <c r="DV1" i="1" a="1"/>
  <c r="DV1" i="1" s="1"/>
  <c r="DW4" i="1"/>
  <c r="DV3" i="1"/>
  <c r="DW5" i="1" l="1"/>
  <c r="DW1" i="1" s="1" a="1"/>
  <c r="DW1" i="1" s="1"/>
  <c r="DX4" i="1"/>
  <c r="DW3" i="1" l="1"/>
  <c r="DX5" i="1"/>
  <c r="DX1" i="1" a="1"/>
  <c r="DX1" i="1" s="1"/>
  <c r="DY4" i="1"/>
  <c r="DX3" i="1"/>
  <c r="DY5" i="1" l="1"/>
  <c r="DY1" i="1" s="1" a="1"/>
  <c r="DY1" i="1" s="1"/>
  <c r="DZ4" i="1"/>
  <c r="DY3" i="1" l="1"/>
  <c r="DZ5" i="1"/>
  <c r="DZ1" i="1" a="1"/>
  <c r="DZ1" i="1" s="1"/>
  <c r="EA4" i="1"/>
  <c r="DZ3" i="1"/>
  <c r="EA5" i="1" l="1"/>
  <c r="EA1" i="1" s="1" a="1"/>
  <c r="EA1" i="1" s="1"/>
  <c r="EB4" i="1"/>
  <c r="EA3" i="1" l="1"/>
  <c r="EB5" i="1"/>
  <c r="EB1" i="1" a="1"/>
  <c r="EB1" i="1" s="1"/>
  <c r="EC4" i="1"/>
  <c r="EB3" i="1"/>
  <c r="EC5" i="1" l="1"/>
  <c r="EC1" i="1" s="1" a="1"/>
  <c r="EC1" i="1" s="1"/>
  <c r="ED4" i="1"/>
  <c r="EC3" i="1" l="1"/>
  <c r="ED5" i="1"/>
  <c r="ED1" i="1" a="1"/>
  <c r="ED1" i="1" s="1"/>
  <c r="EE4" i="1"/>
  <c r="ED3" i="1"/>
  <c r="EE5" i="1" l="1"/>
  <c r="EE1" i="1" s="1" a="1"/>
  <c r="EE1" i="1" s="1"/>
  <c r="EF4" i="1"/>
  <c r="EE3" i="1" l="1"/>
  <c r="EF5" i="1"/>
  <c r="EF1" i="1" a="1"/>
  <c r="EF1" i="1" s="1"/>
  <c r="EG4" i="1"/>
  <c r="EF3" i="1"/>
  <c r="EG5" i="1" l="1"/>
  <c r="EG1" i="1" s="1" a="1"/>
  <c r="EG1" i="1" s="1"/>
  <c r="EH4" i="1"/>
  <c r="EG3" i="1" l="1"/>
  <c r="EH5" i="1"/>
  <c r="EH1" i="1" a="1"/>
  <c r="EH1" i="1" s="1"/>
  <c r="EI4" i="1"/>
  <c r="EI2" i="1" s="1"/>
  <c r="EH3" i="1"/>
  <c r="EI5" i="1" l="1"/>
  <c r="EI1" i="1" a="1"/>
  <c r="EI1" i="1" s="1"/>
  <c r="EJ4" i="1"/>
  <c r="EI3" i="1"/>
  <c r="EJ5" i="1" l="1"/>
  <c r="EJ1" i="1" s="1" a="1"/>
  <c r="EJ1" i="1" s="1"/>
  <c r="EK4" i="1"/>
  <c r="EJ3" i="1" l="1"/>
  <c r="EK5" i="1"/>
  <c r="EK1" i="1" a="1"/>
  <c r="EK1" i="1" s="1"/>
  <c r="EL4" i="1"/>
  <c r="EK3" i="1"/>
  <c r="EL5" i="1" l="1"/>
  <c r="EL1" i="1" s="1" a="1"/>
  <c r="EL1" i="1" s="1"/>
  <c r="EM4" i="1"/>
  <c r="EL3" i="1" l="1"/>
  <c r="EM5" i="1"/>
  <c r="EM1" i="1" a="1"/>
  <c r="EM1" i="1" s="1"/>
  <c r="EN4" i="1"/>
  <c r="EM3" i="1"/>
  <c r="EN5" i="1" l="1"/>
  <c r="EN1" i="1" s="1" a="1"/>
  <c r="EN1" i="1" s="1"/>
  <c r="EO4" i="1"/>
  <c r="EN3" i="1" l="1"/>
  <c r="EO5" i="1"/>
  <c r="EO1" i="1" a="1"/>
  <c r="EO1" i="1" s="1"/>
  <c r="EP4" i="1"/>
  <c r="EO3" i="1"/>
  <c r="EP5" i="1" l="1"/>
  <c r="EP1" i="1" s="1" a="1"/>
  <c r="EP1" i="1" s="1"/>
  <c r="EQ4" i="1"/>
  <c r="EP3" i="1" l="1"/>
  <c r="EQ5" i="1"/>
  <c r="EQ1" i="1" s="1" a="1"/>
  <c r="EQ1" i="1" s="1"/>
  <c r="ER4" i="1"/>
  <c r="EQ3" i="1" l="1"/>
  <c r="ER5" i="1"/>
  <c r="ER1" i="1" s="1" a="1"/>
  <c r="ER1" i="1" s="1"/>
  <c r="ES4" i="1"/>
  <c r="ER3" i="1" l="1"/>
  <c r="ES5" i="1"/>
  <c r="ES1" i="1" s="1" a="1"/>
  <c r="ES1" i="1" s="1"/>
  <c r="ET4" i="1"/>
  <c r="ES3" i="1" l="1"/>
  <c r="ET5" i="1"/>
  <c r="ET1" i="1" s="1" a="1"/>
  <c r="ET1" i="1" s="1"/>
  <c r="EU4" i="1"/>
  <c r="ET3" i="1" l="1"/>
  <c r="EU5" i="1"/>
  <c r="EU1" i="1" a="1"/>
  <c r="EU1" i="1" s="1"/>
  <c r="EV4" i="1"/>
  <c r="EU3" i="1"/>
  <c r="EV5" i="1" l="1"/>
  <c r="EV1" i="1" s="1" a="1"/>
  <c r="EV1" i="1" s="1"/>
  <c r="EW4" i="1"/>
  <c r="EV3" i="1" l="1"/>
  <c r="EW5" i="1"/>
  <c r="EW1" i="1" a="1"/>
  <c r="EW1" i="1" s="1"/>
  <c r="EX4" i="1"/>
  <c r="EW3" i="1"/>
  <c r="EX5" i="1" l="1"/>
  <c r="EX1" i="1" s="1" a="1"/>
  <c r="EX1" i="1" s="1"/>
  <c r="EY4" i="1"/>
  <c r="EX3" i="1" l="1"/>
  <c r="EY5" i="1"/>
  <c r="EY1" i="1" a="1"/>
  <c r="EY1" i="1" s="1"/>
  <c r="EZ4" i="1"/>
  <c r="EY3" i="1"/>
  <c r="EZ5" i="1" l="1"/>
  <c r="EZ1" i="1" a="1"/>
  <c r="EZ1" i="1" s="1"/>
  <c r="FA4" i="1"/>
  <c r="EZ3" i="1"/>
  <c r="FA5" i="1" l="1"/>
  <c r="FA1" i="1" a="1"/>
  <c r="FA1" i="1" s="1"/>
  <c r="FB4" i="1"/>
  <c r="FA3" i="1"/>
  <c r="FB5" i="1" l="1"/>
  <c r="FB1" i="1" a="1"/>
  <c r="FB1" i="1" s="1"/>
  <c r="FC4" i="1"/>
  <c r="FB3" i="1"/>
  <c r="FC5" i="1" l="1"/>
  <c r="FC1" i="1" s="1" a="1"/>
  <c r="FC1" i="1" s="1"/>
  <c r="FD4" i="1"/>
  <c r="FC3" i="1" l="1"/>
  <c r="FD5" i="1"/>
  <c r="FD1" i="1" a="1"/>
  <c r="FD1" i="1" s="1"/>
  <c r="FE4" i="1"/>
  <c r="FD3" i="1"/>
  <c r="FE5" i="1" l="1"/>
  <c r="FE1" i="1" a="1"/>
  <c r="FE1" i="1" s="1"/>
  <c r="FF4" i="1"/>
  <c r="FE3" i="1"/>
  <c r="FF5" i="1" l="1"/>
  <c r="FF1" i="1" s="1" a="1"/>
  <c r="FF1" i="1" s="1"/>
  <c r="FG4" i="1"/>
  <c r="FF3" i="1" l="1"/>
  <c r="FG5" i="1"/>
  <c r="FG1" i="1" a="1"/>
  <c r="FG1" i="1" s="1"/>
  <c r="FH4" i="1"/>
  <c r="FG3" i="1"/>
  <c r="FH5" i="1" l="1"/>
  <c r="FH1" i="1" a="1"/>
  <c r="FH1" i="1" s="1"/>
  <c r="FI4" i="1"/>
  <c r="FH3" i="1"/>
  <c r="FI5" i="1" l="1"/>
  <c r="FI1" i="1" s="1" a="1"/>
  <c r="FI1" i="1" s="1"/>
  <c r="FJ4" i="1"/>
  <c r="FI3" i="1" l="1"/>
  <c r="FJ5" i="1"/>
  <c r="FJ1" i="1" a="1"/>
  <c r="FJ1" i="1" s="1"/>
  <c r="FK4" i="1"/>
  <c r="FJ3" i="1"/>
  <c r="FK5" i="1" l="1"/>
  <c r="FK1" i="1" s="1" a="1"/>
  <c r="FK1" i="1" s="1"/>
  <c r="FL4" i="1"/>
  <c r="FK3" i="1" l="1"/>
  <c r="FL5" i="1"/>
  <c r="FL1" i="1" a="1"/>
  <c r="FL1" i="1" s="1"/>
  <c r="FM4" i="1"/>
  <c r="FM2" i="1" s="1"/>
  <c r="FL3" i="1"/>
  <c r="FM5" i="1" l="1"/>
  <c r="FM1" i="1" a="1"/>
  <c r="FM1" i="1" s="1"/>
  <c r="FN4" i="1"/>
  <c r="FM3" i="1"/>
  <c r="FN5" i="1" l="1"/>
  <c r="FN1" i="1" s="1" a="1"/>
  <c r="FN1" i="1" s="1"/>
  <c r="FO4" i="1"/>
  <c r="FN3" i="1" l="1"/>
  <c r="FO5" i="1"/>
  <c r="FO1" i="1" a="1"/>
  <c r="FO1" i="1" s="1"/>
  <c r="FP4" i="1"/>
  <c r="FO3" i="1"/>
  <c r="FP5" i="1" l="1"/>
  <c r="FP1" i="1" a="1"/>
  <c r="FP1" i="1" s="1"/>
  <c r="FQ4" i="1"/>
  <c r="FP3" i="1"/>
  <c r="FQ5" i="1" l="1"/>
  <c r="FQ1" i="1" s="1" a="1"/>
  <c r="FQ1" i="1" s="1"/>
  <c r="FR4" i="1"/>
  <c r="FQ3" i="1" l="1"/>
  <c r="FR5" i="1"/>
  <c r="FR1" i="1" a="1"/>
  <c r="FR1" i="1" s="1"/>
  <c r="FS4" i="1"/>
  <c r="FR3" i="1"/>
  <c r="FS5" i="1" l="1"/>
  <c r="FS1" i="1" a="1"/>
  <c r="FS1" i="1" s="1"/>
  <c r="FT4" i="1"/>
  <c r="FS3" i="1"/>
  <c r="FT5" i="1" l="1"/>
  <c r="FT1" i="1" s="1" a="1"/>
  <c r="FT1" i="1" s="1"/>
  <c r="FU4" i="1"/>
  <c r="FT3" i="1" l="1"/>
  <c r="FU5" i="1"/>
  <c r="FU1" i="1" a="1"/>
  <c r="FU1" i="1" s="1"/>
  <c r="FV4" i="1"/>
  <c r="FU3" i="1"/>
  <c r="FV5" i="1" l="1"/>
  <c r="FV1" i="1" a="1"/>
  <c r="FV1" i="1" s="1"/>
  <c r="FW4" i="1"/>
  <c r="FV3" i="1"/>
  <c r="FW5" i="1" l="1"/>
  <c r="FW1" i="1" s="1" a="1"/>
  <c r="FW1" i="1" s="1"/>
  <c r="FX4" i="1"/>
  <c r="FW3" i="1" l="1"/>
  <c r="FX5" i="1"/>
  <c r="FX1" i="1" s="1" a="1"/>
  <c r="FX1" i="1" s="1"/>
  <c r="FY4" i="1"/>
  <c r="FX3" i="1" l="1"/>
  <c r="FY5" i="1"/>
  <c r="FY1" i="1" s="1" a="1"/>
  <c r="FY1" i="1" s="1"/>
  <c r="FZ4" i="1"/>
  <c r="FY3" i="1" l="1"/>
  <c r="FZ5" i="1"/>
  <c r="FZ1" i="1" a="1"/>
  <c r="FZ1" i="1" s="1"/>
  <c r="GA4" i="1"/>
  <c r="FZ3" i="1"/>
  <c r="GA5" i="1" l="1"/>
  <c r="GA1" i="1" s="1" a="1"/>
  <c r="GA1" i="1" s="1"/>
  <c r="GB4" i="1"/>
  <c r="GA3" i="1" l="1"/>
  <c r="GB5" i="1"/>
  <c r="GB1" i="1" a="1"/>
  <c r="GB1" i="1" s="1"/>
  <c r="GC4" i="1"/>
  <c r="GB3" i="1"/>
  <c r="GC5" i="1" l="1"/>
  <c r="GC1" i="1" s="1" a="1"/>
  <c r="GC1" i="1" s="1"/>
  <c r="GD4" i="1"/>
  <c r="GC3" i="1" l="1"/>
  <c r="GD5" i="1"/>
  <c r="GD1" i="1" a="1"/>
  <c r="GD1" i="1" s="1"/>
  <c r="GE4" i="1"/>
  <c r="GD3" i="1"/>
  <c r="GE5" i="1" l="1"/>
  <c r="GE1" i="1" a="1"/>
  <c r="GE1" i="1" s="1"/>
  <c r="GF4" i="1"/>
  <c r="GE3" i="1"/>
  <c r="GF5" i="1" l="1"/>
  <c r="GF1" i="1" a="1"/>
  <c r="GF1" i="1" s="1"/>
  <c r="GG4" i="1"/>
  <c r="GF3" i="1"/>
  <c r="GG5" i="1" l="1"/>
  <c r="GG1" i="1" a="1"/>
  <c r="GG1" i="1" s="1"/>
  <c r="GH4" i="1"/>
  <c r="GG3" i="1"/>
  <c r="GH5" i="1" l="1"/>
  <c r="GH1" i="1" a="1"/>
  <c r="GH1" i="1" s="1"/>
  <c r="GI4" i="1"/>
  <c r="GH3" i="1"/>
  <c r="GI5" i="1" l="1"/>
  <c r="GI1" i="1" a="1"/>
  <c r="GI1" i="1" s="1"/>
  <c r="GJ4" i="1"/>
  <c r="GI3" i="1"/>
  <c r="GJ5" i="1" l="1"/>
  <c r="GJ1" i="1" a="1"/>
  <c r="GJ1" i="1" s="1"/>
  <c r="GK4" i="1"/>
  <c r="GJ3" i="1"/>
  <c r="GK5" i="1" l="1"/>
  <c r="GK1" i="1" a="1"/>
  <c r="GK1" i="1" s="1"/>
  <c r="GL4" i="1"/>
  <c r="GK3" i="1"/>
  <c r="GL5" i="1" l="1"/>
  <c r="GL1" i="1" a="1"/>
  <c r="GL1" i="1" s="1"/>
  <c r="GM4" i="1"/>
  <c r="GL3" i="1"/>
  <c r="GM5" i="1" l="1"/>
  <c r="GM1" i="1" a="1"/>
  <c r="GM1" i="1" s="1"/>
  <c r="GN4" i="1"/>
  <c r="GM3" i="1"/>
  <c r="GN5" i="1" l="1"/>
  <c r="GN1" i="1" a="1"/>
  <c r="GN1" i="1" s="1"/>
  <c r="GO4" i="1"/>
  <c r="GN3" i="1"/>
  <c r="GO5" i="1" l="1"/>
  <c r="GO1" i="1" a="1"/>
  <c r="GO1" i="1" s="1"/>
  <c r="GP4" i="1"/>
  <c r="GO3" i="1"/>
  <c r="GP5" i="1" l="1"/>
  <c r="GP1" i="1" a="1"/>
  <c r="GP1" i="1" s="1"/>
  <c r="GQ4" i="1"/>
  <c r="GP3" i="1"/>
  <c r="GQ5" i="1" l="1"/>
  <c r="GQ1" i="1" a="1"/>
  <c r="GQ1" i="1" s="1"/>
  <c r="GR4" i="1"/>
  <c r="GR2" i="1" s="1"/>
  <c r="GQ3" i="1"/>
  <c r="GR5" i="1" l="1"/>
  <c r="GR1" i="1" a="1"/>
  <c r="GR1" i="1" s="1"/>
  <c r="GS4" i="1"/>
  <c r="GR3" i="1"/>
  <c r="GS5" i="1" l="1"/>
  <c r="GS1" i="1" a="1"/>
  <c r="GS1" i="1" s="1"/>
  <c r="GT4" i="1"/>
  <c r="GS3" i="1"/>
  <c r="GT5" i="1" l="1"/>
  <c r="GT1" i="1" a="1"/>
  <c r="GT1" i="1" s="1"/>
  <c r="GU4" i="1"/>
  <c r="GT3" i="1"/>
  <c r="GU5" i="1" l="1"/>
  <c r="GU1" i="1" a="1"/>
  <c r="GU1" i="1" s="1"/>
  <c r="GV4" i="1"/>
  <c r="GU3" i="1"/>
  <c r="GV5" i="1" l="1"/>
  <c r="GV1" i="1" a="1"/>
  <c r="GV1" i="1" s="1"/>
  <c r="GW4" i="1"/>
  <c r="GV3" i="1"/>
  <c r="GW5" i="1" l="1"/>
  <c r="GW1" i="1" a="1"/>
  <c r="GW1" i="1" s="1"/>
  <c r="GX4" i="1"/>
  <c r="GW3" i="1"/>
  <c r="GX5" i="1" l="1"/>
  <c r="GX1" i="1" s="1" a="1"/>
  <c r="GX1" i="1" s="1"/>
  <c r="GY4" i="1"/>
  <c r="GX3" i="1" l="1"/>
  <c r="GY5" i="1"/>
  <c r="GY1" i="1" a="1"/>
  <c r="GY1" i="1" s="1"/>
  <c r="GZ4" i="1"/>
  <c r="GY3" i="1"/>
  <c r="GZ5" i="1" l="1"/>
  <c r="GZ1" i="1" a="1"/>
  <c r="GZ1" i="1" s="1"/>
  <c r="HA4" i="1"/>
  <c r="GZ3" i="1"/>
  <c r="HA5" i="1" l="1"/>
  <c r="HA1" i="1" s="1" a="1"/>
  <c r="HA1" i="1" s="1"/>
  <c r="HB4" i="1"/>
  <c r="HA3" i="1" l="1"/>
  <c r="HB5" i="1"/>
  <c r="HB1" i="1" a="1"/>
  <c r="HB1" i="1" s="1"/>
  <c r="HC4" i="1"/>
  <c r="HB3" i="1"/>
  <c r="HC5" i="1" l="1"/>
  <c r="HC1" i="1" a="1"/>
  <c r="HC1" i="1" s="1"/>
  <c r="HD4" i="1"/>
  <c r="HC3" i="1"/>
  <c r="HD5" i="1" l="1"/>
  <c r="HD3" i="1" s="1"/>
  <c r="HD1" i="1" a="1"/>
  <c r="HD1" i="1" s="1"/>
  <c r="HE4" i="1"/>
  <c r="HE5" i="1" l="1"/>
  <c r="HE1" i="1" a="1"/>
  <c r="HE1" i="1" s="1"/>
  <c r="HF4" i="1"/>
  <c r="HE3" i="1"/>
  <c r="HF5" i="1" l="1"/>
  <c r="HF1" i="1" a="1"/>
  <c r="HF1" i="1" s="1"/>
  <c r="HG4" i="1"/>
  <c r="HF3" i="1"/>
  <c r="HG5" i="1" l="1"/>
  <c r="HG1" i="1" a="1"/>
  <c r="HG1" i="1" s="1"/>
  <c r="HH4" i="1"/>
  <c r="HG3" i="1"/>
  <c r="HH5" i="1" l="1"/>
  <c r="HH1" i="1" a="1"/>
  <c r="HH1" i="1" s="1"/>
  <c r="HI4" i="1"/>
  <c r="HH3" i="1"/>
  <c r="HI5" i="1" l="1"/>
  <c r="HI1" i="1" a="1"/>
  <c r="HI1" i="1" s="1"/>
  <c r="HJ4" i="1"/>
  <c r="HI3" i="1"/>
  <c r="HJ5" i="1" l="1"/>
  <c r="HJ1" i="1" a="1"/>
  <c r="HJ1" i="1" s="1"/>
  <c r="HK4" i="1"/>
  <c r="HJ3" i="1"/>
  <c r="HK5" i="1" l="1"/>
  <c r="HK1" i="1" a="1"/>
  <c r="HK1" i="1" s="1"/>
  <c r="HL4" i="1"/>
  <c r="HK3" i="1"/>
  <c r="HL5" i="1" l="1"/>
  <c r="HL1" i="1" a="1"/>
  <c r="HL1" i="1" s="1"/>
  <c r="HM4" i="1"/>
  <c r="HL3" i="1"/>
  <c r="HM5" i="1" l="1"/>
  <c r="HM1" i="1" a="1"/>
  <c r="HM1" i="1" s="1"/>
  <c r="HN4" i="1"/>
  <c r="HM3" i="1"/>
  <c r="HN5" i="1" l="1"/>
  <c r="HN1" i="1" a="1"/>
  <c r="HN1" i="1" s="1"/>
  <c r="HO4" i="1"/>
  <c r="HN3" i="1"/>
  <c r="HO5" i="1" l="1"/>
  <c r="HO1" i="1" a="1"/>
  <c r="HO1" i="1" s="1"/>
  <c r="HP4" i="1"/>
  <c r="HO3" i="1"/>
  <c r="HP5" i="1" l="1"/>
  <c r="HP1" i="1" s="1" a="1"/>
  <c r="HP1" i="1" s="1"/>
  <c r="HQ4" i="1"/>
  <c r="HP3" i="1" l="1"/>
  <c r="HQ5" i="1"/>
  <c r="HQ1" i="1" a="1"/>
  <c r="HQ1" i="1" s="1"/>
  <c r="HR4" i="1"/>
  <c r="HQ3" i="1"/>
  <c r="HR5" i="1" l="1"/>
  <c r="HR1" i="1" s="1" a="1"/>
  <c r="HR1" i="1" s="1"/>
  <c r="HS4" i="1"/>
  <c r="HR3" i="1" l="1"/>
  <c r="HS5" i="1"/>
  <c r="HS1" i="1" a="1"/>
  <c r="HS1" i="1" s="1"/>
  <c r="HT4" i="1"/>
  <c r="HS3" i="1"/>
  <c r="HT5" i="1" l="1"/>
  <c r="HT1" i="1" s="1" a="1"/>
  <c r="HT1" i="1" s="1"/>
  <c r="HU4" i="1"/>
  <c r="HT3" i="1" l="1"/>
  <c r="HU5" i="1"/>
  <c r="HU1" i="1" a="1"/>
  <c r="HU1" i="1" s="1"/>
  <c r="HV4" i="1"/>
  <c r="HV2" i="1" s="1"/>
  <c r="HU3" i="1"/>
  <c r="HV5" i="1" l="1"/>
  <c r="HV1" i="1" a="1"/>
  <c r="HV1" i="1" s="1"/>
  <c r="HW4" i="1"/>
  <c r="HV3" i="1"/>
  <c r="HW5" i="1" l="1"/>
  <c r="HW1" i="1" s="1" a="1"/>
  <c r="HW1" i="1" s="1"/>
  <c r="HX4" i="1"/>
  <c r="HW3" i="1" l="1"/>
  <c r="HX5" i="1"/>
  <c r="HX1" i="1" a="1"/>
  <c r="HX1" i="1" s="1"/>
  <c r="HY4" i="1"/>
  <c r="HX3" i="1"/>
  <c r="HY5" i="1" l="1"/>
  <c r="HY1" i="1" a="1"/>
  <c r="HY1" i="1" s="1"/>
  <c r="HZ4" i="1"/>
  <c r="HY3" i="1"/>
  <c r="HZ5" i="1" l="1"/>
  <c r="HZ1" i="1" s="1" a="1"/>
  <c r="HZ1" i="1" s="1"/>
  <c r="IA4" i="1"/>
  <c r="HZ3" i="1" l="1"/>
  <c r="IA5" i="1"/>
  <c r="IA1" i="1" s="1" a="1"/>
  <c r="IA1" i="1" s="1"/>
  <c r="IB4" i="1"/>
  <c r="IA3" i="1" l="1"/>
  <c r="IB5" i="1"/>
  <c r="IB1" i="1" s="1" a="1"/>
  <c r="IB1" i="1" s="1"/>
  <c r="IC4" i="1"/>
  <c r="IB3" i="1" l="1"/>
  <c r="IC5" i="1"/>
  <c r="IC1" i="1" a="1"/>
  <c r="IC1" i="1" s="1"/>
  <c r="ID4" i="1"/>
  <c r="IC3" i="1"/>
  <c r="ID5" i="1" l="1"/>
  <c r="ID1" i="1" s="1" a="1"/>
  <c r="ID1" i="1" s="1"/>
  <c r="IE4" i="1"/>
  <c r="ID3" i="1" l="1"/>
  <c r="IE5" i="1"/>
  <c r="IE1" i="1" a="1"/>
  <c r="IE1" i="1" s="1"/>
  <c r="IF4" i="1"/>
  <c r="IE3" i="1"/>
  <c r="IF5" i="1" l="1"/>
  <c r="IF1" i="1" s="1" a="1"/>
  <c r="IF1" i="1" s="1"/>
  <c r="IG4" i="1"/>
  <c r="IF3" i="1" l="1"/>
  <c r="IG5" i="1"/>
  <c r="IG1" i="1" a="1"/>
  <c r="IG1" i="1" s="1"/>
  <c r="IH4" i="1"/>
  <c r="IG3" i="1"/>
  <c r="IH5" i="1" l="1"/>
  <c r="IH1" i="1" s="1" a="1"/>
  <c r="IH1" i="1" s="1"/>
  <c r="II4" i="1"/>
  <c r="IH3" i="1" l="1"/>
  <c r="II5" i="1"/>
  <c r="II3" i="1" s="1"/>
  <c r="II1" i="1" a="1"/>
  <c r="II1" i="1" s="1"/>
  <c r="IJ4" i="1"/>
  <c r="IJ5" i="1" l="1"/>
  <c r="IJ1" i="1" s="1" a="1"/>
  <c r="IJ1" i="1" s="1"/>
  <c r="IK4" i="1"/>
  <c r="IJ3" i="1" l="1"/>
  <c r="IK5" i="1"/>
  <c r="IK1" i="1" a="1"/>
  <c r="IK1" i="1" s="1"/>
  <c r="IL4" i="1"/>
  <c r="IK3" i="1"/>
  <c r="IL5" i="1" l="1"/>
  <c r="IL1" i="1" s="1" a="1"/>
  <c r="IL1" i="1" s="1"/>
  <c r="IM4" i="1"/>
  <c r="IL3" i="1" l="1"/>
  <c r="IM5" i="1"/>
  <c r="IM1" i="1" a="1"/>
  <c r="IM1" i="1" s="1"/>
  <c r="IN4" i="1"/>
  <c r="IM3" i="1"/>
  <c r="IN5" i="1" l="1"/>
  <c r="IN1" i="1" s="1" a="1"/>
  <c r="IN1" i="1" s="1"/>
  <c r="IO4" i="1"/>
  <c r="IN3" i="1" l="1"/>
  <c r="IO5" i="1"/>
  <c r="IO1" i="1" a="1"/>
  <c r="IO1" i="1" s="1"/>
  <c r="IP4" i="1"/>
  <c r="IO3" i="1"/>
  <c r="IP5" i="1" l="1"/>
  <c r="IP1" i="1" s="1" a="1"/>
  <c r="IP1" i="1" s="1"/>
  <c r="IQ4" i="1"/>
  <c r="IP3" i="1" l="1"/>
  <c r="IQ5" i="1"/>
  <c r="IQ1" i="1" a="1"/>
  <c r="IQ1" i="1" s="1"/>
  <c r="IR4" i="1"/>
  <c r="IQ3" i="1"/>
  <c r="IR5" i="1" l="1"/>
  <c r="IR1" i="1" s="1" a="1"/>
  <c r="IR1" i="1" s="1"/>
  <c r="IS4" i="1"/>
  <c r="IR3" i="1" l="1"/>
  <c r="IS5" i="1"/>
  <c r="IS1" i="1" a="1"/>
  <c r="IS1" i="1" s="1"/>
  <c r="IT4" i="1"/>
  <c r="IS3" i="1"/>
  <c r="IT5" i="1" l="1"/>
  <c r="IT1" i="1" s="1" a="1"/>
  <c r="IT1" i="1" s="1"/>
  <c r="IU4" i="1"/>
  <c r="IT3" i="1" l="1"/>
  <c r="IU5" i="1"/>
  <c r="IU1" i="1" a="1"/>
  <c r="IU1" i="1" s="1"/>
  <c r="IV4" i="1"/>
  <c r="IU3" i="1"/>
  <c r="IV5" i="1" l="1"/>
  <c r="IV1" i="1" s="1" a="1"/>
  <c r="IV1" i="1" s="1"/>
  <c r="IW4" i="1"/>
  <c r="IV3" i="1" l="1"/>
  <c r="IW5" i="1"/>
  <c r="IW1" i="1" a="1"/>
  <c r="IW1" i="1" s="1"/>
  <c r="IX4" i="1"/>
  <c r="IW3" i="1"/>
  <c r="IX5" i="1" l="1"/>
  <c r="IX1" i="1" s="1" a="1"/>
  <c r="IX1" i="1" s="1"/>
  <c r="IY4" i="1"/>
  <c r="IX3" i="1" l="1"/>
  <c r="IY5" i="1"/>
  <c r="IY1" i="1" a="1"/>
  <c r="IY1" i="1" s="1"/>
  <c r="IZ4" i="1"/>
  <c r="IY3" i="1"/>
  <c r="IZ5" i="1" l="1"/>
  <c r="IZ1" i="1" s="1" a="1"/>
  <c r="IZ1" i="1" s="1"/>
  <c r="JA4" i="1"/>
  <c r="JA2" i="1" s="1"/>
  <c r="IZ3" i="1" l="1"/>
  <c r="JA5" i="1"/>
  <c r="JA1" i="1" a="1"/>
  <c r="JA1" i="1" s="1"/>
  <c r="JB4" i="1"/>
  <c r="JA3" i="1"/>
  <c r="JB5" i="1" l="1"/>
  <c r="JB1" i="1" s="1" a="1"/>
  <c r="JB1" i="1" s="1"/>
  <c r="JC4" i="1"/>
  <c r="JB3" i="1" l="1"/>
  <c r="JC5" i="1"/>
  <c r="JC1" i="1" a="1"/>
  <c r="JC1" i="1" s="1"/>
  <c r="JD4" i="1"/>
  <c r="JC3" i="1"/>
  <c r="JD5" i="1" l="1"/>
  <c r="JD1" i="1" s="1" a="1"/>
  <c r="JD1" i="1" s="1"/>
  <c r="JE4" i="1"/>
  <c r="JD3" i="1" l="1"/>
  <c r="JE5" i="1"/>
  <c r="JE1" i="1" a="1"/>
  <c r="JE1" i="1" s="1"/>
  <c r="JF4" i="1"/>
  <c r="JE3" i="1"/>
  <c r="JF5" i="1" l="1"/>
  <c r="JF1" i="1" s="1" a="1"/>
  <c r="JF1" i="1" s="1"/>
  <c r="JG4" i="1"/>
  <c r="JF3" i="1" l="1"/>
  <c r="JG5" i="1"/>
  <c r="JG1" i="1" a="1"/>
  <c r="JG1" i="1" s="1"/>
  <c r="JH4" i="1"/>
  <c r="JG3" i="1"/>
  <c r="JH5" i="1" l="1"/>
  <c r="JH1" i="1" s="1" a="1"/>
  <c r="JH1" i="1" s="1"/>
  <c r="JI4" i="1"/>
  <c r="JH3" i="1" l="1"/>
  <c r="JI5" i="1"/>
  <c r="JI1" i="1" a="1"/>
  <c r="JI1" i="1" s="1"/>
  <c r="JJ4" i="1"/>
  <c r="JI3" i="1"/>
  <c r="JJ5" i="1" l="1"/>
  <c r="JJ1" i="1" s="1" a="1"/>
  <c r="JJ1" i="1" s="1"/>
  <c r="JK4" i="1"/>
  <c r="JJ3" i="1" l="1"/>
  <c r="JK5" i="1"/>
  <c r="JK1" i="1" a="1"/>
  <c r="JK1" i="1" s="1"/>
  <c r="JL4" i="1"/>
  <c r="JK3" i="1"/>
  <c r="JL5" i="1" l="1"/>
  <c r="JL1" i="1" s="1" a="1"/>
  <c r="JL1" i="1" s="1"/>
  <c r="JM4" i="1"/>
  <c r="JL3" i="1" l="1"/>
  <c r="JM5" i="1"/>
  <c r="JM1" i="1" a="1"/>
  <c r="JM1" i="1" s="1"/>
  <c r="JN4" i="1"/>
  <c r="JM3" i="1"/>
  <c r="JN5" i="1" l="1"/>
  <c r="JN1" i="1" s="1" a="1"/>
  <c r="JN1" i="1" s="1"/>
  <c r="JO4" i="1"/>
  <c r="JN3" i="1" l="1"/>
  <c r="JO5" i="1"/>
  <c r="JO1" i="1" a="1"/>
  <c r="JO1" i="1" s="1"/>
  <c r="JP4" i="1"/>
  <c r="JO3" i="1"/>
  <c r="JP5" i="1" l="1"/>
  <c r="JP1" i="1" s="1" a="1"/>
  <c r="JP1" i="1" s="1"/>
  <c r="JQ4" i="1"/>
  <c r="JP3" i="1" l="1"/>
  <c r="JQ5" i="1"/>
  <c r="JQ1" i="1" a="1"/>
  <c r="JQ1" i="1" s="1"/>
  <c r="JR4" i="1"/>
  <c r="JQ3" i="1"/>
  <c r="JR5" i="1" l="1"/>
  <c r="JR1" i="1" s="1" a="1"/>
  <c r="JR1" i="1" s="1"/>
  <c r="JS4" i="1"/>
  <c r="JR3" i="1" l="1"/>
  <c r="JS5" i="1"/>
  <c r="JS1" i="1" a="1"/>
  <c r="JS1" i="1" s="1"/>
  <c r="JT4" i="1"/>
  <c r="JS3" i="1"/>
  <c r="JT5" i="1" l="1"/>
  <c r="JT1" i="1" s="1" a="1"/>
  <c r="JT1" i="1" s="1"/>
  <c r="JU4" i="1"/>
  <c r="JT3" i="1" l="1"/>
  <c r="JU5" i="1"/>
  <c r="JU1" i="1" a="1"/>
  <c r="JU1" i="1" s="1"/>
  <c r="JV4" i="1"/>
  <c r="JU3" i="1"/>
  <c r="JV5" i="1" l="1"/>
  <c r="JV1" i="1" s="1" a="1"/>
  <c r="JV1" i="1" s="1"/>
  <c r="JW4" i="1"/>
  <c r="JV3" i="1" l="1"/>
  <c r="JW5" i="1"/>
  <c r="JW1" i="1" a="1"/>
  <c r="JW1" i="1" s="1"/>
  <c r="JX4" i="1"/>
  <c r="JW3" i="1"/>
  <c r="JX5" i="1" l="1"/>
  <c r="JX1" i="1" s="1" a="1"/>
  <c r="JX1" i="1" s="1"/>
  <c r="JY4" i="1"/>
  <c r="JX3" i="1" l="1"/>
  <c r="JY5" i="1"/>
  <c r="JY1" i="1" a="1"/>
  <c r="JY1" i="1" s="1"/>
  <c r="JZ4" i="1"/>
  <c r="JY3" i="1"/>
  <c r="JZ5" i="1" l="1"/>
  <c r="JZ1" i="1" s="1" a="1"/>
  <c r="JZ1" i="1" s="1"/>
  <c r="KA4" i="1"/>
  <c r="JZ3" i="1" l="1"/>
  <c r="KA5" i="1"/>
  <c r="KA1" i="1" a="1"/>
  <c r="KA1" i="1" s="1"/>
  <c r="KB4" i="1"/>
  <c r="KA3" i="1"/>
  <c r="KB5" i="1" l="1"/>
  <c r="KB1" i="1" s="1" a="1"/>
  <c r="KB1" i="1" s="1"/>
  <c r="KC4" i="1"/>
  <c r="KB3" i="1" l="1"/>
  <c r="KC5" i="1"/>
  <c r="KC1" i="1" a="1"/>
  <c r="KC1" i="1" s="1"/>
  <c r="KD4" i="1"/>
  <c r="KC3" i="1"/>
  <c r="KD5" i="1" l="1"/>
  <c r="KD1" i="1" a="1"/>
  <c r="KD1" i="1" s="1"/>
  <c r="KE4" i="1"/>
  <c r="KD3" i="1"/>
  <c r="KE5" i="1" l="1"/>
  <c r="KE1" i="1" a="1"/>
  <c r="KE1" i="1" s="1"/>
  <c r="KF4" i="1"/>
  <c r="KF2" i="1" s="1"/>
  <c r="KE3" i="1"/>
  <c r="KF5" i="1" l="1"/>
  <c r="KF1" i="1" a="1"/>
  <c r="KF1" i="1" s="1"/>
  <c r="KG4" i="1"/>
  <c r="KF3" i="1"/>
  <c r="KG5" i="1" l="1"/>
  <c r="KG3" i="1" s="1"/>
  <c r="KG1" i="1" a="1"/>
  <c r="KG1" i="1" s="1"/>
  <c r="KH4" i="1"/>
  <c r="KH5" i="1" l="1"/>
  <c r="KH1" i="1" a="1"/>
  <c r="KH1" i="1" s="1"/>
  <c r="KI4" i="1"/>
  <c r="KH3" i="1"/>
  <c r="KI5" i="1" l="1"/>
  <c r="KI1" i="1" a="1"/>
  <c r="KI1" i="1" s="1"/>
  <c r="KJ4" i="1"/>
  <c r="KI3" i="1"/>
  <c r="KJ5" i="1" l="1"/>
  <c r="KJ3" i="1" s="1"/>
  <c r="KJ1" i="1" a="1"/>
  <c r="KJ1" i="1" s="1"/>
  <c r="KK4" i="1"/>
  <c r="KK5" i="1" l="1"/>
  <c r="KK1" i="1" a="1"/>
  <c r="KK1" i="1" s="1"/>
  <c r="KL4" i="1"/>
  <c r="KK3" i="1"/>
  <c r="KL5" i="1" l="1"/>
  <c r="KL3" i="1" s="1"/>
  <c r="KL1" i="1" a="1"/>
  <c r="KL1" i="1" s="1"/>
  <c r="KM4" i="1"/>
  <c r="KM5" i="1" l="1"/>
  <c r="KM1" i="1" s="1" a="1"/>
  <c r="KM1" i="1" s="1"/>
  <c r="KN4" i="1"/>
  <c r="KM3" i="1" l="1"/>
  <c r="KN5" i="1"/>
  <c r="KN1" i="1" a="1"/>
  <c r="KN1" i="1" s="1"/>
  <c r="KO4" i="1"/>
  <c r="KN3" i="1"/>
  <c r="KO5" i="1" l="1"/>
  <c r="KO1" i="1" s="1" a="1"/>
  <c r="KO1" i="1" s="1"/>
  <c r="KP4" i="1"/>
  <c r="KO3" i="1" l="1"/>
  <c r="KP5" i="1"/>
  <c r="KP1" i="1" a="1"/>
  <c r="KP1" i="1" s="1"/>
  <c r="KQ4" i="1"/>
  <c r="KP3" i="1"/>
  <c r="KQ5" i="1" l="1"/>
  <c r="KQ1" i="1" s="1" a="1"/>
  <c r="KQ1" i="1" s="1"/>
  <c r="KR4" i="1"/>
  <c r="KQ3" i="1" l="1"/>
  <c r="KR5" i="1"/>
  <c r="KR1" i="1" a="1"/>
  <c r="KR1" i="1" s="1"/>
  <c r="KS4" i="1"/>
  <c r="KR3" i="1"/>
  <c r="KS5" i="1" l="1"/>
  <c r="KS1" i="1" s="1" a="1"/>
  <c r="KS1" i="1" s="1"/>
  <c r="KT4" i="1"/>
  <c r="KS3" i="1" l="1"/>
  <c r="KT5" i="1"/>
  <c r="KT1" i="1" a="1"/>
  <c r="KT1" i="1" s="1"/>
  <c r="KU4" i="1"/>
  <c r="KT3" i="1"/>
  <c r="KU5" i="1" l="1"/>
  <c r="KU1" i="1" s="1" a="1"/>
  <c r="KU1" i="1" s="1"/>
  <c r="KV4" i="1"/>
  <c r="KU3" i="1" l="1"/>
  <c r="KV5" i="1"/>
  <c r="KV1" i="1" a="1"/>
  <c r="KV1" i="1" s="1"/>
  <c r="KW4" i="1"/>
  <c r="KV3" i="1"/>
  <c r="KW5" i="1" l="1"/>
  <c r="KW1" i="1" a="1"/>
  <c r="KW1" i="1" s="1"/>
  <c r="KX4" i="1"/>
  <c r="KW3" i="1"/>
  <c r="KX5" i="1" l="1"/>
  <c r="KX1" i="1" s="1" a="1"/>
  <c r="KX1" i="1" s="1"/>
  <c r="KY4" i="1"/>
  <c r="KX3" i="1" l="1"/>
  <c r="KY5" i="1"/>
  <c r="KY1" i="1" a="1"/>
  <c r="KY1" i="1" s="1"/>
  <c r="KZ4" i="1"/>
  <c r="KY3" i="1"/>
  <c r="KZ5" i="1" l="1"/>
  <c r="KZ1" i="1" a="1"/>
  <c r="KZ1" i="1" s="1"/>
  <c r="LA4" i="1"/>
  <c r="KZ3" i="1"/>
  <c r="LA5" i="1" l="1"/>
  <c r="LA1" i="1" a="1"/>
  <c r="LA1" i="1" s="1"/>
  <c r="LB4" i="1"/>
  <c r="LA3" i="1"/>
  <c r="LB5" i="1" l="1"/>
  <c r="LB1" i="1" a="1"/>
  <c r="LB1" i="1" s="1"/>
  <c r="LC4" i="1"/>
  <c r="LB3" i="1"/>
  <c r="LC5" i="1" l="1"/>
  <c r="LC1" i="1" a="1"/>
  <c r="LC1" i="1" s="1"/>
  <c r="LD4" i="1"/>
  <c r="LC3" i="1"/>
  <c r="LD5" i="1" l="1"/>
  <c r="LD1" i="1" s="1" a="1"/>
  <c r="LD1" i="1" s="1"/>
  <c r="LE4" i="1"/>
  <c r="LD3" i="1" l="1"/>
  <c r="LE5" i="1"/>
  <c r="LE1" i="1" a="1"/>
  <c r="LE1" i="1" s="1"/>
  <c r="LF4" i="1"/>
  <c r="LE3" i="1"/>
  <c r="LF5" i="1" l="1"/>
  <c r="LF1" i="1" a="1"/>
  <c r="LF1" i="1" s="1"/>
  <c r="LG4" i="1"/>
  <c r="LF3" i="1"/>
  <c r="LG5" i="1" l="1"/>
  <c r="LG1" i="1" a="1"/>
  <c r="LG1" i="1" s="1"/>
  <c r="LH4" i="1"/>
  <c r="LG3" i="1"/>
  <c r="LH5" i="1" l="1"/>
  <c r="LH1" i="1" a="1"/>
  <c r="LH1" i="1" s="1"/>
  <c r="LI4" i="1"/>
  <c r="LH3" i="1"/>
  <c r="LI5" i="1" l="1"/>
  <c r="LI1" i="1" a="1"/>
  <c r="LI1" i="1" s="1"/>
  <c r="LJ4" i="1"/>
  <c r="LJ2" i="1" s="1"/>
  <c r="LI3" i="1"/>
  <c r="LJ5" i="1" l="1"/>
  <c r="LJ1" i="1" a="1"/>
  <c r="LJ1" i="1" s="1"/>
  <c r="LK4" i="1"/>
  <c r="LJ3" i="1"/>
  <c r="LK5" i="1" l="1"/>
  <c r="LK1" i="1" a="1"/>
  <c r="LK1" i="1" s="1"/>
  <c r="LL4" i="1"/>
  <c r="LK3" i="1"/>
  <c r="LL5" i="1" l="1"/>
  <c r="LL1" i="1" a="1"/>
  <c r="LL1" i="1" s="1"/>
  <c r="LM4" i="1"/>
  <c r="LL3" i="1"/>
  <c r="LM5" i="1" l="1"/>
  <c r="LM1" i="1" a="1"/>
  <c r="LM1" i="1" s="1"/>
  <c r="LN4" i="1"/>
  <c r="LM3" i="1"/>
  <c r="LN5" i="1" l="1"/>
  <c r="LN1" i="1" s="1" a="1"/>
  <c r="LN1" i="1" s="1"/>
  <c r="LO4" i="1"/>
  <c r="LN3" i="1" l="1"/>
  <c r="LO5" i="1"/>
  <c r="LO1" i="1" a="1"/>
  <c r="LO1" i="1" s="1"/>
  <c r="LP4" i="1"/>
  <c r="LO3" i="1"/>
  <c r="LP5" i="1" l="1"/>
  <c r="LP1" i="1" a="1"/>
  <c r="LP1" i="1" s="1"/>
  <c r="LQ4" i="1"/>
  <c r="LP3" i="1"/>
  <c r="LQ5" i="1" l="1"/>
  <c r="LQ1" i="1" s="1" a="1"/>
  <c r="LQ1" i="1" s="1"/>
  <c r="LR4" i="1"/>
  <c r="LQ3" i="1" l="1"/>
  <c r="LR5" i="1"/>
  <c r="LR1" i="1" s="1" a="1"/>
  <c r="LR1" i="1" s="1"/>
  <c r="LS4" i="1"/>
  <c r="LR3" i="1" l="1"/>
  <c r="LS5" i="1"/>
  <c r="LS1" i="1" s="1" a="1"/>
  <c r="LS1" i="1" s="1"/>
  <c r="LT4" i="1"/>
  <c r="LS3" i="1" l="1"/>
  <c r="LT5" i="1"/>
  <c r="LT1" i="1" s="1" a="1"/>
  <c r="LT1" i="1" s="1"/>
  <c r="LU4" i="1"/>
  <c r="LT3" i="1" l="1"/>
  <c r="LU5" i="1"/>
  <c r="LU1" i="1" s="1" a="1"/>
  <c r="LU1" i="1" s="1"/>
  <c r="LV4" i="1"/>
  <c r="LU3" i="1" l="1"/>
  <c r="LV5" i="1"/>
  <c r="LV1" i="1" s="1" a="1"/>
  <c r="LV1" i="1" s="1"/>
  <c r="LW4" i="1"/>
  <c r="LV3" i="1" l="1"/>
  <c r="LW5" i="1"/>
  <c r="LW1" i="1" s="1" a="1"/>
  <c r="LW1" i="1" s="1"/>
  <c r="LX4" i="1"/>
  <c r="LW3" i="1" l="1"/>
  <c r="LX5" i="1"/>
  <c r="LX1" i="1" a="1"/>
  <c r="LX1" i="1" s="1"/>
  <c r="LY4" i="1"/>
  <c r="LX3" i="1"/>
  <c r="LY5" i="1" l="1"/>
  <c r="LY1" i="1" a="1"/>
  <c r="LY1" i="1" s="1"/>
  <c r="LZ4" i="1"/>
  <c r="LY3" i="1"/>
  <c r="LZ5" i="1" l="1"/>
  <c r="LZ1" i="1" a="1"/>
  <c r="LZ1" i="1" s="1"/>
  <c r="MA4" i="1"/>
  <c r="LZ3" i="1"/>
  <c r="MA5" i="1" l="1"/>
  <c r="MA3" i="1" s="1"/>
  <c r="MA1" i="1" a="1"/>
  <c r="MA1" i="1" s="1"/>
  <c r="MB4" i="1"/>
  <c r="MB5" i="1" l="1"/>
  <c r="MB1" i="1" a="1"/>
  <c r="MB1" i="1" s="1"/>
  <c r="MC4" i="1"/>
  <c r="MB3" i="1"/>
  <c r="MC5" i="1" l="1"/>
  <c r="MC1" i="1" a="1"/>
  <c r="MC1" i="1" s="1"/>
  <c r="MD4" i="1"/>
  <c r="MC3" i="1"/>
  <c r="MD5" i="1" l="1"/>
  <c r="MD1" i="1" a="1"/>
  <c r="MD1" i="1" s="1"/>
  <c r="ME4" i="1"/>
  <c r="MD3" i="1"/>
  <c r="ME5" i="1" l="1"/>
  <c r="ME1" i="1" s="1" a="1"/>
  <c r="ME1" i="1" s="1"/>
  <c r="MF4" i="1"/>
  <c r="ME3" i="1" l="1"/>
  <c r="MF5" i="1"/>
  <c r="MF1" i="1" a="1"/>
  <c r="MF1" i="1" s="1"/>
  <c r="MG4" i="1"/>
  <c r="MF3" i="1"/>
  <c r="MG5" i="1" l="1"/>
  <c r="MG1" i="1" a="1"/>
  <c r="MG1" i="1" s="1"/>
  <c r="MH4" i="1"/>
  <c r="MG3" i="1"/>
  <c r="MH5" i="1" l="1"/>
  <c r="MH1" i="1" s="1" a="1"/>
  <c r="MH1" i="1" s="1"/>
  <c r="MI4" i="1"/>
  <c r="MH3" i="1" l="1"/>
  <c r="MI5" i="1"/>
  <c r="MI1" i="1" a="1"/>
  <c r="MI1" i="1" s="1"/>
  <c r="MJ4" i="1"/>
  <c r="MI3" i="1"/>
  <c r="MJ5" i="1" l="1"/>
  <c r="MJ1" i="1" a="1"/>
  <c r="MJ1" i="1" s="1"/>
  <c r="MK4" i="1"/>
  <c r="MJ3" i="1"/>
  <c r="MK5" i="1" l="1"/>
  <c r="MK1" i="1" s="1" a="1"/>
  <c r="MK1" i="1" s="1"/>
  <c r="ML4" i="1"/>
  <c r="MK3" i="1" l="1"/>
  <c r="ML5" i="1"/>
  <c r="ML1" i="1" a="1"/>
  <c r="ML1" i="1" s="1"/>
  <c r="MM4" i="1"/>
  <c r="ML3" i="1"/>
  <c r="MM5" i="1" l="1"/>
  <c r="MM1" i="1" a="1"/>
  <c r="MM1" i="1" s="1"/>
  <c r="MN4" i="1"/>
  <c r="MM3" i="1"/>
  <c r="MN5" i="1" l="1"/>
  <c r="MN3" i="1" s="1"/>
  <c r="MN1" i="1" a="1"/>
  <c r="MN1" i="1" s="1"/>
  <c r="MO4" i="1"/>
  <c r="MO2" i="1" s="1"/>
  <c r="MO5" i="1" l="1"/>
  <c r="MO3" i="1" s="1"/>
  <c r="MO1" i="1" a="1"/>
  <c r="MO1" i="1" s="1"/>
  <c r="MP4" i="1"/>
  <c r="MP5" i="1" l="1"/>
  <c r="MP3" i="1" s="1"/>
  <c r="MP1" i="1" a="1"/>
  <c r="MP1" i="1" s="1"/>
  <c r="MQ4" i="1"/>
  <c r="MQ5" i="1" l="1"/>
  <c r="MQ1" i="1" s="1" a="1"/>
  <c r="MQ1" i="1" s="1"/>
  <c r="MR4" i="1"/>
  <c r="MQ3" i="1" l="1"/>
  <c r="MR5" i="1"/>
  <c r="MR1" i="1" a="1"/>
  <c r="MR1" i="1" s="1"/>
  <c r="MS4" i="1"/>
  <c r="MR3" i="1"/>
  <c r="MS5" i="1" l="1"/>
  <c r="MS1" i="1" a="1"/>
  <c r="MS1" i="1" s="1"/>
  <c r="MT4" i="1"/>
  <c r="MS3" i="1"/>
  <c r="MT5" i="1" l="1"/>
  <c r="MT1" i="1" s="1" a="1"/>
  <c r="MT1" i="1" s="1"/>
  <c r="MU4" i="1"/>
  <c r="MT3" i="1" l="1"/>
  <c r="MU5" i="1"/>
  <c r="MU1" i="1" a="1"/>
  <c r="MU1" i="1" s="1"/>
  <c r="MV4" i="1"/>
  <c r="MU3" i="1"/>
  <c r="MV5" i="1" l="1"/>
  <c r="MV1" i="1" a="1"/>
  <c r="MV1" i="1" s="1"/>
  <c r="MW4" i="1"/>
  <c r="MV3" i="1"/>
  <c r="MW5" i="1" l="1"/>
  <c r="MW1" i="1" s="1" a="1"/>
  <c r="MW1" i="1" s="1"/>
  <c r="MX4" i="1"/>
  <c r="MW3" i="1" l="1"/>
  <c r="MX5" i="1"/>
  <c r="MX1" i="1" a="1"/>
  <c r="MX1" i="1" s="1"/>
  <c r="MY4" i="1"/>
  <c r="MX3" i="1"/>
  <c r="MY5" i="1" l="1"/>
  <c r="MY1" i="1" a="1"/>
  <c r="MY1" i="1" s="1"/>
  <c r="MZ4" i="1"/>
  <c r="MY3" i="1"/>
  <c r="MZ5" i="1" l="1"/>
  <c r="MZ1" i="1" s="1" a="1"/>
  <c r="MZ1" i="1" s="1"/>
  <c r="NA4" i="1"/>
  <c r="MZ3" i="1" l="1"/>
  <c r="NA5" i="1"/>
  <c r="NA1" i="1" s="1" a="1"/>
  <c r="NA1" i="1" s="1"/>
  <c r="NB4" i="1"/>
  <c r="NA3" i="1" l="1"/>
  <c r="NB5" i="1"/>
  <c r="NB1" i="1" a="1"/>
  <c r="NB1" i="1" s="1"/>
  <c r="NC4" i="1"/>
  <c r="NB3" i="1"/>
  <c r="NC5" i="1" l="1"/>
  <c r="NC1" i="1" a="1"/>
  <c r="NC1" i="1" s="1"/>
  <c r="ND4" i="1"/>
  <c r="NE4" i="1" s="1"/>
  <c r="NC3" i="1"/>
  <c r="ND5" i="1" l="1"/>
  <c r="ND1" i="1" s="1" a="1"/>
  <c r="ND1" i="1" s="1"/>
  <c r="ND3" i="1" l="1"/>
  <c r="NF4" i="1"/>
  <c r="NG4" i="1" s="1"/>
  <c r="NE5" i="1"/>
  <c r="NE1" i="1" a="1"/>
  <c r="NE1" i="1" s="1"/>
  <c r="NE3" i="1"/>
  <c r="NG5" i="1" l="1"/>
  <c r="NG1" i="1" s="1" a="1"/>
  <c r="NG1" i="1" s="1"/>
  <c r="NF5" i="1"/>
  <c r="NF3" i="1" s="1"/>
  <c r="NH4" i="1"/>
  <c r="NG3" i="1" l="1"/>
  <c r="NF1" i="1" a="1"/>
  <c r="NF1" i="1" s="1"/>
  <c r="NH5" i="1"/>
  <c r="NH3" i="1"/>
  <c r="NI4" i="1"/>
  <c r="NH1" i="1" a="1"/>
  <c r="NH1" i="1" s="1"/>
  <c r="NI5" i="1" l="1"/>
  <c r="NI1" i="1" s="1" a="1"/>
  <c r="NI1" i="1" s="1"/>
  <c r="NJ4" i="1"/>
  <c r="NI3" i="1" l="1"/>
  <c r="NJ5" i="1"/>
  <c r="NJ3" i="1" s="1"/>
  <c r="NK4" i="1"/>
  <c r="NJ1" i="1" l="1" a="1"/>
  <c r="NJ1" i="1" s="1"/>
  <c r="NK5" i="1"/>
  <c r="NK3" i="1" s="1"/>
  <c r="NK1" i="1" a="1"/>
  <c r="NK1" i="1" s="1"/>
  <c r="NL4" i="1"/>
  <c r="NL5" i="1" l="1"/>
  <c r="NL1" i="1" s="1" a="1"/>
  <c r="NL1" i="1" s="1"/>
  <c r="NM4" i="1"/>
  <c r="NL3" i="1" l="1"/>
  <c r="NM5" i="1"/>
  <c r="NM3" i="1" s="1"/>
  <c r="NN4" i="1"/>
  <c r="NM1" i="1" a="1"/>
  <c r="NM1" i="1" s="1"/>
  <c r="NN5" i="1" l="1"/>
  <c r="NN3" i="1" s="1"/>
  <c r="NO4" i="1"/>
  <c r="NN1" i="1" a="1"/>
  <c r="NN1" i="1" s="1"/>
  <c r="NO5" i="1" l="1"/>
  <c r="NO3" i="1" s="1"/>
  <c r="NO1" i="1" a="1"/>
  <c r="NO1" i="1" s="1"/>
  <c r="NP4" i="1"/>
  <c r="NP5" i="1" l="1"/>
  <c r="NP3" i="1" s="1"/>
  <c r="NQ4" i="1"/>
  <c r="NP1" i="1" a="1"/>
  <c r="NP1" i="1" s="1"/>
  <c r="NQ5" i="1" l="1"/>
  <c r="NQ1" i="1" s="1" a="1"/>
  <c r="NQ1" i="1" s="1"/>
  <c r="NR4" i="1"/>
  <c r="NQ3" i="1" l="1"/>
  <c r="NR5" i="1"/>
  <c r="NR3" i="1" s="1"/>
  <c r="NS4" i="1"/>
  <c r="NS2" i="1" s="1"/>
  <c r="NR1" i="1" l="1" a="1"/>
  <c r="NR1" i="1" s="1"/>
  <c r="NS5" i="1"/>
  <c r="NS3" i="1" s="1"/>
  <c r="NT4" i="1"/>
  <c r="NS1" i="1" a="1"/>
  <c r="NS1" i="1" s="1"/>
  <c r="NT5" i="1" l="1"/>
  <c r="NT3" i="1" s="1"/>
  <c r="NU4" i="1"/>
  <c r="NT1" i="1" a="1"/>
  <c r="NT1" i="1" s="1"/>
  <c r="NU5" i="1" l="1"/>
  <c r="NU3" i="1" s="1"/>
  <c r="NV4" i="1"/>
  <c r="NU1" i="1" a="1"/>
  <c r="NU1" i="1" s="1"/>
  <c r="NV5" i="1" l="1"/>
  <c r="NV3" i="1" s="1"/>
  <c r="NW4" i="1"/>
  <c r="NV1" i="1" a="1"/>
  <c r="NV1" i="1" s="1"/>
  <c r="NW5" i="1" l="1"/>
  <c r="NW3" i="1" s="1"/>
  <c r="NX4" i="1"/>
  <c r="NW1" i="1" a="1"/>
  <c r="NW1" i="1" s="1"/>
  <c r="NX5" i="1" l="1"/>
  <c r="NX1" i="1" s="1" a="1"/>
  <c r="NX1" i="1" s="1"/>
  <c r="NY4" i="1"/>
  <c r="NX3" i="1" l="1"/>
  <c r="NY5" i="1"/>
  <c r="NY3" i="1" s="1"/>
  <c r="NZ4" i="1"/>
  <c r="NY1" i="1" a="1"/>
  <c r="NY1" i="1" s="1"/>
  <c r="NZ5" i="1" l="1"/>
  <c r="NZ3" i="1" s="1"/>
  <c r="OA4" i="1"/>
  <c r="NZ1" i="1" a="1"/>
  <c r="NZ1" i="1" s="1"/>
  <c r="OA5" i="1" l="1"/>
  <c r="OA3" i="1" s="1"/>
  <c r="OB4" i="1"/>
  <c r="OA1" i="1" a="1"/>
  <c r="OA1" i="1" s="1"/>
  <c r="OB5" i="1" l="1"/>
  <c r="OC4" i="1"/>
  <c r="OB1" i="1" a="1"/>
  <c r="OB1" i="1" s="1"/>
  <c r="OB3" i="1"/>
  <c r="OC5" i="1" l="1"/>
  <c r="OC3" i="1" s="1"/>
  <c r="OD4" i="1"/>
  <c r="OC1" i="1" a="1"/>
  <c r="OC1" i="1" s="1"/>
  <c r="OD5" i="1" l="1"/>
  <c r="OD3" i="1" s="1"/>
  <c r="OE4" i="1"/>
  <c r="OD1" i="1" a="1"/>
  <c r="OD1" i="1" s="1"/>
  <c r="OE5" i="1" l="1"/>
  <c r="OE3" i="1" s="1"/>
  <c r="OF4" i="1"/>
  <c r="OE1" i="1" a="1"/>
  <c r="OE1" i="1" s="1"/>
  <c r="OF5" i="1" l="1"/>
  <c r="OG4" i="1"/>
  <c r="OF1" i="1" a="1"/>
  <c r="OF1" i="1" s="1"/>
  <c r="OF3" i="1"/>
  <c r="OG5" i="1" l="1"/>
  <c r="OG3" i="1" s="1"/>
  <c r="OH4" i="1"/>
  <c r="OG1" i="1" a="1"/>
  <c r="OG1" i="1" s="1"/>
  <c r="OH5" i="1" l="1"/>
  <c r="OH3" i="1" s="1"/>
  <c r="OI4" i="1"/>
  <c r="OH1" i="1" a="1"/>
  <c r="OH1" i="1" s="1"/>
  <c r="OI5" i="1" l="1"/>
  <c r="OI3" i="1" s="1"/>
  <c r="OJ4" i="1"/>
  <c r="OI1" i="1" a="1"/>
  <c r="OI1" i="1" s="1"/>
  <c r="OJ5" i="1" l="1"/>
  <c r="OJ3" i="1" s="1"/>
  <c r="OJ1" i="1" a="1"/>
  <c r="OJ1" i="1" s="1"/>
</calcChain>
</file>

<file path=xl/comments1.xml><?xml version="1.0" encoding="utf-8"?>
<comments xmlns="http://schemas.openxmlformats.org/spreadsheetml/2006/main">
  <authors>
    <author>BOURSINHAC Maryne</author>
  </authors>
  <commentList>
    <comment ref="AH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Après- midi</t>
        </r>
      </text>
    </comment>
    <comment ref="AS9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Après- midi</t>
        </r>
      </text>
    </comment>
    <comment ref="CB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C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D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H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I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J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K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L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O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P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Q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R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S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V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W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X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Y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Z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D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E1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BO13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Après midi</t>
        </r>
      </text>
    </comment>
    <comment ref="AR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local distribution d'eau LT18 (8h à 12h en salle UAP4 vidéo)</t>
        </r>
      </text>
    </comment>
    <comment ref="BF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électrique</t>
        </r>
      </text>
    </comment>
    <comment ref="CB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C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D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E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H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I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J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K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L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O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P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Q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R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S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V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W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X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Y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Z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D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E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F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G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J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K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L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M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N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Q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R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S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T1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U26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8H à 12H Arrêt Usine</t>
        </r>
      </text>
    </comment>
    <comment ref="X2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élecrique</t>
        </r>
      </text>
    </comment>
    <comment ref="Y2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élecrique</t>
        </r>
      </text>
    </comment>
    <comment ref="BV29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HRE de 19h30 à 21h</t>
        </r>
      </text>
    </comment>
    <comment ref="BO30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HRE de 19h30 à 21h</t>
        </r>
      </text>
    </comment>
    <comment ref="ET31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électrique</t>
        </r>
      </text>
    </comment>
    <comment ref="EU31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électrique</t>
        </r>
      </text>
    </comment>
    <comment ref="BF32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G32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H32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I32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J32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DU38" author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8H à 12H Arrêt Usine</t>
        </r>
      </text>
    </comment>
  </commentList>
</comments>
</file>

<file path=xl/comments2.xml><?xml version="1.0" encoding="utf-8"?>
<comments xmlns="http://schemas.openxmlformats.org/spreadsheetml/2006/main">
  <authors>
    <author>LouReeD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définissez la couleur de cellule et de texte de la cellule "active" de la feuille "Planning"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sélectionnez les codes de la feuille Planning qui doivent être mis sur les weekend et jours fériés.
Attention ! pas de doublons ! Il ne faut pas laisser de ligne vides non plus.</t>
        </r>
      </text>
    </comment>
  </commentList>
</comments>
</file>

<file path=xl/sharedStrings.xml><?xml version="1.0" encoding="utf-8"?>
<sst xmlns="http://schemas.openxmlformats.org/spreadsheetml/2006/main" count="6422" uniqueCount="104">
  <si>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</si>
  <si>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</si>
  <si>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</si>
  <si>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</si>
  <si>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</si>
  <si>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</si>
  <si>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</si>
  <si>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</si>
  <si>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</si>
  <si>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</si>
  <si>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</si>
  <si>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Couleur de sélection de la position</t>
  </si>
  <si>
    <t>Texte</t>
  </si>
  <si>
    <t>Codes WE</t>
  </si>
  <si>
    <t>Act 01</t>
  </si>
  <si>
    <t>Act 03</t>
  </si>
  <si>
    <t>Act 05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</si>
  <si>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</si>
  <si>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</si>
  <si>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</si>
  <si>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</si>
  <si>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</si>
  <si>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</si>
  <si>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</si>
  <si>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</si>
  <si>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</si>
  <si>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</si>
  <si>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N° mois</t>
  </si>
  <si>
    <t>Année du jour férié</t>
  </si>
  <si>
    <t>Jours chômés</t>
  </si>
  <si>
    <t>Nombre de jours des douzes mois du planning</t>
  </si>
  <si>
    <t>Janvier</t>
  </si>
  <si>
    <t>EQUIPE MAINTENANCE</t>
  </si>
  <si>
    <t>BUREAU</t>
  </si>
  <si>
    <t>BOURSINHAC Maryne</t>
  </si>
  <si>
    <t>ROUX Daniel</t>
  </si>
  <si>
    <t>TAMALET Mickaël</t>
  </si>
  <si>
    <t>LESMAYOUX Jérémy</t>
  </si>
  <si>
    <t>BOSCUS Bernadette</t>
  </si>
  <si>
    <t>ESPINASSE Séverine</t>
  </si>
  <si>
    <t>CENTRAL</t>
  </si>
  <si>
    <t>SIMIAN Florian</t>
  </si>
  <si>
    <t>CASTELNAU Nicolas</t>
  </si>
  <si>
    <t>TAPADA Jean-Charles</t>
  </si>
  <si>
    <t>SERRURERIE</t>
  </si>
  <si>
    <t>ANDRIEU Hervé</t>
  </si>
  <si>
    <t>BOUTONNET Christophe</t>
  </si>
  <si>
    <t>UAP1</t>
  </si>
  <si>
    <t>FAYRET Jean Louis</t>
  </si>
  <si>
    <t>GRAS Sébastien</t>
  </si>
  <si>
    <t>UAP2</t>
  </si>
  <si>
    <t>DELMAS Nicolas</t>
  </si>
  <si>
    <t>SIMIAN Sébastien</t>
  </si>
  <si>
    <t>ROUAULT Philippe</t>
  </si>
  <si>
    <t>UAP3</t>
  </si>
  <si>
    <t>VEYRAC Bastien</t>
  </si>
  <si>
    <t>VITTORI Vincent</t>
  </si>
  <si>
    <t>UAP4</t>
  </si>
  <si>
    <t>MARTY Olivier</t>
  </si>
  <si>
    <t>UAP6</t>
  </si>
  <si>
    <t>GLACET Frédéric</t>
  </si>
  <si>
    <t>GUEDOT Benjamin</t>
  </si>
  <si>
    <t xml:space="preserve"> </t>
  </si>
  <si>
    <t>ASTREINTE</t>
  </si>
  <si>
    <t>NUIT</t>
  </si>
  <si>
    <t>MOULY Alexandre</t>
  </si>
  <si>
    <t>J</t>
  </si>
  <si>
    <t>EFFECTIF TOTAL :</t>
  </si>
  <si>
    <t>ABS</t>
  </si>
  <si>
    <t>JNT</t>
  </si>
  <si>
    <t>N</t>
  </si>
  <si>
    <t>M</t>
  </si>
  <si>
    <t>AP</t>
  </si>
  <si>
    <t>MAL</t>
  </si>
  <si>
    <t>RAYMOND Alexandre</t>
  </si>
  <si>
    <t>Apprentie</t>
  </si>
  <si>
    <t>FOR</t>
  </si>
  <si>
    <t>TOTAL EFFECTIF</t>
  </si>
  <si>
    <t>NA</t>
  </si>
  <si>
    <t>ECO</t>
  </si>
  <si>
    <t>CP</t>
  </si>
  <si>
    <t>T</t>
  </si>
  <si>
    <t>GE</t>
  </si>
  <si>
    <t>Effectif Journée (J)</t>
  </si>
  <si>
    <t>Effectif matin (M)</t>
  </si>
  <si>
    <t>Effectif après midi (AP)</t>
  </si>
  <si>
    <t>Jour Non Travaillé (JNT)</t>
  </si>
  <si>
    <t>Ecole (ECO)</t>
  </si>
  <si>
    <t>COVID-19 : Garde d'enfant (GE)</t>
  </si>
  <si>
    <t>COVID-19 : Chômage partiel (CP)</t>
  </si>
  <si>
    <t>COVID-19 : Télétravail (T)</t>
  </si>
  <si>
    <t>Non applicable (NA)</t>
  </si>
  <si>
    <t>Personnel en CP-HRE-RTT (ABS)</t>
  </si>
  <si>
    <t>Personnel en formation (FOR)</t>
  </si>
  <si>
    <t>Personnel en maladie (MAL)</t>
  </si>
  <si>
    <t>utilisation du 01/06/20</t>
  </si>
  <si>
    <t>% Abscent</t>
  </si>
  <si>
    <t>% Présent</t>
  </si>
  <si>
    <t>% Journée (J)</t>
  </si>
  <si>
    <t>% matin (M)</t>
  </si>
  <si>
    <t>% après midi (AP)</t>
  </si>
  <si>
    <t>% de nuit (N)</t>
  </si>
  <si>
    <t>Effectif de nuit (N)</t>
  </si>
  <si>
    <t>A 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</si>
</sst>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"/>
    <numFmt numFmtId="166" formatCode="0.0%"/>
  </numFmts>
  <fonts count="1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14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165" fontId="0" fillId="0" borderId="1" xfId="0" applyNumberFormat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5" borderId="0" xfId="0" applyFont="1" applyFill="1"/>
    <xf numFmtId="14" fontId="1" fillId="0" borderId="0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 indent="1"/>
    </xf>
    <xf numFmtId="16" fontId="1" fillId="4" borderId="1" xfId="0" applyNumberFormat="1" applyFont="1" applyFill="1" applyBorder="1" applyAlignment="1">
      <alignment horizontal="left" vertical="center" indent="1"/>
    </xf>
    <xf numFmtId="14" fontId="1" fillId="4" borderId="1" xfId="0" applyNumberFormat="1" applyFont="1" applyFill="1" applyBorder="1" applyAlignment="1">
      <alignment horizontal="left" vertical="center" indent="1"/>
    </xf>
    <xf numFmtId="0" fontId="10" fillId="0" borderId="5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9" fillId="16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8" borderId="2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/>
    </xf>
    <xf numFmtId="0" fontId="0" fillId="6" borderId="0" xfId="0" applyFill="1"/>
    <xf numFmtId="0" fontId="9" fillId="15" borderId="1" xfId="0" applyFont="1" applyFill="1" applyBorder="1" applyAlignment="1">
      <alignment horizontal="center"/>
    </xf>
    <xf numFmtId="0" fontId="0" fillId="9" borderId="0" xfId="0" applyFill="1"/>
    <xf numFmtId="165" fontId="0" fillId="0" borderId="4" xfId="0" applyNumberFormat="1" applyFill="1" applyBorder="1" applyAlignment="1">
      <alignment horizontal="center"/>
    </xf>
    <xf numFmtId="0" fontId="13" fillId="14" borderId="0" xfId="0" applyFont="1" applyFill="1" applyAlignment="1">
      <alignment horizontal="right"/>
    </xf>
    <xf numFmtId="0" fontId="14" fillId="0" borderId="11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5" xfId="0" applyFont="1" applyBorder="1"/>
    <xf numFmtId="0" fontId="14" fillId="0" borderId="17" xfId="0" applyFont="1" applyBorder="1"/>
    <xf numFmtId="0" fontId="14" fillId="0" borderId="19" xfId="0" applyFont="1" applyBorder="1"/>
    <xf numFmtId="0" fontId="14" fillId="0" borderId="20" xfId="0" applyFont="1" applyBorder="1"/>
    <xf numFmtId="0" fontId="14" fillId="0" borderId="11" xfId="0" applyFont="1" applyBorder="1"/>
    <xf numFmtId="0" fontId="14" fillId="0" borderId="21" xfId="0" applyFont="1" applyBorder="1"/>
    <xf numFmtId="0" fontId="14" fillId="0" borderId="17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0" fontId="4" fillId="7" borderId="23" xfId="0" applyFont="1" applyFill="1" applyBorder="1" applyAlignment="1">
      <alignment horizontal="centerContinuous"/>
    </xf>
    <xf numFmtId="0" fontId="4" fillId="7" borderId="7" xfId="0" applyFont="1" applyFill="1" applyBorder="1" applyAlignment="1">
      <alignment horizontal="centerContinuous"/>
    </xf>
    <xf numFmtId="0" fontId="4" fillId="7" borderId="8" xfId="0" applyFont="1" applyFill="1" applyBorder="1" applyAlignment="1">
      <alignment horizontal="centerContinuous"/>
    </xf>
    <xf numFmtId="164" fontId="0" fillId="0" borderId="8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14" fillId="0" borderId="20" xfId="0" applyFont="1" applyBorder="1" applyAlignment="1">
      <alignment horizontal="left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31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22" xfId="0" applyFont="1" applyBorder="1"/>
    <xf numFmtId="0" fontId="14" fillId="0" borderId="13" xfId="0" applyFont="1" applyBorder="1"/>
    <xf numFmtId="0" fontId="4" fillId="17" borderId="4" xfId="0" applyFont="1" applyFill="1" applyBorder="1" applyAlignment="1">
      <alignment vertical="center" textRotation="90"/>
    </xf>
    <xf numFmtId="0" fontId="14" fillId="17" borderId="4" xfId="0" applyFont="1" applyFill="1" applyBorder="1"/>
    <xf numFmtId="0" fontId="14" fillId="17" borderId="4" xfId="0" applyFont="1" applyFill="1" applyBorder="1" applyAlignment="1">
      <alignment horizontal="center" vertical="center"/>
    </xf>
    <xf numFmtId="0" fontId="4" fillId="17" borderId="3" xfId="0" applyFont="1" applyFill="1" applyBorder="1" applyAlignment="1">
      <alignment vertical="center" textRotation="90"/>
    </xf>
    <xf numFmtId="0" fontId="14" fillId="17" borderId="3" xfId="0" applyFont="1" applyFill="1" applyBorder="1"/>
    <xf numFmtId="0" fontId="14" fillId="17" borderId="3" xfId="0" applyFont="1" applyFill="1" applyBorder="1" applyAlignment="1">
      <alignment horizontal="center" vertical="center"/>
    </xf>
    <xf numFmtId="0" fontId="14" fillId="17" borderId="0" xfId="0" applyFont="1" applyFill="1" applyBorder="1"/>
    <xf numFmtId="0" fontId="12" fillId="17" borderId="1" xfId="0" applyFont="1" applyFill="1" applyBorder="1" applyAlignment="1">
      <alignment horizontal="left" textRotation="89"/>
    </xf>
    <xf numFmtId="0" fontId="12" fillId="17" borderId="1" xfId="0" applyFont="1" applyFill="1" applyBorder="1" applyAlignment="1">
      <alignment horizontal="left"/>
    </xf>
    <xf numFmtId="0" fontId="6" fillId="17" borderId="1" xfId="0" applyFont="1" applyFill="1" applyBorder="1" applyAlignment="1">
      <alignment horizontal="center" vertical="center"/>
    </xf>
    <xf numFmtId="0" fontId="14" fillId="0" borderId="34" xfId="0" applyFont="1" applyBorder="1"/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2" fillId="17" borderId="4" xfId="0" applyFont="1" applyFill="1" applyBorder="1" applyAlignment="1">
      <alignment horizontal="center"/>
    </xf>
    <xf numFmtId="0" fontId="0" fillId="17" borderId="3" xfId="0" applyFill="1" applyBorder="1" applyAlignment="1">
      <alignment horizontal="center"/>
    </xf>
    <xf numFmtId="0" fontId="2" fillId="17" borderId="3" xfId="0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17" borderId="0" xfId="0" applyFont="1" applyFill="1" applyBorder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17" borderId="3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9" fillId="17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0" fontId="6" fillId="0" borderId="0" xfId="0" applyFont="1"/>
    <xf numFmtId="0" fontId="16" fillId="17" borderId="0" xfId="0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/>
    </xf>
    <xf numFmtId="17" fontId="0" fillId="0" borderId="36" xfId="0" applyNumberFormat="1" applyBorder="1" applyAlignment="1">
      <alignment horizontal="center"/>
    </xf>
    <xf numFmtId="17" fontId="0" fillId="0" borderId="4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0" fontId="16" fillId="17" borderId="1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/>
    </xf>
    <xf numFmtId="0" fontId="9" fillId="17" borderId="1" xfId="0" applyFont="1" applyFill="1" applyBorder="1" applyAlignment="1">
      <alignment horizontal="center"/>
    </xf>
    <xf numFmtId="0" fontId="9" fillId="17" borderId="1" xfId="0" applyFont="1" applyFill="1" applyBorder="1" applyAlignment="1">
      <alignment horizontal="center" vertical="center"/>
    </xf>
    <xf numFmtId="0" fontId="9" fillId="17" borderId="5" xfId="0" applyFont="1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9" fillId="17" borderId="2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textRotation="90"/>
    </xf>
    <xf numFmtId="0" fontId="9" fillId="0" borderId="16" xfId="0" applyFont="1" applyBorder="1" applyAlignment="1">
      <alignment horizontal="center" vertical="center" textRotation="90"/>
    </xf>
    <xf numFmtId="0" fontId="9" fillId="0" borderId="18" xfId="0" applyFont="1" applyBorder="1" applyAlignment="1">
      <alignment horizontal="center" vertical="center" textRotation="90"/>
    </xf>
    <xf numFmtId="0" fontId="4" fillId="0" borderId="14" xfId="0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4" fillId="0" borderId="18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/>
  </cellXfs>
  <cellStyles count="1">
    <cellStyle name="Normal" xfId="0" builtinId="0"/>
  </cellStyles>
  <dxfs count="50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/>
        <color theme="1"/>
      </font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  <border>
        <vertical/>
        <horizontal/>
      </border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49"/>
      <tableStyleElement type="headerRow" dxfId="48"/>
      <tableStyleElement type="firstRowStripe" dxfId="47"/>
      <tableStyleElement type="secondRowStripe" dxfId="46"/>
    </tableStyle>
  </tableStyles>
  <colors>
    <mruColors>
      <color rgb="FF9933FF"/>
      <color rgb="FFFF00FF"/>
      <color rgb="FF00FF00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61</xdr:row>
          <xdr:rowOff>0</xdr:rowOff>
        </xdr:from>
        <xdr:to>
          <xdr:col>6</xdr:col>
          <xdr:colOff>142875</xdr:colOff>
          <xdr:row>62</xdr:row>
          <xdr:rowOff>95250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23</xdr:row>
      <xdr:rowOff>66675</xdr:rowOff>
    </xdr:from>
    <xdr:to>
      <xdr:col>7</xdr:col>
      <xdr:colOff>209549</xdr:colOff>
      <xdr:row>42</xdr:row>
      <xdr:rowOff>142875</xdr:rowOff>
    </xdr:to>
    <xdr:sp macro="" textlink="">
      <xdr:nvSpPr>
        <xdr:cNvPr id="6" name="Flèche vers le bas 5"/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23</xdr:row>
      <xdr:rowOff>95249</xdr:rowOff>
    </xdr:from>
    <xdr:to>
      <xdr:col>7</xdr:col>
      <xdr:colOff>2047875</xdr:colOff>
      <xdr:row>34</xdr:row>
      <xdr:rowOff>66674</xdr:rowOff>
    </xdr:to>
    <xdr:sp macro="" textlink="">
      <xdr:nvSpPr>
        <xdr:cNvPr id="7" name="Rectangle 6"/>
        <xdr:cNvSpPr/>
      </xdr:nvSpPr>
      <xdr:spPr>
        <a:xfrm>
          <a:off x="8258175" y="4476749"/>
          <a:ext cx="1809750" cy="206692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1</xdr:row>
      <xdr:rowOff>47625</xdr:rowOff>
    </xdr:from>
    <xdr:to>
      <xdr:col>7</xdr:col>
      <xdr:colOff>2047875</xdr:colOff>
      <xdr:row>16</xdr:row>
      <xdr:rowOff>152400</xdr:rowOff>
    </xdr:to>
    <xdr:sp macro="" textlink="">
      <xdr:nvSpPr>
        <xdr:cNvPr id="4" name="Rectangle 3"/>
        <xdr:cNvSpPr/>
      </xdr:nvSpPr>
      <xdr:spPr>
        <a:xfrm>
          <a:off x="8258175" y="23812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"Planning"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fériées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28575</xdr:rowOff>
    </xdr:from>
    <xdr:to>
      <xdr:col>7</xdr:col>
      <xdr:colOff>190500</xdr:colOff>
      <xdr:row>22</xdr:row>
      <xdr:rowOff>133350</xdr:rowOff>
    </xdr:to>
    <xdr:sp macro="" textlink="">
      <xdr:nvSpPr>
        <xdr:cNvPr id="5" name="Flèche vers le bas 4"/>
        <xdr:cNvSpPr/>
      </xdr:nvSpPr>
      <xdr:spPr>
        <a:xfrm>
          <a:off x="8058150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180975</xdr:rowOff>
        </xdr:from>
        <xdr:to>
          <xdr:col>5</xdr:col>
          <xdr:colOff>47625</xdr:colOff>
          <xdr:row>2</xdr:row>
          <xdr:rowOff>19050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1</xdr:row>
          <xdr:rowOff>180975</xdr:rowOff>
        </xdr:from>
        <xdr:to>
          <xdr:col>5</xdr:col>
          <xdr:colOff>47625</xdr:colOff>
          <xdr:row>3</xdr:row>
          <xdr:rowOff>19050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2</xdr:row>
          <xdr:rowOff>180975</xdr:rowOff>
        </xdr:from>
        <xdr:to>
          <xdr:col>5</xdr:col>
          <xdr:colOff>47625</xdr:colOff>
          <xdr:row>4</xdr:row>
          <xdr:rowOff>19050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3</xdr:row>
          <xdr:rowOff>180975</xdr:rowOff>
        </xdr:from>
        <xdr:to>
          <xdr:col>5</xdr:col>
          <xdr:colOff>47625</xdr:colOff>
          <xdr:row>5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4</xdr:row>
          <xdr:rowOff>171450</xdr:rowOff>
        </xdr:from>
        <xdr:to>
          <xdr:col>5</xdr:col>
          <xdr:colOff>47625</xdr:colOff>
          <xdr:row>6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5</xdr:row>
          <xdr:rowOff>171450</xdr:rowOff>
        </xdr:from>
        <xdr:to>
          <xdr:col>5</xdr:col>
          <xdr:colOff>47625</xdr:colOff>
          <xdr:row>7</xdr:row>
          <xdr:rowOff>9525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6</xdr:row>
          <xdr:rowOff>171450</xdr:rowOff>
        </xdr:from>
        <xdr:to>
          <xdr:col>5</xdr:col>
          <xdr:colOff>47625</xdr:colOff>
          <xdr:row>8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omments" Target="../comments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J177"/>
  <sheetViews>
    <sheetView showGridLines="0" zoomScale="90" zoomScaleNormal="90" workbookViewId="0">
      <pane xSplit="3" ySplit="5" topLeftCell="D6" activePane="bottomRight" state="frozen"/>
      <selection activeCell="A2" sqref="A2"/>
      <selection pane="topRight" activeCell="D2" sqref="D2"/>
      <selection pane="bottomLeft" activeCell="A6" sqref="A6"/>
      <selection pane="bottomRight" activeCell="F11" sqref="F11"/>
    </sheetView>
  </sheetViews>
  <sheetFormatPr baseColWidth="10" defaultRowHeight="15" x14ac:dyDescent="0.25"/>
  <cols>
    <col min="1" max="1" width="4.140625" customWidth="1"/>
    <col min="2" max="2" width="21.28515625" customWidth="1"/>
    <col min="3" max="3" width="8.85546875" bestFit="1" customWidth="1"/>
    <col min="4" max="127" width="5.7109375" style="88" customWidth="1"/>
    <col min="128" max="128" width="6.42578125" style="88" bestFit="1" customWidth="1"/>
    <col min="129" max="129" width="5.85546875" style="88" bestFit="1" customWidth="1"/>
    <col min="130" max="131" width="6.42578125" style="88" bestFit="1" customWidth="1"/>
    <col min="132" max="157" width="5.7109375" style="88" customWidth="1"/>
    <col min="158" max="158" width="6.42578125" style="88" bestFit="1" customWidth="1"/>
    <col min="159" max="159" width="5.7109375" style="88" customWidth="1"/>
    <col min="160" max="160" width="6.42578125" style="88" bestFit="1" customWidth="1"/>
    <col min="161" max="162" width="5.7109375" style="88" customWidth="1"/>
    <col min="163" max="163" width="6.42578125" style="88" bestFit="1" customWidth="1"/>
    <col min="164" max="164" width="5.85546875" style="88" bestFit="1" customWidth="1"/>
    <col min="165" max="166" width="5.7109375" style="88" customWidth="1"/>
    <col min="167" max="167" width="6.42578125" style="88" bestFit="1" customWidth="1"/>
    <col min="168" max="168" width="5.7109375" style="88" customWidth="1"/>
    <col min="169" max="169" width="6.42578125" style="88" customWidth="1"/>
    <col min="170" max="400" width="5.7109375" style="88" customWidth="1"/>
  </cols>
  <sheetData>
    <row r="1" spans="1:400" ht="18" customHeight="1" x14ac:dyDescent="0.25">
      <c r="A1" s="48"/>
      <c r="B1" s="48"/>
      <c r="D1" s="13">
        <f t="array" aca="1" ref="D1" ca="1">IF(OR(TEXT(WEEKDAY(D4),"JJJJ")=Jours_chômés,D$5=Fériés),0,1)</f>
        <v>0</v>
      </c>
      <c r="E1" s="13">
        <f t="array" aca="1" ref="E1" ca="1">IF(OR(TEXT(WEEKDAY(E4),"JJJJ")=Jours_chômés,E$5=Fériés),0,1)</f>
        <v>1</v>
      </c>
      <c r="F1" s="13">
        <f t="array" aca="1" ref="F1" ca="1">IF(OR(TEXT(WEEKDAY(F4),"JJJJ")=Jours_chômés,F$5=Fériés),0,1)</f>
        <v>1</v>
      </c>
      <c r="G1" s="13">
        <f t="array" aca="1" ref="G1" ca="1">IF(OR(TEXT(WEEKDAY(G4),"JJJJ")=Jours_chômés,G$5=Fériés),0,1)</f>
        <v>0</v>
      </c>
      <c r="H1" s="13">
        <f t="array" aca="1" ref="H1" ca="1">IF(OR(TEXT(WEEKDAY(H4),"JJJJ")=Jours_chômés,H$5=Fériés),0,1)</f>
        <v>0</v>
      </c>
      <c r="I1" s="13">
        <f t="array" aca="1" ref="I1" ca="1">IF(OR(TEXT(WEEKDAY(I4),"JJJJ")=Jours_chômés,I$5=Fériés),0,1)</f>
        <v>1</v>
      </c>
      <c r="J1" s="13">
        <f t="array" aca="1" ref="J1" ca="1">IF(OR(TEXT(WEEKDAY(J4),"JJJJ")=Jours_chômés,J$5=Fériés),0,1)</f>
        <v>1</v>
      </c>
      <c r="K1" s="13">
        <f t="array" aca="1" ref="K1" ca="1">IF(OR(TEXT(WEEKDAY(K4),"JJJJ")=Jours_chômés,K$5=Fériés),0,1)</f>
        <v>1</v>
      </c>
      <c r="L1" s="13">
        <f t="array" aca="1" ref="L1" ca="1">IF(OR(TEXT(WEEKDAY(L4),"JJJJ")=Jours_chômés,L$5=Fériés),0,1)</f>
        <v>1</v>
      </c>
      <c r="M1" s="13">
        <f t="array" aca="1" ref="M1" ca="1">IF(OR(TEXT(WEEKDAY(M4),"JJJJ")=Jours_chômés,M$5=Fériés),0,1)</f>
        <v>1</v>
      </c>
      <c r="N1" s="13">
        <f t="array" aca="1" ref="N1" ca="1">IF(OR(TEXT(WEEKDAY(N4),"JJJJ")=Jours_chômés,N$5=Fériés),0,1)</f>
        <v>0</v>
      </c>
      <c r="O1" s="13">
        <f t="array" aca="1" ref="O1" ca="1">IF(OR(TEXT(WEEKDAY(O4),"JJJJ")=Jours_chômés,O$5=Fériés),0,1)</f>
        <v>0</v>
      </c>
      <c r="P1" s="13">
        <f t="array" aca="1" ref="P1" ca="1">IF(OR(TEXT(WEEKDAY(P4),"JJJJ")=Jours_chômés,P$5=Fériés),0,1)</f>
        <v>1</v>
      </c>
      <c r="Q1" s="13">
        <f t="array" aca="1" ref="Q1" ca="1">IF(OR(TEXT(WEEKDAY(Q4),"JJJJ")=Jours_chômés,Q$5=Fériés),0,1)</f>
        <v>1</v>
      </c>
      <c r="R1" s="13">
        <f t="array" aca="1" ref="R1" ca="1">IF(OR(TEXT(WEEKDAY(R4),"JJJJ")=Jours_chômés,R$5=Fériés),0,1)</f>
        <v>1</v>
      </c>
      <c r="S1" s="13">
        <f t="array" aca="1" ref="S1" ca="1">IF(OR(TEXT(WEEKDAY(S4),"JJJJ")=Jours_chômés,S$5=Fériés),0,1)</f>
        <v>1</v>
      </c>
      <c r="T1" s="13">
        <f t="array" aca="1" ref="T1" ca="1">IF(OR(TEXT(WEEKDAY(T4),"JJJJ")=Jours_chômés,T$5=Fériés),0,1)</f>
        <v>1</v>
      </c>
      <c r="U1" s="13">
        <f t="array" aca="1" ref="U1" ca="1">IF(OR(TEXT(WEEKDAY(U4),"JJJJ")=Jours_chômés,U$5=Fériés),0,1)</f>
        <v>0</v>
      </c>
      <c r="V1" s="13">
        <f t="array" aca="1" ref="V1" ca="1">IF(OR(TEXT(WEEKDAY(V4),"JJJJ")=Jours_chômés,V$5=Fériés),0,1)</f>
        <v>0</v>
      </c>
      <c r="W1" s="13">
        <f t="array" aca="1" ref="W1" ca="1">IF(OR(TEXT(WEEKDAY(W4),"JJJJ")=Jours_chômés,W$5=Fériés),0,1)</f>
        <v>1</v>
      </c>
      <c r="X1" s="13">
        <f t="array" aca="1" ref="X1" ca="1">IF(OR(TEXT(WEEKDAY(X4),"JJJJ")=Jours_chômés,X$5=Fériés),0,1)</f>
        <v>1</v>
      </c>
      <c r="Y1" s="13">
        <f t="array" aca="1" ref="Y1" ca="1">IF(OR(TEXT(WEEKDAY(Y4),"JJJJ")=Jours_chômés,Y$5=Fériés),0,1)</f>
        <v>1</v>
      </c>
      <c r="Z1" s="13">
        <f t="array" aca="1" ref="Z1" ca="1">IF(OR(TEXT(WEEKDAY(Z4),"JJJJ")=Jours_chômés,Z$5=Fériés),0,1)</f>
        <v>1</v>
      </c>
      <c r="AA1" s="13">
        <f t="array" aca="1" ref="AA1" ca="1">IF(OR(TEXT(WEEKDAY(AA4),"JJJJ")=Jours_chômés,AA$5=Fériés),0,1)</f>
        <v>1</v>
      </c>
      <c r="AB1" s="13">
        <f t="array" aca="1" ref="AB1" ca="1">IF(OR(TEXT(WEEKDAY(AB4),"JJJJ")=Jours_chômés,AB$5=Fériés),0,1)</f>
        <v>0</v>
      </c>
      <c r="AC1" s="13">
        <f t="array" aca="1" ref="AC1" ca="1">IF(OR(TEXT(WEEKDAY(AC4),"JJJJ")=Jours_chômés,AC$5=Fériés),0,1)</f>
        <v>0</v>
      </c>
      <c r="AD1" s="13">
        <f t="array" aca="1" ref="AD1" ca="1">IF(OR(TEXT(WEEKDAY(AD4),"JJJJ")=Jours_chômés,AD$5=Fériés),0,1)</f>
        <v>1</v>
      </c>
      <c r="AE1" s="13">
        <f t="array" aca="1" ref="AE1" ca="1">IF(OR(TEXT(WEEKDAY(AE4),"JJJJ")=Jours_chômés,AE$5=Fériés),0,1)</f>
        <v>1</v>
      </c>
      <c r="AF1" s="13">
        <f t="array" aca="1" ref="AF1" ca="1">IF(OR(TEXT(WEEKDAY(AF4),"JJJJ")=Jours_chômés,AF$5=Fériés),0,1)</f>
        <v>1</v>
      </c>
      <c r="AG1" s="13">
        <f t="array" aca="1" ref="AG1" ca="1">IF(OR(TEXT(WEEKDAY(AG4),"JJJJ")=Jours_chômés,AG$5=Fériés),0,1)</f>
        <v>1</v>
      </c>
      <c r="AH1" s="13">
        <f t="array" aca="1" ref="AH1" ca="1">IF(OR(TEXT(WEEKDAY(AH4),"JJJJ")=Jours_chômés,AH$5=Fériés),0,1)</f>
        <v>1</v>
      </c>
      <c r="AI1" s="13">
        <f t="array" aca="1" ref="AI1" ca="1">IF(OR(TEXT(WEEKDAY(AI4),"JJJJ")=Jours_chômés,AI$5=Fériés),0,1)</f>
        <v>0</v>
      </c>
      <c r="AJ1" s="13">
        <f t="array" aca="1" ref="AJ1" ca="1">IF(OR(TEXT(WEEKDAY(AJ4),"JJJJ")=Jours_chômés,AJ$5=Fériés),0,1)</f>
        <v>0</v>
      </c>
      <c r="AK1" s="13">
        <f t="array" aca="1" ref="AK1" ca="1">IF(OR(TEXT(WEEKDAY(AK4),"JJJJ")=Jours_chômés,AK$5=Fériés),0,1)</f>
        <v>1</v>
      </c>
      <c r="AL1" s="13">
        <f t="array" aca="1" ref="AL1" ca="1">IF(OR(TEXT(WEEKDAY(AL4),"JJJJ")=Jours_chômés,AL$5=Fériés),0,1)</f>
        <v>1</v>
      </c>
      <c r="AM1" s="13">
        <f t="array" aca="1" ref="AM1" ca="1">IF(OR(TEXT(WEEKDAY(AM4),"JJJJ")=Jours_chômés,AM$5=Fériés),0,1)</f>
        <v>1</v>
      </c>
      <c r="AN1" s="13">
        <f t="array" aca="1" ref="AN1" ca="1">IF(OR(TEXT(WEEKDAY(AN4),"JJJJ")=Jours_chômés,AN$5=Fériés),0,1)</f>
        <v>1</v>
      </c>
      <c r="AO1" s="13">
        <f t="array" aca="1" ref="AO1" ca="1">IF(OR(TEXT(WEEKDAY(AO4),"JJJJ")=Jours_chômés,AO$5=Fériés),0,1)</f>
        <v>1</v>
      </c>
      <c r="AP1" s="13">
        <f t="array" aca="1" ref="AP1" ca="1">IF(OR(TEXT(WEEKDAY(AP4),"JJJJ")=Jours_chômés,AP$5=Fériés),0,1)</f>
        <v>0</v>
      </c>
      <c r="AQ1" s="13">
        <f t="array" aca="1" ref="AQ1" ca="1">IF(OR(TEXT(WEEKDAY(AQ4),"JJJJ")=Jours_chômés,AQ$5=Fériés),0,1)</f>
        <v>0</v>
      </c>
      <c r="AR1" s="13">
        <f t="array" aca="1" ref="AR1" ca="1">IF(OR(TEXT(WEEKDAY(AR4),"JJJJ")=Jours_chômés,AR$5=Fériés),0,1)</f>
        <v>1</v>
      </c>
      <c r="AS1" s="13">
        <f t="array" aca="1" ref="AS1" ca="1">IF(OR(TEXT(WEEKDAY(AS4),"JJJJ")=Jours_chômés,AS$5=Fériés),0,1)</f>
        <v>1</v>
      </c>
      <c r="AT1" s="13">
        <f t="array" aca="1" ref="AT1" ca="1">IF(OR(TEXT(WEEKDAY(AT4),"JJJJ")=Jours_chômés,AT$5=Fériés),0,1)</f>
        <v>1</v>
      </c>
      <c r="AU1" s="13">
        <f t="array" aca="1" ref="AU1" ca="1">IF(OR(TEXT(WEEKDAY(AU4),"JJJJ")=Jours_chômés,AU$5=Fériés),0,1)</f>
        <v>1</v>
      </c>
      <c r="AV1" s="13">
        <f t="array" aca="1" ref="AV1" ca="1">IF(OR(TEXT(WEEKDAY(AV4),"JJJJ")=Jours_chômés,AV$5=Fériés),0,1)</f>
        <v>1</v>
      </c>
      <c r="AW1" s="13">
        <f t="array" aca="1" ref="AW1" ca="1">IF(OR(TEXT(WEEKDAY(AW4),"JJJJ")=Jours_chômés,AW$5=Fériés),0,1)</f>
        <v>0</v>
      </c>
      <c r="AX1" s="13">
        <f t="array" aca="1" ref="AX1" ca="1">IF(OR(TEXT(WEEKDAY(AX4),"JJJJ")=Jours_chômés,AX$5=Fériés),0,1)</f>
        <v>0</v>
      </c>
      <c r="AY1" s="13">
        <f t="array" aca="1" ref="AY1" ca="1">IF(OR(TEXT(WEEKDAY(AY4),"JJJJ")=Jours_chômés,AY$5=Fériés),0,1)</f>
        <v>1</v>
      </c>
      <c r="AZ1" s="13">
        <f t="array" aca="1" ref="AZ1" ca="1">IF(OR(TEXT(WEEKDAY(AZ4),"JJJJ")=Jours_chômés,AZ$5=Fériés),0,1)</f>
        <v>1</v>
      </c>
      <c r="BA1" s="13">
        <f t="array" aca="1" ref="BA1" ca="1">IF(OR(TEXT(WEEKDAY(BA4),"JJJJ")=Jours_chômés,BA$5=Fériés),0,1)</f>
        <v>1</v>
      </c>
      <c r="BB1" s="13">
        <f t="array" aca="1" ref="BB1" ca="1">IF(OR(TEXT(WEEKDAY(BB4),"JJJJ")=Jours_chômés,BB$5=Fériés),0,1)</f>
        <v>1</v>
      </c>
      <c r="BC1" s="13">
        <f t="array" aca="1" ref="BC1" ca="1">IF(OR(TEXT(WEEKDAY(BC4),"JJJJ")=Jours_chômés,BC$5=Fériés),0,1)</f>
        <v>1</v>
      </c>
      <c r="BD1" s="13">
        <f t="array" aca="1" ref="BD1" ca="1">IF(OR(TEXT(WEEKDAY(BD4),"JJJJ")=Jours_chômés,BD$5=Fériés),0,1)</f>
        <v>0</v>
      </c>
      <c r="BE1" s="13">
        <f t="array" aca="1" ref="BE1" ca="1">IF(OR(TEXT(WEEKDAY(BE4),"JJJJ")=Jours_chômés,BE$5=Fériés),0,1)</f>
        <v>0</v>
      </c>
      <c r="BF1" s="13">
        <f t="array" aca="1" ref="BF1" ca="1">IF(OR(TEXT(WEEKDAY(BF4),"JJJJ")=Jours_chômés,BF$5=Fériés),0,1)</f>
        <v>1</v>
      </c>
      <c r="BG1" s="13">
        <f t="array" aca="1" ref="BG1" ca="1">IF(OR(TEXT(WEEKDAY(BG4),"JJJJ")=Jours_chômés,BG$5=Fériés),0,1)</f>
        <v>1</v>
      </c>
      <c r="BH1" s="13">
        <f t="array" aca="1" ref="BH1" ca="1">IF(OR(TEXT(WEEKDAY(BH4),"JJJJ")=Jours_chômés,BH$5=Fériés),0,1)</f>
        <v>1</v>
      </c>
      <c r="BI1" s="13">
        <f t="array" aca="1" ref="BI1" ca="1">IF(OR(TEXT(WEEKDAY(BI4),"JJJJ")=Jours_chômés,BI$5=Fériés),0,1)</f>
        <v>1</v>
      </c>
      <c r="BJ1" s="13">
        <f t="array" aca="1" ref="BJ1" ca="1">IF(OR(TEXT(WEEKDAY(BJ4),"JJJJ")=Jours_chômés,BJ$5=Fériés),0,1)</f>
        <v>1</v>
      </c>
      <c r="BK1" s="13">
        <f t="array" aca="1" ref="BK1" ca="1">IF(OR(TEXT(WEEKDAY(BK4),"JJJJ")=Jours_chômés,BK$5=Fériés),0,1)</f>
        <v>0</v>
      </c>
      <c r="BL1" s="13">
        <f t="array" aca="1" ref="BL1" ca="1">IF(OR(TEXT(WEEKDAY(BL4),"JJJJ")=Jours_chômés,BL$5=Fériés),0,1)</f>
        <v>0</v>
      </c>
      <c r="BM1" s="13">
        <f t="array" aca="1" ref="BM1" ca="1">IF(OR(TEXT(WEEKDAY(BM4),"JJJJ")=Jours_chômés,BM$5=Fériés),0,1)</f>
        <v>1</v>
      </c>
      <c r="BN1" s="13">
        <f t="array" aca="1" ref="BN1" ca="1">IF(OR(TEXT(WEEKDAY(BN4),"JJJJ")=Jours_chômés,BN$5=Fériés),0,1)</f>
        <v>1</v>
      </c>
      <c r="BO1" s="13">
        <f t="array" aca="1" ref="BO1" ca="1">IF(OR(TEXT(WEEKDAY(BO4),"JJJJ")=Jours_chômés,BO$5=Fériés),0,1)</f>
        <v>1</v>
      </c>
      <c r="BP1" s="13">
        <f t="array" aca="1" ref="BP1" ca="1">IF(OR(TEXT(WEEKDAY(BP4),"JJJJ")=Jours_chômés,BP$5=Fériés),0,1)</f>
        <v>1</v>
      </c>
      <c r="BQ1" s="13">
        <f t="array" aca="1" ref="BQ1" ca="1">IF(OR(TEXT(WEEKDAY(BQ4),"JJJJ")=Jours_chômés,BQ$5=Fériés),0,1)</f>
        <v>1</v>
      </c>
      <c r="BR1" s="13">
        <f t="array" aca="1" ref="BR1" ca="1">IF(OR(TEXT(WEEKDAY(BR4),"JJJJ")=Jours_chômés,BR$5=Fériés),0,1)</f>
        <v>0</v>
      </c>
      <c r="BS1" s="13">
        <f t="array" aca="1" ref="BS1" ca="1">IF(OR(TEXT(WEEKDAY(BS4),"JJJJ")=Jours_chômés,BS$5=Fériés),0,1)</f>
        <v>0</v>
      </c>
      <c r="BT1" s="13">
        <f t="array" aca="1" ref="BT1" ca="1">IF(OR(TEXT(WEEKDAY(BT4),"JJJJ")=Jours_chômés,BT$5=Fériés),0,1)</f>
        <v>1</v>
      </c>
      <c r="BU1" s="13">
        <f t="array" aca="1" ref="BU1" ca="1">IF(OR(TEXT(WEEKDAY(BU4),"JJJJ")=Jours_chômés,BU$5=Fériés),0,1)</f>
        <v>1</v>
      </c>
      <c r="BV1" s="13">
        <f t="array" aca="1" ref="BV1" ca="1">IF(OR(TEXT(WEEKDAY(BV4),"JJJJ")=Jours_chômés,BV$5=Fériés),0,1)</f>
        <v>1</v>
      </c>
      <c r="BW1" s="13">
        <f t="array" aca="1" ref="BW1" ca="1">IF(OR(TEXT(WEEKDAY(BW4),"JJJJ")=Jours_chômés,BW$5=Fériés),0,1)</f>
        <v>1</v>
      </c>
      <c r="BX1" s="13">
        <f t="array" aca="1" ref="BX1" ca="1">IF(OR(TEXT(WEEKDAY(BX4),"JJJJ")=Jours_chômés,BX$5=Fériés),0,1)</f>
        <v>1</v>
      </c>
      <c r="BY1" s="13">
        <f t="array" aca="1" ref="BY1" ca="1">IF(OR(TEXT(WEEKDAY(BY4),"JJJJ")=Jours_chômés,BY$5=Fériés),0,1)</f>
        <v>0</v>
      </c>
      <c r="BZ1" s="13">
        <f t="array" aca="1" ref="BZ1" ca="1">IF(OR(TEXT(WEEKDAY(BZ4),"JJJJ")=Jours_chômés,BZ$5=Fériés),0,1)</f>
        <v>0</v>
      </c>
      <c r="CA1" s="13">
        <f t="array" aca="1" ref="CA1" ca="1">IF(OR(TEXT(WEEKDAY(CA4),"JJJJ")=Jours_chômés,CA$5=Fériés),0,1)</f>
        <v>1</v>
      </c>
      <c r="CB1" s="13">
        <f t="array" aca="1" ref="CB1" ca="1">IF(OR(TEXT(WEEKDAY(CB4),"JJJJ")=Jours_chômés,CB$5=Fériés),0,1)</f>
        <v>1</v>
      </c>
      <c r="CC1" s="13">
        <f t="array" aca="1" ref="CC1" ca="1">IF(OR(TEXT(WEEKDAY(CC4),"JJJJ")=Jours_chômés,CC$5=Fériés),0,1)</f>
        <v>1</v>
      </c>
      <c r="CD1" s="13">
        <f t="array" aca="1" ref="CD1" ca="1">IF(OR(TEXT(WEEKDAY(CD4),"JJJJ")=Jours_chômés,CD$5=Fériés),0,1)</f>
        <v>1</v>
      </c>
      <c r="CE1" s="13">
        <f t="array" aca="1" ref="CE1" ca="1">IF(OR(TEXT(WEEKDAY(CE4),"JJJJ")=Jours_chômés,CE$5=Fériés),0,1)</f>
        <v>1</v>
      </c>
      <c r="CF1" s="13">
        <f t="array" aca="1" ref="CF1" ca="1">IF(OR(TEXT(WEEKDAY(CF4),"JJJJ")=Jours_chômés,CF$5=Fériés),0,1)</f>
        <v>0</v>
      </c>
      <c r="CG1" s="13">
        <f t="array" aca="1" ref="CG1" ca="1">IF(OR(TEXT(WEEKDAY(CG4),"JJJJ")=Jours_chômés,CG$5=Fériés),0,1)</f>
        <v>0</v>
      </c>
      <c r="CH1" s="13">
        <f t="array" aca="1" ref="CH1" ca="1">IF(OR(TEXT(WEEKDAY(CH4),"JJJJ")=Jours_chômés,CH$5=Fériés),0,1)</f>
        <v>1</v>
      </c>
      <c r="CI1" s="13">
        <f t="array" aca="1" ref="CI1" ca="1">IF(OR(TEXT(WEEKDAY(CI4),"JJJJ")=Jours_chômés,CI$5=Fériés),0,1)</f>
        <v>1</v>
      </c>
      <c r="CJ1" s="13">
        <f t="array" aca="1" ref="CJ1" ca="1">IF(OR(TEXT(WEEKDAY(CJ4),"JJJJ")=Jours_chômés,CJ$5=Fériés),0,1)</f>
        <v>1</v>
      </c>
      <c r="CK1" s="13">
        <f t="array" aca="1" ref="CK1" ca="1">IF(OR(TEXT(WEEKDAY(CK4),"JJJJ")=Jours_chômés,CK$5=Fériés),0,1)</f>
        <v>1</v>
      </c>
      <c r="CL1" s="13">
        <f t="array" aca="1" ref="CL1" ca="1">IF(OR(TEXT(WEEKDAY(CL4),"JJJJ")=Jours_chômés,CL$5=Fériés),0,1)</f>
        <v>1</v>
      </c>
      <c r="CM1" s="13">
        <f t="array" aca="1" ref="CM1" ca="1">IF(OR(TEXT(WEEKDAY(CM4),"JJJJ")=Jours_chômés,CM$5=Fériés),0,1)</f>
        <v>0</v>
      </c>
      <c r="CN1" s="13">
        <f t="array" aca="1" ref="CN1" ca="1">IF(OR(TEXT(WEEKDAY(CN4),"JJJJ")=Jours_chômés,CN$5=Fériés),0,1)</f>
        <v>0</v>
      </c>
      <c r="CO1" s="13">
        <f t="array" aca="1" ref="CO1" ca="1">IF(OR(TEXT(WEEKDAY(CO4),"JJJJ")=Jours_chômés,CO$5=Fériés),0,1)</f>
        <v>1</v>
      </c>
      <c r="CP1" s="13">
        <f t="array" aca="1" ref="CP1" ca="1">IF(OR(TEXT(WEEKDAY(CP4),"JJJJ")=Jours_chômés,CP$5=Fériés),0,1)</f>
        <v>1</v>
      </c>
      <c r="CQ1" s="13">
        <f t="array" aca="1" ref="CQ1" ca="1">IF(OR(TEXT(WEEKDAY(CQ4),"JJJJ")=Jours_chômés,CQ$5=Fériés),0,1)</f>
        <v>1</v>
      </c>
      <c r="CR1" s="13">
        <f t="array" aca="1" ref="CR1" ca="1">IF(OR(TEXT(WEEKDAY(CR4),"JJJJ")=Jours_chômés,CR$5=Fériés),0,1)</f>
        <v>1</v>
      </c>
      <c r="CS1" s="13">
        <f t="array" aca="1" ref="CS1" ca="1">IF(OR(TEXT(WEEKDAY(CS4),"JJJJ")=Jours_chômés,CS$5=Fériés),0,1)</f>
        <v>1</v>
      </c>
      <c r="CT1" s="13">
        <f t="array" aca="1" ref="CT1" ca="1">IF(OR(TEXT(WEEKDAY(CT4),"JJJJ")=Jours_chômés,CT$5=Fériés),0,1)</f>
        <v>0</v>
      </c>
      <c r="CU1" s="13">
        <f t="array" aca="1" ref="CU1" ca="1">IF(OR(TEXT(WEEKDAY(CU4),"JJJJ")=Jours_chômés,CU$5=Fériés),0,1)</f>
        <v>0</v>
      </c>
      <c r="CV1" s="13">
        <f t="array" aca="1" ref="CV1" ca="1">IF(OR(TEXT(WEEKDAY(CV4),"JJJJ")=Jours_chômés,CV$5=Fériés),0,1)</f>
        <v>1</v>
      </c>
      <c r="CW1" s="13">
        <f t="array" aca="1" ref="CW1" ca="1">IF(OR(TEXT(WEEKDAY(CW4),"JJJJ")=Jours_chômés,CW$5=Fériés),0,1)</f>
        <v>1</v>
      </c>
      <c r="CX1" s="13">
        <f t="array" aca="1" ref="CX1" ca="1">IF(OR(TEXT(WEEKDAY(CX4),"JJJJ")=Jours_chômés,CX$5=Fériés),0,1)</f>
        <v>1</v>
      </c>
      <c r="CY1" s="13">
        <f t="array" aca="1" ref="CY1" ca="1">IF(OR(TEXT(WEEKDAY(CY4),"JJJJ")=Jours_chômés,CY$5=Fériés),0,1)</f>
        <v>1</v>
      </c>
      <c r="CZ1" s="13">
        <f t="array" aca="1" ref="CZ1" ca="1">IF(OR(TEXT(WEEKDAY(CZ4),"JJJJ")=Jours_chômés,CZ$5=Fériés),0,1)</f>
        <v>1</v>
      </c>
      <c r="DA1" s="13">
        <f t="array" aca="1" ref="DA1" ca="1">IF(OR(TEXT(WEEKDAY(DA4),"JJJJ")=Jours_chômés,DA$5=Fériés),0,1)</f>
        <v>0</v>
      </c>
      <c r="DB1" s="13">
        <f t="array" aca="1" ref="DB1" ca="1">IF(OR(TEXT(WEEKDAY(DB4),"JJJJ")=Jours_chômés,DB$5=Fériés),0,1)</f>
        <v>0</v>
      </c>
      <c r="DC1" s="13">
        <f t="array" aca="1" ref="DC1" ca="1">IF(OR(TEXT(WEEKDAY(DC4),"JJJJ")=Jours_chômés,DC$5=Fériés),0,1)</f>
        <v>0</v>
      </c>
      <c r="DD1" s="13">
        <f t="array" aca="1" ref="DD1" ca="1">IF(OR(TEXT(WEEKDAY(DD4),"JJJJ")=Jours_chômés,DD$5=Fériés),0,1)</f>
        <v>1</v>
      </c>
      <c r="DE1" s="13">
        <f t="array" aca="1" ref="DE1" ca="1">IF(OR(TEXT(WEEKDAY(DE4),"JJJJ")=Jours_chômés,DE$5=Fériés),0,1)</f>
        <v>1</v>
      </c>
      <c r="DF1" s="13">
        <f t="array" aca="1" ref="DF1" ca="1">IF(OR(TEXT(WEEKDAY(DF4),"JJJJ")=Jours_chômés,DF$5=Fériés),0,1)</f>
        <v>1</v>
      </c>
      <c r="DG1" s="13">
        <f t="array" aca="1" ref="DG1" ca="1">IF(OR(TEXT(WEEKDAY(DG4),"JJJJ")=Jours_chômés,DG$5=Fériés),0,1)</f>
        <v>1</v>
      </c>
      <c r="DH1" s="13">
        <f t="array" aca="1" ref="DH1" ca="1">IF(OR(TEXT(WEEKDAY(DH4),"JJJJ")=Jours_chômés,DH$5=Fériés),0,1)</f>
        <v>0</v>
      </c>
      <c r="DI1" s="13">
        <f t="array" aca="1" ref="DI1" ca="1">IF(OR(TEXT(WEEKDAY(DI4),"JJJJ")=Jours_chômés,DI$5=Fériés),0,1)</f>
        <v>0</v>
      </c>
      <c r="DJ1" s="13">
        <f t="array" aca="1" ref="DJ1" ca="1">IF(OR(TEXT(WEEKDAY(DJ4),"JJJJ")=Jours_chômés,DJ$5=Fériés),0,1)</f>
        <v>1</v>
      </c>
      <c r="DK1" s="13">
        <f t="array" aca="1" ref="DK1" ca="1">IF(OR(TEXT(WEEKDAY(DK4),"JJJJ")=Jours_chômés,DK$5=Fériés),0,1)</f>
        <v>1</v>
      </c>
      <c r="DL1" s="13">
        <f t="array" aca="1" ref="DL1" ca="1">IF(OR(TEXT(WEEKDAY(DL4),"JJJJ")=Jours_chômés,DL$5=Fériés),0,1)</f>
        <v>1</v>
      </c>
      <c r="DM1" s="13">
        <f t="array" aca="1" ref="DM1" ca="1">IF(OR(TEXT(WEEKDAY(DM4),"JJJJ")=Jours_chômés,DM$5=Fériés),0,1)</f>
        <v>1</v>
      </c>
      <c r="DN1" s="13">
        <f t="array" aca="1" ref="DN1" ca="1">IF(OR(TEXT(WEEKDAY(DN4),"JJJJ")=Jours_chômés,DN$5=Fériés),0,1)</f>
        <v>1</v>
      </c>
      <c r="DO1" s="13">
        <f t="array" aca="1" ref="DO1" ca="1">IF(OR(TEXT(WEEKDAY(DO4),"JJJJ")=Jours_chômés,DO$5=Fériés),0,1)</f>
        <v>0</v>
      </c>
      <c r="DP1" s="13">
        <f t="array" aca="1" ref="DP1" ca="1">IF(OR(TEXT(WEEKDAY(DP4),"JJJJ")=Jours_chômés,DP$5=Fériés),0,1)</f>
        <v>0</v>
      </c>
      <c r="DQ1" s="13">
        <f t="array" aca="1" ref="DQ1" ca="1">IF(OR(TEXT(WEEKDAY(DQ4),"JJJJ")=Jours_chômés,DQ$5=Fériés),0,1)</f>
        <v>1</v>
      </c>
      <c r="DR1" s="13">
        <f t="array" aca="1" ref="DR1" ca="1">IF(OR(TEXT(WEEKDAY(DR4),"JJJJ")=Jours_chômés,DR$5=Fériés),0,1)</f>
        <v>1</v>
      </c>
      <c r="DS1" s="13">
        <f t="array" aca="1" ref="DS1" ca="1">IF(OR(TEXT(WEEKDAY(DS4),"JJJJ")=Jours_chômés,DS$5=Fériés),0,1)</f>
        <v>1</v>
      </c>
      <c r="DT1" s="13">
        <f t="array" aca="1" ref="DT1" ca="1">IF(OR(TEXT(WEEKDAY(DT4),"JJJJ")=Jours_chômés,DT$5=Fériés),0,1)</f>
        <v>1</v>
      </c>
      <c r="DU1" s="13">
        <f t="array" aca="1" ref="DU1" ca="1">IF(OR(TEXT(WEEKDAY(DU4),"JJJJ")=Jours_chômés,DU$5=Fériés),0,1)</f>
        <v>0</v>
      </c>
      <c r="DV1" s="13">
        <f t="array" aca="1" ref="DV1" ca="1">IF(OR(TEXT(WEEKDAY(DV4),"JJJJ")=Jours_chômés,DV$5=Fériés),0,1)</f>
        <v>0</v>
      </c>
      <c r="DW1" s="13">
        <f t="array" aca="1" ref="DW1" ca="1">IF(OR(TEXT(WEEKDAY(DW4),"JJJJ")=Jours_chômés,DW$5=Fériés),0,1)</f>
        <v>0</v>
      </c>
      <c r="DX1" s="13">
        <f t="array" aca="1" ref="DX1" ca="1">IF(OR(TEXT(WEEKDAY(DX4),"JJJJ")=Jours_chômés,DX$5=Fériés),0,1)</f>
        <v>1</v>
      </c>
      <c r="DY1" s="13">
        <f t="array" aca="1" ref="DY1" ca="1">IF(OR(TEXT(WEEKDAY(DY4),"JJJJ")=Jours_chômés,DY$5=Fériés),0,1)</f>
        <v>1</v>
      </c>
      <c r="DZ1" s="13">
        <f t="array" aca="1" ref="DZ1" ca="1">IF(OR(TEXT(WEEKDAY(DZ4),"JJJJ")=Jours_chômés,DZ$5=Fériés),0,1)</f>
        <v>1</v>
      </c>
      <c r="EA1" s="13">
        <f t="array" aca="1" ref="EA1" ca="1">IF(OR(TEXT(WEEKDAY(EA4),"JJJJ")=Jours_chômés,EA$5=Fériés),0,1)</f>
        <v>1</v>
      </c>
      <c r="EB1" s="13">
        <f t="array" aca="1" ref="EB1" ca="1">IF(OR(TEXT(WEEKDAY(EB4),"JJJJ")=Jours_chômés,EB$5=Fériés),0,1)</f>
        <v>0</v>
      </c>
      <c r="EC1" s="13">
        <f t="array" aca="1" ref="EC1" ca="1">IF(OR(TEXT(WEEKDAY(EC4),"JJJJ")=Jours_chômés,EC$5=Fériés),0,1)</f>
        <v>0</v>
      </c>
      <c r="ED1" s="13">
        <f t="array" aca="1" ref="ED1" ca="1">IF(OR(TEXT(WEEKDAY(ED4),"JJJJ")=Jours_chômés,ED$5=Fériés),0,1)</f>
        <v>0</v>
      </c>
      <c r="EE1" s="13">
        <f t="array" aca="1" ref="EE1" ca="1">IF(OR(TEXT(WEEKDAY(EE4),"JJJJ")=Jours_chômés,EE$5=Fériés),0,1)</f>
        <v>1</v>
      </c>
      <c r="EF1" s="13">
        <f t="array" aca="1" ref="EF1" ca="1">IF(OR(TEXT(WEEKDAY(EF4),"JJJJ")=Jours_chômés,EF$5=Fériés),0,1)</f>
        <v>1</v>
      </c>
      <c r="EG1" s="13">
        <f t="array" aca="1" ref="EG1" ca="1">IF(OR(TEXT(WEEKDAY(EG4),"JJJJ")=Jours_chômés,EG$5=Fériés),0,1)</f>
        <v>1</v>
      </c>
      <c r="EH1" s="13">
        <f t="array" aca="1" ref="EH1" ca="1">IF(OR(TEXT(WEEKDAY(EH4),"JJJJ")=Jours_chômés,EH$5=Fériés),0,1)</f>
        <v>1</v>
      </c>
      <c r="EI1" s="13">
        <f t="array" aca="1" ref="EI1" ca="1">IF(OR(TEXT(WEEKDAY(EI4),"JJJJ")=Jours_chômés,EI$5=Fériés),0,1)</f>
        <v>1</v>
      </c>
      <c r="EJ1" s="13">
        <f t="array" aca="1" ref="EJ1" ca="1">IF(OR(TEXT(WEEKDAY(EJ4),"JJJJ")=Jours_chômés,EJ$5=Fériés),0,1)</f>
        <v>0</v>
      </c>
      <c r="EK1" s="13">
        <f t="array" aca="1" ref="EK1" ca="1">IF(OR(TEXT(WEEKDAY(EK4),"JJJJ")=Jours_chômés,EK$5=Fériés),0,1)</f>
        <v>0</v>
      </c>
      <c r="EL1" s="13">
        <f t="array" aca="1" ref="EL1" ca="1">IF(OR(TEXT(WEEKDAY(EL4),"JJJJ")=Jours_chômés,EL$5=Fériés),0,1)</f>
        <v>1</v>
      </c>
      <c r="EM1" s="13">
        <f t="array" aca="1" ref="EM1" ca="1">IF(OR(TEXT(WEEKDAY(EM4),"JJJJ")=Jours_chômés,EM$5=Fériés),0,1)</f>
        <v>1</v>
      </c>
      <c r="EN1" s="13">
        <f t="array" aca="1" ref="EN1" ca="1">IF(OR(TEXT(WEEKDAY(EN4),"JJJJ")=Jours_chômés,EN$5=Fériés),0,1)</f>
        <v>1</v>
      </c>
      <c r="EO1" s="13">
        <f t="array" aca="1" ref="EO1" ca="1">IF(OR(TEXT(WEEKDAY(EO4),"JJJJ")=Jours_chômés,EO$5=Fériés),0,1)</f>
        <v>0</v>
      </c>
      <c r="EP1" s="13">
        <f t="array" aca="1" ref="EP1" ca="1">IF(OR(TEXT(WEEKDAY(EP4),"JJJJ")=Jours_chômés,EP$5=Fériés),0,1)</f>
        <v>0</v>
      </c>
      <c r="EQ1" s="13">
        <f t="array" aca="1" ref="EQ1" ca="1">IF(OR(TEXT(WEEKDAY(EQ4),"JJJJ")=Jours_chômés,EQ$5=Fériés),0,1)</f>
        <v>0</v>
      </c>
      <c r="ER1" s="13">
        <f t="array" aca="1" ref="ER1" ca="1">IF(OR(TEXT(WEEKDAY(ER4),"JJJJ")=Jours_chômés,ER$5=Fériés),0,1)</f>
        <v>0</v>
      </c>
      <c r="ES1" s="13">
        <f t="array" aca="1" ref="ES1" ca="1">IF(OR(TEXT(WEEKDAY(ES4),"JJJJ")=Jours_chômés,ES$5=Fériés),0,1)</f>
        <v>1</v>
      </c>
      <c r="ET1" s="13">
        <f t="array" aca="1" ref="ET1" ca="1">IF(OR(TEXT(WEEKDAY(ET4),"JJJJ")=Jours_chômés,ET$5=Fériés),0,1)</f>
        <v>1</v>
      </c>
      <c r="EU1" s="13">
        <f t="array" aca="1" ref="EU1" ca="1">IF(OR(TEXT(WEEKDAY(EU4),"JJJJ")=Jours_chômés,EU$5=Fériés),0,1)</f>
        <v>1</v>
      </c>
      <c r="EV1" s="13">
        <f t="array" aca="1" ref="EV1" ca="1">IF(OR(TEXT(WEEKDAY(EV4),"JJJJ")=Jours_chômés,EV$5=Fériés),0,1)</f>
        <v>1</v>
      </c>
      <c r="EW1" s="13">
        <f t="array" aca="1" ref="EW1" ca="1">IF(OR(TEXT(WEEKDAY(EW4),"JJJJ")=Jours_chômés,EW$5=Fériés),0,1)</f>
        <v>1</v>
      </c>
      <c r="EX1" s="13">
        <f t="array" aca="1" ref="EX1" ca="1">IF(OR(TEXT(WEEKDAY(EX4),"JJJJ")=Jours_chômés,EX$5=Fériés),0,1)</f>
        <v>0</v>
      </c>
      <c r="EY1" s="13">
        <f t="array" aca="1" ref="EY1" ca="1">IF(OR(TEXT(WEEKDAY(EY4),"JJJJ")=Jours_chômés,EY$5=Fériés),0,1)</f>
        <v>0</v>
      </c>
      <c r="EZ1" s="13">
        <f t="array" aca="1" ref="EZ1" ca="1">IF(OR(TEXT(WEEKDAY(EZ4),"JJJJ")=Jours_chômés,EZ$5=Fériés),0,1)</f>
        <v>0</v>
      </c>
      <c r="FA1" s="13">
        <f t="array" aca="1" ref="FA1" ca="1">IF(OR(TEXT(WEEKDAY(FA4),"JJJJ")=Jours_chômés,FA$5=Fériés),0,1)</f>
        <v>1</v>
      </c>
      <c r="FB1" s="13">
        <f t="array" aca="1" ref="FB1" ca="1">IF(OR(TEXT(WEEKDAY(FB4),"JJJJ")=Jours_chômés,FB$5=Fériés),0,1)</f>
        <v>1</v>
      </c>
      <c r="FC1" s="13">
        <f t="array" aca="1" ref="FC1" ca="1">IF(OR(TEXT(WEEKDAY(FC4),"JJJJ")=Jours_chômés,FC$5=Fériés),0,1)</f>
        <v>1</v>
      </c>
      <c r="FD1" s="13">
        <f t="array" aca="1" ref="FD1" ca="1">IF(OR(TEXT(WEEKDAY(FD4),"JJJJ")=Jours_chômés,FD$5=Fériés),0,1)</f>
        <v>1</v>
      </c>
      <c r="FE1" s="13">
        <f t="array" aca="1" ref="FE1" ca="1">IF(OR(TEXT(WEEKDAY(FE4),"JJJJ")=Jours_chômés,FE$5=Fériés),0,1)</f>
        <v>0</v>
      </c>
      <c r="FF1" s="13">
        <f t="array" aca="1" ref="FF1" ca="1">IF(OR(TEXT(WEEKDAY(FF4),"JJJJ")=Jours_chômés,FF$5=Fériés),0,1)</f>
        <v>0</v>
      </c>
      <c r="FG1" s="13">
        <f t="array" aca="1" ref="FG1" ca="1">IF(OR(TEXT(WEEKDAY(FG4),"JJJJ")=Jours_chômés,FG$5=Fériés),0,1)</f>
        <v>1</v>
      </c>
      <c r="FH1" s="13">
        <f t="array" aca="1" ref="FH1" ca="1">IF(OR(TEXT(WEEKDAY(FH4),"JJJJ")=Jours_chômés,FH$5=Fériés),0,1)</f>
        <v>1</v>
      </c>
      <c r="FI1" s="13">
        <f t="array" aca="1" ref="FI1" ca="1">IF(OR(TEXT(WEEKDAY(FI4),"JJJJ")=Jours_chômés,FI$5=Fériés),0,1)</f>
        <v>1</v>
      </c>
      <c r="FJ1" s="13">
        <f t="array" aca="1" ref="FJ1" ca="1">IF(OR(TEXT(WEEKDAY(FJ4),"JJJJ")=Jours_chômés,FJ$5=Fériés),0,1)</f>
        <v>1</v>
      </c>
      <c r="FK1" s="13">
        <f t="array" aca="1" ref="FK1" ca="1">IF(OR(TEXT(WEEKDAY(FK4),"JJJJ")=Jours_chômés,FK$5=Fériés),0,1)</f>
        <v>1</v>
      </c>
      <c r="FL1" s="13">
        <f t="array" aca="1" ref="FL1" ca="1">IF(OR(TEXT(WEEKDAY(FL4),"JJJJ")=Jours_chômés,FL$5=Fériés),0,1)</f>
        <v>0</v>
      </c>
      <c r="FM1" s="13">
        <f t="array" aca="1" ref="FM1" ca="1">IF(OR(TEXT(WEEKDAY(FM4),"JJJJ")=Jours_chômés,FM$5=Fériés),0,1)</f>
        <v>0</v>
      </c>
      <c r="FN1" s="13">
        <f t="array" aca="1" ref="FN1" ca="1">IF(OR(TEXT(WEEKDAY(FN4),"JJJJ")=Jours_chômés,FN$5=Fériés),0,1)</f>
        <v>1</v>
      </c>
      <c r="FO1" s="13">
        <f t="array" aca="1" ref="FO1" ca="1">IF(OR(TEXT(WEEKDAY(FO4),"JJJJ")=Jours_chômés,FO$5=Fériés),0,1)</f>
        <v>1</v>
      </c>
      <c r="FP1" s="13">
        <f t="array" aca="1" ref="FP1" ca="1">IF(OR(TEXT(WEEKDAY(FP4),"JJJJ")=Jours_chômés,FP$5=Fériés),0,1)</f>
        <v>1</v>
      </c>
      <c r="FQ1" s="13">
        <f t="array" aca="1" ref="FQ1" ca="1">IF(OR(TEXT(WEEKDAY(FQ4),"JJJJ")=Jours_chômés,FQ$5=Fériés),0,1)</f>
        <v>1</v>
      </c>
      <c r="FR1" s="13">
        <f t="array" aca="1" ref="FR1" ca="1">IF(OR(TEXT(WEEKDAY(FR4),"JJJJ")=Jours_chômés,FR$5=Fériés),0,1)</f>
        <v>1</v>
      </c>
      <c r="FS1" s="13">
        <f t="array" aca="1" ref="FS1" ca="1">IF(OR(TEXT(WEEKDAY(FS4),"JJJJ")=Jours_chômés,FS$5=Fériés),0,1)</f>
        <v>0</v>
      </c>
      <c r="FT1" s="13">
        <f t="array" aca="1" ref="FT1" ca="1">IF(OR(TEXT(WEEKDAY(FT4),"JJJJ")=Jours_chômés,FT$5=Fériés),0,1)</f>
        <v>0</v>
      </c>
      <c r="FU1" s="13">
        <f t="array" aca="1" ref="FU1" ca="1">IF(OR(TEXT(WEEKDAY(FU4),"JJJJ")=Jours_chômés,FU$5=Fériés),0,1)</f>
        <v>1</v>
      </c>
      <c r="FV1" s="13">
        <f t="array" aca="1" ref="FV1" ca="1">IF(OR(TEXT(WEEKDAY(FV4),"JJJJ")=Jours_chômés,FV$5=Fériés),0,1)</f>
        <v>1</v>
      </c>
      <c r="FW1" s="13">
        <f t="array" aca="1" ref="FW1" ca="1">IF(OR(TEXT(WEEKDAY(FW4),"JJJJ")=Jours_chômés,FW$5=Fériés),0,1)</f>
        <v>1</v>
      </c>
      <c r="FX1" s="13">
        <f t="array" aca="1" ref="FX1" ca="1">IF(OR(TEXT(WEEKDAY(FX4),"JJJJ")=Jours_chômés,FX$5=Fériés),0,1)</f>
        <v>1</v>
      </c>
      <c r="FY1" s="13">
        <f t="array" aca="1" ref="FY1" ca="1">IF(OR(TEXT(WEEKDAY(FY4),"JJJJ")=Jours_chômés,FY$5=Fériés),0,1)</f>
        <v>1</v>
      </c>
      <c r="FZ1" s="13">
        <f t="array" aca="1" ref="FZ1" ca="1">IF(OR(TEXT(WEEKDAY(FZ4),"JJJJ")=Jours_chômés,FZ$5=Fériés),0,1)</f>
        <v>0</v>
      </c>
      <c r="GA1" s="13">
        <f t="array" aca="1" ref="GA1" ca="1">IF(OR(TEXT(WEEKDAY(GA4),"JJJJ")=Jours_chômés,GA$5=Fériés),0,1)</f>
        <v>0</v>
      </c>
      <c r="GB1" s="13">
        <f t="array" aca="1" ref="GB1" ca="1">IF(OR(TEXT(WEEKDAY(GB4),"JJJJ")=Jours_chômés,GB$5=Fériés),0,1)</f>
        <v>1</v>
      </c>
      <c r="GC1" s="13">
        <f t="array" aca="1" ref="GC1" ca="1">IF(OR(TEXT(WEEKDAY(GC4),"JJJJ")=Jours_chômés,GC$5=Fériés),0,1)</f>
        <v>1</v>
      </c>
      <c r="GD1" s="13">
        <f t="array" aca="1" ref="GD1" ca="1">IF(OR(TEXT(WEEKDAY(GD4),"JJJJ")=Jours_chômés,GD$5=Fériés),0,1)</f>
        <v>1</v>
      </c>
      <c r="GE1" s="13">
        <f t="array" aca="1" ref="GE1" ca="1">IF(OR(TEXT(WEEKDAY(GE4),"JJJJ")=Jours_chômés,GE$5=Fériés),0,1)</f>
        <v>1</v>
      </c>
      <c r="GF1" s="13">
        <f t="array" aca="1" ref="GF1" ca="1">IF(OR(TEXT(WEEKDAY(GF4),"JJJJ")=Jours_chômés,GF$5=Fériés),0,1)</f>
        <v>1</v>
      </c>
      <c r="GG1" s="13">
        <f t="array" aca="1" ref="GG1" ca="1">IF(OR(TEXT(WEEKDAY(GG4),"JJJJ")=Jours_chômés,GG$5=Fériés),0,1)</f>
        <v>0</v>
      </c>
      <c r="GH1" s="13">
        <f t="array" aca="1" ref="GH1" ca="1">IF(OR(TEXT(WEEKDAY(GH4),"JJJJ")=Jours_chômés,GH$5=Fériés),0,1)</f>
        <v>0</v>
      </c>
      <c r="GI1" s="13">
        <f t="array" aca="1" ref="GI1" ca="1">IF(OR(TEXT(WEEKDAY(GI4),"JJJJ")=Jours_chômés,GI$5=Fériés),0,1)</f>
        <v>1</v>
      </c>
      <c r="GJ1" s="13">
        <f t="array" aca="1" ref="GJ1" ca="1">IF(OR(TEXT(WEEKDAY(GJ4),"JJJJ")=Jours_chômés,GJ$5=Fériés),0,1)</f>
        <v>1</v>
      </c>
      <c r="GK1" s="13">
        <f t="array" aca="1" ref="GK1" ca="1">IF(OR(TEXT(WEEKDAY(GK4),"JJJJ")=Jours_chômés,GK$5=Fériés),0,1)</f>
        <v>1</v>
      </c>
      <c r="GL1" s="13">
        <f t="array" aca="1" ref="GL1" ca="1">IF(OR(TEXT(WEEKDAY(GL4),"JJJJ")=Jours_chômés,GL$5=Fériés),0,1)</f>
        <v>1</v>
      </c>
      <c r="GM1" s="13">
        <f t="array" aca="1" ref="GM1" ca="1">IF(OR(TEXT(WEEKDAY(GM4),"JJJJ")=Jours_chômés,GM$5=Fériés),0,1)</f>
        <v>1</v>
      </c>
      <c r="GN1" s="13">
        <f t="array" aca="1" ref="GN1" ca="1">IF(OR(TEXT(WEEKDAY(GN4),"JJJJ")=Jours_chômés,GN$5=Fériés),0,1)</f>
        <v>0</v>
      </c>
      <c r="GO1" s="13">
        <f t="array" aca="1" ref="GO1" ca="1">IF(OR(TEXT(WEEKDAY(GO4),"JJJJ")=Jours_chômés,GO$5=Fériés),0,1)</f>
        <v>0</v>
      </c>
      <c r="GP1" s="13">
        <f t="array" aca="1" ref="GP1" ca="1">IF(OR(TEXT(WEEKDAY(GP4),"JJJJ")=Jours_chômés,GP$5=Fériés),0,1)</f>
        <v>1</v>
      </c>
      <c r="GQ1" s="13">
        <f t="array" aca="1" ref="GQ1" ca="1">IF(OR(TEXT(WEEKDAY(GQ4),"JJJJ")=Jours_chômés,GQ$5=Fériés),0,1)</f>
        <v>0</v>
      </c>
      <c r="GR1" s="13">
        <f t="array" aca="1" ref="GR1" ca="1">IF(OR(TEXT(WEEKDAY(GR4),"JJJJ")=Jours_chômés,GR$5=Fériés),0,1)</f>
        <v>1</v>
      </c>
      <c r="GS1" s="13">
        <f t="array" aca="1" ref="GS1" ca="1">IF(OR(TEXT(WEEKDAY(GS4),"JJJJ")=Jours_chômés,GS$5=Fériés),0,1)</f>
        <v>1</v>
      </c>
      <c r="GT1" s="13">
        <f t="array" aca="1" ref="GT1" ca="1">IF(OR(TEXT(WEEKDAY(GT4),"JJJJ")=Jours_chômés,GT$5=Fériés),0,1)</f>
        <v>1</v>
      </c>
      <c r="GU1" s="13">
        <f t="array" aca="1" ref="GU1" ca="1">IF(OR(TEXT(WEEKDAY(GU4),"JJJJ")=Jours_chômés,GU$5=Fériés),0,1)</f>
        <v>0</v>
      </c>
      <c r="GV1" s="13">
        <f t="array" aca="1" ref="GV1" ca="1">IF(OR(TEXT(WEEKDAY(GV4),"JJJJ")=Jours_chômés,GV$5=Fériés),0,1)</f>
        <v>0</v>
      </c>
      <c r="GW1" s="13">
        <f t="array" aca="1" ref="GW1" ca="1">IF(OR(TEXT(WEEKDAY(GW4),"JJJJ")=Jours_chômés,GW$5=Fériés),0,1)</f>
        <v>1</v>
      </c>
      <c r="GX1" s="13">
        <f t="array" aca="1" ref="GX1" ca="1">IF(OR(TEXT(WEEKDAY(GX4),"JJJJ")=Jours_chômés,GX$5=Fériés),0,1)</f>
        <v>1</v>
      </c>
      <c r="GY1" s="13">
        <f t="array" aca="1" ref="GY1" ca="1">IF(OR(TEXT(WEEKDAY(GY4),"JJJJ")=Jours_chômés,GY$5=Fériés),0,1)</f>
        <v>1</v>
      </c>
      <c r="GZ1" s="13">
        <f t="array" aca="1" ref="GZ1" ca="1">IF(OR(TEXT(WEEKDAY(GZ4),"JJJJ")=Jours_chômés,GZ$5=Fériés),0,1)</f>
        <v>1</v>
      </c>
      <c r="HA1" s="13">
        <f t="array" aca="1" ref="HA1" ca="1">IF(OR(TEXT(WEEKDAY(HA4),"JJJJ")=Jours_chômés,HA$5=Fériés),0,1)</f>
        <v>1</v>
      </c>
      <c r="HB1" s="13">
        <f t="array" aca="1" ref="HB1" ca="1">IF(OR(TEXT(WEEKDAY(HB4),"JJJJ")=Jours_chômés,HB$5=Fériés),0,1)</f>
        <v>0</v>
      </c>
      <c r="HC1" s="13">
        <f t="array" aca="1" ref="HC1" ca="1">IF(OR(TEXT(WEEKDAY(HC4),"JJJJ")=Jours_chômés,HC$5=Fériés),0,1)</f>
        <v>0</v>
      </c>
      <c r="HD1" s="13">
        <f t="array" aca="1" ref="HD1" ca="1">IF(OR(TEXT(WEEKDAY(HD4),"JJJJ")=Jours_chômés,HD$5=Fériés),0,1)</f>
        <v>1</v>
      </c>
      <c r="HE1" s="13">
        <f t="array" aca="1" ref="HE1" ca="1">IF(OR(TEXT(WEEKDAY(HE4),"JJJJ")=Jours_chômés,HE$5=Fériés),0,1)</f>
        <v>1</v>
      </c>
      <c r="HF1" s="13">
        <f t="array" aca="1" ref="HF1" ca="1">IF(OR(TEXT(WEEKDAY(HF4),"JJJJ")=Jours_chômés,HF$5=Fériés),0,1)</f>
        <v>1</v>
      </c>
      <c r="HG1" s="13">
        <f t="array" aca="1" ref="HG1" ca="1">IF(OR(TEXT(WEEKDAY(HG4),"JJJJ")=Jours_chômés,HG$5=Fériés),0,1)</f>
        <v>1</v>
      </c>
      <c r="HH1" s="13">
        <f t="array" aca="1" ref="HH1" ca="1">IF(OR(TEXT(WEEKDAY(HH4),"JJJJ")=Jours_chômés,HH$5=Fériés),0,1)</f>
        <v>1</v>
      </c>
      <c r="HI1" s="13">
        <f t="array" aca="1" ref="HI1" ca="1">IF(OR(TEXT(WEEKDAY(HI4),"JJJJ")=Jours_chômés,HI$5=Fériés),0,1)</f>
        <v>0</v>
      </c>
      <c r="HJ1" s="13">
        <f t="array" aca="1" ref="HJ1" ca="1">IF(OR(TEXT(WEEKDAY(HJ4),"JJJJ")=Jours_chômés,HJ$5=Fériés),0,1)</f>
        <v>0</v>
      </c>
      <c r="HK1" s="13">
        <f t="array" aca="1" ref="HK1" ca="1">IF(OR(TEXT(WEEKDAY(HK4),"JJJJ")=Jours_chômés,HK$5=Fériés),0,1)</f>
        <v>1</v>
      </c>
      <c r="HL1" s="13">
        <f t="array" aca="1" ref="HL1" ca="1">IF(OR(TEXT(WEEKDAY(HL4),"JJJJ")=Jours_chômés,HL$5=Fériés),0,1)</f>
        <v>1</v>
      </c>
      <c r="HM1" s="13">
        <f t="array" aca="1" ref="HM1" ca="1">IF(OR(TEXT(WEEKDAY(HM4),"JJJJ")=Jours_chômés,HM$5=Fériés),0,1)</f>
        <v>1</v>
      </c>
      <c r="HN1" s="13">
        <f t="array" aca="1" ref="HN1" ca="1">IF(OR(TEXT(WEEKDAY(HN4),"JJJJ")=Jours_chômés,HN$5=Fériés),0,1)</f>
        <v>1</v>
      </c>
      <c r="HO1" s="13">
        <f t="array" aca="1" ref="HO1" ca="1">IF(OR(TEXT(WEEKDAY(HO4),"JJJJ")=Jours_chômés,HO$5=Fériés),0,1)</f>
        <v>1</v>
      </c>
      <c r="HP1" s="13">
        <f t="array" aca="1" ref="HP1" ca="1">IF(OR(TEXT(WEEKDAY(HP4),"JJJJ")=Jours_chômés,HP$5=Fériés),0,1)</f>
        <v>0</v>
      </c>
      <c r="HQ1" s="13">
        <f t="array" aca="1" ref="HQ1" ca="1">IF(OR(TEXT(WEEKDAY(HQ4),"JJJJ")=Jours_chômés,HQ$5=Fériés),0,1)</f>
        <v>0</v>
      </c>
      <c r="HR1" s="13">
        <f t="array" aca="1" ref="HR1" ca="1">IF(OR(TEXT(WEEKDAY(HR4),"JJJJ")=Jours_chômés,HR$5=Fériés),0,1)</f>
        <v>1</v>
      </c>
      <c r="HS1" s="13">
        <f t="array" aca="1" ref="HS1" ca="1">IF(OR(TEXT(WEEKDAY(HS4),"JJJJ")=Jours_chômés,HS$5=Fériés),0,1)</f>
        <v>1</v>
      </c>
      <c r="HT1" s="13">
        <f t="array" aca="1" ref="HT1" ca="1">IF(OR(TEXT(WEEKDAY(HT4),"JJJJ")=Jours_chômés,HT$5=Fériés),0,1)</f>
        <v>1</v>
      </c>
      <c r="HU1" s="13">
        <f t="array" aca="1" ref="HU1" ca="1">IF(OR(TEXT(WEEKDAY(HU4),"JJJJ")=Jours_chômés,HU$5=Fériés),0,1)</f>
        <v>1</v>
      </c>
      <c r="HV1" s="13">
        <f t="array" aca="1" ref="HV1" ca="1">IF(OR(TEXT(WEEKDAY(HV4),"JJJJ")=Jours_chômés,HV$5=Fériés),0,1)</f>
        <v>1</v>
      </c>
      <c r="HW1" s="13">
        <f t="array" aca="1" ref="HW1" ca="1">IF(OR(TEXT(WEEKDAY(HW4),"JJJJ")=Jours_chômés,HW$5=Fériés),0,1)</f>
        <v>0</v>
      </c>
      <c r="HX1" s="13">
        <f t="array" aca="1" ref="HX1" ca="1">IF(OR(TEXT(WEEKDAY(HX4),"JJJJ")=Jours_chômés,HX$5=Fériés),0,1)</f>
        <v>0</v>
      </c>
      <c r="HY1" s="13">
        <f t="array" aca="1" ref="HY1" ca="1">IF(OR(TEXT(WEEKDAY(HY4),"JJJJ")=Jours_chômés,HY$5=Fériés),0,1)</f>
        <v>1</v>
      </c>
      <c r="HZ1" s="13">
        <f t="array" aca="1" ref="HZ1" ca="1">IF(OR(TEXT(WEEKDAY(HZ4),"JJJJ")=Jours_chômés,HZ$5=Fériés),0,1)</f>
        <v>1</v>
      </c>
      <c r="IA1" s="13">
        <f t="array" aca="1" ref="IA1" ca="1">IF(OR(TEXT(WEEKDAY(IA4),"JJJJ")=Jours_chômés,IA$5=Fériés),0,1)</f>
        <v>1</v>
      </c>
      <c r="IB1" s="13">
        <f t="array" aca="1" ref="IB1" ca="1">IF(OR(TEXT(WEEKDAY(IB4),"JJJJ")=Jours_chômés,IB$5=Fériés),0,1)</f>
        <v>1</v>
      </c>
      <c r="IC1" s="13">
        <f t="array" aca="1" ref="IC1" ca="1">IF(OR(TEXT(WEEKDAY(IC4),"JJJJ")=Jours_chômés,IC$5=Fériés),0,1)</f>
        <v>1</v>
      </c>
      <c r="ID1" s="13">
        <f t="array" aca="1" ref="ID1" ca="1">IF(OR(TEXT(WEEKDAY(ID4),"JJJJ")=Jours_chômés,ID$5=Fériés),0,1)</f>
        <v>0</v>
      </c>
      <c r="IE1" s="13">
        <f t="array" aca="1" ref="IE1" ca="1">IF(OR(TEXT(WEEKDAY(IE4),"JJJJ")=Jours_chômés,IE$5=Fériés),0,1)</f>
        <v>0</v>
      </c>
      <c r="IF1" s="13">
        <f t="array" aca="1" ref="IF1" ca="1">IF(OR(TEXT(WEEKDAY(IF4),"JJJJ")=Jours_chômés,IF$5=Fériés),0,1)</f>
        <v>1</v>
      </c>
      <c r="IG1" s="13">
        <f t="array" aca="1" ref="IG1" ca="1">IF(OR(TEXT(WEEKDAY(IG4),"JJJJ")=Jours_chômés,IG$5=Fériés),0,1)</f>
        <v>1</v>
      </c>
      <c r="IH1" s="13">
        <f t="array" aca="1" ref="IH1" ca="1">IF(OR(TEXT(WEEKDAY(IH4),"JJJJ")=Jours_chômés,IH$5=Fériés),0,1)</f>
        <v>1</v>
      </c>
      <c r="II1" s="13">
        <f t="array" aca="1" ref="II1" ca="1">IF(OR(TEXT(WEEKDAY(II4),"JJJJ")=Jours_chômés,II$5=Fériés),0,1)</f>
        <v>1</v>
      </c>
      <c r="IJ1" s="13">
        <f t="array" aca="1" ref="IJ1" ca="1">IF(OR(TEXT(WEEKDAY(IJ4),"JJJJ")=Jours_chômés,IJ$5=Fériés),0,1)</f>
        <v>1</v>
      </c>
      <c r="IK1" s="13">
        <f t="array" aca="1" ref="IK1" ca="1">IF(OR(TEXT(WEEKDAY(IK4),"JJJJ")=Jours_chômés,IK$5=Fériés),0,1)</f>
        <v>0</v>
      </c>
      <c r="IL1" s="13">
        <f t="array" aca="1" ref="IL1" ca="1">IF(OR(TEXT(WEEKDAY(IL4),"JJJJ")=Jours_chômés,IL$5=Fériés),0,1)</f>
        <v>0</v>
      </c>
      <c r="IM1" s="13">
        <f t="array" aca="1" ref="IM1" ca="1">IF(OR(TEXT(WEEKDAY(IM4),"JJJJ")=Jours_chômés,IM$5=Fériés),0,1)</f>
        <v>1</v>
      </c>
      <c r="IN1" s="13">
        <f t="array" aca="1" ref="IN1" ca="1">IF(OR(TEXT(WEEKDAY(IN4),"JJJJ")=Jours_chômés,IN$5=Fériés),0,1)</f>
        <v>1</v>
      </c>
      <c r="IO1" s="13">
        <f t="array" aca="1" ref="IO1" ca="1">IF(OR(TEXT(WEEKDAY(IO4),"JJJJ")=Jours_chômés,IO$5=Fériés),0,1)</f>
        <v>1</v>
      </c>
      <c r="IP1" s="13">
        <f t="array" aca="1" ref="IP1" ca="1">IF(OR(TEXT(WEEKDAY(IP4),"JJJJ")=Jours_chômés,IP$5=Fériés),0,1)</f>
        <v>1</v>
      </c>
      <c r="IQ1" s="13">
        <f t="array" aca="1" ref="IQ1" ca="1">IF(OR(TEXT(WEEKDAY(IQ4),"JJJJ")=Jours_chômés,IQ$5=Fériés),0,1)</f>
        <v>1</v>
      </c>
      <c r="IR1" s="13">
        <f t="array" aca="1" ref="IR1" ca="1">IF(OR(TEXT(WEEKDAY(IR4),"JJJJ")=Jours_chômés,IR$5=Fériés),0,1)</f>
        <v>0</v>
      </c>
      <c r="IS1" s="13">
        <f t="array" aca="1" ref="IS1" ca="1">IF(OR(TEXT(WEEKDAY(IS4),"JJJJ")=Jours_chômés,IS$5=Fériés),0,1)</f>
        <v>0</v>
      </c>
      <c r="IT1" s="13">
        <f t="array" aca="1" ref="IT1" ca="1">IF(OR(TEXT(WEEKDAY(IT4),"JJJJ")=Jours_chômés,IT$5=Fériés),0,1)</f>
        <v>1</v>
      </c>
      <c r="IU1" s="13">
        <f t="array" aca="1" ref="IU1" ca="1">IF(OR(TEXT(WEEKDAY(IU4),"JJJJ")=Jours_chômés,IU$5=Fériés),0,1)</f>
        <v>1</v>
      </c>
      <c r="IV1" s="13">
        <f t="array" aca="1" ref="IV1" ca="1">IF(OR(TEXT(WEEKDAY(IV4),"JJJJ")=Jours_chômés,IV$5=Fériés),0,1)</f>
        <v>1</v>
      </c>
      <c r="IW1" s="13">
        <f t="array" aca="1" ref="IW1" ca="1">IF(OR(TEXT(WEEKDAY(IW4),"JJJJ")=Jours_chômés,IW$5=Fériés),0,1)</f>
        <v>1</v>
      </c>
      <c r="IX1" s="13">
        <f t="array" aca="1" ref="IX1" ca="1">IF(OR(TEXT(WEEKDAY(IX4),"JJJJ")=Jours_chômés,IX$5=Fériés),0,1)</f>
        <v>1</v>
      </c>
      <c r="IY1" s="13">
        <f t="array" aca="1" ref="IY1" ca="1">IF(OR(TEXT(WEEKDAY(IY4),"JJJJ")=Jours_chômés,IY$5=Fériés),0,1)</f>
        <v>0</v>
      </c>
      <c r="IZ1" s="13">
        <f t="array" aca="1" ref="IZ1" ca="1">IF(OR(TEXT(WEEKDAY(IZ4),"JJJJ")=Jours_chômés,IZ$5=Fériés),0,1)</f>
        <v>0</v>
      </c>
      <c r="JA1" s="13">
        <f t="array" aca="1" ref="JA1" ca="1">IF(OR(TEXT(WEEKDAY(JA4),"JJJJ")=Jours_chômés,JA$5=Fériés),0,1)</f>
        <v>1</v>
      </c>
      <c r="JB1" s="13">
        <f t="array" aca="1" ref="JB1" ca="1">IF(OR(TEXT(WEEKDAY(JB4),"JJJJ")=Jours_chômés,JB$5=Fériés),0,1)</f>
        <v>1</v>
      </c>
      <c r="JC1" s="13">
        <f t="array" aca="1" ref="JC1" ca="1">IF(OR(TEXT(WEEKDAY(JC4),"JJJJ")=Jours_chômés,JC$5=Fériés),0,1)</f>
        <v>1</v>
      </c>
      <c r="JD1" s="13">
        <f t="array" aca="1" ref="JD1" ca="1">IF(OR(TEXT(WEEKDAY(JD4),"JJJJ")=Jours_chômés,JD$5=Fériés),0,1)</f>
        <v>1</v>
      </c>
      <c r="JE1" s="13">
        <f t="array" aca="1" ref="JE1" ca="1">IF(OR(TEXT(WEEKDAY(JE4),"JJJJ")=Jours_chômés,JE$5=Fériés),0,1)</f>
        <v>1</v>
      </c>
      <c r="JF1" s="13">
        <f t="array" aca="1" ref="JF1" ca="1">IF(OR(TEXT(WEEKDAY(JF4),"JJJJ")=Jours_chômés,JF$5=Fériés),0,1)</f>
        <v>0</v>
      </c>
      <c r="JG1" s="13">
        <f t="array" aca="1" ref="JG1" ca="1">IF(OR(TEXT(WEEKDAY(JG4),"JJJJ")=Jours_chômés,JG$5=Fériés),0,1)</f>
        <v>0</v>
      </c>
      <c r="JH1" s="13">
        <f t="array" aca="1" ref="JH1" ca="1">IF(OR(TEXT(WEEKDAY(JH4),"JJJJ")=Jours_chômés,JH$5=Fériés),0,1)</f>
        <v>1</v>
      </c>
      <c r="JI1" s="13">
        <f t="array" aca="1" ref="JI1" ca="1">IF(OR(TEXT(WEEKDAY(JI4),"JJJJ")=Jours_chômés,JI$5=Fériés),0,1)</f>
        <v>1</v>
      </c>
      <c r="JJ1" s="13">
        <f t="array" aca="1" ref="JJ1" ca="1">IF(OR(TEXT(WEEKDAY(JJ4),"JJJJ")=Jours_chômés,JJ$5=Fériés),0,1)</f>
        <v>1</v>
      </c>
      <c r="JK1" s="13">
        <f t="array" aca="1" ref="JK1" ca="1">IF(OR(TEXT(WEEKDAY(JK4),"JJJJ")=Jours_chômés,JK$5=Fériés),0,1)</f>
        <v>1</v>
      </c>
      <c r="JL1" s="13">
        <f t="array" aca="1" ref="JL1" ca="1">IF(OR(TEXT(WEEKDAY(JL4),"JJJJ")=Jours_chômés,JL$5=Fériés),0,1)</f>
        <v>1</v>
      </c>
      <c r="JM1" s="13">
        <f t="array" aca="1" ref="JM1" ca="1">IF(OR(TEXT(WEEKDAY(JM4),"JJJJ")=Jours_chômés,JM$5=Fériés),0,1)</f>
        <v>0</v>
      </c>
      <c r="JN1" s="13">
        <f t="array" aca="1" ref="JN1" ca="1">IF(OR(TEXT(WEEKDAY(JN4),"JJJJ")=Jours_chômés,JN$5=Fériés),0,1)</f>
        <v>0</v>
      </c>
      <c r="JO1" s="13">
        <f t="array" aca="1" ref="JO1" ca="1">IF(OR(TEXT(WEEKDAY(JO4),"JJJJ")=Jours_chômés,JO$5=Fériés),0,1)</f>
        <v>1</v>
      </c>
      <c r="JP1" s="13">
        <f t="array" aca="1" ref="JP1" ca="1">IF(OR(TEXT(WEEKDAY(JP4),"JJJJ")=Jours_chômés,JP$5=Fériés),0,1)</f>
        <v>1</v>
      </c>
      <c r="JQ1" s="13">
        <f t="array" aca="1" ref="JQ1" ca="1">IF(OR(TEXT(WEEKDAY(JQ4),"JJJJ")=Jours_chômés,JQ$5=Fériés),0,1)</f>
        <v>1</v>
      </c>
      <c r="JR1" s="13">
        <f t="array" aca="1" ref="JR1" ca="1">IF(OR(TEXT(WEEKDAY(JR4),"JJJJ")=Jours_chômés,JR$5=Fériés),0,1)</f>
        <v>1</v>
      </c>
      <c r="JS1" s="13">
        <f t="array" aca="1" ref="JS1" ca="1">IF(OR(TEXT(WEEKDAY(JS4),"JJJJ")=Jours_chômés,JS$5=Fériés),0,1)</f>
        <v>1</v>
      </c>
      <c r="JT1" s="13">
        <f t="array" aca="1" ref="JT1" ca="1">IF(OR(TEXT(WEEKDAY(JT4),"JJJJ")=Jours_chômés,JT$5=Fériés),0,1)</f>
        <v>0</v>
      </c>
      <c r="JU1" s="13">
        <f t="array" aca="1" ref="JU1" ca="1">IF(OR(TEXT(WEEKDAY(JU4),"JJJJ")=Jours_chômés,JU$5=Fériés),0,1)</f>
        <v>0</v>
      </c>
      <c r="JV1" s="13">
        <f t="array" aca="1" ref="JV1" ca="1">IF(OR(TEXT(WEEKDAY(JV4),"JJJJ")=Jours_chômés,JV$5=Fériés),0,1)</f>
        <v>1</v>
      </c>
      <c r="JW1" s="13">
        <f t="array" aca="1" ref="JW1" ca="1">IF(OR(TEXT(WEEKDAY(JW4),"JJJJ")=Jours_chômés,JW$5=Fériés),0,1)</f>
        <v>1</v>
      </c>
      <c r="JX1" s="13">
        <f t="array" aca="1" ref="JX1" ca="1">IF(OR(TEXT(WEEKDAY(JX4),"JJJJ")=Jours_chômés,JX$5=Fériés),0,1)</f>
        <v>1</v>
      </c>
      <c r="JY1" s="13">
        <f t="array" aca="1" ref="JY1" ca="1">IF(OR(TEXT(WEEKDAY(JY4),"JJJJ")=Jours_chômés,JY$5=Fériés),0,1)</f>
        <v>1</v>
      </c>
      <c r="JZ1" s="13">
        <f t="array" aca="1" ref="JZ1" ca="1">IF(OR(TEXT(WEEKDAY(JZ4),"JJJJ")=Jours_chômés,JZ$5=Fériés),0,1)</f>
        <v>1</v>
      </c>
      <c r="KA1" s="13">
        <f t="array" aca="1" ref="KA1" ca="1">IF(OR(TEXT(WEEKDAY(KA4),"JJJJ")=Jours_chômés,KA$5=Fériés),0,1)</f>
        <v>0</v>
      </c>
      <c r="KB1" s="13">
        <f t="array" aca="1" ref="KB1" ca="1">IF(OR(TEXT(WEEKDAY(KB4),"JJJJ")=Jours_chômés,KB$5=Fériés),0,1)</f>
        <v>0</v>
      </c>
      <c r="KC1" s="13">
        <f t="array" aca="1" ref="KC1" ca="1">IF(OR(TEXT(WEEKDAY(KC4),"JJJJ")=Jours_chômés,KC$5=Fériés),0,1)</f>
        <v>1</v>
      </c>
      <c r="KD1" s="13">
        <f t="array" aca="1" ref="KD1" ca="1">IF(OR(TEXT(WEEKDAY(KD4),"JJJJ")=Jours_chômés,KD$5=Fériés),0,1)</f>
        <v>1</v>
      </c>
      <c r="KE1" s="13">
        <f t="array" aca="1" ref="KE1" ca="1">IF(OR(TEXT(WEEKDAY(KE4),"JJJJ")=Jours_chômés,KE$5=Fériés),0,1)</f>
        <v>1</v>
      </c>
      <c r="KF1" s="13">
        <f t="array" aca="1" ref="KF1" ca="1">IF(OR(TEXT(WEEKDAY(KF4),"JJJJ")=Jours_chômés,KF$5=Fériés),0,1)</f>
        <v>1</v>
      </c>
      <c r="KG1" s="13">
        <f t="array" aca="1" ref="KG1" ca="1">IF(OR(TEXT(WEEKDAY(KG4),"JJJJ")=Jours_chômés,KG$5=Fériés),0,1)</f>
        <v>1</v>
      </c>
      <c r="KH1" s="13">
        <f t="array" aca="1" ref="KH1" ca="1">IF(OR(TEXT(WEEKDAY(KH4),"JJJJ")=Jours_chômés,KH$5=Fériés),0,1)</f>
        <v>0</v>
      </c>
      <c r="KI1" s="13">
        <f t="array" aca="1" ref="KI1" ca="1">IF(OR(TEXT(WEEKDAY(KI4),"JJJJ")=Jours_chômés,KI$5=Fériés),0,1)</f>
        <v>0</v>
      </c>
      <c r="KJ1" s="13">
        <f t="array" aca="1" ref="KJ1" ca="1">IF(OR(TEXT(WEEKDAY(KJ4),"JJJJ")=Jours_chômés,KJ$5=Fériés),0,1)</f>
        <v>1</v>
      </c>
      <c r="KK1" s="13">
        <f t="array" aca="1" ref="KK1" ca="1">IF(OR(TEXT(WEEKDAY(KK4),"JJJJ")=Jours_chômés,KK$5=Fériés),0,1)</f>
        <v>1</v>
      </c>
      <c r="KL1" s="13">
        <f t="array" aca="1" ref="KL1" ca="1">IF(OR(TEXT(WEEKDAY(KL4),"JJJJ")=Jours_chômés,KL$5=Fériés),0,1)</f>
        <v>1</v>
      </c>
      <c r="KM1" s="13">
        <f t="array" aca="1" ref="KM1" ca="1">IF(OR(TEXT(WEEKDAY(KM4),"JJJJ")=Jours_chômés,KM$5=Fériés),0,1)</f>
        <v>1</v>
      </c>
      <c r="KN1" s="13">
        <f t="array" aca="1" ref="KN1" ca="1">IF(OR(TEXT(WEEKDAY(KN4),"JJJJ")=Jours_chômés,KN$5=Fériés),0,1)</f>
        <v>1</v>
      </c>
      <c r="KO1" s="13">
        <f t="array" aca="1" ref="KO1" ca="1">IF(OR(TEXT(WEEKDAY(KO4),"JJJJ")=Jours_chômés,KO$5=Fériés),0,1)</f>
        <v>0</v>
      </c>
      <c r="KP1" s="13">
        <f t="array" aca="1" ref="KP1" ca="1">IF(OR(TEXT(WEEKDAY(KP4),"JJJJ")=Jours_chômés,KP$5=Fériés),0,1)</f>
        <v>0</v>
      </c>
      <c r="KQ1" s="13">
        <f t="array" aca="1" ref="KQ1" ca="1">IF(OR(TEXT(WEEKDAY(KQ4),"JJJJ")=Jours_chômés,KQ$5=Fériés),0,1)</f>
        <v>1</v>
      </c>
      <c r="KR1" s="13">
        <f t="array" aca="1" ref="KR1" ca="1">IF(OR(TEXT(WEEKDAY(KR4),"JJJJ")=Jours_chômés,KR$5=Fériés),0,1)</f>
        <v>1</v>
      </c>
      <c r="KS1" s="13">
        <f t="array" aca="1" ref="KS1" ca="1">IF(OR(TEXT(WEEKDAY(KS4),"JJJJ")=Jours_chômés,KS$5=Fériés),0,1)</f>
        <v>1</v>
      </c>
      <c r="KT1" s="13">
        <f t="array" aca="1" ref="KT1" ca="1">IF(OR(TEXT(WEEKDAY(KT4),"JJJJ")=Jours_chômés,KT$5=Fériés),0,1)</f>
        <v>1</v>
      </c>
      <c r="KU1" s="13">
        <f t="array" aca="1" ref="KU1" ca="1">IF(OR(TEXT(WEEKDAY(KU4),"JJJJ")=Jours_chômés,KU$5=Fériés),0,1)</f>
        <v>1</v>
      </c>
      <c r="KV1" s="13">
        <f t="array" aca="1" ref="KV1" ca="1">IF(OR(TEXT(WEEKDAY(KV4),"JJJJ")=Jours_chômés,KV$5=Fériés),0,1)</f>
        <v>0</v>
      </c>
      <c r="KW1" s="13">
        <f t="array" aca="1" ref="KW1" ca="1">IF(OR(TEXT(WEEKDAY(KW4),"JJJJ")=Jours_chômés,KW$5=Fériés),0,1)</f>
        <v>0</v>
      </c>
      <c r="KX1" s="13">
        <f t="array" aca="1" ref="KX1" ca="1">IF(OR(TEXT(WEEKDAY(KX4),"JJJJ")=Jours_chômés,KX$5=Fériés),0,1)</f>
        <v>1</v>
      </c>
      <c r="KY1" s="13">
        <f t="array" aca="1" ref="KY1" ca="1">IF(OR(TEXT(WEEKDAY(KY4),"JJJJ")=Jours_chômés,KY$5=Fériés),0,1)</f>
        <v>1</v>
      </c>
      <c r="KZ1" s="13">
        <f t="array" aca="1" ref="KZ1" ca="1">IF(OR(TEXT(WEEKDAY(KZ4),"JJJJ")=Jours_chômés,KZ$5=Fériés),0,1)</f>
        <v>1</v>
      </c>
      <c r="LA1" s="13">
        <f t="array" aca="1" ref="LA1" ca="1">IF(OR(TEXT(WEEKDAY(LA4),"JJJJ")=Jours_chômés,LA$5=Fériés),0,1)</f>
        <v>1</v>
      </c>
      <c r="LB1" s="13">
        <f t="array" aca="1" ref="LB1" ca="1">IF(OR(TEXT(WEEKDAY(LB4),"JJJJ")=Jours_chômés,LB$5=Fériés),0,1)</f>
        <v>1</v>
      </c>
      <c r="LC1" s="13">
        <f t="array" aca="1" ref="LC1" ca="1">IF(OR(TEXT(WEEKDAY(LC4),"JJJJ")=Jours_chômés,LC$5=Fériés),0,1)</f>
        <v>0</v>
      </c>
      <c r="LD1" s="13">
        <f t="array" aca="1" ref="LD1" ca="1">IF(OR(TEXT(WEEKDAY(LD4),"JJJJ")=Jours_chômés,LD$5=Fériés),0,1)</f>
        <v>0</v>
      </c>
      <c r="LE1" s="13">
        <f t="array" aca="1" ref="LE1" ca="1">IF(OR(TEXT(WEEKDAY(LE4),"JJJJ")=Jours_chômés,LE$5=Fériés),0,1)</f>
        <v>1</v>
      </c>
      <c r="LF1" s="13">
        <f t="array" aca="1" ref="LF1" ca="1">IF(OR(TEXT(WEEKDAY(LF4),"JJJJ")=Jours_chômés,LF$5=Fériés),0,1)</f>
        <v>1</v>
      </c>
      <c r="LG1" s="13">
        <f t="array" aca="1" ref="LG1" ca="1">IF(OR(TEXT(WEEKDAY(LG4),"JJJJ")=Jours_chômés,LG$5=Fériés),0,1)</f>
        <v>0</v>
      </c>
      <c r="LH1" s="13">
        <f t="array" aca="1" ref="LH1" ca="1">IF(OR(TEXT(WEEKDAY(LH4),"JJJJ")=Jours_chômés,LH$5=Fériés),0,1)</f>
        <v>1</v>
      </c>
      <c r="LI1" s="13">
        <f t="array" aca="1" ref="LI1" ca="1">IF(OR(TEXT(WEEKDAY(LI4),"JJJJ")=Jours_chômés,LI$5=Fériés),0,1)</f>
        <v>1</v>
      </c>
      <c r="LJ1" s="13">
        <f t="array" aca="1" ref="LJ1" ca="1">IF(OR(TEXT(WEEKDAY(LJ4),"JJJJ")=Jours_chômés,LJ$5=Fériés),0,1)</f>
        <v>0</v>
      </c>
      <c r="LK1" s="13">
        <f t="array" aca="1" ref="LK1" ca="1">IF(OR(TEXT(WEEKDAY(LK4),"JJJJ")=Jours_chômés,LK$5=Fériés),0,1)</f>
        <v>0</v>
      </c>
      <c r="LL1" s="13">
        <f t="array" aca="1" ref="LL1" ca="1">IF(OR(TEXT(WEEKDAY(LL4),"JJJJ")=Jours_chômés,LL$5=Fériés),0,1)</f>
        <v>1</v>
      </c>
      <c r="LM1" s="13">
        <f t="array" aca="1" ref="LM1" ca="1">IF(OR(TEXT(WEEKDAY(LM4),"JJJJ")=Jours_chômés,LM$5=Fériés),0,1)</f>
        <v>1</v>
      </c>
      <c r="LN1" s="13">
        <f t="array" aca="1" ref="LN1" ca="1">IF(OR(TEXT(WEEKDAY(LN4),"JJJJ")=Jours_chômés,LN$5=Fériés),0,1)</f>
        <v>1</v>
      </c>
      <c r="LO1" s="13">
        <f t="array" aca="1" ref="LO1" ca="1">IF(OR(TEXT(WEEKDAY(LO4),"JJJJ")=Jours_chômés,LO$5=Fériés),0,1)</f>
        <v>1</v>
      </c>
      <c r="LP1" s="13">
        <f t="array" aca="1" ref="LP1" ca="1">IF(OR(TEXT(WEEKDAY(LP4),"JJJJ")=Jours_chômés,LP$5=Fériés),0,1)</f>
        <v>1</v>
      </c>
      <c r="LQ1" s="13">
        <f t="array" aca="1" ref="LQ1" ca="1">IF(OR(TEXT(WEEKDAY(LQ4),"JJJJ")=Jours_chômés,LQ$5=Fériés),0,1)</f>
        <v>0</v>
      </c>
      <c r="LR1" s="13">
        <f t="array" aca="1" ref="LR1" ca="1">IF(OR(TEXT(WEEKDAY(LR4),"JJJJ")=Jours_chômés,LR$5=Fériés),0,1)</f>
        <v>0</v>
      </c>
      <c r="LS1" s="13">
        <f t="array" aca="1" ref="LS1" ca="1">IF(OR(TEXT(WEEKDAY(LS4),"JJJJ")=Jours_chômés,LS$5=Fériés),0,1)</f>
        <v>1</v>
      </c>
      <c r="LT1" s="13">
        <f t="array" aca="1" ref="LT1" ca="1">IF(OR(TEXT(WEEKDAY(LT4),"JJJJ")=Jours_chômés,LT$5=Fériés),0,1)</f>
        <v>1</v>
      </c>
      <c r="LU1" s="13">
        <f t="array" aca="1" ref="LU1" ca="1">IF(OR(TEXT(WEEKDAY(LU4),"JJJJ")=Jours_chômés,LU$5=Fériés),0,1)</f>
        <v>1</v>
      </c>
      <c r="LV1" s="13">
        <f t="array" aca="1" ref="LV1" ca="1">IF(OR(TEXT(WEEKDAY(LV4),"JJJJ")=Jours_chômés,LV$5=Fériés),0,1)</f>
        <v>1</v>
      </c>
      <c r="LW1" s="13">
        <f t="array" aca="1" ref="LW1" ca="1">IF(OR(TEXT(WEEKDAY(LW4),"JJJJ")=Jours_chômés,LW$5=Fériés),0,1)</f>
        <v>1</v>
      </c>
      <c r="LX1" s="13">
        <f t="array" aca="1" ref="LX1" ca="1">IF(OR(TEXT(WEEKDAY(LX4),"JJJJ")=Jours_chômés,LX$5=Fériés),0,1)</f>
        <v>0</v>
      </c>
      <c r="LY1" s="13">
        <f t="array" aca="1" ref="LY1" ca="1">IF(OR(TEXT(WEEKDAY(LY4),"JJJJ")=Jours_chômés,LY$5=Fériés),0,1)</f>
        <v>0</v>
      </c>
      <c r="LZ1" s="13">
        <f t="array" aca="1" ref="LZ1" ca="1">IF(OR(TEXT(WEEKDAY(LZ4),"JJJJ")=Jours_chômés,LZ$5=Fériés),0,1)</f>
        <v>1</v>
      </c>
      <c r="MA1" s="13">
        <f t="array" aca="1" ref="MA1" ca="1">IF(OR(TEXT(WEEKDAY(MA4),"JJJJ")=Jours_chômés,MA$5=Fériés),0,1)</f>
        <v>1</v>
      </c>
      <c r="MB1" s="13">
        <f t="array" aca="1" ref="MB1" ca="1">IF(OR(TEXT(WEEKDAY(MB4),"JJJJ")=Jours_chômés,MB$5=Fériés),0,1)</f>
        <v>1</v>
      </c>
      <c r="MC1" s="13">
        <f t="array" aca="1" ref="MC1" ca="1">IF(OR(TEXT(WEEKDAY(MC4),"JJJJ")=Jours_chômés,MC$5=Fériés),0,1)</f>
        <v>1</v>
      </c>
      <c r="MD1" s="13">
        <f t="array" aca="1" ref="MD1" ca="1">IF(OR(TEXT(WEEKDAY(MD4),"JJJJ")=Jours_chômés,MD$5=Fériés),0,1)</f>
        <v>1</v>
      </c>
      <c r="ME1" s="13">
        <f t="array" aca="1" ref="ME1" ca="1">IF(OR(TEXT(WEEKDAY(ME4),"JJJJ")=Jours_chômés,ME$5=Fériés),0,1)</f>
        <v>0</v>
      </c>
      <c r="MF1" s="13">
        <f t="array" aca="1" ref="MF1" ca="1">IF(OR(TEXT(WEEKDAY(MF4),"JJJJ")=Jours_chômés,MF$5=Fériés),0,1)</f>
        <v>0</v>
      </c>
      <c r="MG1" s="13">
        <f t="array" aca="1" ref="MG1" ca="1">IF(OR(TEXT(WEEKDAY(MG4),"JJJJ")=Jours_chômés,MG$5=Fériés),0,1)</f>
        <v>1</v>
      </c>
      <c r="MH1" s="13">
        <f t="array" aca="1" ref="MH1" ca="1">IF(OR(TEXT(WEEKDAY(MH4),"JJJJ")=Jours_chômés,MH$5=Fériés),0,1)</f>
        <v>1</v>
      </c>
      <c r="MI1" s="13">
        <f t="array" aca="1" ref="MI1" ca="1">IF(OR(TEXT(WEEKDAY(MI4),"JJJJ")=Jours_chômés,MI$5=Fériés),0,1)</f>
        <v>1</v>
      </c>
      <c r="MJ1" s="13">
        <f t="array" aca="1" ref="MJ1" ca="1">IF(OR(TEXT(WEEKDAY(MJ4),"JJJJ")=Jours_chômés,MJ$5=Fériés),0,1)</f>
        <v>1</v>
      </c>
      <c r="MK1" s="13">
        <f t="array" aca="1" ref="MK1" ca="1">IF(OR(TEXT(WEEKDAY(MK4),"JJJJ")=Jours_chômés,MK$5=Fériés),0,1)</f>
        <v>1</v>
      </c>
      <c r="ML1" s="13">
        <f t="array" aca="1" ref="ML1" ca="1">IF(OR(TEXT(WEEKDAY(ML4),"JJJJ")=Jours_chômés,ML$5=Fériés),0,1)</f>
        <v>0</v>
      </c>
      <c r="MM1" s="13">
        <f t="array" aca="1" ref="MM1" ca="1">IF(OR(TEXT(WEEKDAY(MM4),"JJJJ")=Jours_chômés,MM$5=Fériés),0,1)</f>
        <v>0</v>
      </c>
      <c r="MN1" s="13">
        <f t="array" aca="1" ref="MN1" ca="1">IF(OR(TEXT(WEEKDAY(MN4),"JJJJ")=Jours_chômés,MN$5=Fériés),0,1)</f>
        <v>1</v>
      </c>
      <c r="MO1" s="13">
        <f t="array" aca="1" ref="MO1" ca="1">IF(OR(TEXT(WEEKDAY(MO4),"JJJJ")=Jours_chômés,MO$5=Fériés),0,1)</f>
        <v>1</v>
      </c>
      <c r="MP1" s="13">
        <f t="array" aca="1" ref="MP1" ca="1">IF(OR(TEXT(WEEKDAY(MP4),"JJJJ")=Jours_chômés,MP$5=Fériés),0,1)</f>
        <v>1</v>
      </c>
      <c r="MQ1" s="13">
        <f t="array" aca="1" ref="MQ1" ca="1">IF(OR(TEXT(WEEKDAY(MQ4),"JJJJ")=Jours_chômés,MQ$5=Fériés),0,1)</f>
        <v>1</v>
      </c>
      <c r="MR1" s="13">
        <f t="array" aca="1" ref="MR1" ca="1">IF(OR(TEXT(WEEKDAY(MR4),"JJJJ")=Jours_chômés,MR$5=Fériés),0,1)</f>
        <v>1</v>
      </c>
      <c r="MS1" s="13">
        <f t="array" aca="1" ref="MS1" ca="1">IF(OR(TEXT(WEEKDAY(MS4),"JJJJ")=Jours_chômés,MS$5=Fériés),0,1)</f>
        <v>0</v>
      </c>
      <c r="MT1" s="13">
        <f t="array" aca="1" ref="MT1" ca="1">IF(OR(TEXT(WEEKDAY(MT4),"JJJJ")=Jours_chômés,MT$5=Fériés),0,1)</f>
        <v>0</v>
      </c>
      <c r="MU1" s="13">
        <f t="array" aca="1" ref="MU1" ca="1">IF(OR(TEXT(WEEKDAY(MU4),"JJJJ")=Jours_chômés,MU$5=Fériés),0,1)</f>
        <v>1</v>
      </c>
      <c r="MV1" s="13">
        <f t="array" aca="1" ref="MV1" ca="1">IF(OR(TEXT(WEEKDAY(MV4),"JJJJ")=Jours_chômés,MV$5=Fériés),0,1)</f>
        <v>1</v>
      </c>
      <c r="MW1" s="13">
        <f t="array" aca="1" ref="MW1" ca="1">IF(OR(TEXT(WEEKDAY(MW4),"JJJJ")=Jours_chômés,MW$5=Fériés),0,1)</f>
        <v>1</v>
      </c>
      <c r="MX1" s="13">
        <f t="array" aca="1" ref="MX1" ca="1">IF(OR(TEXT(WEEKDAY(MX4),"JJJJ")=Jours_chômés,MX$5=Fériés),0,1)</f>
        <v>1</v>
      </c>
      <c r="MY1" s="13">
        <f t="array" aca="1" ref="MY1" ca="1">IF(OR(TEXT(WEEKDAY(MY4),"JJJJ")=Jours_chômés,MY$5=Fériés),0,1)</f>
        <v>0</v>
      </c>
      <c r="MZ1" s="13">
        <f t="array" aca="1" ref="MZ1" ca="1">IF(OR(TEXT(WEEKDAY(MZ4),"JJJJ")=Jours_chômés,MZ$5=Fériés),0,1)</f>
        <v>0</v>
      </c>
      <c r="NA1" s="13">
        <f t="array" aca="1" ref="NA1" ca="1">IF(OR(TEXT(WEEKDAY(NA4),"JJJJ")=Jours_chômés,NA$5=Fériés),0,1)</f>
        <v>0</v>
      </c>
      <c r="NB1" s="13">
        <f t="array" aca="1" ref="NB1" ca="1">IF(OR(TEXT(WEEKDAY(NB4),"JJJJ")=Jours_chômés,NB$5=Fériés),0,1)</f>
        <v>1</v>
      </c>
      <c r="NC1" s="13">
        <f t="array" aca="1" ref="NC1" ca="1">IF(OR(TEXT(WEEKDAY(NC4),"JJJJ")=Jours_chômés,NC$5=Fériés),0,1)</f>
        <v>1</v>
      </c>
      <c r="ND1" s="13">
        <f t="array" aca="1" ref="ND1" ca="1">IF(OR(TEXT(WEEKDAY(ND4),"JJJJ")=Jours_chômés,ND$5=Fériés),0,1)</f>
        <v>1</v>
      </c>
      <c r="NE1" s="13">
        <f t="array" aca="1" ref="NE1" ca="1">IF(OR(TEXT(WEEKDAY(NE4),"JJJJ")=Jours_chômés,NE$5=Fériés),0,1)</f>
        <v>1</v>
      </c>
      <c r="NF1" s="13">
        <f t="array" aca="1" ref="NF1" ca="1">IF(OR(TEXT(WEEKDAY(NF4),"JJJJ")=Jours_chômés,NF$5=Fériés),0,1)</f>
        <v>0</v>
      </c>
      <c r="NG1" s="13">
        <f t="array" aca="1" ref="NG1" ca="1">IF(OR(TEXT(WEEKDAY(NG4),"JJJJ")=Jours_chômés,NG$5=Fériés),0,1)</f>
        <v>0</v>
      </c>
      <c r="NH1" s="13">
        <f t="array" aca="1" ref="NH1" ca="1">IF(OR(TEXT(WEEKDAY(NH4),"JJJJ")=Jours_chômés,NH$5=Fériés),0,1)</f>
        <v>0</v>
      </c>
      <c r="NI1" s="13">
        <f t="array" aca="1" ref="NI1" ca="1">IF(OR(TEXT(WEEKDAY(NI4),"JJJJ")=Jours_chômés,NI$5=Fériés),0,1)</f>
        <v>1</v>
      </c>
      <c r="NJ1" s="13">
        <f t="array" aca="1" ref="NJ1" ca="1">IF(OR(TEXT(WEEKDAY(NJ4),"JJJJ")=Jours_chômés,NJ$5=Fériés),0,1)</f>
        <v>1</v>
      </c>
      <c r="NK1" s="13">
        <f t="array" aca="1" ref="NK1" ca="1">IF(OR(TEXT(WEEKDAY(NK4),"JJJJ")=Jours_chômés,NK$5=Fériés),0,1)</f>
        <v>1</v>
      </c>
      <c r="NL1" s="13">
        <f t="array" aca="1" ref="NL1" ca="1">IF(OR(TEXT(WEEKDAY(NL4),"JJJJ")=Jours_chômés,NL$5=Fériés),0,1)</f>
        <v>1</v>
      </c>
      <c r="NM1" s="13">
        <f t="array" aca="1" ref="NM1" ca="1">IF(OR(TEXT(WEEKDAY(NM4),"JJJJ")=Jours_chômés,NM$5=Fériés),0,1)</f>
        <v>1</v>
      </c>
      <c r="NN1" s="13">
        <f t="array" aca="1" ref="NN1" ca="1">IF(OR(TEXT(WEEKDAY(NN4),"JJJJ")=Jours_chômés,NN$5=Fériés),0,1)</f>
        <v>0</v>
      </c>
      <c r="NO1" s="13">
        <f t="array" aca="1" ref="NO1" ca="1">IF(OR(TEXT(WEEKDAY(NO4),"JJJJ")=Jours_chômés,NO$5=Fériés),0,1)</f>
        <v>0</v>
      </c>
      <c r="NP1" s="13">
        <f t="array" aca="1" ref="NP1" ca="1">IF(OR(TEXT(WEEKDAY(NP4),"JJJJ")=Jours_chômés,NP$5=Fériés),0,1)</f>
        <v>1</v>
      </c>
      <c r="NQ1" s="13">
        <f t="array" aca="1" ref="NQ1" ca="1">IF(OR(TEXT(WEEKDAY(NQ4),"JJJJ")=Jours_chômés,NQ$5=Fériés),0,1)</f>
        <v>1</v>
      </c>
      <c r="NR1" s="13">
        <f t="array" aca="1" ref="NR1" ca="1">IF(OR(TEXT(WEEKDAY(NR4),"JJJJ")=Jours_chômés,NR$5=Fériés),0,1)</f>
        <v>1</v>
      </c>
      <c r="NS1" s="13">
        <f t="array" aca="1" ref="NS1" ca="1">IF(OR(TEXT(WEEKDAY(NS4),"JJJJ")=Jours_chômés,NS$5=Fériés),0,1)</f>
        <v>1</v>
      </c>
      <c r="NT1" s="13">
        <f t="array" aca="1" ref="NT1" ca="1">IF(OR(TEXT(WEEKDAY(NT4),"JJJJ")=Jours_chômés,NT$5=Fériés),0,1)</f>
        <v>1</v>
      </c>
      <c r="NU1" s="13">
        <f t="array" aca="1" ref="NU1" ca="1">IF(OR(TEXT(WEEKDAY(NU4),"JJJJ")=Jours_chômés,NU$5=Fériés),0,1)</f>
        <v>0</v>
      </c>
      <c r="NV1" s="13">
        <f t="array" aca="1" ref="NV1" ca="1">IF(OR(TEXT(WEEKDAY(NV4),"JJJJ")=Jours_chômés,NV$5=Fériés),0,1)</f>
        <v>0</v>
      </c>
      <c r="NW1" s="13">
        <f t="array" aca="1" ref="NW1" ca="1">IF(OR(TEXT(WEEKDAY(NW4),"JJJJ")=Jours_chômés,NW$5=Fériés),0,1)</f>
        <v>1</v>
      </c>
      <c r="NX1" s="13">
        <f t="array" aca="1" ref="NX1" ca="1">IF(OR(TEXT(WEEKDAY(NX4),"JJJJ")=Jours_chômés,NX$5=Fériés),0,1)</f>
        <v>1</v>
      </c>
      <c r="NY1" s="13">
        <f t="array" aca="1" ref="NY1" ca="1">IF(OR(TEXT(WEEKDAY(NY4),"JJJJ")=Jours_chômés,NY$5=Fériés),0,1)</f>
        <v>1</v>
      </c>
      <c r="NZ1" s="13">
        <f t="array" aca="1" ref="NZ1" ca="1">IF(OR(TEXT(WEEKDAY(NZ4),"JJJJ")=Jours_chômés,NZ$5=Fériés),0,1)</f>
        <v>1</v>
      </c>
      <c r="OA1" s="13">
        <f t="array" aca="1" ref="OA1" ca="1">IF(OR(TEXT(WEEKDAY(OA4),"JJJJ")=Jours_chômés,OA$5=Fériés),0,1)</f>
        <v>1</v>
      </c>
      <c r="OB1" s="13">
        <f t="array" aca="1" ref="OB1" ca="1">IF(OR(TEXT(WEEKDAY(OB4),"JJJJ")=Jours_chômés,OB$5=Fériés),0,1)</f>
        <v>0</v>
      </c>
      <c r="OC1" s="13">
        <f t="array" aca="1" ref="OC1" ca="1">IF(OR(TEXT(WEEKDAY(OC4),"JJJJ")=Jours_chômés,OC$5=Fériés),0,1)</f>
        <v>0</v>
      </c>
      <c r="OD1" s="13">
        <f t="array" aca="1" ref="OD1" ca="1">IF(OR(TEXT(WEEKDAY(OD4),"JJJJ")=Jours_chômés,OD$5=Fériés),0,1)</f>
        <v>1</v>
      </c>
      <c r="OE1" s="13">
        <f t="array" aca="1" ref="OE1" ca="1">IF(OR(TEXT(WEEKDAY(OE4),"JJJJ")=Jours_chômés,OE$5=Fériés),0,1)</f>
        <v>1</v>
      </c>
      <c r="OF1" s="13">
        <f t="array" aca="1" ref="OF1" ca="1">IF(OR(TEXT(WEEKDAY(OF4),"JJJJ")=Jours_chômés,OF$5=Fériés),0,1)</f>
        <v>1</v>
      </c>
      <c r="OG1" s="13">
        <f t="array" aca="1" ref="OG1" ca="1">IF(OR(TEXT(WEEKDAY(OG4),"JJJJ")=Jours_chômés,OG$5=Fériés),0,1)</f>
        <v>1</v>
      </c>
      <c r="OH1" s="13">
        <f t="array" aca="1" ref="OH1" ca="1">IF(OR(TEXT(WEEKDAY(OH4),"JJJJ")=Jours_chômés,OH$5=Fériés),0,1)</f>
        <v>1</v>
      </c>
      <c r="OI1" s="13">
        <f t="array" aca="1" ref="OI1" ca="1">IF(OR(TEXT(WEEKDAY(OI4),"JJJJ")=Jours_chômés,OI$5=Fériés),0,1)</f>
        <v>0</v>
      </c>
      <c r="OJ1" s="13">
        <f t="array" aca="1" ref="OJ1" ca="1">IF(OR(TEXT(WEEKDAY(OJ4),"JJJJ")=Jours_chômés,OJ$5=Fériés),0,1)</f>
        <v>0</v>
      </c>
    </row>
    <row r="2" spans="1:400" ht="15" customHeight="1" x14ac:dyDescent="0.25">
      <c r="A2" s="14"/>
      <c r="B2" s="14"/>
      <c r="C2" s="5"/>
      <c r="D2" s="32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4" t="str">
        <f>PROPER(TEXT(R4,"MMMM"))&amp;" "&amp;YEAR(R4)</f>
        <v>Janvier 2020</v>
      </c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4" t="str">
        <f>PROPER(TEXT(AW4,"MMMM"))&amp;" "&amp;YEAR(AW4)</f>
        <v>Février 2020</v>
      </c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4" t="str">
        <f>PROPER(TEXT(CB4,"MMMM"))&amp;" "&amp;YEAR(CB4)</f>
        <v>Mars 2020</v>
      </c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4" t="str">
        <f>PROPER(TEXT(DD4,"MMMM"))&amp;" "&amp;YEAR(DD4)</f>
        <v>Avril 2020</v>
      </c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4" t="str">
        <f>PROPER(TEXT(EI4,"MMMM"))&amp;" "&amp;YEAR(EI4)</f>
        <v>Mai 2020</v>
      </c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4" t="str">
        <f>PROPER(TEXT(FM4,"MMMM"))&amp;" "&amp;YEAR(FM4)</f>
        <v>Juin 2020</v>
      </c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3"/>
      <c r="GB2" s="33"/>
      <c r="GC2" s="33"/>
      <c r="GD2" s="33"/>
      <c r="GE2" s="33"/>
      <c r="GF2" s="33"/>
      <c r="GG2" s="33"/>
      <c r="GH2" s="33"/>
      <c r="GI2" s="33"/>
      <c r="GJ2" s="33"/>
      <c r="GK2" s="33"/>
      <c r="GL2" s="33"/>
      <c r="GM2" s="33"/>
      <c r="GN2" s="33"/>
      <c r="GO2" s="33"/>
      <c r="GP2" s="33"/>
      <c r="GQ2" s="33"/>
      <c r="GR2" s="34" t="str">
        <f>PROPER(TEXT(GR4,"MMMM"))&amp;" "&amp;YEAR(GR4)</f>
        <v>Juillet 2020</v>
      </c>
      <c r="GS2" s="33"/>
      <c r="GT2" s="33"/>
      <c r="GU2" s="33"/>
      <c r="GV2" s="33"/>
      <c r="GW2" s="33"/>
      <c r="GX2" s="33"/>
      <c r="GY2" s="33"/>
      <c r="GZ2" s="33"/>
      <c r="HA2" s="33"/>
      <c r="HB2" s="33"/>
      <c r="HC2" s="33"/>
      <c r="HD2" s="33"/>
      <c r="HE2" s="33"/>
      <c r="HF2" s="33"/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4" t="str">
        <f>PROPER(TEXT(HV4,"MMMM"))&amp;" "&amp;YEAR(HV4)</f>
        <v>Août 2020</v>
      </c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3"/>
      <c r="IL2" s="33"/>
      <c r="IM2" s="33"/>
      <c r="IN2" s="33"/>
      <c r="IO2" s="33"/>
      <c r="IP2" s="33"/>
      <c r="IQ2" s="33"/>
      <c r="IR2" s="33"/>
      <c r="IS2" s="33"/>
      <c r="IT2" s="33"/>
      <c r="IU2" s="33"/>
      <c r="IV2" s="33"/>
      <c r="IW2" s="33"/>
      <c r="IX2" s="33"/>
      <c r="IY2" s="33"/>
      <c r="IZ2" s="33"/>
      <c r="JA2" s="34" t="str">
        <f>PROPER(TEXT(JA4,"MMMM"))&amp;" "&amp;YEAR(JA4)</f>
        <v>Septembre 2020</v>
      </c>
      <c r="JB2" s="33"/>
      <c r="JC2" s="33"/>
      <c r="JD2" s="33"/>
      <c r="JE2" s="33"/>
      <c r="JF2" s="33"/>
      <c r="JG2" s="33"/>
      <c r="JH2" s="33"/>
      <c r="JI2" s="33"/>
      <c r="JJ2" s="33"/>
      <c r="JK2" s="33"/>
      <c r="JL2" s="33"/>
      <c r="JM2" s="33"/>
      <c r="JN2" s="33"/>
      <c r="JO2" s="33"/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4" t="str">
        <f>PROPER(TEXT(KF4,"MMMM"))&amp;" "&amp;YEAR(KF4)</f>
        <v>Octobre 2020</v>
      </c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3"/>
      <c r="KT2" s="33"/>
      <c r="KU2" s="33"/>
      <c r="KV2" s="33"/>
      <c r="KW2" s="33"/>
      <c r="KX2" s="33"/>
      <c r="KY2" s="33"/>
      <c r="KZ2" s="33"/>
      <c r="LA2" s="33"/>
      <c r="LB2" s="33"/>
      <c r="LC2" s="33"/>
      <c r="LD2" s="33"/>
      <c r="LE2" s="33"/>
      <c r="LF2" s="33"/>
      <c r="LG2" s="33"/>
      <c r="LH2" s="33"/>
      <c r="LI2" s="33"/>
      <c r="LJ2" s="34" t="str">
        <f>PROPER(TEXT(LJ4,"MMMM"))&amp;" "&amp;YEAR(LJ4)</f>
        <v>Novembre 2020</v>
      </c>
      <c r="LK2" s="33"/>
      <c r="LL2" s="33"/>
      <c r="LM2" s="33"/>
      <c r="LN2" s="33"/>
      <c r="LO2" s="33"/>
      <c r="LP2" s="33"/>
      <c r="LQ2" s="33"/>
      <c r="LR2" s="33"/>
      <c r="LS2" s="33"/>
      <c r="LT2" s="33"/>
      <c r="LU2" s="33"/>
      <c r="LV2" s="33"/>
      <c r="LW2" s="33"/>
      <c r="LX2" s="33"/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4" t="str">
        <f>PROPER(TEXT(MO4,"MMMM"))&amp;" "&amp;YEAR(MO4)</f>
        <v>Décembre 2020</v>
      </c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3"/>
      <c r="NC2" s="33"/>
      <c r="ND2" s="33"/>
      <c r="NE2" s="33"/>
      <c r="NF2" s="33"/>
      <c r="NG2" s="33"/>
      <c r="NH2" s="33"/>
      <c r="NI2" s="33"/>
      <c r="NJ2" s="33"/>
      <c r="NK2" s="33"/>
      <c r="NL2" s="33"/>
      <c r="NM2" s="33"/>
      <c r="NN2" s="33"/>
      <c r="NO2" s="33"/>
      <c r="NP2" s="33"/>
      <c r="NQ2" s="33"/>
      <c r="NR2" s="33"/>
      <c r="NS2" s="34" t="str">
        <f>PROPER(TEXT(NS4,"MMMM"))&amp;" "&amp;YEAR(NS4)</f>
        <v>Janvier 2021</v>
      </c>
      <c r="NT2" s="33"/>
      <c r="NU2" s="33"/>
      <c r="NV2" s="33"/>
      <c r="NW2" s="33"/>
      <c r="NX2" s="33"/>
      <c r="NY2" s="33"/>
      <c r="NZ2" s="33"/>
      <c r="OA2" s="33"/>
      <c r="OB2" s="33"/>
      <c r="OC2" s="33"/>
      <c r="OD2" s="33"/>
      <c r="OE2" s="33"/>
      <c r="OF2" s="33"/>
      <c r="OG2" s="33"/>
      <c r="OH2" s="33"/>
      <c r="OI2" s="33"/>
      <c r="OJ2" s="35"/>
    </row>
    <row r="3" spans="1:400" ht="15" customHeight="1" x14ac:dyDescent="0.25">
      <c r="A3" s="145" t="s">
        <v>67</v>
      </c>
      <c r="B3" s="145"/>
      <c r="C3" s="90">
        <f>COUNTA(B6:B39)</f>
        <v>23</v>
      </c>
      <c r="D3" s="10">
        <f>INT(MOD(INT((D5-2)/7)+0.6,52+5/28))+1</f>
        <v>1</v>
      </c>
      <c r="E3" s="11">
        <f t="shared" ref="E3:BP3" si="0">INT(MOD(INT((E5-2)/7)+0.6,52+5/28))+1</f>
        <v>1</v>
      </c>
      <c r="F3" s="11">
        <f t="shared" si="0"/>
        <v>1</v>
      </c>
      <c r="G3" s="11">
        <f t="shared" si="0"/>
        <v>1</v>
      </c>
      <c r="H3" s="11">
        <f t="shared" si="0"/>
        <v>1</v>
      </c>
      <c r="I3" s="11">
        <f t="shared" si="0"/>
        <v>2</v>
      </c>
      <c r="J3" s="11">
        <f t="shared" si="0"/>
        <v>2</v>
      </c>
      <c r="K3" s="11">
        <f t="shared" si="0"/>
        <v>2</v>
      </c>
      <c r="L3" s="11">
        <f t="shared" si="0"/>
        <v>2</v>
      </c>
      <c r="M3" s="11">
        <f t="shared" si="0"/>
        <v>2</v>
      </c>
      <c r="N3" s="11">
        <f t="shared" si="0"/>
        <v>2</v>
      </c>
      <c r="O3" s="11">
        <f t="shared" si="0"/>
        <v>2</v>
      </c>
      <c r="P3" s="11">
        <f t="shared" si="0"/>
        <v>3</v>
      </c>
      <c r="Q3" s="11">
        <f t="shared" si="0"/>
        <v>3</v>
      </c>
      <c r="R3" s="11">
        <f t="shared" si="0"/>
        <v>3</v>
      </c>
      <c r="S3" s="11">
        <f t="shared" si="0"/>
        <v>3</v>
      </c>
      <c r="T3" s="11">
        <f t="shared" si="0"/>
        <v>3</v>
      </c>
      <c r="U3" s="11">
        <f t="shared" si="0"/>
        <v>3</v>
      </c>
      <c r="V3" s="11">
        <f t="shared" si="0"/>
        <v>3</v>
      </c>
      <c r="W3" s="11">
        <f t="shared" si="0"/>
        <v>4</v>
      </c>
      <c r="X3" s="11">
        <f t="shared" si="0"/>
        <v>4</v>
      </c>
      <c r="Y3" s="11">
        <f t="shared" si="0"/>
        <v>4</v>
      </c>
      <c r="Z3" s="11">
        <f t="shared" si="0"/>
        <v>4</v>
      </c>
      <c r="AA3" s="11">
        <f t="shared" si="0"/>
        <v>4</v>
      </c>
      <c r="AB3" s="11">
        <f t="shared" si="0"/>
        <v>4</v>
      </c>
      <c r="AC3" s="11">
        <f t="shared" si="0"/>
        <v>4</v>
      </c>
      <c r="AD3" s="11">
        <f t="shared" si="0"/>
        <v>5</v>
      </c>
      <c r="AE3" s="11">
        <f t="shared" si="0"/>
        <v>5</v>
      </c>
      <c r="AF3" s="11">
        <f t="shared" si="0"/>
        <v>5</v>
      </c>
      <c r="AG3" s="11">
        <f t="shared" si="0"/>
        <v>5</v>
      </c>
      <c r="AH3" s="11">
        <f t="shared" si="0"/>
        <v>5</v>
      </c>
      <c r="AI3" s="11">
        <f t="shared" si="0"/>
        <v>5</v>
      </c>
      <c r="AJ3" s="11">
        <f t="shared" si="0"/>
        <v>5</v>
      </c>
      <c r="AK3" s="11">
        <f t="shared" si="0"/>
        <v>6</v>
      </c>
      <c r="AL3" s="11">
        <f t="shared" si="0"/>
        <v>6</v>
      </c>
      <c r="AM3" s="11">
        <f t="shared" si="0"/>
        <v>6</v>
      </c>
      <c r="AN3" s="11">
        <f t="shared" si="0"/>
        <v>6</v>
      </c>
      <c r="AO3" s="11">
        <f t="shared" si="0"/>
        <v>6</v>
      </c>
      <c r="AP3" s="11">
        <f t="shared" si="0"/>
        <v>6</v>
      </c>
      <c r="AQ3" s="11">
        <f t="shared" si="0"/>
        <v>6</v>
      </c>
      <c r="AR3" s="11">
        <f t="shared" si="0"/>
        <v>7</v>
      </c>
      <c r="AS3" s="11">
        <f t="shared" si="0"/>
        <v>7</v>
      </c>
      <c r="AT3" s="11">
        <f t="shared" si="0"/>
        <v>7</v>
      </c>
      <c r="AU3" s="11">
        <f t="shared" si="0"/>
        <v>7</v>
      </c>
      <c r="AV3" s="11">
        <f t="shared" si="0"/>
        <v>7</v>
      </c>
      <c r="AW3" s="11">
        <f t="shared" si="0"/>
        <v>7</v>
      </c>
      <c r="AX3" s="11">
        <f t="shared" si="0"/>
        <v>7</v>
      </c>
      <c r="AY3" s="11">
        <f t="shared" si="0"/>
        <v>8</v>
      </c>
      <c r="AZ3" s="11">
        <f t="shared" si="0"/>
        <v>8</v>
      </c>
      <c r="BA3" s="11">
        <f t="shared" si="0"/>
        <v>8</v>
      </c>
      <c r="BB3" s="11">
        <f t="shared" si="0"/>
        <v>8</v>
      </c>
      <c r="BC3" s="11">
        <f t="shared" si="0"/>
        <v>8</v>
      </c>
      <c r="BD3" s="11">
        <f t="shared" si="0"/>
        <v>8</v>
      </c>
      <c r="BE3" s="11">
        <f t="shared" si="0"/>
        <v>8</v>
      </c>
      <c r="BF3" s="11">
        <f t="shared" si="0"/>
        <v>9</v>
      </c>
      <c r="BG3" s="11">
        <f t="shared" si="0"/>
        <v>9</v>
      </c>
      <c r="BH3" s="11">
        <f t="shared" si="0"/>
        <v>9</v>
      </c>
      <c r="BI3" s="11">
        <f t="shared" si="0"/>
        <v>9</v>
      </c>
      <c r="BJ3" s="11">
        <f t="shared" si="0"/>
        <v>9</v>
      </c>
      <c r="BK3" s="11">
        <f t="shared" si="0"/>
        <v>9</v>
      </c>
      <c r="BL3" s="11">
        <f t="shared" si="0"/>
        <v>9</v>
      </c>
      <c r="BM3" s="11">
        <f t="shared" si="0"/>
        <v>10</v>
      </c>
      <c r="BN3" s="11">
        <f t="shared" si="0"/>
        <v>10</v>
      </c>
      <c r="BO3" s="11">
        <f t="shared" si="0"/>
        <v>10</v>
      </c>
      <c r="BP3" s="11">
        <f t="shared" si="0"/>
        <v>10</v>
      </c>
      <c r="BQ3" s="11">
        <f t="shared" ref="BQ3:EB3" si="1">INT(MOD(INT((BQ5-2)/7)+0.6,52+5/28))+1</f>
        <v>10</v>
      </c>
      <c r="BR3" s="11">
        <f t="shared" si="1"/>
        <v>10</v>
      </c>
      <c r="BS3" s="11">
        <f t="shared" si="1"/>
        <v>10</v>
      </c>
      <c r="BT3" s="11">
        <f t="shared" si="1"/>
        <v>11</v>
      </c>
      <c r="BU3" s="11">
        <f t="shared" si="1"/>
        <v>11</v>
      </c>
      <c r="BV3" s="11">
        <f t="shared" si="1"/>
        <v>11</v>
      </c>
      <c r="BW3" s="11">
        <f t="shared" si="1"/>
        <v>11</v>
      </c>
      <c r="BX3" s="11">
        <f t="shared" si="1"/>
        <v>11</v>
      </c>
      <c r="BY3" s="11">
        <f t="shared" si="1"/>
        <v>11</v>
      </c>
      <c r="BZ3" s="11">
        <f t="shared" si="1"/>
        <v>11</v>
      </c>
      <c r="CA3" s="11">
        <f t="shared" si="1"/>
        <v>12</v>
      </c>
      <c r="CB3" s="11">
        <f t="shared" si="1"/>
        <v>12</v>
      </c>
      <c r="CC3" s="11">
        <f t="shared" si="1"/>
        <v>12</v>
      </c>
      <c r="CD3" s="11">
        <f t="shared" si="1"/>
        <v>12</v>
      </c>
      <c r="CE3" s="11">
        <f t="shared" si="1"/>
        <v>12</v>
      </c>
      <c r="CF3" s="11">
        <f t="shared" si="1"/>
        <v>12</v>
      </c>
      <c r="CG3" s="11">
        <f t="shared" si="1"/>
        <v>12</v>
      </c>
      <c r="CH3" s="11">
        <f t="shared" si="1"/>
        <v>13</v>
      </c>
      <c r="CI3" s="11">
        <f t="shared" si="1"/>
        <v>13</v>
      </c>
      <c r="CJ3" s="11">
        <f t="shared" si="1"/>
        <v>13</v>
      </c>
      <c r="CK3" s="11">
        <f t="shared" si="1"/>
        <v>13</v>
      </c>
      <c r="CL3" s="11">
        <f t="shared" si="1"/>
        <v>13</v>
      </c>
      <c r="CM3" s="11">
        <f t="shared" si="1"/>
        <v>13</v>
      </c>
      <c r="CN3" s="11">
        <f t="shared" si="1"/>
        <v>13</v>
      </c>
      <c r="CO3" s="11">
        <f t="shared" si="1"/>
        <v>14</v>
      </c>
      <c r="CP3" s="11">
        <f t="shared" si="1"/>
        <v>14</v>
      </c>
      <c r="CQ3" s="11">
        <f t="shared" si="1"/>
        <v>14</v>
      </c>
      <c r="CR3" s="11">
        <f t="shared" si="1"/>
        <v>14</v>
      </c>
      <c r="CS3" s="11">
        <f t="shared" si="1"/>
        <v>14</v>
      </c>
      <c r="CT3" s="11">
        <f t="shared" si="1"/>
        <v>14</v>
      </c>
      <c r="CU3" s="11">
        <f t="shared" si="1"/>
        <v>14</v>
      </c>
      <c r="CV3" s="11">
        <f t="shared" si="1"/>
        <v>15</v>
      </c>
      <c r="CW3" s="11">
        <f t="shared" si="1"/>
        <v>15</v>
      </c>
      <c r="CX3" s="11">
        <f t="shared" si="1"/>
        <v>15</v>
      </c>
      <c r="CY3" s="11">
        <f t="shared" si="1"/>
        <v>15</v>
      </c>
      <c r="CZ3" s="11">
        <f t="shared" si="1"/>
        <v>15</v>
      </c>
      <c r="DA3" s="11">
        <f t="shared" si="1"/>
        <v>15</v>
      </c>
      <c r="DB3" s="11">
        <f t="shared" si="1"/>
        <v>15</v>
      </c>
      <c r="DC3" s="11">
        <f t="shared" si="1"/>
        <v>16</v>
      </c>
      <c r="DD3" s="11">
        <f t="shared" si="1"/>
        <v>16</v>
      </c>
      <c r="DE3" s="11">
        <f t="shared" si="1"/>
        <v>16</v>
      </c>
      <c r="DF3" s="11">
        <f t="shared" si="1"/>
        <v>16</v>
      </c>
      <c r="DG3" s="11">
        <f t="shared" si="1"/>
        <v>16</v>
      </c>
      <c r="DH3" s="11">
        <f t="shared" si="1"/>
        <v>16</v>
      </c>
      <c r="DI3" s="11">
        <f t="shared" si="1"/>
        <v>16</v>
      </c>
      <c r="DJ3" s="11">
        <f t="shared" si="1"/>
        <v>17</v>
      </c>
      <c r="DK3" s="11">
        <f t="shared" si="1"/>
        <v>17</v>
      </c>
      <c r="DL3" s="11">
        <f t="shared" si="1"/>
        <v>17</v>
      </c>
      <c r="DM3" s="11">
        <f t="shared" si="1"/>
        <v>17</v>
      </c>
      <c r="DN3" s="11">
        <f t="shared" si="1"/>
        <v>17</v>
      </c>
      <c r="DO3" s="11">
        <f t="shared" si="1"/>
        <v>17</v>
      </c>
      <c r="DP3" s="11">
        <f t="shared" si="1"/>
        <v>17</v>
      </c>
      <c r="DQ3" s="11">
        <f t="shared" si="1"/>
        <v>18</v>
      </c>
      <c r="DR3" s="11">
        <f t="shared" si="1"/>
        <v>18</v>
      </c>
      <c r="DS3" s="11">
        <f t="shared" si="1"/>
        <v>18</v>
      </c>
      <c r="DT3" s="11">
        <f t="shared" si="1"/>
        <v>18</v>
      </c>
      <c r="DU3" s="11">
        <f t="shared" si="1"/>
        <v>18</v>
      </c>
      <c r="DV3" s="11">
        <f t="shared" si="1"/>
        <v>18</v>
      </c>
      <c r="DW3" s="11">
        <f t="shared" si="1"/>
        <v>18</v>
      </c>
      <c r="DX3" s="11">
        <f t="shared" si="1"/>
        <v>19</v>
      </c>
      <c r="DY3" s="11">
        <f t="shared" si="1"/>
        <v>19</v>
      </c>
      <c r="DZ3" s="11">
        <f t="shared" si="1"/>
        <v>19</v>
      </c>
      <c r="EA3" s="11">
        <f t="shared" si="1"/>
        <v>19</v>
      </c>
      <c r="EB3" s="11">
        <f t="shared" si="1"/>
        <v>19</v>
      </c>
      <c r="EC3" s="11">
        <f t="shared" ref="EC3:GN3" si="2">INT(MOD(INT((EC5-2)/7)+0.6,52+5/28))+1</f>
        <v>19</v>
      </c>
      <c r="ED3" s="11">
        <f t="shared" si="2"/>
        <v>19</v>
      </c>
      <c r="EE3" s="11">
        <f t="shared" si="2"/>
        <v>20</v>
      </c>
      <c r="EF3" s="11">
        <f t="shared" si="2"/>
        <v>20</v>
      </c>
      <c r="EG3" s="11">
        <f t="shared" si="2"/>
        <v>20</v>
      </c>
      <c r="EH3" s="11">
        <f t="shared" si="2"/>
        <v>20</v>
      </c>
      <c r="EI3" s="11">
        <f t="shared" si="2"/>
        <v>20</v>
      </c>
      <c r="EJ3" s="11">
        <f t="shared" si="2"/>
        <v>20</v>
      </c>
      <c r="EK3" s="11">
        <f t="shared" si="2"/>
        <v>20</v>
      </c>
      <c r="EL3" s="11">
        <f t="shared" si="2"/>
        <v>21</v>
      </c>
      <c r="EM3" s="11">
        <f t="shared" si="2"/>
        <v>21</v>
      </c>
      <c r="EN3" s="11">
        <f t="shared" si="2"/>
        <v>21</v>
      </c>
      <c r="EO3" s="11">
        <f t="shared" si="2"/>
        <v>21</v>
      </c>
      <c r="EP3" s="11">
        <f t="shared" si="2"/>
        <v>21</v>
      </c>
      <c r="EQ3" s="11">
        <f t="shared" si="2"/>
        <v>21</v>
      </c>
      <c r="ER3" s="11">
        <f t="shared" si="2"/>
        <v>21</v>
      </c>
      <c r="ES3" s="11">
        <f t="shared" si="2"/>
        <v>22</v>
      </c>
      <c r="ET3" s="11">
        <f t="shared" si="2"/>
        <v>22</v>
      </c>
      <c r="EU3" s="11">
        <f t="shared" si="2"/>
        <v>22</v>
      </c>
      <c r="EV3" s="11">
        <f t="shared" si="2"/>
        <v>22</v>
      </c>
      <c r="EW3" s="11">
        <f t="shared" si="2"/>
        <v>22</v>
      </c>
      <c r="EX3" s="11">
        <f t="shared" si="2"/>
        <v>22</v>
      </c>
      <c r="EY3" s="11">
        <f t="shared" si="2"/>
        <v>22</v>
      </c>
      <c r="EZ3" s="11">
        <f t="shared" si="2"/>
        <v>23</v>
      </c>
      <c r="FA3" s="11">
        <f t="shared" si="2"/>
        <v>23</v>
      </c>
      <c r="FB3" s="11">
        <f t="shared" si="2"/>
        <v>23</v>
      </c>
      <c r="FC3" s="11">
        <f t="shared" si="2"/>
        <v>23</v>
      </c>
      <c r="FD3" s="11">
        <f t="shared" si="2"/>
        <v>23</v>
      </c>
      <c r="FE3" s="11">
        <f t="shared" si="2"/>
        <v>23</v>
      </c>
      <c r="FF3" s="11">
        <f t="shared" si="2"/>
        <v>23</v>
      </c>
      <c r="FG3" s="11">
        <f t="shared" si="2"/>
        <v>24</v>
      </c>
      <c r="FH3" s="11">
        <f t="shared" si="2"/>
        <v>24</v>
      </c>
      <c r="FI3" s="11">
        <f t="shared" si="2"/>
        <v>24</v>
      </c>
      <c r="FJ3" s="11">
        <f t="shared" si="2"/>
        <v>24</v>
      </c>
      <c r="FK3" s="11">
        <f t="shared" si="2"/>
        <v>24</v>
      </c>
      <c r="FL3" s="11">
        <f t="shared" si="2"/>
        <v>24</v>
      </c>
      <c r="FM3" s="11">
        <f t="shared" si="2"/>
        <v>24</v>
      </c>
      <c r="FN3" s="11">
        <f t="shared" si="2"/>
        <v>25</v>
      </c>
      <c r="FO3" s="11">
        <f t="shared" si="2"/>
        <v>25</v>
      </c>
      <c r="FP3" s="11">
        <f t="shared" si="2"/>
        <v>25</v>
      </c>
      <c r="FQ3" s="11">
        <f t="shared" si="2"/>
        <v>25</v>
      </c>
      <c r="FR3" s="11">
        <f t="shared" si="2"/>
        <v>25</v>
      </c>
      <c r="FS3" s="11">
        <f t="shared" si="2"/>
        <v>25</v>
      </c>
      <c r="FT3" s="11">
        <f t="shared" si="2"/>
        <v>25</v>
      </c>
      <c r="FU3" s="11">
        <f t="shared" si="2"/>
        <v>26</v>
      </c>
      <c r="FV3" s="11">
        <f t="shared" si="2"/>
        <v>26</v>
      </c>
      <c r="FW3" s="11">
        <f t="shared" si="2"/>
        <v>26</v>
      </c>
      <c r="FX3" s="11">
        <f t="shared" si="2"/>
        <v>26</v>
      </c>
      <c r="FY3" s="11">
        <f t="shared" si="2"/>
        <v>26</v>
      </c>
      <c r="FZ3" s="11">
        <f t="shared" si="2"/>
        <v>26</v>
      </c>
      <c r="GA3" s="11">
        <f t="shared" si="2"/>
        <v>26</v>
      </c>
      <c r="GB3" s="11">
        <f t="shared" si="2"/>
        <v>27</v>
      </c>
      <c r="GC3" s="11">
        <f t="shared" si="2"/>
        <v>27</v>
      </c>
      <c r="GD3" s="11">
        <f t="shared" si="2"/>
        <v>27</v>
      </c>
      <c r="GE3" s="11">
        <f t="shared" si="2"/>
        <v>27</v>
      </c>
      <c r="GF3" s="11">
        <f t="shared" si="2"/>
        <v>27</v>
      </c>
      <c r="GG3" s="11">
        <f t="shared" si="2"/>
        <v>27</v>
      </c>
      <c r="GH3" s="11">
        <f t="shared" si="2"/>
        <v>27</v>
      </c>
      <c r="GI3" s="11">
        <f t="shared" si="2"/>
        <v>28</v>
      </c>
      <c r="GJ3" s="11">
        <f t="shared" si="2"/>
        <v>28</v>
      </c>
      <c r="GK3" s="11">
        <f t="shared" si="2"/>
        <v>28</v>
      </c>
      <c r="GL3" s="11">
        <f t="shared" si="2"/>
        <v>28</v>
      </c>
      <c r="GM3" s="11">
        <f t="shared" si="2"/>
        <v>28</v>
      </c>
      <c r="GN3" s="11">
        <f t="shared" si="2"/>
        <v>28</v>
      </c>
      <c r="GO3" s="11">
        <f t="shared" ref="GO3:IZ3" si="3">INT(MOD(INT((GO5-2)/7)+0.6,52+5/28))+1</f>
        <v>28</v>
      </c>
      <c r="GP3" s="11">
        <f t="shared" si="3"/>
        <v>29</v>
      </c>
      <c r="GQ3" s="11">
        <f t="shared" si="3"/>
        <v>29</v>
      </c>
      <c r="GR3" s="11">
        <f t="shared" si="3"/>
        <v>29</v>
      </c>
      <c r="GS3" s="11">
        <f t="shared" si="3"/>
        <v>29</v>
      </c>
      <c r="GT3" s="11">
        <f t="shared" si="3"/>
        <v>29</v>
      </c>
      <c r="GU3" s="11">
        <f t="shared" si="3"/>
        <v>29</v>
      </c>
      <c r="GV3" s="11">
        <f t="shared" si="3"/>
        <v>29</v>
      </c>
      <c r="GW3" s="11">
        <f t="shared" si="3"/>
        <v>30</v>
      </c>
      <c r="GX3" s="11">
        <f t="shared" si="3"/>
        <v>30</v>
      </c>
      <c r="GY3" s="11">
        <f t="shared" si="3"/>
        <v>30</v>
      </c>
      <c r="GZ3" s="11">
        <f t="shared" si="3"/>
        <v>30</v>
      </c>
      <c r="HA3" s="11">
        <f t="shared" si="3"/>
        <v>30</v>
      </c>
      <c r="HB3" s="11">
        <f t="shared" si="3"/>
        <v>30</v>
      </c>
      <c r="HC3" s="11">
        <f t="shared" si="3"/>
        <v>30</v>
      </c>
      <c r="HD3" s="11">
        <f t="shared" si="3"/>
        <v>31</v>
      </c>
      <c r="HE3" s="11">
        <f t="shared" si="3"/>
        <v>31</v>
      </c>
      <c r="HF3" s="11">
        <f t="shared" si="3"/>
        <v>31</v>
      </c>
      <c r="HG3" s="11">
        <f t="shared" si="3"/>
        <v>31</v>
      </c>
      <c r="HH3" s="11">
        <f t="shared" si="3"/>
        <v>31</v>
      </c>
      <c r="HI3" s="11">
        <f t="shared" si="3"/>
        <v>31</v>
      </c>
      <c r="HJ3" s="11">
        <f t="shared" si="3"/>
        <v>31</v>
      </c>
      <c r="HK3" s="11">
        <f t="shared" si="3"/>
        <v>32</v>
      </c>
      <c r="HL3" s="11">
        <f t="shared" si="3"/>
        <v>32</v>
      </c>
      <c r="HM3" s="11">
        <f t="shared" si="3"/>
        <v>32</v>
      </c>
      <c r="HN3" s="11">
        <f t="shared" si="3"/>
        <v>32</v>
      </c>
      <c r="HO3" s="11">
        <f t="shared" si="3"/>
        <v>32</v>
      </c>
      <c r="HP3" s="11">
        <f t="shared" si="3"/>
        <v>32</v>
      </c>
      <c r="HQ3" s="11">
        <f t="shared" si="3"/>
        <v>32</v>
      </c>
      <c r="HR3" s="11">
        <f t="shared" si="3"/>
        <v>33</v>
      </c>
      <c r="HS3" s="11">
        <f t="shared" si="3"/>
        <v>33</v>
      </c>
      <c r="HT3" s="11">
        <f t="shared" si="3"/>
        <v>33</v>
      </c>
      <c r="HU3" s="11">
        <f t="shared" si="3"/>
        <v>33</v>
      </c>
      <c r="HV3" s="11">
        <f t="shared" si="3"/>
        <v>33</v>
      </c>
      <c r="HW3" s="11">
        <f t="shared" si="3"/>
        <v>33</v>
      </c>
      <c r="HX3" s="11">
        <f t="shared" si="3"/>
        <v>33</v>
      </c>
      <c r="HY3" s="11">
        <f t="shared" si="3"/>
        <v>34</v>
      </c>
      <c r="HZ3" s="11">
        <f t="shared" si="3"/>
        <v>34</v>
      </c>
      <c r="IA3" s="11">
        <f t="shared" si="3"/>
        <v>34</v>
      </c>
      <c r="IB3" s="11">
        <f t="shared" si="3"/>
        <v>34</v>
      </c>
      <c r="IC3" s="11">
        <f t="shared" si="3"/>
        <v>34</v>
      </c>
      <c r="ID3" s="11">
        <f t="shared" si="3"/>
        <v>34</v>
      </c>
      <c r="IE3" s="11">
        <f t="shared" si="3"/>
        <v>34</v>
      </c>
      <c r="IF3" s="11">
        <f t="shared" si="3"/>
        <v>35</v>
      </c>
      <c r="IG3" s="11">
        <f t="shared" si="3"/>
        <v>35</v>
      </c>
      <c r="IH3" s="11">
        <f t="shared" si="3"/>
        <v>35</v>
      </c>
      <c r="II3" s="11">
        <f t="shared" si="3"/>
        <v>35</v>
      </c>
      <c r="IJ3" s="11">
        <f t="shared" si="3"/>
        <v>35</v>
      </c>
      <c r="IK3" s="11">
        <f t="shared" si="3"/>
        <v>35</v>
      </c>
      <c r="IL3" s="11">
        <f t="shared" si="3"/>
        <v>35</v>
      </c>
      <c r="IM3" s="11">
        <f t="shared" si="3"/>
        <v>36</v>
      </c>
      <c r="IN3" s="11">
        <f t="shared" si="3"/>
        <v>36</v>
      </c>
      <c r="IO3" s="11">
        <f t="shared" si="3"/>
        <v>36</v>
      </c>
      <c r="IP3" s="11">
        <f t="shared" si="3"/>
        <v>36</v>
      </c>
      <c r="IQ3" s="11">
        <f t="shared" si="3"/>
        <v>36</v>
      </c>
      <c r="IR3" s="11">
        <f t="shared" si="3"/>
        <v>36</v>
      </c>
      <c r="IS3" s="11">
        <f t="shared" si="3"/>
        <v>36</v>
      </c>
      <c r="IT3" s="11">
        <f t="shared" si="3"/>
        <v>37</v>
      </c>
      <c r="IU3" s="11">
        <f t="shared" si="3"/>
        <v>37</v>
      </c>
      <c r="IV3" s="11">
        <f t="shared" si="3"/>
        <v>37</v>
      </c>
      <c r="IW3" s="11">
        <f t="shared" si="3"/>
        <v>37</v>
      </c>
      <c r="IX3" s="11">
        <f t="shared" si="3"/>
        <v>37</v>
      </c>
      <c r="IY3" s="11">
        <f t="shared" si="3"/>
        <v>37</v>
      </c>
      <c r="IZ3" s="11">
        <f t="shared" si="3"/>
        <v>37</v>
      </c>
      <c r="JA3" s="11">
        <f t="shared" ref="JA3:LL3" si="4">INT(MOD(INT((JA5-2)/7)+0.6,52+5/28))+1</f>
        <v>38</v>
      </c>
      <c r="JB3" s="11">
        <f t="shared" si="4"/>
        <v>38</v>
      </c>
      <c r="JC3" s="11">
        <f t="shared" si="4"/>
        <v>38</v>
      </c>
      <c r="JD3" s="11">
        <f t="shared" si="4"/>
        <v>38</v>
      </c>
      <c r="JE3" s="11">
        <f t="shared" si="4"/>
        <v>38</v>
      </c>
      <c r="JF3" s="11">
        <f t="shared" si="4"/>
        <v>38</v>
      </c>
      <c r="JG3" s="11">
        <f t="shared" si="4"/>
        <v>38</v>
      </c>
      <c r="JH3" s="11">
        <f t="shared" si="4"/>
        <v>39</v>
      </c>
      <c r="JI3" s="11">
        <f t="shared" si="4"/>
        <v>39</v>
      </c>
      <c r="JJ3" s="11">
        <f t="shared" si="4"/>
        <v>39</v>
      </c>
      <c r="JK3" s="11">
        <f t="shared" si="4"/>
        <v>39</v>
      </c>
      <c r="JL3" s="11">
        <f t="shared" si="4"/>
        <v>39</v>
      </c>
      <c r="JM3" s="11">
        <f t="shared" si="4"/>
        <v>39</v>
      </c>
      <c r="JN3" s="11">
        <f t="shared" si="4"/>
        <v>39</v>
      </c>
      <c r="JO3" s="11">
        <f t="shared" si="4"/>
        <v>40</v>
      </c>
      <c r="JP3" s="11">
        <f t="shared" si="4"/>
        <v>40</v>
      </c>
      <c r="JQ3" s="11">
        <f t="shared" si="4"/>
        <v>40</v>
      </c>
      <c r="JR3" s="11">
        <f t="shared" si="4"/>
        <v>40</v>
      </c>
      <c r="JS3" s="11">
        <f t="shared" si="4"/>
        <v>40</v>
      </c>
      <c r="JT3" s="11">
        <f t="shared" si="4"/>
        <v>40</v>
      </c>
      <c r="JU3" s="11">
        <f t="shared" si="4"/>
        <v>40</v>
      </c>
      <c r="JV3" s="11">
        <f t="shared" si="4"/>
        <v>41</v>
      </c>
      <c r="JW3" s="11">
        <f t="shared" si="4"/>
        <v>41</v>
      </c>
      <c r="JX3" s="11">
        <f t="shared" si="4"/>
        <v>41</v>
      </c>
      <c r="JY3" s="11">
        <f t="shared" si="4"/>
        <v>41</v>
      </c>
      <c r="JZ3" s="11">
        <f t="shared" si="4"/>
        <v>41</v>
      </c>
      <c r="KA3" s="11">
        <f t="shared" si="4"/>
        <v>41</v>
      </c>
      <c r="KB3" s="11">
        <f t="shared" si="4"/>
        <v>41</v>
      </c>
      <c r="KC3" s="11">
        <f t="shared" si="4"/>
        <v>42</v>
      </c>
      <c r="KD3" s="11">
        <f t="shared" si="4"/>
        <v>42</v>
      </c>
      <c r="KE3" s="11">
        <f t="shared" si="4"/>
        <v>42</v>
      </c>
      <c r="KF3" s="11">
        <f t="shared" si="4"/>
        <v>42</v>
      </c>
      <c r="KG3" s="11">
        <f t="shared" si="4"/>
        <v>42</v>
      </c>
      <c r="KH3" s="11">
        <f t="shared" si="4"/>
        <v>42</v>
      </c>
      <c r="KI3" s="11">
        <f t="shared" si="4"/>
        <v>42</v>
      </c>
      <c r="KJ3" s="11">
        <f t="shared" si="4"/>
        <v>43</v>
      </c>
      <c r="KK3" s="11">
        <f t="shared" si="4"/>
        <v>43</v>
      </c>
      <c r="KL3" s="11">
        <f t="shared" si="4"/>
        <v>43</v>
      </c>
      <c r="KM3" s="11">
        <f t="shared" si="4"/>
        <v>43</v>
      </c>
      <c r="KN3" s="11">
        <f t="shared" si="4"/>
        <v>43</v>
      </c>
      <c r="KO3" s="11">
        <f t="shared" si="4"/>
        <v>43</v>
      </c>
      <c r="KP3" s="11">
        <f t="shared" si="4"/>
        <v>43</v>
      </c>
      <c r="KQ3" s="11">
        <f t="shared" si="4"/>
        <v>44</v>
      </c>
      <c r="KR3" s="11">
        <f t="shared" si="4"/>
        <v>44</v>
      </c>
      <c r="KS3" s="11">
        <f t="shared" si="4"/>
        <v>44</v>
      </c>
      <c r="KT3" s="11">
        <f t="shared" si="4"/>
        <v>44</v>
      </c>
      <c r="KU3" s="11">
        <f t="shared" si="4"/>
        <v>44</v>
      </c>
      <c r="KV3" s="11">
        <f t="shared" si="4"/>
        <v>44</v>
      </c>
      <c r="KW3" s="11">
        <f t="shared" si="4"/>
        <v>44</v>
      </c>
      <c r="KX3" s="11">
        <f t="shared" si="4"/>
        <v>45</v>
      </c>
      <c r="KY3" s="11">
        <f t="shared" si="4"/>
        <v>45</v>
      </c>
      <c r="KZ3" s="11">
        <f t="shared" si="4"/>
        <v>45</v>
      </c>
      <c r="LA3" s="11">
        <f t="shared" si="4"/>
        <v>45</v>
      </c>
      <c r="LB3" s="11">
        <f t="shared" si="4"/>
        <v>45</v>
      </c>
      <c r="LC3" s="11">
        <f t="shared" si="4"/>
        <v>45</v>
      </c>
      <c r="LD3" s="11">
        <f t="shared" si="4"/>
        <v>45</v>
      </c>
      <c r="LE3" s="11">
        <f t="shared" si="4"/>
        <v>46</v>
      </c>
      <c r="LF3" s="11">
        <f t="shared" si="4"/>
        <v>46</v>
      </c>
      <c r="LG3" s="11">
        <f t="shared" si="4"/>
        <v>46</v>
      </c>
      <c r="LH3" s="11">
        <f t="shared" si="4"/>
        <v>46</v>
      </c>
      <c r="LI3" s="11">
        <f t="shared" si="4"/>
        <v>46</v>
      </c>
      <c r="LJ3" s="11">
        <f t="shared" si="4"/>
        <v>46</v>
      </c>
      <c r="LK3" s="11">
        <f t="shared" si="4"/>
        <v>46</v>
      </c>
      <c r="LL3" s="11">
        <f t="shared" si="4"/>
        <v>47</v>
      </c>
      <c r="LM3" s="11">
        <f t="shared" ref="LM3:NE3" si="5">INT(MOD(INT((LM5-2)/7)+0.6,52+5/28))+1</f>
        <v>47</v>
      </c>
      <c r="LN3" s="11">
        <f t="shared" si="5"/>
        <v>47</v>
      </c>
      <c r="LO3" s="11">
        <f t="shared" si="5"/>
        <v>47</v>
      </c>
      <c r="LP3" s="11">
        <f t="shared" si="5"/>
        <v>47</v>
      </c>
      <c r="LQ3" s="11">
        <f t="shared" si="5"/>
        <v>47</v>
      </c>
      <c r="LR3" s="11">
        <f t="shared" si="5"/>
        <v>47</v>
      </c>
      <c r="LS3" s="11">
        <f t="shared" si="5"/>
        <v>48</v>
      </c>
      <c r="LT3" s="11">
        <f t="shared" si="5"/>
        <v>48</v>
      </c>
      <c r="LU3" s="11">
        <f t="shared" si="5"/>
        <v>48</v>
      </c>
      <c r="LV3" s="11">
        <f t="shared" si="5"/>
        <v>48</v>
      </c>
      <c r="LW3" s="11">
        <f t="shared" si="5"/>
        <v>48</v>
      </c>
      <c r="LX3" s="11">
        <f t="shared" si="5"/>
        <v>48</v>
      </c>
      <c r="LY3" s="11">
        <f t="shared" si="5"/>
        <v>48</v>
      </c>
      <c r="LZ3" s="11">
        <f t="shared" si="5"/>
        <v>49</v>
      </c>
      <c r="MA3" s="11">
        <f t="shared" si="5"/>
        <v>49</v>
      </c>
      <c r="MB3" s="11">
        <f t="shared" si="5"/>
        <v>49</v>
      </c>
      <c r="MC3" s="11">
        <f t="shared" si="5"/>
        <v>49</v>
      </c>
      <c r="MD3" s="11">
        <f t="shared" si="5"/>
        <v>49</v>
      </c>
      <c r="ME3" s="11">
        <f t="shared" si="5"/>
        <v>49</v>
      </c>
      <c r="MF3" s="11">
        <f t="shared" si="5"/>
        <v>49</v>
      </c>
      <c r="MG3" s="11">
        <f t="shared" si="5"/>
        <v>50</v>
      </c>
      <c r="MH3" s="11">
        <f t="shared" si="5"/>
        <v>50</v>
      </c>
      <c r="MI3" s="11">
        <f t="shared" si="5"/>
        <v>50</v>
      </c>
      <c r="MJ3" s="11">
        <f t="shared" si="5"/>
        <v>50</v>
      </c>
      <c r="MK3" s="11">
        <f t="shared" si="5"/>
        <v>50</v>
      </c>
      <c r="ML3" s="11">
        <f t="shared" si="5"/>
        <v>50</v>
      </c>
      <c r="MM3" s="11">
        <f t="shared" si="5"/>
        <v>50</v>
      </c>
      <c r="MN3" s="11">
        <f t="shared" si="5"/>
        <v>51</v>
      </c>
      <c r="MO3" s="11">
        <f t="shared" si="5"/>
        <v>51</v>
      </c>
      <c r="MP3" s="11">
        <f t="shared" si="5"/>
        <v>51</v>
      </c>
      <c r="MQ3" s="11">
        <f t="shared" si="5"/>
        <v>51</v>
      </c>
      <c r="MR3" s="11">
        <f t="shared" si="5"/>
        <v>51</v>
      </c>
      <c r="MS3" s="11">
        <f t="shared" si="5"/>
        <v>51</v>
      </c>
      <c r="MT3" s="11">
        <f t="shared" si="5"/>
        <v>51</v>
      </c>
      <c r="MU3" s="11">
        <f t="shared" si="5"/>
        <v>52</v>
      </c>
      <c r="MV3" s="11">
        <f t="shared" si="5"/>
        <v>52</v>
      </c>
      <c r="MW3" s="11">
        <f t="shared" si="5"/>
        <v>52</v>
      </c>
      <c r="MX3" s="11">
        <f t="shared" si="5"/>
        <v>52</v>
      </c>
      <c r="MY3" s="11">
        <f t="shared" si="5"/>
        <v>52</v>
      </c>
      <c r="MZ3" s="11">
        <f t="shared" si="5"/>
        <v>52</v>
      </c>
      <c r="NA3" s="11">
        <f t="shared" si="5"/>
        <v>52</v>
      </c>
      <c r="NB3" s="11">
        <f t="shared" si="5"/>
        <v>53</v>
      </c>
      <c r="NC3" s="11">
        <f t="shared" si="5"/>
        <v>53</v>
      </c>
      <c r="ND3" s="11">
        <f t="shared" si="5"/>
        <v>53</v>
      </c>
      <c r="NE3" s="11">
        <f t="shared" si="5"/>
        <v>53</v>
      </c>
      <c r="NF3" s="11">
        <f t="shared" ref="NF3:OJ3" si="6">INT(MOD(INT((NF5-2)/7)+0.6,52+5/28))+1</f>
        <v>53</v>
      </c>
      <c r="NG3" s="11">
        <f t="shared" si="6"/>
        <v>53</v>
      </c>
      <c r="NH3" s="11">
        <f t="shared" si="6"/>
        <v>53</v>
      </c>
      <c r="NI3" s="11">
        <f t="shared" si="6"/>
        <v>1</v>
      </c>
      <c r="NJ3" s="11">
        <f t="shared" si="6"/>
        <v>1</v>
      </c>
      <c r="NK3" s="11">
        <f t="shared" si="6"/>
        <v>1</v>
      </c>
      <c r="NL3" s="11">
        <f t="shared" si="6"/>
        <v>1</v>
      </c>
      <c r="NM3" s="11">
        <f t="shared" si="6"/>
        <v>1</v>
      </c>
      <c r="NN3" s="11">
        <f t="shared" si="6"/>
        <v>1</v>
      </c>
      <c r="NO3" s="11">
        <f t="shared" si="6"/>
        <v>1</v>
      </c>
      <c r="NP3" s="11">
        <f t="shared" si="6"/>
        <v>2</v>
      </c>
      <c r="NQ3" s="11">
        <f t="shared" si="6"/>
        <v>2</v>
      </c>
      <c r="NR3" s="11">
        <f t="shared" si="6"/>
        <v>2</v>
      </c>
      <c r="NS3" s="11">
        <f t="shared" si="6"/>
        <v>2</v>
      </c>
      <c r="NT3" s="11">
        <f t="shared" si="6"/>
        <v>2</v>
      </c>
      <c r="NU3" s="11">
        <f t="shared" si="6"/>
        <v>2</v>
      </c>
      <c r="NV3" s="11">
        <f t="shared" si="6"/>
        <v>2</v>
      </c>
      <c r="NW3" s="11">
        <f t="shared" si="6"/>
        <v>3</v>
      </c>
      <c r="NX3" s="11">
        <f t="shared" si="6"/>
        <v>3</v>
      </c>
      <c r="NY3" s="11">
        <f t="shared" si="6"/>
        <v>3</v>
      </c>
      <c r="NZ3" s="11">
        <f t="shared" si="6"/>
        <v>3</v>
      </c>
      <c r="OA3" s="11">
        <f t="shared" si="6"/>
        <v>3</v>
      </c>
      <c r="OB3" s="11">
        <f t="shared" si="6"/>
        <v>3</v>
      </c>
      <c r="OC3" s="11">
        <f t="shared" si="6"/>
        <v>3</v>
      </c>
      <c r="OD3" s="11">
        <f t="shared" si="6"/>
        <v>4</v>
      </c>
      <c r="OE3" s="11">
        <f t="shared" si="6"/>
        <v>4</v>
      </c>
      <c r="OF3" s="11">
        <f t="shared" si="6"/>
        <v>4</v>
      </c>
      <c r="OG3" s="11">
        <f t="shared" si="6"/>
        <v>4</v>
      </c>
      <c r="OH3" s="11">
        <f t="shared" si="6"/>
        <v>4</v>
      </c>
      <c r="OI3" s="11">
        <f t="shared" si="6"/>
        <v>4</v>
      </c>
      <c r="OJ3" s="12">
        <f t="shared" si="6"/>
        <v>4</v>
      </c>
    </row>
    <row r="4" spans="1:400" ht="15" customHeight="1" x14ac:dyDescent="0.25">
      <c r="A4" s="4"/>
      <c r="B4" s="4"/>
      <c r="C4" s="5"/>
      <c r="D4" s="3">
        <f>DATE(An,MONTH(1&amp;Premier_mois),1)</f>
        <v>43831</v>
      </c>
      <c r="E4" s="9">
        <f>D4+1</f>
        <v>43832</v>
      </c>
      <c r="F4" s="9">
        <f t="shared" ref="F4:BQ4" si="7">E4+1</f>
        <v>43833</v>
      </c>
      <c r="G4" s="9">
        <f t="shared" si="7"/>
        <v>43834</v>
      </c>
      <c r="H4" s="9">
        <f t="shared" si="7"/>
        <v>43835</v>
      </c>
      <c r="I4" s="9">
        <f t="shared" si="7"/>
        <v>43836</v>
      </c>
      <c r="J4" s="9">
        <f t="shared" si="7"/>
        <v>43837</v>
      </c>
      <c r="K4" s="9">
        <f t="shared" si="7"/>
        <v>43838</v>
      </c>
      <c r="L4" s="9">
        <f t="shared" si="7"/>
        <v>43839</v>
      </c>
      <c r="M4" s="9">
        <f t="shared" si="7"/>
        <v>43840</v>
      </c>
      <c r="N4" s="9">
        <f t="shared" si="7"/>
        <v>43841</v>
      </c>
      <c r="O4" s="9">
        <f t="shared" si="7"/>
        <v>43842</v>
      </c>
      <c r="P4" s="9">
        <f t="shared" si="7"/>
        <v>43843</v>
      </c>
      <c r="Q4" s="9">
        <f t="shared" si="7"/>
        <v>43844</v>
      </c>
      <c r="R4" s="9">
        <f t="shared" si="7"/>
        <v>43845</v>
      </c>
      <c r="S4" s="9">
        <f t="shared" si="7"/>
        <v>43846</v>
      </c>
      <c r="T4" s="9">
        <f t="shared" si="7"/>
        <v>43847</v>
      </c>
      <c r="U4" s="9">
        <f t="shared" si="7"/>
        <v>43848</v>
      </c>
      <c r="V4" s="9">
        <f t="shared" si="7"/>
        <v>43849</v>
      </c>
      <c r="W4" s="9">
        <f t="shared" si="7"/>
        <v>43850</v>
      </c>
      <c r="X4" s="9">
        <f t="shared" si="7"/>
        <v>43851</v>
      </c>
      <c r="Y4" s="9">
        <f t="shared" si="7"/>
        <v>43852</v>
      </c>
      <c r="Z4" s="9">
        <f t="shared" si="7"/>
        <v>43853</v>
      </c>
      <c r="AA4" s="9">
        <f t="shared" si="7"/>
        <v>43854</v>
      </c>
      <c r="AB4" s="9">
        <f t="shared" si="7"/>
        <v>43855</v>
      </c>
      <c r="AC4" s="9">
        <f t="shared" si="7"/>
        <v>43856</v>
      </c>
      <c r="AD4" s="9">
        <f t="shared" si="7"/>
        <v>43857</v>
      </c>
      <c r="AE4" s="9">
        <f t="shared" si="7"/>
        <v>43858</v>
      </c>
      <c r="AF4" s="9">
        <f t="shared" si="7"/>
        <v>43859</v>
      </c>
      <c r="AG4" s="9">
        <f t="shared" si="7"/>
        <v>43860</v>
      </c>
      <c r="AH4" s="9">
        <f t="shared" si="7"/>
        <v>43861</v>
      </c>
      <c r="AI4" s="9">
        <f t="shared" si="7"/>
        <v>43862</v>
      </c>
      <c r="AJ4" s="9">
        <f t="shared" si="7"/>
        <v>43863</v>
      </c>
      <c r="AK4" s="9">
        <f t="shared" si="7"/>
        <v>43864</v>
      </c>
      <c r="AL4" s="9">
        <f t="shared" si="7"/>
        <v>43865</v>
      </c>
      <c r="AM4" s="9">
        <f t="shared" si="7"/>
        <v>43866</v>
      </c>
      <c r="AN4" s="9">
        <f t="shared" si="7"/>
        <v>43867</v>
      </c>
      <c r="AO4" s="9">
        <f t="shared" si="7"/>
        <v>43868</v>
      </c>
      <c r="AP4" s="9">
        <f t="shared" si="7"/>
        <v>43869</v>
      </c>
      <c r="AQ4" s="9">
        <f t="shared" si="7"/>
        <v>43870</v>
      </c>
      <c r="AR4" s="9">
        <f t="shared" si="7"/>
        <v>43871</v>
      </c>
      <c r="AS4" s="9">
        <f t="shared" si="7"/>
        <v>43872</v>
      </c>
      <c r="AT4" s="9">
        <f t="shared" si="7"/>
        <v>43873</v>
      </c>
      <c r="AU4" s="9">
        <f t="shared" si="7"/>
        <v>43874</v>
      </c>
      <c r="AV4" s="9">
        <f t="shared" si="7"/>
        <v>43875</v>
      </c>
      <c r="AW4" s="9">
        <f t="shared" si="7"/>
        <v>43876</v>
      </c>
      <c r="AX4" s="9">
        <f t="shared" si="7"/>
        <v>43877</v>
      </c>
      <c r="AY4" s="9">
        <f t="shared" si="7"/>
        <v>43878</v>
      </c>
      <c r="AZ4" s="9">
        <f t="shared" si="7"/>
        <v>43879</v>
      </c>
      <c r="BA4" s="9">
        <f t="shared" si="7"/>
        <v>43880</v>
      </c>
      <c r="BB4" s="9">
        <f t="shared" si="7"/>
        <v>43881</v>
      </c>
      <c r="BC4" s="9">
        <f t="shared" si="7"/>
        <v>43882</v>
      </c>
      <c r="BD4" s="9">
        <f t="shared" si="7"/>
        <v>43883</v>
      </c>
      <c r="BE4" s="9">
        <f t="shared" si="7"/>
        <v>43884</v>
      </c>
      <c r="BF4" s="9">
        <f t="shared" si="7"/>
        <v>43885</v>
      </c>
      <c r="BG4" s="9">
        <f t="shared" si="7"/>
        <v>43886</v>
      </c>
      <c r="BH4" s="9">
        <f t="shared" si="7"/>
        <v>43887</v>
      </c>
      <c r="BI4" s="9">
        <f t="shared" si="7"/>
        <v>43888</v>
      </c>
      <c r="BJ4" s="9">
        <f t="shared" si="7"/>
        <v>43889</v>
      </c>
      <c r="BK4" s="9">
        <f t="shared" si="7"/>
        <v>43890</v>
      </c>
      <c r="BL4" s="9">
        <f t="shared" si="7"/>
        <v>43891</v>
      </c>
      <c r="BM4" s="9">
        <f t="shared" si="7"/>
        <v>43892</v>
      </c>
      <c r="BN4" s="9">
        <f t="shared" si="7"/>
        <v>43893</v>
      </c>
      <c r="BO4" s="9">
        <f t="shared" si="7"/>
        <v>43894</v>
      </c>
      <c r="BP4" s="9">
        <f t="shared" si="7"/>
        <v>43895</v>
      </c>
      <c r="BQ4" s="9">
        <f t="shared" si="7"/>
        <v>43896</v>
      </c>
      <c r="BR4" s="9">
        <f t="shared" ref="BR4:EC4" si="8">BQ4+1</f>
        <v>43897</v>
      </c>
      <c r="BS4" s="9">
        <f t="shared" si="8"/>
        <v>43898</v>
      </c>
      <c r="BT4" s="9">
        <f t="shared" si="8"/>
        <v>43899</v>
      </c>
      <c r="BU4" s="9">
        <f t="shared" si="8"/>
        <v>43900</v>
      </c>
      <c r="BV4" s="9">
        <f t="shared" si="8"/>
        <v>43901</v>
      </c>
      <c r="BW4" s="9">
        <f t="shared" si="8"/>
        <v>43902</v>
      </c>
      <c r="BX4" s="9">
        <f t="shared" si="8"/>
        <v>43903</v>
      </c>
      <c r="BY4" s="9">
        <f t="shared" si="8"/>
        <v>43904</v>
      </c>
      <c r="BZ4" s="9">
        <f t="shared" si="8"/>
        <v>43905</v>
      </c>
      <c r="CA4" s="9">
        <f t="shared" si="8"/>
        <v>43906</v>
      </c>
      <c r="CB4" s="9">
        <f t="shared" si="8"/>
        <v>43907</v>
      </c>
      <c r="CC4" s="9">
        <f t="shared" si="8"/>
        <v>43908</v>
      </c>
      <c r="CD4" s="9">
        <f t="shared" si="8"/>
        <v>43909</v>
      </c>
      <c r="CE4" s="9">
        <f t="shared" si="8"/>
        <v>43910</v>
      </c>
      <c r="CF4" s="9">
        <f t="shared" si="8"/>
        <v>43911</v>
      </c>
      <c r="CG4" s="9">
        <f t="shared" si="8"/>
        <v>43912</v>
      </c>
      <c r="CH4" s="9">
        <f t="shared" si="8"/>
        <v>43913</v>
      </c>
      <c r="CI4" s="9">
        <f t="shared" si="8"/>
        <v>43914</v>
      </c>
      <c r="CJ4" s="47">
        <f t="shared" si="8"/>
        <v>43915</v>
      </c>
      <c r="CK4" s="9">
        <f t="shared" si="8"/>
        <v>43916</v>
      </c>
      <c r="CL4" s="9">
        <f t="shared" si="8"/>
        <v>43917</v>
      </c>
      <c r="CM4" s="9">
        <f t="shared" si="8"/>
        <v>43918</v>
      </c>
      <c r="CN4" s="9">
        <f t="shared" si="8"/>
        <v>43919</v>
      </c>
      <c r="CO4" s="9">
        <f t="shared" si="8"/>
        <v>43920</v>
      </c>
      <c r="CP4" s="9">
        <f t="shared" si="8"/>
        <v>43921</v>
      </c>
      <c r="CQ4" s="9">
        <f t="shared" si="8"/>
        <v>43922</v>
      </c>
      <c r="CR4" s="9">
        <f t="shared" si="8"/>
        <v>43923</v>
      </c>
      <c r="CS4" s="9">
        <f t="shared" si="8"/>
        <v>43924</v>
      </c>
      <c r="CT4" s="9">
        <f t="shared" si="8"/>
        <v>43925</v>
      </c>
      <c r="CU4" s="9">
        <f t="shared" si="8"/>
        <v>43926</v>
      </c>
      <c r="CV4" s="9">
        <f t="shared" si="8"/>
        <v>43927</v>
      </c>
      <c r="CW4" s="9">
        <f t="shared" si="8"/>
        <v>43928</v>
      </c>
      <c r="CX4" s="9">
        <f t="shared" si="8"/>
        <v>43929</v>
      </c>
      <c r="CY4" s="9">
        <f t="shared" si="8"/>
        <v>43930</v>
      </c>
      <c r="CZ4" s="9">
        <f t="shared" si="8"/>
        <v>43931</v>
      </c>
      <c r="DA4" s="9">
        <f t="shared" si="8"/>
        <v>43932</v>
      </c>
      <c r="DB4" s="9">
        <f t="shared" si="8"/>
        <v>43933</v>
      </c>
      <c r="DC4" s="9">
        <f t="shared" si="8"/>
        <v>43934</v>
      </c>
      <c r="DD4" s="9">
        <f t="shared" si="8"/>
        <v>43935</v>
      </c>
      <c r="DE4" s="9">
        <f t="shared" si="8"/>
        <v>43936</v>
      </c>
      <c r="DF4" s="9">
        <f t="shared" si="8"/>
        <v>43937</v>
      </c>
      <c r="DG4" s="9">
        <f t="shared" si="8"/>
        <v>43938</v>
      </c>
      <c r="DH4" s="9">
        <f t="shared" si="8"/>
        <v>43939</v>
      </c>
      <c r="DI4" s="9">
        <f t="shared" si="8"/>
        <v>43940</v>
      </c>
      <c r="DJ4" s="9">
        <f t="shared" si="8"/>
        <v>43941</v>
      </c>
      <c r="DK4" s="9">
        <f t="shared" si="8"/>
        <v>43942</v>
      </c>
      <c r="DL4" s="9">
        <f t="shared" si="8"/>
        <v>43943</v>
      </c>
      <c r="DM4" s="9">
        <f t="shared" si="8"/>
        <v>43944</v>
      </c>
      <c r="DN4" s="9">
        <f t="shared" si="8"/>
        <v>43945</v>
      </c>
      <c r="DO4" s="9">
        <f t="shared" si="8"/>
        <v>43946</v>
      </c>
      <c r="DP4" s="9">
        <f t="shared" si="8"/>
        <v>43947</v>
      </c>
      <c r="DQ4" s="9">
        <f t="shared" si="8"/>
        <v>43948</v>
      </c>
      <c r="DR4" s="9">
        <f t="shared" si="8"/>
        <v>43949</v>
      </c>
      <c r="DS4" s="9">
        <f t="shared" si="8"/>
        <v>43950</v>
      </c>
      <c r="DT4" s="9">
        <f t="shared" si="8"/>
        <v>43951</v>
      </c>
      <c r="DU4" s="9">
        <f t="shared" si="8"/>
        <v>43952</v>
      </c>
      <c r="DV4" s="9">
        <f t="shared" si="8"/>
        <v>43953</v>
      </c>
      <c r="DW4" s="9">
        <f t="shared" si="8"/>
        <v>43954</v>
      </c>
      <c r="DX4" s="9">
        <f t="shared" si="8"/>
        <v>43955</v>
      </c>
      <c r="DY4" s="9">
        <f t="shared" si="8"/>
        <v>43956</v>
      </c>
      <c r="DZ4" s="9">
        <f t="shared" si="8"/>
        <v>43957</v>
      </c>
      <c r="EA4" s="9">
        <f t="shared" si="8"/>
        <v>43958</v>
      </c>
      <c r="EB4" s="9">
        <f t="shared" si="8"/>
        <v>43959</v>
      </c>
      <c r="EC4" s="9">
        <f t="shared" si="8"/>
        <v>43960</v>
      </c>
      <c r="ED4" s="9">
        <f t="shared" ref="ED4:GO4" si="9">EC4+1</f>
        <v>43961</v>
      </c>
      <c r="EE4" s="9">
        <f t="shared" si="9"/>
        <v>43962</v>
      </c>
      <c r="EF4" s="9">
        <f t="shared" si="9"/>
        <v>43963</v>
      </c>
      <c r="EG4" s="9">
        <f t="shared" si="9"/>
        <v>43964</v>
      </c>
      <c r="EH4" s="9">
        <f t="shared" si="9"/>
        <v>43965</v>
      </c>
      <c r="EI4" s="9">
        <f t="shared" si="9"/>
        <v>43966</v>
      </c>
      <c r="EJ4" s="9">
        <f t="shared" si="9"/>
        <v>43967</v>
      </c>
      <c r="EK4" s="9">
        <f t="shared" si="9"/>
        <v>43968</v>
      </c>
      <c r="EL4" s="9">
        <f t="shared" si="9"/>
        <v>43969</v>
      </c>
      <c r="EM4" s="9">
        <f t="shared" si="9"/>
        <v>43970</v>
      </c>
      <c r="EN4" s="9">
        <f t="shared" si="9"/>
        <v>43971</v>
      </c>
      <c r="EO4" s="9">
        <f t="shared" si="9"/>
        <v>43972</v>
      </c>
      <c r="EP4" s="9">
        <f t="shared" si="9"/>
        <v>43973</v>
      </c>
      <c r="EQ4" s="9">
        <f t="shared" si="9"/>
        <v>43974</v>
      </c>
      <c r="ER4" s="9">
        <f t="shared" si="9"/>
        <v>43975</v>
      </c>
      <c r="ES4" s="9">
        <f t="shared" si="9"/>
        <v>43976</v>
      </c>
      <c r="ET4" s="9">
        <f t="shared" si="9"/>
        <v>43977</v>
      </c>
      <c r="EU4" s="9">
        <f t="shared" si="9"/>
        <v>43978</v>
      </c>
      <c r="EV4" s="9">
        <f t="shared" si="9"/>
        <v>43979</v>
      </c>
      <c r="EW4" s="9">
        <f t="shared" si="9"/>
        <v>43980</v>
      </c>
      <c r="EX4" s="9">
        <f t="shared" si="9"/>
        <v>43981</v>
      </c>
      <c r="EY4" s="9">
        <f t="shared" si="9"/>
        <v>43982</v>
      </c>
      <c r="EZ4" s="9">
        <f t="shared" si="9"/>
        <v>43983</v>
      </c>
      <c r="FA4" s="9">
        <f t="shared" si="9"/>
        <v>43984</v>
      </c>
      <c r="FB4" s="9">
        <f t="shared" si="9"/>
        <v>43985</v>
      </c>
      <c r="FC4" s="9">
        <f t="shared" si="9"/>
        <v>43986</v>
      </c>
      <c r="FD4" s="9">
        <f t="shared" si="9"/>
        <v>43987</v>
      </c>
      <c r="FE4" s="9">
        <f t="shared" si="9"/>
        <v>43988</v>
      </c>
      <c r="FF4" s="9">
        <f t="shared" si="9"/>
        <v>43989</v>
      </c>
      <c r="FG4" s="9">
        <f t="shared" si="9"/>
        <v>43990</v>
      </c>
      <c r="FH4" s="9">
        <f t="shared" si="9"/>
        <v>43991</v>
      </c>
      <c r="FI4" s="9">
        <f t="shared" si="9"/>
        <v>43992</v>
      </c>
      <c r="FJ4" s="9">
        <f t="shared" si="9"/>
        <v>43993</v>
      </c>
      <c r="FK4" s="9">
        <f t="shared" si="9"/>
        <v>43994</v>
      </c>
      <c r="FL4" s="9">
        <f t="shared" si="9"/>
        <v>43995</v>
      </c>
      <c r="FM4" s="9">
        <f t="shared" si="9"/>
        <v>43996</v>
      </c>
      <c r="FN4" s="9">
        <f t="shared" si="9"/>
        <v>43997</v>
      </c>
      <c r="FO4" s="9">
        <f t="shared" si="9"/>
        <v>43998</v>
      </c>
      <c r="FP4" s="9">
        <f t="shared" si="9"/>
        <v>43999</v>
      </c>
      <c r="FQ4" s="9">
        <f t="shared" si="9"/>
        <v>44000</v>
      </c>
      <c r="FR4" s="9">
        <f t="shared" si="9"/>
        <v>44001</v>
      </c>
      <c r="FS4" s="9">
        <f t="shared" si="9"/>
        <v>44002</v>
      </c>
      <c r="FT4" s="9">
        <f t="shared" si="9"/>
        <v>44003</v>
      </c>
      <c r="FU4" s="9">
        <f t="shared" si="9"/>
        <v>44004</v>
      </c>
      <c r="FV4" s="9">
        <f t="shared" si="9"/>
        <v>44005</v>
      </c>
      <c r="FW4" s="9">
        <f t="shared" si="9"/>
        <v>44006</v>
      </c>
      <c r="FX4" s="9">
        <f t="shared" si="9"/>
        <v>44007</v>
      </c>
      <c r="FY4" s="9">
        <f t="shared" si="9"/>
        <v>44008</v>
      </c>
      <c r="FZ4" s="9">
        <f t="shared" si="9"/>
        <v>44009</v>
      </c>
      <c r="GA4" s="9">
        <f t="shared" si="9"/>
        <v>44010</v>
      </c>
      <c r="GB4" s="9">
        <f t="shared" si="9"/>
        <v>44011</v>
      </c>
      <c r="GC4" s="9">
        <f t="shared" si="9"/>
        <v>44012</v>
      </c>
      <c r="GD4" s="9">
        <f t="shared" si="9"/>
        <v>44013</v>
      </c>
      <c r="GE4" s="9">
        <f t="shared" si="9"/>
        <v>44014</v>
      </c>
      <c r="GF4" s="9">
        <f t="shared" si="9"/>
        <v>44015</v>
      </c>
      <c r="GG4" s="9">
        <f t="shared" si="9"/>
        <v>44016</v>
      </c>
      <c r="GH4" s="9">
        <f t="shared" si="9"/>
        <v>44017</v>
      </c>
      <c r="GI4" s="9">
        <f t="shared" si="9"/>
        <v>44018</v>
      </c>
      <c r="GJ4" s="9">
        <f t="shared" si="9"/>
        <v>44019</v>
      </c>
      <c r="GK4" s="9">
        <f t="shared" si="9"/>
        <v>44020</v>
      </c>
      <c r="GL4" s="9">
        <f t="shared" si="9"/>
        <v>44021</v>
      </c>
      <c r="GM4" s="9">
        <f t="shared" si="9"/>
        <v>44022</v>
      </c>
      <c r="GN4" s="9">
        <f t="shared" si="9"/>
        <v>44023</v>
      </c>
      <c r="GO4" s="9">
        <f t="shared" si="9"/>
        <v>44024</v>
      </c>
      <c r="GP4" s="9">
        <f t="shared" ref="GP4:JA4" si="10">GO4+1</f>
        <v>44025</v>
      </c>
      <c r="GQ4" s="9">
        <f t="shared" si="10"/>
        <v>44026</v>
      </c>
      <c r="GR4" s="9">
        <f t="shared" si="10"/>
        <v>44027</v>
      </c>
      <c r="GS4" s="9">
        <f t="shared" si="10"/>
        <v>44028</v>
      </c>
      <c r="GT4" s="9">
        <f t="shared" si="10"/>
        <v>44029</v>
      </c>
      <c r="GU4" s="9">
        <f t="shared" si="10"/>
        <v>44030</v>
      </c>
      <c r="GV4" s="9">
        <f t="shared" si="10"/>
        <v>44031</v>
      </c>
      <c r="GW4" s="9">
        <f t="shared" si="10"/>
        <v>44032</v>
      </c>
      <c r="GX4" s="9">
        <f t="shared" si="10"/>
        <v>44033</v>
      </c>
      <c r="GY4" s="9">
        <f t="shared" si="10"/>
        <v>44034</v>
      </c>
      <c r="GZ4" s="9">
        <f t="shared" si="10"/>
        <v>44035</v>
      </c>
      <c r="HA4" s="9">
        <f t="shared" si="10"/>
        <v>44036</v>
      </c>
      <c r="HB4" s="9">
        <f t="shared" si="10"/>
        <v>44037</v>
      </c>
      <c r="HC4" s="9">
        <f t="shared" si="10"/>
        <v>44038</v>
      </c>
      <c r="HD4" s="9">
        <f t="shared" si="10"/>
        <v>44039</v>
      </c>
      <c r="HE4" s="9">
        <f t="shared" si="10"/>
        <v>44040</v>
      </c>
      <c r="HF4" s="9">
        <f t="shared" si="10"/>
        <v>44041</v>
      </c>
      <c r="HG4" s="9">
        <f t="shared" si="10"/>
        <v>44042</v>
      </c>
      <c r="HH4" s="9">
        <f t="shared" si="10"/>
        <v>44043</v>
      </c>
      <c r="HI4" s="9">
        <f t="shared" si="10"/>
        <v>44044</v>
      </c>
      <c r="HJ4" s="9">
        <f t="shared" si="10"/>
        <v>44045</v>
      </c>
      <c r="HK4" s="9">
        <f t="shared" si="10"/>
        <v>44046</v>
      </c>
      <c r="HL4" s="9">
        <f t="shared" si="10"/>
        <v>44047</v>
      </c>
      <c r="HM4" s="9">
        <f t="shared" si="10"/>
        <v>44048</v>
      </c>
      <c r="HN4" s="9">
        <f t="shared" si="10"/>
        <v>44049</v>
      </c>
      <c r="HO4" s="9">
        <f t="shared" si="10"/>
        <v>44050</v>
      </c>
      <c r="HP4" s="9">
        <f t="shared" si="10"/>
        <v>44051</v>
      </c>
      <c r="HQ4" s="9">
        <f t="shared" si="10"/>
        <v>44052</v>
      </c>
      <c r="HR4" s="9">
        <f t="shared" si="10"/>
        <v>44053</v>
      </c>
      <c r="HS4" s="9">
        <f t="shared" si="10"/>
        <v>44054</v>
      </c>
      <c r="HT4" s="9">
        <f t="shared" si="10"/>
        <v>44055</v>
      </c>
      <c r="HU4" s="9">
        <f t="shared" si="10"/>
        <v>44056</v>
      </c>
      <c r="HV4" s="9">
        <f t="shared" si="10"/>
        <v>44057</v>
      </c>
      <c r="HW4" s="9">
        <f t="shared" si="10"/>
        <v>44058</v>
      </c>
      <c r="HX4" s="9">
        <f t="shared" si="10"/>
        <v>44059</v>
      </c>
      <c r="HY4" s="9">
        <f t="shared" si="10"/>
        <v>44060</v>
      </c>
      <c r="HZ4" s="9">
        <f t="shared" si="10"/>
        <v>44061</v>
      </c>
      <c r="IA4" s="9">
        <f t="shared" si="10"/>
        <v>44062</v>
      </c>
      <c r="IB4" s="9">
        <f t="shared" si="10"/>
        <v>44063</v>
      </c>
      <c r="IC4" s="9">
        <f t="shared" si="10"/>
        <v>44064</v>
      </c>
      <c r="ID4" s="9">
        <f t="shared" si="10"/>
        <v>44065</v>
      </c>
      <c r="IE4" s="9">
        <f t="shared" si="10"/>
        <v>44066</v>
      </c>
      <c r="IF4" s="9">
        <f t="shared" si="10"/>
        <v>44067</v>
      </c>
      <c r="IG4" s="9">
        <f t="shared" si="10"/>
        <v>44068</v>
      </c>
      <c r="IH4" s="9">
        <f t="shared" si="10"/>
        <v>44069</v>
      </c>
      <c r="II4" s="9">
        <f t="shared" si="10"/>
        <v>44070</v>
      </c>
      <c r="IJ4" s="9">
        <f t="shared" si="10"/>
        <v>44071</v>
      </c>
      <c r="IK4" s="9">
        <f t="shared" si="10"/>
        <v>44072</v>
      </c>
      <c r="IL4" s="9">
        <f t="shared" si="10"/>
        <v>44073</v>
      </c>
      <c r="IM4" s="9">
        <f t="shared" si="10"/>
        <v>44074</v>
      </c>
      <c r="IN4" s="9">
        <f t="shared" si="10"/>
        <v>44075</v>
      </c>
      <c r="IO4" s="9">
        <f t="shared" si="10"/>
        <v>44076</v>
      </c>
      <c r="IP4" s="9">
        <f t="shared" si="10"/>
        <v>44077</v>
      </c>
      <c r="IQ4" s="9">
        <f t="shared" si="10"/>
        <v>44078</v>
      </c>
      <c r="IR4" s="9">
        <f t="shared" si="10"/>
        <v>44079</v>
      </c>
      <c r="IS4" s="9">
        <f t="shared" si="10"/>
        <v>44080</v>
      </c>
      <c r="IT4" s="9">
        <f t="shared" si="10"/>
        <v>44081</v>
      </c>
      <c r="IU4" s="9">
        <f t="shared" si="10"/>
        <v>44082</v>
      </c>
      <c r="IV4" s="9">
        <f t="shared" si="10"/>
        <v>44083</v>
      </c>
      <c r="IW4" s="9">
        <f t="shared" si="10"/>
        <v>44084</v>
      </c>
      <c r="IX4" s="9">
        <f t="shared" si="10"/>
        <v>44085</v>
      </c>
      <c r="IY4" s="9">
        <f t="shared" si="10"/>
        <v>44086</v>
      </c>
      <c r="IZ4" s="9">
        <f t="shared" si="10"/>
        <v>44087</v>
      </c>
      <c r="JA4" s="9">
        <f t="shared" si="10"/>
        <v>44088</v>
      </c>
      <c r="JB4" s="9">
        <f t="shared" ref="JB4:LM4" si="11">JA4+1</f>
        <v>44089</v>
      </c>
      <c r="JC4" s="9">
        <f t="shared" si="11"/>
        <v>44090</v>
      </c>
      <c r="JD4" s="9">
        <f t="shared" si="11"/>
        <v>44091</v>
      </c>
      <c r="JE4" s="9">
        <f t="shared" si="11"/>
        <v>44092</v>
      </c>
      <c r="JF4" s="9">
        <f t="shared" si="11"/>
        <v>44093</v>
      </c>
      <c r="JG4" s="9">
        <f t="shared" si="11"/>
        <v>44094</v>
      </c>
      <c r="JH4" s="9">
        <f t="shared" si="11"/>
        <v>44095</v>
      </c>
      <c r="JI4" s="9">
        <f t="shared" si="11"/>
        <v>44096</v>
      </c>
      <c r="JJ4" s="9">
        <f t="shared" si="11"/>
        <v>44097</v>
      </c>
      <c r="JK4" s="9">
        <f t="shared" si="11"/>
        <v>44098</v>
      </c>
      <c r="JL4" s="9">
        <f t="shared" si="11"/>
        <v>44099</v>
      </c>
      <c r="JM4" s="9">
        <f t="shared" si="11"/>
        <v>44100</v>
      </c>
      <c r="JN4" s="9">
        <f t="shared" si="11"/>
        <v>44101</v>
      </c>
      <c r="JO4" s="9">
        <f t="shared" si="11"/>
        <v>44102</v>
      </c>
      <c r="JP4" s="9">
        <f t="shared" si="11"/>
        <v>44103</v>
      </c>
      <c r="JQ4" s="9">
        <f t="shared" si="11"/>
        <v>44104</v>
      </c>
      <c r="JR4" s="9">
        <f t="shared" si="11"/>
        <v>44105</v>
      </c>
      <c r="JS4" s="9">
        <f t="shared" si="11"/>
        <v>44106</v>
      </c>
      <c r="JT4" s="9">
        <f t="shared" si="11"/>
        <v>44107</v>
      </c>
      <c r="JU4" s="9">
        <f t="shared" si="11"/>
        <v>44108</v>
      </c>
      <c r="JV4" s="9">
        <f t="shared" si="11"/>
        <v>44109</v>
      </c>
      <c r="JW4" s="9">
        <f t="shared" si="11"/>
        <v>44110</v>
      </c>
      <c r="JX4" s="9">
        <f t="shared" si="11"/>
        <v>44111</v>
      </c>
      <c r="JY4" s="9">
        <f t="shared" si="11"/>
        <v>44112</v>
      </c>
      <c r="JZ4" s="9">
        <f t="shared" si="11"/>
        <v>44113</v>
      </c>
      <c r="KA4" s="9">
        <f t="shared" si="11"/>
        <v>44114</v>
      </c>
      <c r="KB4" s="9">
        <f t="shared" si="11"/>
        <v>44115</v>
      </c>
      <c r="KC4" s="9">
        <f t="shared" si="11"/>
        <v>44116</v>
      </c>
      <c r="KD4" s="9">
        <f t="shared" si="11"/>
        <v>44117</v>
      </c>
      <c r="KE4" s="9">
        <f t="shared" si="11"/>
        <v>44118</v>
      </c>
      <c r="KF4" s="9">
        <f t="shared" si="11"/>
        <v>44119</v>
      </c>
      <c r="KG4" s="9">
        <f t="shared" si="11"/>
        <v>44120</v>
      </c>
      <c r="KH4" s="9">
        <f t="shared" si="11"/>
        <v>44121</v>
      </c>
      <c r="KI4" s="9">
        <f t="shared" si="11"/>
        <v>44122</v>
      </c>
      <c r="KJ4" s="9">
        <f t="shared" si="11"/>
        <v>44123</v>
      </c>
      <c r="KK4" s="9">
        <f t="shared" si="11"/>
        <v>44124</v>
      </c>
      <c r="KL4" s="9">
        <f t="shared" si="11"/>
        <v>44125</v>
      </c>
      <c r="KM4" s="9">
        <f t="shared" si="11"/>
        <v>44126</v>
      </c>
      <c r="KN4" s="9">
        <f t="shared" si="11"/>
        <v>44127</v>
      </c>
      <c r="KO4" s="9">
        <f t="shared" si="11"/>
        <v>44128</v>
      </c>
      <c r="KP4" s="9">
        <f t="shared" si="11"/>
        <v>44129</v>
      </c>
      <c r="KQ4" s="9">
        <f t="shared" si="11"/>
        <v>44130</v>
      </c>
      <c r="KR4" s="9">
        <f t="shared" si="11"/>
        <v>44131</v>
      </c>
      <c r="KS4" s="9">
        <f t="shared" si="11"/>
        <v>44132</v>
      </c>
      <c r="KT4" s="9">
        <f t="shared" si="11"/>
        <v>44133</v>
      </c>
      <c r="KU4" s="9">
        <f t="shared" si="11"/>
        <v>44134</v>
      </c>
      <c r="KV4" s="9">
        <f t="shared" si="11"/>
        <v>44135</v>
      </c>
      <c r="KW4" s="9">
        <f t="shared" si="11"/>
        <v>44136</v>
      </c>
      <c r="KX4" s="9">
        <f t="shared" si="11"/>
        <v>44137</v>
      </c>
      <c r="KY4" s="9">
        <f t="shared" si="11"/>
        <v>44138</v>
      </c>
      <c r="KZ4" s="9">
        <f t="shared" si="11"/>
        <v>44139</v>
      </c>
      <c r="LA4" s="9">
        <f t="shared" si="11"/>
        <v>44140</v>
      </c>
      <c r="LB4" s="9">
        <f t="shared" si="11"/>
        <v>44141</v>
      </c>
      <c r="LC4" s="9">
        <f t="shared" si="11"/>
        <v>44142</v>
      </c>
      <c r="LD4" s="9">
        <f t="shared" si="11"/>
        <v>44143</v>
      </c>
      <c r="LE4" s="9">
        <f t="shared" si="11"/>
        <v>44144</v>
      </c>
      <c r="LF4" s="9">
        <f t="shared" si="11"/>
        <v>44145</v>
      </c>
      <c r="LG4" s="9">
        <f t="shared" si="11"/>
        <v>44146</v>
      </c>
      <c r="LH4" s="9">
        <f t="shared" si="11"/>
        <v>44147</v>
      </c>
      <c r="LI4" s="9">
        <f t="shared" si="11"/>
        <v>44148</v>
      </c>
      <c r="LJ4" s="9">
        <f t="shared" si="11"/>
        <v>44149</v>
      </c>
      <c r="LK4" s="9">
        <f t="shared" si="11"/>
        <v>44150</v>
      </c>
      <c r="LL4" s="9">
        <f t="shared" si="11"/>
        <v>44151</v>
      </c>
      <c r="LM4" s="9">
        <f t="shared" si="11"/>
        <v>44152</v>
      </c>
      <c r="LN4" s="9">
        <f t="shared" ref="LN4:NE4" si="12">LM4+1</f>
        <v>44153</v>
      </c>
      <c r="LO4" s="9">
        <f t="shared" si="12"/>
        <v>44154</v>
      </c>
      <c r="LP4" s="9">
        <f t="shared" si="12"/>
        <v>44155</v>
      </c>
      <c r="LQ4" s="9">
        <f t="shared" si="12"/>
        <v>44156</v>
      </c>
      <c r="LR4" s="9">
        <f t="shared" si="12"/>
        <v>44157</v>
      </c>
      <c r="LS4" s="9">
        <f t="shared" si="12"/>
        <v>44158</v>
      </c>
      <c r="LT4" s="9">
        <f t="shared" si="12"/>
        <v>44159</v>
      </c>
      <c r="LU4" s="9">
        <f t="shared" si="12"/>
        <v>44160</v>
      </c>
      <c r="LV4" s="9">
        <f t="shared" si="12"/>
        <v>44161</v>
      </c>
      <c r="LW4" s="9">
        <f t="shared" si="12"/>
        <v>44162</v>
      </c>
      <c r="LX4" s="9">
        <f t="shared" si="12"/>
        <v>44163</v>
      </c>
      <c r="LY4" s="9">
        <f t="shared" si="12"/>
        <v>44164</v>
      </c>
      <c r="LZ4" s="9">
        <f t="shared" si="12"/>
        <v>44165</v>
      </c>
      <c r="MA4" s="9">
        <f t="shared" si="12"/>
        <v>44166</v>
      </c>
      <c r="MB4" s="9">
        <f t="shared" si="12"/>
        <v>44167</v>
      </c>
      <c r="MC4" s="9">
        <f t="shared" si="12"/>
        <v>44168</v>
      </c>
      <c r="MD4" s="9">
        <f t="shared" si="12"/>
        <v>44169</v>
      </c>
      <c r="ME4" s="9">
        <f t="shared" si="12"/>
        <v>44170</v>
      </c>
      <c r="MF4" s="9">
        <f t="shared" si="12"/>
        <v>44171</v>
      </c>
      <c r="MG4" s="9">
        <f t="shared" si="12"/>
        <v>44172</v>
      </c>
      <c r="MH4" s="9">
        <f t="shared" si="12"/>
        <v>44173</v>
      </c>
      <c r="MI4" s="9">
        <f t="shared" si="12"/>
        <v>44174</v>
      </c>
      <c r="MJ4" s="9">
        <f t="shared" si="12"/>
        <v>44175</v>
      </c>
      <c r="MK4" s="9">
        <f t="shared" si="12"/>
        <v>44176</v>
      </c>
      <c r="ML4" s="9">
        <f t="shared" si="12"/>
        <v>44177</v>
      </c>
      <c r="MM4" s="9">
        <f t="shared" si="12"/>
        <v>44178</v>
      </c>
      <c r="MN4" s="9">
        <f t="shared" si="12"/>
        <v>44179</v>
      </c>
      <c r="MO4" s="9">
        <f t="shared" si="12"/>
        <v>44180</v>
      </c>
      <c r="MP4" s="9">
        <f t="shared" si="12"/>
        <v>44181</v>
      </c>
      <c r="MQ4" s="9">
        <f t="shared" si="12"/>
        <v>44182</v>
      </c>
      <c r="MR4" s="9">
        <f t="shared" si="12"/>
        <v>44183</v>
      </c>
      <c r="MS4" s="9">
        <f t="shared" si="12"/>
        <v>44184</v>
      </c>
      <c r="MT4" s="9">
        <f t="shared" si="12"/>
        <v>44185</v>
      </c>
      <c r="MU4" s="9">
        <f t="shared" si="12"/>
        <v>44186</v>
      </c>
      <c r="MV4" s="9">
        <f t="shared" si="12"/>
        <v>44187</v>
      </c>
      <c r="MW4" s="9">
        <f t="shared" si="12"/>
        <v>44188</v>
      </c>
      <c r="MX4" s="9">
        <f t="shared" si="12"/>
        <v>44189</v>
      </c>
      <c r="MY4" s="9">
        <f t="shared" si="12"/>
        <v>44190</v>
      </c>
      <c r="MZ4" s="9">
        <f t="shared" si="12"/>
        <v>44191</v>
      </c>
      <c r="NA4" s="9">
        <f t="shared" si="12"/>
        <v>44192</v>
      </c>
      <c r="NB4" s="9">
        <f t="shared" si="12"/>
        <v>44193</v>
      </c>
      <c r="NC4" s="9">
        <f t="shared" si="12"/>
        <v>44194</v>
      </c>
      <c r="ND4" s="9">
        <f t="shared" si="12"/>
        <v>44195</v>
      </c>
      <c r="NE4" s="9">
        <f t="shared" si="12"/>
        <v>44196</v>
      </c>
      <c r="NF4" s="9">
        <f t="shared" ref="NF4" si="13">NE4+1</f>
        <v>44197</v>
      </c>
      <c r="NG4" s="9">
        <f t="shared" ref="NG4" si="14">NF4+1</f>
        <v>44198</v>
      </c>
      <c r="NH4" s="9">
        <f t="shared" ref="NH4" si="15">NG4+1</f>
        <v>44199</v>
      </c>
      <c r="NI4" s="9">
        <f t="shared" ref="NI4" si="16">NH4+1</f>
        <v>44200</v>
      </c>
      <c r="NJ4" s="9">
        <f t="shared" ref="NJ4" si="17">NI4+1</f>
        <v>44201</v>
      </c>
      <c r="NK4" s="9">
        <f t="shared" ref="NK4" si="18">NJ4+1</f>
        <v>44202</v>
      </c>
      <c r="NL4" s="9">
        <f t="shared" ref="NL4" si="19">NK4+1</f>
        <v>44203</v>
      </c>
      <c r="NM4" s="9">
        <f t="shared" ref="NM4" si="20">NL4+1</f>
        <v>44204</v>
      </c>
      <c r="NN4" s="9">
        <f t="shared" ref="NN4" si="21">NM4+1</f>
        <v>44205</v>
      </c>
      <c r="NO4" s="9">
        <f t="shared" ref="NO4" si="22">NN4+1</f>
        <v>44206</v>
      </c>
      <c r="NP4" s="9">
        <f t="shared" ref="NP4" si="23">NO4+1</f>
        <v>44207</v>
      </c>
      <c r="NQ4" s="9">
        <f t="shared" ref="NQ4" si="24">NP4+1</f>
        <v>44208</v>
      </c>
      <c r="NR4" s="9">
        <f t="shared" ref="NR4" si="25">NQ4+1</f>
        <v>44209</v>
      </c>
      <c r="NS4" s="9">
        <f t="shared" ref="NS4" si="26">NR4+1</f>
        <v>44210</v>
      </c>
      <c r="NT4" s="9">
        <f t="shared" ref="NT4" si="27">NS4+1</f>
        <v>44211</v>
      </c>
      <c r="NU4" s="9">
        <f t="shared" ref="NU4" si="28">NT4+1</f>
        <v>44212</v>
      </c>
      <c r="NV4" s="9">
        <f t="shared" ref="NV4" si="29">NU4+1</f>
        <v>44213</v>
      </c>
      <c r="NW4" s="9">
        <f t="shared" ref="NW4" si="30">NV4+1</f>
        <v>44214</v>
      </c>
      <c r="NX4" s="9">
        <f t="shared" ref="NX4" si="31">NW4+1</f>
        <v>44215</v>
      </c>
      <c r="NY4" s="9">
        <f t="shared" ref="NY4" si="32">NX4+1</f>
        <v>44216</v>
      </c>
      <c r="NZ4" s="9">
        <f t="shared" ref="NZ4" si="33">NY4+1</f>
        <v>44217</v>
      </c>
      <c r="OA4" s="9">
        <f t="shared" ref="OA4" si="34">NZ4+1</f>
        <v>44218</v>
      </c>
      <c r="OB4" s="9">
        <f t="shared" ref="OB4" si="35">OA4+1</f>
        <v>44219</v>
      </c>
      <c r="OC4" s="9">
        <f t="shared" ref="OC4" si="36">OB4+1</f>
        <v>44220</v>
      </c>
      <c r="OD4" s="9">
        <f t="shared" ref="OD4" si="37">OC4+1</f>
        <v>44221</v>
      </c>
      <c r="OE4" s="9">
        <f t="shared" ref="OE4" si="38">OD4+1</f>
        <v>44222</v>
      </c>
      <c r="OF4" s="9">
        <f t="shared" ref="OF4" si="39">OE4+1</f>
        <v>44223</v>
      </c>
      <c r="OG4" s="9">
        <f t="shared" ref="OG4" si="40">OF4+1</f>
        <v>44224</v>
      </c>
      <c r="OH4" s="9">
        <f t="shared" ref="OH4" si="41">OG4+1</f>
        <v>44225</v>
      </c>
      <c r="OI4" s="9">
        <f t="shared" ref="OI4" si="42">OH4+1</f>
        <v>44226</v>
      </c>
      <c r="OJ4" s="9">
        <f t="shared" ref="OJ4" si="43">OI4+1</f>
        <v>44227</v>
      </c>
    </row>
    <row r="5" spans="1:400" ht="15" customHeight="1" thickBot="1" x14ac:dyDescent="0.3">
      <c r="A5" s="59" t="s">
        <v>32</v>
      </c>
      <c r="B5" s="60"/>
      <c r="C5" s="61"/>
      <c r="D5" s="62">
        <f>D4</f>
        <v>43831</v>
      </c>
      <c r="E5" s="63">
        <f t="shared" ref="E5:BP5" si="44">E4</f>
        <v>43832</v>
      </c>
      <c r="F5" s="63">
        <f t="shared" si="44"/>
        <v>43833</v>
      </c>
      <c r="G5" s="63">
        <f t="shared" si="44"/>
        <v>43834</v>
      </c>
      <c r="H5" s="63">
        <f t="shared" si="44"/>
        <v>43835</v>
      </c>
      <c r="I5" s="63">
        <f t="shared" si="44"/>
        <v>43836</v>
      </c>
      <c r="J5" s="63">
        <f t="shared" si="44"/>
        <v>43837</v>
      </c>
      <c r="K5" s="63">
        <f t="shared" si="44"/>
        <v>43838</v>
      </c>
      <c r="L5" s="63">
        <f t="shared" si="44"/>
        <v>43839</v>
      </c>
      <c r="M5" s="63">
        <f t="shared" si="44"/>
        <v>43840</v>
      </c>
      <c r="N5" s="63">
        <f t="shared" si="44"/>
        <v>43841</v>
      </c>
      <c r="O5" s="63">
        <f t="shared" si="44"/>
        <v>43842</v>
      </c>
      <c r="P5" s="63">
        <f t="shared" si="44"/>
        <v>43843</v>
      </c>
      <c r="Q5" s="63">
        <f t="shared" si="44"/>
        <v>43844</v>
      </c>
      <c r="R5" s="63">
        <f t="shared" si="44"/>
        <v>43845</v>
      </c>
      <c r="S5" s="63">
        <f t="shared" si="44"/>
        <v>43846</v>
      </c>
      <c r="T5" s="63">
        <f t="shared" si="44"/>
        <v>43847</v>
      </c>
      <c r="U5" s="63">
        <f t="shared" si="44"/>
        <v>43848</v>
      </c>
      <c r="V5" s="63">
        <f t="shared" si="44"/>
        <v>43849</v>
      </c>
      <c r="W5" s="63">
        <f t="shared" si="44"/>
        <v>43850</v>
      </c>
      <c r="X5" s="63">
        <f t="shared" si="44"/>
        <v>43851</v>
      </c>
      <c r="Y5" s="63">
        <f t="shared" si="44"/>
        <v>43852</v>
      </c>
      <c r="Z5" s="63">
        <f t="shared" si="44"/>
        <v>43853</v>
      </c>
      <c r="AA5" s="63">
        <f t="shared" si="44"/>
        <v>43854</v>
      </c>
      <c r="AB5" s="63">
        <f t="shared" si="44"/>
        <v>43855</v>
      </c>
      <c r="AC5" s="63">
        <f t="shared" si="44"/>
        <v>43856</v>
      </c>
      <c r="AD5" s="63">
        <f t="shared" si="44"/>
        <v>43857</v>
      </c>
      <c r="AE5" s="63">
        <f t="shared" si="44"/>
        <v>43858</v>
      </c>
      <c r="AF5" s="63">
        <f t="shared" si="44"/>
        <v>43859</v>
      </c>
      <c r="AG5" s="63">
        <f t="shared" si="44"/>
        <v>43860</v>
      </c>
      <c r="AH5" s="63">
        <f t="shared" si="44"/>
        <v>43861</v>
      </c>
      <c r="AI5" s="63">
        <f t="shared" si="44"/>
        <v>43862</v>
      </c>
      <c r="AJ5" s="63">
        <f t="shared" si="44"/>
        <v>43863</v>
      </c>
      <c r="AK5" s="63">
        <f t="shared" si="44"/>
        <v>43864</v>
      </c>
      <c r="AL5" s="63">
        <f t="shared" si="44"/>
        <v>43865</v>
      </c>
      <c r="AM5" s="63">
        <f t="shared" si="44"/>
        <v>43866</v>
      </c>
      <c r="AN5" s="63">
        <f t="shared" si="44"/>
        <v>43867</v>
      </c>
      <c r="AO5" s="63">
        <f t="shared" si="44"/>
        <v>43868</v>
      </c>
      <c r="AP5" s="63">
        <f t="shared" si="44"/>
        <v>43869</v>
      </c>
      <c r="AQ5" s="63">
        <f t="shared" si="44"/>
        <v>43870</v>
      </c>
      <c r="AR5" s="63">
        <f t="shared" si="44"/>
        <v>43871</v>
      </c>
      <c r="AS5" s="63">
        <f t="shared" si="44"/>
        <v>43872</v>
      </c>
      <c r="AT5" s="63">
        <f t="shared" si="44"/>
        <v>43873</v>
      </c>
      <c r="AU5" s="63">
        <f t="shared" si="44"/>
        <v>43874</v>
      </c>
      <c r="AV5" s="63">
        <f t="shared" si="44"/>
        <v>43875</v>
      </c>
      <c r="AW5" s="63">
        <f t="shared" si="44"/>
        <v>43876</v>
      </c>
      <c r="AX5" s="63">
        <f t="shared" si="44"/>
        <v>43877</v>
      </c>
      <c r="AY5" s="63">
        <f t="shared" si="44"/>
        <v>43878</v>
      </c>
      <c r="AZ5" s="63">
        <f t="shared" si="44"/>
        <v>43879</v>
      </c>
      <c r="BA5" s="63">
        <f t="shared" si="44"/>
        <v>43880</v>
      </c>
      <c r="BB5" s="63">
        <f t="shared" si="44"/>
        <v>43881</v>
      </c>
      <c r="BC5" s="63">
        <f t="shared" si="44"/>
        <v>43882</v>
      </c>
      <c r="BD5" s="63">
        <f t="shared" si="44"/>
        <v>43883</v>
      </c>
      <c r="BE5" s="63">
        <f t="shared" si="44"/>
        <v>43884</v>
      </c>
      <c r="BF5" s="63">
        <f t="shared" si="44"/>
        <v>43885</v>
      </c>
      <c r="BG5" s="63">
        <f t="shared" si="44"/>
        <v>43886</v>
      </c>
      <c r="BH5" s="63">
        <f t="shared" si="44"/>
        <v>43887</v>
      </c>
      <c r="BI5" s="63">
        <f t="shared" si="44"/>
        <v>43888</v>
      </c>
      <c r="BJ5" s="63">
        <f t="shared" si="44"/>
        <v>43889</v>
      </c>
      <c r="BK5" s="63">
        <f t="shared" si="44"/>
        <v>43890</v>
      </c>
      <c r="BL5" s="63">
        <f t="shared" si="44"/>
        <v>43891</v>
      </c>
      <c r="BM5" s="63">
        <f t="shared" si="44"/>
        <v>43892</v>
      </c>
      <c r="BN5" s="63">
        <f t="shared" si="44"/>
        <v>43893</v>
      </c>
      <c r="BO5" s="63">
        <f t="shared" si="44"/>
        <v>43894</v>
      </c>
      <c r="BP5" s="63">
        <f t="shared" si="44"/>
        <v>43895</v>
      </c>
      <c r="BQ5" s="63">
        <f t="shared" ref="BQ5:EB5" si="45">BQ4</f>
        <v>43896</v>
      </c>
      <c r="BR5" s="63">
        <f t="shared" si="45"/>
        <v>43897</v>
      </c>
      <c r="BS5" s="63">
        <f t="shared" si="45"/>
        <v>43898</v>
      </c>
      <c r="BT5" s="63">
        <f t="shared" si="45"/>
        <v>43899</v>
      </c>
      <c r="BU5" s="63">
        <f t="shared" si="45"/>
        <v>43900</v>
      </c>
      <c r="BV5" s="63">
        <f t="shared" si="45"/>
        <v>43901</v>
      </c>
      <c r="BW5" s="63">
        <f t="shared" si="45"/>
        <v>43902</v>
      </c>
      <c r="BX5" s="63">
        <f t="shared" si="45"/>
        <v>43903</v>
      </c>
      <c r="BY5" s="63">
        <f t="shared" si="45"/>
        <v>43904</v>
      </c>
      <c r="BZ5" s="63">
        <f t="shared" si="45"/>
        <v>43905</v>
      </c>
      <c r="CA5" s="63">
        <f t="shared" si="45"/>
        <v>43906</v>
      </c>
      <c r="CB5" s="63">
        <f t="shared" si="45"/>
        <v>43907</v>
      </c>
      <c r="CC5" s="63">
        <f t="shared" si="45"/>
        <v>43908</v>
      </c>
      <c r="CD5" s="63">
        <f t="shared" si="45"/>
        <v>43909</v>
      </c>
      <c r="CE5" s="63">
        <f t="shared" si="45"/>
        <v>43910</v>
      </c>
      <c r="CF5" s="63">
        <f t="shared" si="45"/>
        <v>43911</v>
      </c>
      <c r="CG5" s="63">
        <f t="shared" si="45"/>
        <v>43912</v>
      </c>
      <c r="CH5" s="63">
        <f t="shared" si="45"/>
        <v>43913</v>
      </c>
      <c r="CI5" s="63">
        <f t="shared" si="45"/>
        <v>43914</v>
      </c>
      <c r="CJ5" s="64">
        <f t="shared" si="45"/>
        <v>43915</v>
      </c>
      <c r="CK5" s="63">
        <f t="shared" si="45"/>
        <v>43916</v>
      </c>
      <c r="CL5" s="63">
        <f t="shared" si="45"/>
        <v>43917</v>
      </c>
      <c r="CM5" s="63">
        <f t="shared" si="45"/>
        <v>43918</v>
      </c>
      <c r="CN5" s="63">
        <f t="shared" si="45"/>
        <v>43919</v>
      </c>
      <c r="CO5" s="63">
        <f t="shared" si="45"/>
        <v>43920</v>
      </c>
      <c r="CP5" s="63">
        <f t="shared" si="45"/>
        <v>43921</v>
      </c>
      <c r="CQ5" s="63">
        <f t="shared" si="45"/>
        <v>43922</v>
      </c>
      <c r="CR5" s="63">
        <f t="shared" si="45"/>
        <v>43923</v>
      </c>
      <c r="CS5" s="63">
        <f t="shared" si="45"/>
        <v>43924</v>
      </c>
      <c r="CT5" s="63">
        <f t="shared" si="45"/>
        <v>43925</v>
      </c>
      <c r="CU5" s="63">
        <f t="shared" si="45"/>
        <v>43926</v>
      </c>
      <c r="CV5" s="63">
        <f t="shared" si="45"/>
        <v>43927</v>
      </c>
      <c r="CW5" s="63">
        <f t="shared" si="45"/>
        <v>43928</v>
      </c>
      <c r="CX5" s="63">
        <f t="shared" si="45"/>
        <v>43929</v>
      </c>
      <c r="CY5" s="63">
        <f t="shared" si="45"/>
        <v>43930</v>
      </c>
      <c r="CZ5" s="63">
        <f t="shared" si="45"/>
        <v>43931</v>
      </c>
      <c r="DA5" s="63">
        <f t="shared" si="45"/>
        <v>43932</v>
      </c>
      <c r="DB5" s="63">
        <f t="shared" si="45"/>
        <v>43933</v>
      </c>
      <c r="DC5" s="63">
        <f t="shared" si="45"/>
        <v>43934</v>
      </c>
      <c r="DD5" s="63">
        <f t="shared" si="45"/>
        <v>43935</v>
      </c>
      <c r="DE5" s="63">
        <f t="shared" si="45"/>
        <v>43936</v>
      </c>
      <c r="DF5" s="63">
        <f t="shared" si="45"/>
        <v>43937</v>
      </c>
      <c r="DG5" s="63">
        <f t="shared" si="45"/>
        <v>43938</v>
      </c>
      <c r="DH5" s="63">
        <f t="shared" si="45"/>
        <v>43939</v>
      </c>
      <c r="DI5" s="63">
        <f t="shared" si="45"/>
        <v>43940</v>
      </c>
      <c r="DJ5" s="63">
        <f t="shared" si="45"/>
        <v>43941</v>
      </c>
      <c r="DK5" s="63">
        <f t="shared" si="45"/>
        <v>43942</v>
      </c>
      <c r="DL5" s="63">
        <f t="shared" si="45"/>
        <v>43943</v>
      </c>
      <c r="DM5" s="63">
        <f t="shared" si="45"/>
        <v>43944</v>
      </c>
      <c r="DN5" s="63">
        <f t="shared" si="45"/>
        <v>43945</v>
      </c>
      <c r="DO5" s="63">
        <f t="shared" si="45"/>
        <v>43946</v>
      </c>
      <c r="DP5" s="63">
        <f t="shared" si="45"/>
        <v>43947</v>
      </c>
      <c r="DQ5" s="63">
        <f t="shared" si="45"/>
        <v>43948</v>
      </c>
      <c r="DR5" s="143">
        <f t="shared" si="45"/>
        <v>43949</v>
      </c>
      <c r="DS5" s="143">
        <f t="shared" si="45"/>
        <v>43950</v>
      </c>
      <c r="DT5" s="143">
        <f t="shared" si="45"/>
        <v>43951</v>
      </c>
      <c r="DU5" s="63">
        <f t="shared" si="45"/>
        <v>43952</v>
      </c>
      <c r="DV5" s="63">
        <f t="shared" si="45"/>
        <v>43953</v>
      </c>
      <c r="DW5" s="63">
        <f t="shared" si="45"/>
        <v>43954</v>
      </c>
      <c r="DX5" s="63">
        <f t="shared" si="45"/>
        <v>43955</v>
      </c>
      <c r="DY5" s="63">
        <f t="shared" si="45"/>
        <v>43956</v>
      </c>
      <c r="DZ5" s="63">
        <f t="shared" si="45"/>
        <v>43957</v>
      </c>
      <c r="EA5" s="63">
        <f t="shared" si="45"/>
        <v>43958</v>
      </c>
      <c r="EB5" s="63">
        <f t="shared" si="45"/>
        <v>43959</v>
      </c>
      <c r="EC5" s="63">
        <f t="shared" ref="EC5:GN5" si="46">EC4</f>
        <v>43960</v>
      </c>
      <c r="ED5" s="63">
        <f t="shared" si="46"/>
        <v>43961</v>
      </c>
      <c r="EE5" s="63">
        <f t="shared" si="46"/>
        <v>43962</v>
      </c>
      <c r="EF5" s="63">
        <f t="shared" si="46"/>
        <v>43963</v>
      </c>
      <c r="EG5" s="63">
        <f t="shared" si="46"/>
        <v>43964</v>
      </c>
      <c r="EH5" s="63">
        <f t="shared" si="46"/>
        <v>43965</v>
      </c>
      <c r="EI5" s="63">
        <f t="shared" si="46"/>
        <v>43966</v>
      </c>
      <c r="EJ5" s="63">
        <f t="shared" si="46"/>
        <v>43967</v>
      </c>
      <c r="EK5" s="63">
        <f t="shared" si="46"/>
        <v>43968</v>
      </c>
      <c r="EL5" s="63">
        <f t="shared" si="46"/>
        <v>43969</v>
      </c>
      <c r="EM5" s="63">
        <f t="shared" si="46"/>
        <v>43970</v>
      </c>
      <c r="EN5" s="63">
        <f t="shared" si="46"/>
        <v>43971</v>
      </c>
      <c r="EO5" s="63">
        <f t="shared" si="46"/>
        <v>43972</v>
      </c>
      <c r="EP5" s="63">
        <f t="shared" si="46"/>
        <v>43973</v>
      </c>
      <c r="EQ5" s="63">
        <f t="shared" si="46"/>
        <v>43974</v>
      </c>
      <c r="ER5" s="63">
        <f t="shared" si="46"/>
        <v>43975</v>
      </c>
      <c r="ES5" s="63">
        <f t="shared" si="46"/>
        <v>43976</v>
      </c>
      <c r="ET5" s="63">
        <f t="shared" si="46"/>
        <v>43977</v>
      </c>
      <c r="EU5" s="63">
        <f t="shared" si="46"/>
        <v>43978</v>
      </c>
      <c r="EV5" s="63">
        <f t="shared" si="46"/>
        <v>43979</v>
      </c>
      <c r="EW5" s="63">
        <f t="shared" si="46"/>
        <v>43980</v>
      </c>
      <c r="EX5" s="63">
        <f t="shared" si="46"/>
        <v>43981</v>
      </c>
      <c r="EY5" s="63">
        <f t="shared" si="46"/>
        <v>43982</v>
      </c>
      <c r="EZ5" s="63">
        <f t="shared" si="46"/>
        <v>43983</v>
      </c>
      <c r="FA5" s="63">
        <f t="shared" si="46"/>
        <v>43984</v>
      </c>
      <c r="FB5" s="63">
        <f t="shared" si="46"/>
        <v>43985</v>
      </c>
      <c r="FC5" s="63">
        <f t="shared" si="46"/>
        <v>43986</v>
      </c>
      <c r="FD5" s="63">
        <f t="shared" si="46"/>
        <v>43987</v>
      </c>
      <c r="FE5" s="63">
        <f t="shared" si="46"/>
        <v>43988</v>
      </c>
      <c r="FF5" s="63">
        <f t="shared" si="46"/>
        <v>43989</v>
      </c>
      <c r="FG5" s="63">
        <f t="shared" si="46"/>
        <v>43990</v>
      </c>
      <c r="FH5" s="63">
        <f t="shared" si="46"/>
        <v>43991</v>
      </c>
      <c r="FI5" s="63">
        <f t="shared" si="46"/>
        <v>43992</v>
      </c>
      <c r="FJ5" s="63">
        <f t="shared" si="46"/>
        <v>43993</v>
      </c>
      <c r="FK5" s="63">
        <f t="shared" si="46"/>
        <v>43994</v>
      </c>
      <c r="FL5" s="63">
        <f t="shared" si="46"/>
        <v>43995</v>
      </c>
      <c r="FM5" s="63">
        <f t="shared" si="46"/>
        <v>43996</v>
      </c>
      <c r="FN5" s="63">
        <f t="shared" si="46"/>
        <v>43997</v>
      </c>
      <c r="FO5" s="63">
        <f t="shared" si="46"/>
        <v>43998</v>
      </c>
      <c r="FP5" s="63">
        <f t="shared" si="46"/>
        <v>43999</v>
      </c>
      <c r="FQ5" s="63">
        <f t="shared" si="46"/>
        <v>44000</v>
      </c>
      <c r="FR5" s="63">
        <f t="shared" si="46"/>
        <v>44001</v>
      </c>
      <c r="FS5" s="63">
        <f t="shared" si="46"/>
        <v>44002</v>
      </c>
      <c r="FT5" s="63">
        <f t="shared" si="46"/>
        <v>44003</v>
      </c>
      <c r="FU5" s="63">
        <f t="shared" si="46"/>
        <v>44004</v>
      </c>
      <c r="FV5" s="63">
        <f t="shared" si="46"/>
        <v>44005</v>
      </c>
      <c r="FW5" s="63">
        <f t="shared" si="46"/>
        <v>44006</v>
      </c>
      <c r="FX5" s="63">
        <f t="shared" si="46"/>
        <v>44007</v>
      </c>
      <c r="FY5" s="63">
        <f t="shared" si="46"/>
        <v>44008</v>
      </c>
      <c r="FZ5" s="63">
        <f t="shared" si="46"/>
        <v>44009</v>
      </c>
      <c r="GA5" s="63">
        <f t="shared" si="46"/>
        <v>44010</v>
      </c>
      <c r="GB5" s="63">
        <f t="shared" si="46"/>
        <v>44011</v>
      </c>
      <c r="GC5" s="63">
        <f t="shared" si="46"/>
        <v>44012</v>
      </c>
      <c r="GD5" s="63">
        <f t="shared" si="46"/>
        <v>44013</v>
      </c>
      <c r="GE5" s="63">
        <f t="shared" si="46"/>
        <v>44014</v>
      </c>
      <c r="GF5" s="63">
        <f t="shared" si="46"/>
        <v>44015</v>
      </c>
      <c r="GG5" s="63">
        <f t="shared" si="46"/>
        <v>44016</v>
      </c>
      <c r="GH5" s="63">
        <f t="shared" si="46"/>
        <v>44017</v>
      </c>
      <c r="GI5" s="63">
        <f t="shared" si="46"/>
        <v>44018</v>
      </c>
      <c r="GJ5" s="63">
        <f t="shared" si="46"/>
        <v>44019</v>
      </c>
      <c r="GK5" s="63">
        <f t="shared" si="46"/>
        <v>44020</v>
      </c>
      <c r="GL5" s="63">
        <f t="shared" si="46"/>
        <v>44021</v>
      </c>
      <c r="GM5" s="63">
        <f t="shared" si="46"/>
        <v>44022</v>
      </c>
      <c r="GN5" s="63">
        <f t="shared" si="46"/>
        <v>44023</v>
      </c>
      <c r="GO5" s="63">
        <f t="shared" ref="GO5:IZ5" si="47">GO4</f>
        <v>44024</v>
      </c>
      <c r="GP5" s="63">
        <f t="shared" si="47"/>
        <v>44025</v>
      </c>
      <c r="GQ5" s="63">
        <f t="shared" si="47"/>
        <v>44026</v>
      </c>
      <c r="GR5" s="63">
        <f t="shared" si="47"/>
        <v>44027</v>
      </c>
      <c r="GS5" s="63">
        <f t="shared" si="47"/>
        <v>44028</v>
      </c>
      <c r="GT5" s="63">
        <f t="shared" si="47"/>
        <v>44029</v>
      </c>
      <c r="GU5" s="63">
        <f t="shared" si="47"/>
        <v>44030</v>
      </c>
      <c r="GV5" s="63">
        <f t="shared" si="47"/>
        <v>44031</v>
      </c>
      <c r="GW5" s="63">
        <f t="shared" si="47"/>
        <v>44032</v>
      </c>
      <c r="GX5" s="63">
        <f t="shared" si="47"/>
        <v>44033</v>
      </c>
      <c r="GY5" s="63">
        <f t="shared" si="47"/>
        <v>44034</v>
      </c>
      <c r="GZ5" s="63">
        <f t="shared" si="47"/>
        <v>44035</v>
      </c>
      <c r="HA5" s="63">
        <f t="shared" si="47"/>
        <v>44036</v>
      </c>
      <c r="HB5" s="63">
        <f t="shared" si="47"/>
        <v>44037</v>
      </c>
      <c r="HC5" s="63">
        <f t="shared" si="47"/>
        <v>44038</v>
      </c>
      <c r="HD5" s="63">
        <f t="shared" si="47"/>
        <v>44039</v>
      </c>
      <c r="HE5" s="63">
        <f t="shared" si="47"/>
        <v>44040</v>
      </c>
      <c r="HF5" s="63">
        <f t="shared" si="47"/>
        <v>44041</v>
      </c>
      <c r="HG5" s="63">
        <f t="shared" si="47"/>
        <v>44042</v>
      </c>
      <c r="HH5" s="63">
        <f t="shared" si="47"/>
        <v>44043</v>
      </c>
      <c r="HI5" s="63">
        <f t="shared" si="47"/>
        <v>44044</v>
      </c>
      <c r="HJ5" s="63">
        <f t="shared" si="47"/>
        <v>44045</v>
      </c>
      <c r="HK5" s="63">
        <f t="shared" si="47"/>
        <v>44046</v>
      </c>
      <c r="HL5" s="63">
        <f t="shared" si="47"/>
        <v>44047</v>
      </c>
      <c r="HM5" s="63">
        <f t="shared" si="47"/>
        <v>44048</v>
      </c>
      <c r="HN5" s="63">
        <f t="shared" si="47"/>
        <v>44049</v>
      </c>
      <c r="HO5" s="63">
        <f t="shared" si="47"/>
        <v>44050</v>
      </c>
      <c r="HP5" s="63">
        <f t="shared" si="47"/>
        <v>44051</v>
      </c>
      <c r="HQ5" s="63">
        <f t="shared" si="47"/>
        <v>44052</v>
      </c>
      <c r="HR5" s="63">
        <f t="shared" si="47"/>
        <v>44053</v>
      </c>
      <c r="HS5" s="63">
        <f t="shared" si="47"/>
        <v>44054</v>
      </c>
      <c r="HT5" s="63">
        <f t="shared" si="47"/>
        <v>44055</v>
      </c>
      <c r="HU5" s="63">
        <f t="shared" si="47"/>
        <v>44056</v>
      </c>
      <c r="HV5" s="63">
        <f t="shared" si="47"/>
        <v>44057</v>
      </c>
      <c r="HW5" s="63">
        <f t="shared" si="47"/>
        <v>44058</v>
      </c>
      <c r="HX5" s="63">
        <f t="shared" si="47"/>
        <v>44059</v>
      </c>
      <c r="HY5" s="63">
        <f t="shared" si="47"/>
        <v>44060</v>
      </c>
      <c r="HZ5" s="63">
        <f t="shared" si="47"/>
        <v>44061</v>
      </c>
      <c r="IA5" s="63">
        <f t="shared" si="47"/>
        <v>44062</v>
      </c>
      <c r="IB5" s="63">
        <f t="shared" si="47"/>
        <v>44063</v>
      </c>
      <c r="IC5" s="63">
        <f t="shared" si="47"/>
        <v>44064</v>
      </c>
      <c r="ID5" s="63">
        <f t="shared" si="47"/>
        <v>44065</v>
      </c>
      <c r="IE5" s="63">
        <f t="shared" si="47"/>
        <v>44066</v>
      </c>
      <c r="IF5" s="63">
        <f t="shared" si="47"/>
        <v>44067</v>
      </c>
      <c r="IG5" s="63">
        <f t="shared" si="47"/>
        <v>44068</v>
      </c>
      <c r="IH5" s="63">
        <f t="shared" si="47"/>
        <v>44069</v>
      </c>
      <c r="II5" s="63">
        <f t="shared" si="47"/>
        <v>44070</v>
      </c>
      <c r="IJ5" s="63">
        <f t="shared" si="47"/>
        <v>44071</v>
      </c>
      <c r="IK5" s="63">
        <f t="shared" si="47"/>
        <v>44072</v>
      </c>
      <c r="IL5" s="63">
        <f t="shared" si="47"/>
        <v>44073</v>
      </c>
      <c r="IM5" s="63">
        <f t="shared" si="47"/>
        <v>44074</v>
      </c>
      <c r="IN5" s="63">
        <f t="shared" si="47"/>
        <v>44075</v>
      </c>
      <c r="IO5" s="63">
        <f t="shared" si="47"/>
        <v>44076</v>
      </c>
      <c r="IP5" s="63">
        <f t="shared" si="47"/>
        <v>44077</v>
      </c>
      <c r="IQ5" s="63">
        <f t="shared" si="47"/>
        <v>44078</v>
      </c>
      <c r="IR5" s="63">
        <f t="shared" si="47"/>
        <v>44079</v>
      </c>
      <c r="IS5" s="63">
        <f t="shared" si="47"/>
        <v>44080</v>
      </c>
      <c r="IT5" s="63">
        <f t="shared" si="47"/>
        <v>44081</v>
      </c>
      <c r="IU5" s="63">
        <f t="shared" si="47"/>
        <v>44082</v>
      </c>
      <c r="IV5" s="63">
        <f t="shared" si="47"/>
        <v>44083</v>
      </c>
      <c r="IW5" s="63">
        <f t="shared" si="47"/>
        <v>44084</v>
      </c>
      <c r="IX5" s="63">
        <f t="shared" si="47"/>
        <v>44085</v>
      </c>
      <c r="IY5" s="63">
        <f t="shared" si="47"/>
        <v>44086</v>
      </c>
      <c r="IZ5" s="63">
        <f t="shared" si="47"/>
        <v>44087</v>
      </c>
      <c r="JA5" s="63">
        <f t="shared" ref="JA5:LL5" si="48">JA4</f>
        <v>44088</v>
      </c>
      <c r="JB5" s="63">
        <f t="shared" si="48"/>
        <v>44089</v>
      </c>
      <c r="JC5" s="63">
        <f t="shared" si="48"/>
        <v>44090</v>
      </c>
      <c r="JD5" s="63">
        <f t="shared" si="48"/>
        <v>44091</v>
      </c>
      <c r="JE5" s="63">
        <f t="shared" si="48"/>
        <v>44092</v>
      </c>
      <c r="JF5" s="63">
        <f t="shared" si="48"/>
        <v>44093</v>
      </c>
      <c r="JG5" s="63">
        <f t="shared" si="48"/>
        <v>44094</v>
      </c>
      <c r="JH5" s="63">
        <f t="shared" si="48"/>
        <v>44095</v>
      </c>
      <c r="JI5" s="63">
        <f t="shared" si="48"/>
        <v>44096</v>
      </c>
      <c r="JJ5" s="63">
        <f t="shared" si="48"/>
        <v>44097</v>
      </c>
      <c r="JK5" s="63">
        <f t="shared" si="48"/>
        <v>44098</v>
      </c>
      <c r="JL5" s="63">
        <f t="shared" si="48"/>
        <v>44099</v>
      </c>
      <c r="JM5" s="63">
        <f t="shared" si="48"/>
        <v>44100</v>
      </c>
      <c r="JN5" s="63">
        <f t="shared" si="48"/>
        <v>44101</v>
      </c>
      <c r="JO5" s="63">
        <f t="shared" si="48"/>
        <v>44102</v>
      </c>
      <c r="JP5" s="63">
        <f t="shared" si="48"/>
        <v>44103</v>
      </c>
      <c r="JQ5" s="63">
        <f t="shared" si="48"/>
        <v>44104</v>
      </c>
      <c r="JR5" s="63">
        <f t="shared" si="48"/>
        <v>44105</v>
      </c>
      <c r="JS5" s="63">
        <f t="shared" si="48"/>
        <v>44106</v>
      </c>
      <c r="JT5" s="63">
        <f t="shared" si="48"/>
        <v>44107</v>
      </c>
      <c r="JU5" s="63">
        <f t="shared" si="48"/>
        <v>44108</v>
      </c>
      <c r="JV5" s="63">
        <f t="shared" si="48"/>
        <v>44109</v>
      </c>
      <c r="JW5" s="63">
        <f t="shared" si="48"/>
        <v>44110</v>
      </c>
      <c r="JX5" s="63">
        <f t="shared" si="48"/>
        <v>44111</v>
      </c>
      <c r="JY5" s="63">
        <f t="shared" si="48"/>
        <v>44112</v>
      </c>
      <c r="JZ5" s="63">
        <f t="shared" si="48"/>
        <v>44113</v>
      </c>
      <c r="KA5" s="63">
        <f t="shared" si="48"/>
        <v>44114</v>
      </c>
      <c r="KB5" s="63">
        <f t="shared" si="48"/>
        <v>44115</v>
      </c>
      <c r="KC5" s="63">
        <f t="shared" si="48"/>
        <v>44116</v>
      </c>
      <c r="KD5" s="63">
        <f t="shared" si="48"/>
        <v>44117</v>
      </c>
      <c r="KE5" s="63">
        <f t="shared" si="48"/>
        <v>44118</v>
      </c>
      <c r="KF5" s="63">
        <f t="shared" si="48"/>
        <v>44119</v>
      </c>
      <c r="KG5" s="63">
        <f t="shared" si="48"/>
        <v>44120</v>
      </c>
      <c r="KH5" s="63">
        <f t="shared" si="48"/>
        <v>44121</v>
      </c>
      <c r="KI5" s="63">
        <f t="shared" si="48"/>
        <v>44122</v>
      </c>
      <c r="KJ5" s="63">
        <f t="shared" si="48"/>
        <v>44123</v>
      </c>
      <c r="KK5" s="63">
        <f t="shared" si="48"/>
        <v>44124</v>
      </c>
      <c r="KL5" s="63">
        <f t="shared" si="48"/>
        <v>44125</v>
      </c>
      <c r="KM5" s="63">
        <f t="shared" si="48"/>
        <v>44126</v>
      </c>
      <c r="KN5" s="63">
        <f t="shared" si="48"/>
        <v>44127</v>
      </c>
      <c r="KO5" s="63">
        <f t="shared" si="48"/>
        <v>44128</v>
      </c>
      <c r="KP5" s="63">
        <f t="shared" si="48"/>
        <v>44129</v>
      </c>
      <c r="KQ5" s="63">
        <f t="shared" si="48"/>
        <v>44130</v>
      </c>
      <c r="KR5" s="63">
        <f t="shared" si="48"/>
        <v>44131</v>
      </c>
      <c r="KS5" s="63">
        <f t="shared" si="48"/>
        <v>44132</v>
      </c>
      <c r="KT5" s="63">
        <f t="shared" si="48"/>
        <v>44133</v>
      </c>
      <c r="KU5" s="63">
        <f t="shared" si="48"/>
        <v>44134</v>
      </c>
      <c r="KV5" s="63">
        <f t="shared" si="48"/>
        <v>44135</v>
      </c>
      <c r="KW5" s="63">
        <f t="shared" si="48"/>
        <v>44136</v>
      </c>
      <c r="KX5" s="63">
        <f t="shared" si="48"/>
        <v>44137</v>
      </c>
      <c r="KY5" s="63">
        <f t="shared" si="48"/>
        <v>44138</v>
      </c>
      <c r="KZ5" s="63">
        <f t="shared" si="48"/>
        <v>44139</v>
      </c>
      <c r="LA5" s="63">
        <f t="shared" si="48"/>
        <v>44140</v>
      </c>
      <c r="LB5" s="63">
        <f t="shared" si="48"/>
        <v>44141</v>
      </c>
      <c r="LC5" s="63">
        <f t="shared" si="48"/>
        <v>44142</v>
      </c>
      <c r="LD5" s="63">
        <f t="shared" si="48"/>
        <v>44143</v>
      </c>
      <c r="LE5" s="63">
        <f t="shared" si="48"/>
        <v>44144</v>
      </c>
      <c r="LF5" s="63">
        <f t="shared" si="48"/>
        <v>44145</v>
      </c>
      <c r="LG5" s="63">
        <f t="shared" si="48"/>
        <v>44146</v>
      </c>
      <c r="LH5" s="63">
        <f t="shared" si="48"/>
        <v>44147</v>
      </c>
      <c r="LI5" s="63">
        <f t="shared" si="48"/>
        <v>44148</v>
      </c>
      <c r="LJ5" s="63">
        <f t="shared" si="48"/>
        <v>44149</v>
      </c>
      <c r="LK5" s="63">
        <f t="shared" si="48"/>
        <v>44150</v>
      </c>
      <c r="LL5" s="63">
        <f t="shared" si="48"/>
        <v>44151</v>
      </c>
      <c r="LM5" s="63">
        <f t="shared" ref="LM5:NX5" si="49">LM4</f>
        <v>44152</v>
      </c>
      <c r="LN5" s="63">
        <f t="shared" si="49"/>
        <v>44153</v>
      </c>
      <c r="LO5" s="63">
        <f t="shared" si="49"/>
        <v>44154</v>
      </c>
      <c r="LP5" s="63">
        <f t="shared" si="49"/>
        <v>44155</v>
      </c>
      <c r="LQ5" s="63">
        <f t="shared" si="49"/>
        <v>44156</v>
      </c>
      <c r="LR5" s="63">
        <f t="shared" si="49"/>
        <v>44157</v>
      </c>
      <c r="LS5" s="63">
        <f t="shared" si="49"/>
        <v>44158</v>
      </c>
      <c r="LT5" s="63">
        <f t="shared" si="49"/>
        <v>44159</v>
      </c>
      <c r="LU5" s="63">
        <f t="shared" si="49"/>
        <v>44160</v>
      </c>
      <c r="LV5" s="63">
        <f t="shared" si="49"/>
        <v>44161</v>
      </c>
      <c r="LW5" s="63">
        <f t="shared" si="49"/>
        <v>44162</v>
      </c>
      <c r="LX5" s="63">
        <f t="shared" si="49"/>
        <v>44163</v>
      </c>
      <c r="LY5" s="63">
        <f t="shared" si="49"/>
        <v>44164</v>
      </c>
      <c r="LZ5" s="63">
        <f t="shared" si="49"/>
        <v>44165</v>
      </c>
      <c r="MA5" s="63">
        <f t="shared" si="49"/>
        <v>44166</v>
      </c>
      <c r="MB5" s="63">
        <f t="shared" si="49"/>
        <v>44167</v>
      </c>
      <c r="MC5" s="63">
        <f t="shared" si="49"/>
        <v>44168</v>
      </c>
      <c r="MD5" s="63">
        <f t="shared" si="49"/>
        <v>44169</v>
      </c>
      <c r="ME5" s="63">
        <f t="shared" si="49"/>
        <v>44170</v>
      </c>
      <c r="MF5" s="63">
        <f t="shared" si="49"/>
        <v>44171</v>
      </c>
      <c r="MG5" s="63">
        <f t="shared" si="49"/>
        <v>44172</v>
      </c>
      <c r="MH5" s="63">
        <f t="shared" si="49"/>
        <v>44173</v>
      </c>
      <c r="MI5" s="63">
        <f t="shared" si="49"/>
        <v>44174</v>
      </c>
      <c r="MJ5" s="63">
        <f t="shared" si="49"/>
        <v>44175</v>
      </c>
      <c r="MK5" s="63">
        <f t="shared" si="49"/>
        <v>44176</v>
      </c>
      <c r="ML5" s="63">
        <f t="shared" si="49"/>
        <v>44177</v>
      </c>
      <c r="MM5" s="63">
        <f t="shared" si="49"/>
        <v>44178</v>
      </c>
      <c r="MN5" s="63">
        <f t="shared" si="49"/>
        <v>44179</v>
      </c>
      <c r="MO5" s="63">
        <f t="shared" si="49"/>
        <v>44180</v>
      </c>
      <c r="MP5" s="63">
        <f t="shared" si="49"/>
        <v>44181</v>
      </c>
      <c r="MQ5" s="63">
        <f t="shared" si="49"/>
        <v>44182</v>
      </c>
      <c r="MR5" s="63">
        <f t="shared" si="49"/>
        <v>44183</v>
      </c>
      <c r="MS5" s="63">
        <f t="shared" si="49"/>
        <v>44184</v>
      </c>
      <c r="MT5" s="63">
        <f t="shared" si="49"/>
        <v>44185</v>
      </c>
      <c r="MU5" s="63">
        <f t="shared" si="49"/>
        <v>44186</v>
      </c>
      <c r="MV5" s="63">
        <f t="shared" si="49"/>
        <v>44187</v>
      </c>
      <c r="MW5" s="63">
        <f t="shared" si="49"/>
        <v>44188</v>
      </c>
      <c r="MX5" s="63">
        <f t="shared" si="49"/>
        <v>44189</v>
      </c>
      <c r="MY5" s="63">
        <f t="shared" si="49"/>
        <v>44190</v>
      </c>
      <c r="MZ5" s="63">
        <f t="shared" si="49"/>
        <v>44191</v>
      </c>
      <c r="NA5" s="63">
        <f t="shared" si="49"/>
        <v>44192</v>
      </c>
      <c r="NB5" s="63">
        <f t="shared" si="49"/>
        <v>44193</v>
      </c>
      <c r="NC5" s="63">
        <f t="shared" si="49"/>
        <v>44194</v>
      </c>
      <c r="ND5" s="63">
        <f t="shared" si="49"/>
        <v>44195</v>
      </c>
      <c r="NE5" s="63">
        <f t="shared" si="49"/>
        <v>44196</v>
      </c>
      <c r="NF5" s="63">
        <f t="shared" si="49"/>
        <v>44197</v>
      </c>
      <c r="NG5" s="63">
        <f t="shared" si="49"/>
        <v>44198</v>
      </c>
      <c r="NH5" s="63">
        <f t="shared" si="49"/>
        <v>44199</v>
      </c>
      <c r="NI5" s="63">
        <f t="shared" si="49"/>
        <v>44200</v>
      </c>
      <c r="NJ5" s="63">
        <f t="shared" si="49"/>
        <v>44201</v>
      </c>
      <c r="NK5" s="63">
        <f t="shared" si="49"/>
        <v>44202</v>
      </c>
      <c r="NL5" s="63">
        <f t="shared" si="49"/>
        <v>44203</v>
      </c>
      <c r="NM5" s="63">
        <f t="shared" si="49"/>
        <v>44204</v>
      </c>
      <c r="NN5" s="63">
        <f t="shared" si="49"/>
        <v>44205</v>
      </c>
      <c r="NO5" s="63">
        <f t="shared" si="49"/>
        <v>44206</v>
      </c>
      <c r="NP5" s="63">
        <f t="shared" si="49"/>
        <v>44207</v>
      </c>
      <c r="NQ5" s="63">
        <f t="shared" si="49"/>
        <v>44208</v>
      </c>
      <c r="NR5" s="63">
        <f t="shared" si="49"/>
        <v>44209</v>
      </c>
      <c r="NS5" s="63">
        <f t="shared" si="49"/>
        <v>44210</v>
      </c>
      <c r="NT5" s="63">
        <f t="shared" si="49"/>
        <v>44211</v>
      </c>
      <c r="NU5" s="63">
        <f t="shared" si="49"/>
        <v>44212</v>
      </c>
      <c r="NV5" s="63">
        <f t="shared" si="49"/>
        <v>44213</v>
      </c>
      <c r="NW5" s="63">
        <f t="shared" si="49"/>
        <v>44214</v>
      </c>
      <c r="NX5" s="63">
        <f t="shared" si="49"/>
        <v>44215</v>
      </c>
      <c r="NY5" s="63">
        <f t="shared" ref="NY5:OJ5" si="50">NY4</f>
        <v>44216</v>
      </c>
      <c r="NZ5" s="63">
        <f t="shared" si="50"/>
        <v>44217</v>
      </c>
      <c r="OA5" s="63">
        <f t="shared" si="50"/>
        <v>44218</v>
      </c>
      <c r="OB5" s="63">
        <f t="shared" si="50"/>
        <v>44219</v>
      </c>
      <c r="OC5" s="63">
        <f t="shared" si="50"/>
        <v>44220</v>
      </c>
      <c r="OD5" s="63">
        <f t="shared" si="50"/>
        <v>44221</v>
      </c>
      <c r="OE5" s="63">
        <f t="shared" si="50"/>
        <v>44222</v>
      </c>
      <c r="OF5" s="63">
        <f t="shared" si="50"/>
        <v>44223</v>
      </c>
      <c r="OG5" s="63">
        <f t="shared" si="50"/>
        <v>44224</v>
      </c>
      <c r="OH5" s="63">
        <f t="shared" si="50"/>
        <v>44225</v>
      </c>
      <c r="OI5" s="63">
        <f t="shared" si="50"/>
        <v>44226</v>
      </c>
      <c r="OJ5" s="63">
        <f t="shared" si="50"/>
        <v>44227</v>
      </c>
    </row>
    <row r="6" spans="1:400" ht="15" customHeight="1" x14ac:dyDescent="0.25">
      <c r="A6" s="157" t="s">
        <v>33</v>
      </c>
      <c r="B6" s="65" t="s">
        <v>34</v>
      </c>
      <c r="C6" s="66">
        <v>43199</v>
      </c>
      <c r="D6" s="91"/>
      <c r="E6" s="92" t="s">
        <v>68</v>
      </c>
      <c r="F6" s="92" t="s">
        <v>68</v>
      </c>
      <c r="G6" s="92"/>
      <c r="H6" s="92"/>
      <c r="I6" s="92" t="s">
        <v>66</v>
      </c>
      <c r="J6" s="92" t="s">
        <v>66</v>
      </c>
      <c r="K6" s="92" t="s">
        <v>66</v>
      </c>
      <c r="L6" s="92" t="s">
        <v>66</v>
      </c>
      <c r="M6" s="92" t="s">
        <v>66</v>
      </c>
      <c r="N6" s="92"/>
      <c r="O6" s="92"/>
      <c r="P6" s="92" t="s">
        <v>66</v>
      </c>
      <c r="Q6" s="92" t="s">
        <v>66</v>
      </c>
      <c r="R6" s="117" t="s">
        <v>66</v>
      </c>
      <c r="S6" s="92" t="s">
        <v>66</v>
      </c>
      <c r="T6" s="92" t="s">
        <v>68</v>
      </c>
      <c r="U6" s="92"/>
      <c r="V6" s="92"/>
      <c r="W6" s="92" t="s">
        <v>66</v>
      </c>
      <c r="X6" s="92" t="s">
        <v>66</v>
      </c>
      <c r="Y6" s="92" t="s">
        <v>66</v>
      </c>
      <c r="Z6" s="92" t="s">
        <v>66</v>
      </c>
      <c r="AA6" s="92" t="s">
        <v>68</v>
      </c>
      <c r="AB6" s="92"/>
      <c r="AC6" s="92"/>
      <c r="AD6" s="92" t="s">
        <v>66</v>
      </c>
      <c r="AE6" s="92" t="s">
        <v>66</v>
      </c>
      <c r="AF6" s="92" t="s">
        <v>66</v>
      </c>
      <c r="AG6" s="92" t="s">
        <v>66</v>
      </c>
      <c r="AH6" s="92" t="s">
        <v>66</v>
      </c>
      <c r="AI6" s="92"/>
      <c r="AJ6" s="92"/>
      <c r="AK6" s="92" t="s">
        <v>66</v>
      </c>
      <c r="AL6" s="92" t="s">
        <v>66</v>
      </c>
      <c r="AM6" s="92" t="s">
        <v>66</v>
      </c>
      <c r="AN6" s="92" t="s">
        <v>66</v>
      </c>
      <c r="AO6" s="92" t="s">
        <v>66</v>
      </c>
      <c r="AP6" s="92"/>
      <c r="AQ6" s="92"/>
      <c r="AR6" s="92" t="s">
        <v>66</v>
      </c>
      <c r="AS6" s="92" t="s">
        <v>66</v>
      </c>
      <c r="AT6" s="92" t="s">
        <v>66</v>
      </c>
      <c r="AU6" s="92" t="s">
        <v>66</v>
      </c>
      <c r="AV6" s="92" t="s">
        <v>68</v>
      </c>
      <c r="AW6" s="92"/>
      <c r="AX6" s="92"/>
      <c r="AY6" s="92" t="s">
        <v>66</v>
      </c>
      <c r="AZ6" s="92" t="s">
        <v>66</v>
      </c>
      <c r="BA6" s="92" t="s">
        <v>66</v>
      </c>
      <c r="BB6" s="92" t="s">
        <v>66</v>
      </c>
      <c r="BC6" s="92" t="s">
        <v>68</v>
      </c>
      <c r="BD6" s="92"/>
      <c r="BE6" s="92"/>
      <c r="BF6" s="92" t="s">
        <v>66</v>
      </c>
      <c r="BG6" s="92" t="s">
        <v>66</v>
      </c>
      <c r="BH6" s="92" t="s">
        <v>66</v>
      </c>
      <c r="BI6" s="92" t="s">
        <v>66</v>
      </c>
      <c r="BJ6" s="92" t="s">
        <v>68</v>
      </c>
      <c r="BK6" s="92"/>
      <c r="BL6" s="92"/>
      <c r="BM6" s="92" t="s">
        <v>68</v>
      </c>
      <c r="BN6" s="92" t="s">
        <v>66</v>
      </c>
      <c r="BO6" s="92" t="s">
        <v>66</v>
      </c>
      <c r="BP6" s="92" t="s">
        <v>66</v>
      </c>
      <c r="BQ6" s="92" t="s">
        <v>66</v>
      </c>
      <c r="BR6" s="92"/>
      <c r="BS6" s="92"/>
      <c r="BT6" s="92" t="s">
        <v>66</v>
      </c>
      <c r="BU6" s="92" t="s">
        <v>66</v>
      </c>
      <c r="BV6" s="92" t="s">
        <v>66</v>
      </c>
      <c r="BW6" s="92" t="s">
        <v>66</v>
      </c>
      <c r="BX6" s="92" t="s">
        <v>68</v>
      </c>
      <c r="BY6" s="92"/>
      <c r="BZ6" s="92"/>
      <c r="CA6" s="92" t="s">
        <v>66</v>
      </c>
      <c r="CB6" s="92" t="s">
        <v>66</v>
      </c>
      <c r="CC6" s="92" t="s">
        <v>71</v>
      </c>
      <c r="CD6" s="92" t="s">
        <v>80</v>
      </c>
      <c r="CE6" s="92" t="s">
        <v>68</v>
      </c>
      <c r="CF6" s="92"/>
      <c r="CG6" s="92"/>
      <c r="CH6" s="92" t="s">
        <v>80</v>
      </c>
      <c r="CI6" s="92" t="s">
        <v>66</v>
      </c>
      <c r="CJ6" s="92" t="s">
        <v>81</v>
      </c>
      <c r="CK6" s="92" t="s">
        <v>66</v>
      </c>
      <c r="CL6" s="92" t="s">
        <v>68</v>
      </c>
      <c r="CM6" s="92"/>
      <c r="CN6" s="92"/>
      <c r="CO6" s="92" t="s">
        <v>81</v>
      </c>
      <c r="CP6" s="92" t="s">
        <v>66</v>
      </c>
      <c r="CQ6" s="92" t="s">
        <v>81</v>
      </c>
      <c r="CR6" s="92" t="s">
        <v>66</v>
      </c>
      <c r="CS6" s="92" t="s">
        <v>81</v>
      </c>
      <c r="CT6" s="92"/>
      <c r="CU6" s="92"/>
      <c r="CV6" s="92" t="s">
        <v>81</v>
      </c>
      <c r="CW6" s="92" t="s">
        <v>66</v>
      </c>
      <c r="CX6" s="92" t="s">
        <v>81</v>
      </c>
      <c r="CY6" s="92" t="s">
        <v>66</v>
      </c>
      <c r="CZ6" s="92" t="s">
        <v>68</v>
      </c>
      <c r="DA6" s="92"/>
      <c r="DB6" s="92"/>
      <c r="DC6" s="92"/>
      <c r="DD6" s="92" t="s">
        <v>66</v>
      </c>
      <c r="DE6" s="92" t="s">
        <v>66</v>
      </c>
      <c r="DF6" s="92" t="s">
        <v>68</v>
      </c>
      <c r="DG6" s="92" t="s">
        <v>68</v>
      </c>
      <c r="DH6" s="92"/>
      <c r="DI6" s="92"/>
      <c r="DJ6" s="92" t="s">
        <v>81</v>
      </c>
      <c r="DK6" s="92" t="s">
        <v>66</v>
      </c>
      <c r="DL6" s="92" t="s">
        <v>81</v>
      </c>
      <c r="DM6" s="92" t="s">
        <v>66</v>
      </c>
      <c r="DN6" s="92" t="s">
        <v>81</v>
      </c>
      <c r="DO6" s="92"/>
      <c r="DP6" s="92"/>
      <c r="DQ6" s="92" t="s">
        <v>81</v>
      </c>
      <c r="DR6" s="103" t="s">
        <v>66</v>
      </c>
      <c r="DS6" s="103" t="s">
        <v>81</v>
      </c>
      <c r="DT6" s="103" t="s">
        <v>66</v>
      </c>
      <c r="DU6" s="92"/>
      <c r="DV6" s="92"/>
      <c r="DW6" s="92"/>
      <c r="DX6" s="92" t="s">
        <v>68</v>
      </c>
      <c r="DY6" s="92" t="s">
        <v>68</v>
      </c>
      <c r="DZ6" s="92" t="s">
        <v>68</v>
      </c>
      <c r="EA6" s="92" t="s">
        <v>68</v>
      </c>
      <c r="EB6" s="92"/>
      <c r="EC6" s="92"/>
      <c r="ED6" s="92"/>
      <c r="EE6" s="92" t="s">
        <v>66</v>
      </c>
      <c r="EF6" s="92" t="s">
        <v>66</v>
      </c>
      <c r="EG6" s="92" t="s">
        <v>81</v>
      </c>
      <c r="EH6" s="92" t="s">
        <v>66</v>
      </c>
      <c r="EI6" s="92" t="s">
        <v>68</v>
      </c>
      <c r="EJ6" s="92"/>
      <c r="EK6" s="92"/>
      <c r="EL6" s="92" t="s">
        <v>66</v>
      </c>
      <c r="EM6" s="92" t="s">
        <v>81</v>
      </c>
      <c r="EN6" s="92" t="s">
        <v>66</v>
      </c>
      <c r="EO6" s="92"/>
      <c r="EP6" s="92"/>
      <c r="EQ6" s="92"/>
      <c r="ER6" s="92"/>
      <c r="ES6" s="92" t="s">
        <v>66</v>
      </c>
      <c r="ET6" s="92" t="s">
        <v>66</v>
      </c>
      <c r="EU6" s="92" t="s">
        <v>66</v>
      </c>
      <c r="EV6" s="92" t="s">
        <v>66</v>
      </c>
      <c r="EW6" s="92" t="s">
        <v>66</v>
      </c>
      <c r="EX6" s="92"/>
      <c r="EY6" s="92"/>
      <c r="EZ6" s="92" t="s">
        <v>68</v>
      </c>
      <c r="FA6" s="92" t="s">
        <v>66</v>
      </c>
      <c r="FB6" s="92" t="s">
        <v>66</v>
      </c>
      <c r="FC6" s="92" t="s">
        <v>66</v>
      </c>
      <c r="FD6" s="92" t="s">
        <v>66</v>
      </c>
      <c r="FE6" s="92"/>
      <c r="FF6" s="92"/>
      <c r="FG6" s="118" t="s">
        <v>66</v>
      </c>
      <c r="FH6" s="118" t="s">
        <v>66</v>
      </c>
      <c r="FI6" s="118" t="s">
        <v>66</v>
      </c>
      <c r="FJ6" s="118" t="s">
        <v>66</v>
      </c>
      <c r="FK6" s="118" t="s">
        <v>66</v>
      </c>
      <c r="FL6" s="118"/>
      <c r="FM6" s="118"/>
      <c r="FN6" s="118" t="s">
        <v>66</v>
      </c>
      <c r="FO6" s="118" t="s">
        <v>66</v>
      </c>
      <c r="FP6" s="118" t="s">
        <v>66</v>
      </c>
      <c r="FQ6" s="118" t="s">
        <v>66</v>
      </c>
      <c r="FR6" s="118" t="s">
        <v>66</v>
      </c>
      <c r="FS6" s="118"/>
      <c r="FT6" s="118"/>
      <c r="FU6" s="118" t="s">
        <v>66</v>
      </c>
      <c r="FV6" s="118" t="s">
        <v>66</v>
      </c>
      <c r="FW6" s="118" t="s">
        <v>66</v>
      </c>
      <c r="FX6" s="118" t="s">
        <v>66</v>
      </c>
      <c r="FY6" s="118" t="s">
        <v>66</v>
      </c>
      <c r="FZ6" s="118"/>
      <c r="GA6" s="118"/>
      <c r="GB6" s="118" t="s">
        <v>66</v>
      </c>
      <c r="GC6" s="118" t="s">
        <v>66</v>
      </c>
      <c r="GD6" s="118" t="s">
        <v>66</v>
      </c>
      <c r="GE6" s="118" t="s">
        <v>66</v>
      </c>
      <c r="GF6" s="118" t="s">
        <v>66</v>
      </c>
      <c r="GG6" s="92"/>
      <c r="GH6" s="92"/>
      <c r="GI6" s="118" t="s">
        <v>66</v>
      </c>
      <c r="GJ6" s="118" t="s">
        <v>66</v>
      </c>
      <c r="GK6" s="118" t="s">
        <v>66</v>
      </c>
      <c r="GL6" s="118" t="s">
        <v>66</v>
      </c>
      <c r="GM6" s="118" t="s">
        <v>66</v>
      </c>
      <c r="GN6" s="118"/>
      <c r="GO6" s="118"/>
      <c r="GP6" s="118" t="s">
        <v>66</v>
      </c>
      <c r="GQ6" s="118"/>
      <c r="GR6" s="140" t="s">
        <v>66</v>
      </c>
      <c r="GS6" s="140" t="s">
        <v>66</v>
      </c>
      <c r="GT6" s="140" t="s">
        <v>66</v>
      </c>
      <c r="GU6" s="118"/>
      <c r="GV6" s="118"/>
      <c r="GW6" s="118" t="s">
        <v>66</v>
      </c>
      <c r="GX6" s="118" t="s">
        <v>66</v>
      </c>
      <c r="GY6" s="118" t="s">
        <v>66</v>
      </c>
      <c r="GZ6" s="118" t="s">
        <v>66</v>
      </c>
      <c r="HA6" s="118" t="s">
        <v>66</v>
      </c>
      <c r="HB6" s="118"/>
      <c r="HC6" s="118"/>
      <c r="HD6" s="118" t="s">
        <v>66</v>
      </c>
      <c r="HE6" s="118" t="s">
        <v>66</v>
      </c>
      <c r="HF6" s="118" t="s">
        <v>66</v>
      </c>
      <c r="HG6" s="118" t="s">
        <v>66</v>
      </c>
      <c r="HH6" s="118" t="s">
        <v>66</v>
      </c>
      <c r="HI6" s="92"/>
      <c r="HJ6" s="92"/>
      <c r="HK6" s="92" t="s">
        <v>66</v>
      </c>
      <c r="HL6" s="92" t="s">
        <v>66</v>
      </c>
      <c r="HM6" s="92" t="s">
        <v>66</v>
      </c>
      <c r="HN6" s="92" t="s">
        <v>66</v>
      </c>
      <c r="HO6" s="92" t="s">
        <v>66</v>
      </c>
      <c r="HP6" s="92"/>
      <c r="HQ6" s="92"/>
      <c r="HR6" s="92" t="s">
        <v>66</v>
      </c>
      <c r="HS6" s="92" t="s">
        <v>66</v>
      </c>
      <c r="HT6" s="92" t="s">
        <v>66</v>
      </c>
      <c r="HU6" s="92" t="s">
        <v>66</v>
      </c>
      <c r="HV6" s="92" t="s">
        <v>66</v>
      </c>
      <c r="HW6" s="92"/>
      <c r="HX6" s="92"/>
      <c r="HY6" s="92" t="s">
        <v>66</v>
      </c>
      <c r="HZ6" s="92" t="s">
        <v>66</v>
      </c>
      <c r="IA6" s="92" t="s">
        <v>66</v>
      </c>
      <c r="IB6" s="92" t="s">
        <v>66</v>
      </c>
      <c r="IC6" s="92" t="s">
        <v>66</v>
      </c>
      <c r="ID6" s="92"/>
      <c r="IE6" s="92"/>
      <c r="IF6" s="92" t="s">
        <v>66</v>
      </c>
      <c r="IG6" s="92" t="s">
        <v>66</v>
      </c>
      <c r="IH6" s="92" t="s">
        <v>66</v>
      </c>
      <c r="II6" s="92" t="s">
        <v>66</v>
      </c>
      <c r="IJ6" s="92" t="s">
        <v>66</v>
      </c>
      <c r="IK6" s="92"/>
      <c r="IL6" s="92"/>
      <c r="IM6" s="92" t="s">
        <v>66</v>
      </c>
      <c r="IN6" s="92" t="s">
        <v>66</v>
      </c>
      <c r="IO6" s="92" t="s">
        <v>66</v>
      </c>
      <c r="IP6" s="92" t="s">
        <v>66</v>
      </c>
      <c r="IQ6" s="92" t="s">
        <v>66</v>
      </c>
      <c r="IR6" s="92"/>
      <c r="IS6" s="92"/>
      <c r="IT6" s="92" t="s">
        <v>66</v>
      </c>
      <c r="IU6" s="92" t="s">
        <v>66</v>
      </c>
      <c r="IV6" s="92" t="s">
        <v>66</v>
      </c>
      <c r="IW6" s="92" t="s">
        <v>66</v>
      </c>
      <c r="IX6" s="92" t="s">
        <v>66</v>
      </c>
      <c r="IY6" s="92"/>
      <c r="IZ6" s="92"/>
      <c r="JA6" s="92" t="s">
        <v>66</v>
      </c>
      <c r="JB6" s="92" t="s">
        <v>66</v>
      </c>
      <c r="JC6" s="92" t="s">
        <v>66</v>
      </c>
      <c r="JD6" s="92" t="s">
        <v>66</v>
      </c>
      <c r="JE6" s="92" t="s">
        <v>66</v>
      </c>
      <c r="JF6" s="92"/>
      <c r="JG6" s="92"/>
      <c r="JH6" s="92" t="s">
        <v>66</v>
      </c>
      <c r="JI6" s="92" t="s">
        <v>66</v>
      </c>
      <c r="JJ6" s="92" t="s">
        <v>66</v>
      </c>
      <c r="JK6" s="92" t="s">
        <v>66</v>
      </c>
      <c r="JL6" s="92" t="s">
        <v>66</v>
      </c>
      <c r="JM6" s="92"/>
      <c r="JN6" s="92"/>
      <c r="JO6" s="92" t="s">
        <v>66</v>
      </c>
      <c r="JP6" s="92" t="s">
        <v>66</v>
      </c>
      <c r="JQ6" s="92" t="s">
        <v>66</v>
      </c>
      <c r="JR6" s="92" t="s">
        <v>66</v>
      </c>
      <c r="JS6" s="92" t="s">
        <v>66</v>
      </c>
      <c r="JT6" s="92"/>
      <c r="JU6" s="92"/>
      <c r="JV6" s="92" t="s">
        <v>66</v>
      </c>
      <c r="JW6" s="92" t="s">
        <v>66</v>
      </c>
      <c r="JX6" s="92" t="s">
        <v>66</v>
      </c>
      <c r="JY6" s="92" t="s">
        <v>66</v>
      </c>
      <c r="JZ6" s="92" t="s">
        <v>66</v>
      </c>
      <c r="KA6" s="92"/>
      <c r="KB6" s="92"/>
      <c r="KC6" s="92" t="s">
        <v>66</v>
      </c>
      <c r="KD6" s="92" t="s">
        <v>66</v>
      </c>
      <c r="KE6" s="92" t="s">
        <v>66</v>
      </c>
      <c r="KF6" s="92" t="s">
        <v>66</v>
      </c>
      <c r="KG6" s="92" t="s">
        <v>66</v>
      </c>
      <c r="KH6" s="92"/>
      <c r="KI6" s="92"/>
      <c r="KJ6" s="92" t="s">
        <v>66</v>
      </c>
      <c r="KK6" s="92" t="s">
        <v>66</v>
      </c>
      <c r="KL6" s="92" t="s">
        <v>66</v>
      </c>
      <c r="KM6" s="92" t="s">
        <v>66</v>
      </c>
      <c r="KN6" s="92" t="s">
        <v>66</v>
      </c>
      <c r="KO6" s="92"/>
      <c r="KP6" s="92"/>
      <c r="KQ6" s="92" t="s">
        <v>66</v>
      </c>
      <c r="KR6" s="92" t="s">
        <v>66</v>
      </c>
      <c r="KS6" s="92" t="s">
        <v>66</v>
      </c>
      <c r="KT6" s="92" t="s">
        <v>66</v>
      </c>
      <c r="KU6" s="92" t="s">
        <v>66</v>
      </c>
      <c r="KV6" s="92"/>
      <c r="KW6" s="92"/>
      <c r="KX6" s="92" t="s">
        <v>66</v>
      </c>
      <c r="KY6" s="92" t="s">
        <v>66</v>
      </c>
      <c r="KZ6" s="92" t="s">
        <v>66</v>
      </c>
      <c r="LA6" s="92" t="s">
        <v>66</v>
      </c>
      <c r="LB6" s="92" t="s">
        <v>66</v>
      </c>
      <c r="LC6" s="92"/>
      <c r="LD6" s="92"/>
      <c r="LE6" s="92" t="s">
        <v>66</v>
      </c>
      <c r="LF6" s="92" t="s">
        <v>66</v>
      </c>
      <c r="LG6" s="92"/>
      <c r="LH6" s="92" t="s">
        <v>66</v>
      </c>
      <c r="LI6" s="92" t="s">
        <v>66</v>
      </c>
      <c r="LJ6" s="92"/>
      <c r="LK6" s="92"/>
      <c r="LL6" s="92" t="s">
        <v>66</v>
      </c>
      <c r="LM6" s="92" t="s">
        <v>66</v>
      </c>
      <c r="LN6" s="92" t="s">
        <v>66</v>
      </c>
      <c r="LO6" s="92" t="s">
        <v>66</v>
      </c>
      <c r="LP6" s="92" t="s">
        <v>66</v>
      </c>
      <c r="LQ6" s="92"/>
      <c r="LR6" s="92"/>
      <c r="LS6" s="92" t="s">
        <v>66</v>
      </c>
      <c r="LT6" s="92" t="s">
        <v>66</v>
      </c>
      <c r="LU6" s="92" t="s">
        <v>66</v>
      </c>
      <c r="LV6" s="92" t="s">
        <v>66</v>
      </c>
      <c r="LW6" s="92" t="s">
        <v>66</v>
      </c>
      <c r="LX6" s="92"/>
      <c r="LY6" s="92"/>
      <c r="LZ6" s="92" t="s">
        <v>66</v>
      </c>
      <c r="MA6" s="92" t="s">
        <v>66</v>
      </c>
      <c r="MB6" s="92" t="s">
        <v>66</v>
      </c>
      <c r="MC6" s="92" t="s">
        <v>66</v>
      </c>
      <c r="MD6" s="92" t="s">
        <v>66</v>
      </c>
      <c r="ME6" s="92"/>
      <c r="MF6" s="92"/>
      <c r="MG6" s="92" t="s">
        <v>66</v>
      </c>
      <c r="MH6" s="92" t="s">
        <v>66</v>
      </c>
      <c r="MI6" s="92" t="s">
        <v>66</v>
      </c>
      <c r="MJ6" s="92" t="s">
        <v>66</v>
      </c>
      <c r="MK6" s="92" t="s">
        <v>66</v>
      </c>
      <c r="ML6" s="92"/>
      <c r="MM6" s="92"/>
      <c r="MN6" s="92" t="s">
        <v>66</v>
      </c>
      <c r="MO6" s="92" t="s">
        <v>66</v>
      </c>
      <c r="MP6" s="92" t="s">
        <v>66</v>
      </c>
      <c r="MQ6" s="92" t="s">
        <v>66</v>
      </c>
      <c r="MR6" s="92" t="s">
        <v>66</v>
      </c>
      <c r="MS6" s="92"/>
      <c r="MT6" s="92"/>
      <c r="MU6" s="92" t="s">
        <v>66</v>
      </c>
      <c r="MV6" s="92" t="s">
        <v>66</v>
      </c>
      <c r="MW6" s="92" t="s">
        <v>66</v>
      </c>
      <c r="MX6" s="92" t="s">
        <v>66</v>
      </c>
      <c r="MY6" s="92"/>
      <c r="MZ6" s="92"/>
      <c r="NA6" s="92"/>
      <c r="NB6" s="92" t="s">
        <v>66</v>
      </c>
      <c r="NC6" s="92" t="s">
        <v>66</v>
      </c>
      <c r="ND6" s="92" t="s">
        <v>66</v>
      </c>
      <c r="NE6" s="92" t="s">
        <v>66</v>
      </c>
      <c r="NF6" s="92"/>
      <c r="NG6" s="92"/>
      <c r="NH6" s="92"/>
      <c r="NI6" s="92" t="s">
        <v>66</v>
      </c>
      <c r="NJ6" s="92" t="s">
        <v>66</v>
      </c>
      <c r="NK6" s="92" t="s">
        <v>66</v>
      </c>
      <c r="NL6" s="92" t="s">
        <v>66</v>
      </c>
      <c r="NM6" s="92" t="s">
        <v>66</v>
      </c>
      <c r="NN6" s="92"/>
      <c r="NO6" s="92"/>
      <c r="NP6" s="92" t="s">
        <v>66</v>
      </c>
      <c r="NQ6" s="92" t="s">
        <v>66</v>
      </c>
      <c r="NR6" s="92" t="s">
        <v>66</v>
      </c>
      <c r="NS6" s="92" t="s">
        <v>66</v>
      </c>
      <c r="NT6" s="92" t="s">
        <v>66</v>
      </c>
      <c r="NU6" s="92"/>
      <c r="NV6" s="92"/>
      <c r="NW6" s="92" t="s">
        <v>66</v>
      </c>
      <c r="NX6" s="92" t="s">
        <v>66</v>
      </c>
      <c r="NY6" s="92" t="s">
        <v>66</v>
      </c>
      <c r="NZ6" s="92" t="s">
        <v>66</v>
      </c>
      <c r="OA6" s="92" t="s">
        <v>66</v>
      </c>
      <c r="OB6" s="92"/>
      <c r="OC6" s="92"/>
      <c r="OD6" s="92" t="s">
        <v>66</v>
      </c>
      <c r="OE6" s="92" t="s">
        <v>66</v>
      </c>
      <c r="OF6" s="92" t="s">
        <v>66</v>
      </c>
      <c r="OG6" s="92" t="s">
        <v>66</v>
      </c>
      <c r="OH6" s="92" t="s">
        <v>66</v>
      </c>
      <c r="OI6" s="92"/>
      <c r="OJ6" s="93"/>
    </row>
    <row r="7" spans="1:400" ht="15" customHeight="1" x14ac:dyDescent="0.25">
      <c r="A7" s="158"/>
      <c r="B7" s="49" t="s">
        <v>35</v>
      </c>
      <c r="C7" s="86">
        <v>40742</v>
      </c>
      <c r="D7" s="94"/>
      <c r="E7" s="13" t="s">
        <v>66</v>
      </c>
      <c r="F7" s="13" t="s">
        <v>66</v>
      </c>
      <c r="G7" s="13"/>
      <c r="H7" s="13"/>
      <c r="I7" s="13" t="s">
        <v>66</v>
      </c>
      <c r="J7" s="13" t="s">
        <v>66</v>
      </c>
      <c r="K7" s="13" t="s">
        <v>66</v>
      </c>
      <c r="L7" s="13" t="s">
        <v>66</v>
      </c>
      <c r="M7" s="13" t="s">
        <v>66</v>
      </c>
      <c r="N7" s="13"/>
      <c r="O7" s="13"/>
      <c r="P7" s="13" t="s">
        <v>66</v>
      </c>
      <c r="Q7" s="13" t="s">
        <v>66</v>
      </c>
      <c r="R7" s="13" t="s">
        <v>66</v>
      </c>
      <c r="S7" s="13" t="s">
        <v>66</v>
      </c>
      <c r="T7" s="13" t="s">
        <v>66</v>
      </c>
      <c r="U7" s="13"/>
      <c r="V7" s="13"/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/>
      <c r="AC7" s="13"/>
      <c r="AD7" s="13" t="s">
        <v>66</v>
      </c>
      <c r="AE7" s="13" t="s">
        <v>66</v>
      </c>
      <c r="AF7" s="13" t="s">
        <v>66</v>
      </c>
      <c r="AG7" s="13" t="s">
        <v>66</v>
      </c>
      <c r="AH7" s="13" t="s">
        <v>66</v>
      </c>
      <c r="AI7" s="13"/>
      <c r="AJ7" s="13"/>
      <c r="AK7" s="13" t="s">
        <v>66</v>
      </c>
      <c r="AL7" s="13" t="s">
        <v>66</v>
      </c>
      <c r="AM7" s="13" t="s">
        <v>66</v>
      </c>
      <c r="AN7" s="13" t="s">
        <v>66</v>
      </c>
      <c r="AO7" s="13" t="s">
        <v>66</v>
      </c>
      <c r="AP7" s="13"/>
      <c r="AQ7" s="13"/>
      <c r="AR7" s="13" t="s">
        <v>66</v>
      </c>
      <c r="AS7" s="13" t="s">
        <v>66</v>
      </c>
      <c r="AT7" s="13" t="s">
        <v>66</v>
      </c>
      <c r="AU7" s="13" t="s">
        <v>66</v>
      </c>
      <c r="AV7" s="13" t="s">
        <v>66</v>
      </c>
      <c r="AW7" s="13"/>
      <c r="AX7" s="13"/>
      <c r="AY7" s="13" t="s">
        <v>68</v>
      </c>
      <c r="AZ7" s="13" t="s">
        <v>68</v>
      </c>
      <c r="BA7" s="13" t="s">
        <v>68</v>
      </c>
      <c r="BB7" s="13" t="s">
        <v>68</v>
      </c>
      <c r="BC7" s="13" t="s">
        <v>68</v>
      </c>
      <c r="BD7" s="13"/>
      <c r="BE7" s="13"/>
      <c r="BF7" s="13" t="s">
        <v>66</v>
      </c>
      <c r="BG7" s="13" t="s">
        <v>66</v>
      </c>
      <c r="BH7" s="13" t="s">
        <v>66</v>
      </c>
      <c r="BI7" s="13" t="s">
        <v>66</v>
      </c>
      <c r="BJ7" s="13" t="s">
        <v>66</v>
      </c>
      <c r="BK7" s="13"/>
      <c r="BL7" s="13"/>
      <c r="BM7" s="13" t="s">
        <v>68</v>
      </c>
      <c r="BN7" s="13" t="s">
        <v>66</v>
      </c>
      <c r="BO7" s="13" t="s">
        <v>66</v>
      </c>
      <c r="BP7" s="13" t="s">
        <v>66</v>
      </c>
      <c r="BQ7" s="13" t="s">
        <v>66</v>
      </c>
      <c r="BR7" s="13"/>
      <c r="BS7" s="13"/>
      <c r="BT7" s="13" t="s">
        <v>66</v>
      </c>
      <c r="BU7" s="13" t="s">
        <v>66</v>
      </c>
      <c r="BV7" s="13" t="s">
        <v>66</v>
      </c>
      <c r="BW7" s="13" t="s">
        <v>66</v>
      </c>
      <c r="BX7" s="13" t="s">
        <v>66</v>
      </c>
      <c r="BY7" s="13"/>
      <c r="BZ7" s="13"/>
      <c r="CA7" s="13" t="s">
        <v>66</v>
      </c>
      <c r="CB7" s="13" t="s">
        <v>66</v>
      </c>
      <c r="CC7" s="13" t="s">
        <v>80</v>
      </c>
      <c r="CD7" s="13" t="s">
        <v>80</v>
      </c>
      <c r="CE7" s="13" t="s">
        <v>80</v>
      </c>
      <c r="CF7" s="13"/>
      <c r="CG7" s="13"/>
      <c r="CH7" s="13" t="s">
        <v>80</v>
      </c>
      <c r="CI7" s="13" t="s">
        <v>80</v>
      </c>
      <c r="CJ7" s="13" t="s">
        <v>80</v>
      </c>
      <c r="CK7" s="13" t="s">
        <v>68</v>
      </c>
      <c r="CL7" s="13" t="s">
        <v>68</v>
      </c>
      <c r="CM7" s="13"/>
      <c r="CN7" s="13"/>
      <c r="CO7" s="13" t="s">
        <v>68</v>
      </c>
      <c r="CP7" s="13" t="s">
        <v>68</v>
      </c>
      <c r="CQ7" s="13" t="s">
        <v>68</v>
      </c>
      <c r="CR7" s="13" t="s">
        <v>68</v>
      </c>
      <c r="CS7" s="13" t="s">
        <v>68</v>
      </c>
      <c r="CT7" s="13"/>
      <c r="CU7" s="13"/>
      <c r="CV7" s="13" t="s">
        <v>68</v>
      </c>
      <c r="CW7" s="13" t="s">
        <v>68</v>
      </c>
      <c r="CX7" s="13" t="s">
        <v>68</v>
      </c>
      <c r="CY7" s="13" t="s">
        <v>68</v>
      </c>
      <c r="CZ7" s="13" t="s">
        <v>68</v>
      </c>
      <c r="DA7" s="13"/>
      <c r="DB7" s="13"/>
      <c r="DC7" s="13"/>
      <c r="DD7" s="13" t="s">
        <v>68</v>
      </c>
      <c r="DE7" s="128" t="s">
        <v>80</v>
      </c>
      <c r="DF7" s="128" t="s">
        <v>81</v>
      </c>
      <c r="DG7" s="128" t="s">
        <v>81</v>
      </c>
      <c r="DH7" s="13"/>
      <c r="DI7" s="13"/>
      <c r="DJ7" s="13" t="s">
        <v>80</v>
      </c>
      <c r="DK7" s="128" t="s">
        <v>81</v>
      </c>
      <c r="DL7" s="128" t="s">
        <v>80</v>
      </c>
      <c r="DM7" s="128" t="s">
        <v>81</v>
      </c>
      <c r="DN7" s="128" t="s">
        <v>80</v>
      </c>
      <c r="DO7" s="13"/>
      <c r="DP7" s="13"/>
      <c r="DQ7" s="13" t="s">
        <v>80</v>
      </c>
      <c r="DR7" s="128" t="s">
        <v>81</v>
      </c>
      <c r="DS7" s="128" t="s">
        <v>80</v>
      </c>
      <c r="DT7" s="128" t="s">
        <v>80</v>
      </c>
      <c r="DU7" s="13"/>
      <c r="DV7" s="13"/>
      <c r="DW7" s="13"/>
      <c r="DX7" s="13" t="s">
        <v>80</v>
      </c>
      <c r="DY7" s="128" t="s">
        <v>80</v>
      </c>
      <c r="DZ7" s="128" t="s">
        <v>80</v>
      </c>
      <c r="EA7" s="128" t="s">
        <v>80</v>
      </c>
      <c r="EB7" s="13"/>
      <c r="EC7" s="13"/>
      <c r="ED7" s="13"/>
      <c r="EE7" s="13" t="s">
        <v>66</v>
      </c>
      <c r="EF7" s="128" t="s">
        <v>81</v>
      </c>
      <c r="EG7" s="128" t="s">
        <v>80</v>
      </c>
      <c r="EH7" s="128" t="s">
        <v>81</v>
      </c>
      <c r="EI7" s="128" t="s">
        <v>80</v>
      </c>
      <c r="EJ7" s="13"/>
      <c r="EK7" s="13"/>
      <c r="EL7" s="13" t="s">
        <v>80</v>
      </c>
      <c r="EM7" s="128" t="s">
        <v>81</v>
      </c>
      <c r="EN7" s="128" t="s">
        <v>81</v>
      </c>
      <c r="EO7" s="13"/>
      <c r="EP7" s="13"/>
      <c r="EQ7" s="13"/>
      <c r="ER7" s="13"/>
      <c r="ES7" s="13" t="s">
        <v>66</v>
      </c>
      <c r="ET7" s="128" t="s">
        <v>66</v>
      </c>
      <c r="EU7" s="128" t="s">
        <v>66</v>
      </c>
      <c r="EV7" s="128" t="s">
        <v>66</v>
      </c>
      <c r="EW7" s="128" t="s">
        <v>66</v>
      </c>
      <c r="EX7" s="13"/>
      <c r="EY7" s="13"/>
      <c r="EZ7" s="13" t="s">
        <v>66</v>
      </c>
      <c r="FA7" s="13" t="s">
        <v>66</v>
      </c>
      <c r="FB7" s="128" t="s">
        <v>66</v>
      </c>
      <c r="FC7" s="128" t="s">
        <v>66</v>
      </c>
      <c r="FD7" s="128" t="s">
        <v>66</v>
      </c>
      <c r="FE7" s="13"/>
      <c r="FF7" s="13"/>
      <c r="FG7" s="128" t="s">
        <v>66</v>
      </c>
      <c r="FH7" s="128" t="s">
        <v>66</v>
      </c>
      <c r="FI7" s="128" t="s">
        <v>66</v>
      </c>
      <c r="FJ7" s="128" t="s">
        <v>66</v>
      </c>
      <c r="FK7" s="128" t="s">
        <v>66</v>
      </c>
      <c r="FL7" s="128"/>
      <c r="FM7" s="128"/>
      <c r="FN7" s="128" t="s">
        <v>66</v>
      </c>
      <c r="FO7" s="128" t="s">
        <v>66</v>
      </c>
      <c r="FP7" s="128" t="s">
        <v>66</v>
      </c>
      <c r="FQ7" s="128" t="s">
        <v>66</v>
      </c>
      <c r="FR7" s="128" t="s">
        <v>66</v>
      </c>
      <c r="FS7" s="128"/>
      <c r="FT7" s="128"/>
      <c r="FU7" s="128" t="s">
        <v>66</v>
      </c>
      <c r="FV7" s="128" t="s">
        <v>66</v>
      </c>
      <c r="FW7" s="128" t="s">
        <v>66</v>
      </c>
      <c r="FX7" s="128" t="s">
        <v>66</v>
      </c>
      <c r="FY7" s="128" t="s">
        <v>66</v>
      </c>
      <c r="FZ7" s="128"/>
      <c r="GA7" s="128"/>
      <c r="GB7" s="128" t="s">
        <v>66</v>
      </c>
      <c r="GC7" s="128" t="s">
        <v>66</v>
      </c>
      <c r="GD7" s="128" t="s">
        <v>66</v>
      </c>
      <c r="GE7" s="128" t="s">
        <v>66</v>
      </c>
      <c r="GF7" s="128" t="s">
        <v>66</v>
      </c>
      <c r="GG7" s="13"/>
      <c r="GH7" s="13"/>
      <c r="GI7" s="128" t="s">
        <v>66</v>
      </c>
      <c r="GJ7" s="128" t="s">
        <v>66</v>
      </c>
      <c r="GK7" s="128" t="s">
        <v>66</v>
      </c>
      <c r="GL7" s="128" t="s">
        <v>66</v>
      </c>
      <c r="GM7" s="128" t="s">
        <v>66</v>
      </c>
      <c r="GN7" s="128"/>
      <c r="GO7" s="128"/>
      <c r="GP7" s="128" t="s">
        <v>66</v>
      </c>
      <c r="GQ7" s="128"/>
      <c r="GR7" s="142" t="s">
        <v>66</v>
      </c>
      <c r="GS7" s="142" t="s">
        <v>66</v>
      </c>
      <c r="GT7" s="142" t="s">
        <v>66</v>
      </c>
      <c r="GU7" s="128"/>
      <c r="GV7" s="128"/>
      <c r="GW7" s="128" t="s">
        <v>66</v>
      </c>
      <c r="GX7" s="128" t="s">
        <v>66</v>
      </c>
      <c r="GY7" s="128" t="s">
        <v>66</v>
      </c>
      <c r="GZ7" s="128" t="s">
        <v>66</v>
      </c>
      <c r="HA7" s="128" t="s">
        <v>66</v>
      </c>
      <c r="HB7" s="128"/>
      <c r="HC7" s="128"/>
      <c r="HD7" s="128" t="s">
        <v>66</v>
      </c>
      <c r="HE7" s="128" t="s">
        <v>66</v>
      </c>
      <c r="HF7" s="128" t="s">
        <v>66</v>
      </c>
      <c r="HG7" s="128" t="s">
        <v>66</v>
      </c>
      <c r="HH7" s="128" t="s">
        <v>66</v>
      </c>
      <c r="HI7" s="13"/>
      <c r="HJ7" s="13"/>
      <c r="HK7" s="13" t="s">
        <v>68</v>
      </c>
      <c r="HL7" s="128" t="s">
        <v>68</v>
      </c>
      <c r="HM7" s="128" t="s">
        <v>68</v>
      </c>
      <c r="HN7" s="128" t="s">
        <v>68</v>
      </c>
      <c r="HO7" s="128" t="s">
        <v>68</v>
      </c>
      <c r="HP7" s="13"/>
      <c r="HQ7" s="13"/>
      <c r="HR7" s="13" t="s">
        <v>68</v>
      </c>
      <c r="HS7" s="128" t="s">
        <v>68</v>
      </c>
      <c r="HT7" s="128" t="s">
        <v>68</v>
      </c>
      <c r="HU7" s="128" t="s">
        <v>68</v>
      </c>
      <c r="HV7" s="128" t="s">
        <v>68</v>
      </c>
      <c r="HW7" s="13"/>
      <c r="HX7" s="13"/>
      <c r="HY7" s="13" t="s">
        <v>68</v>
      </c>
      <c r="HZ7" s="128" t="s">
        <v>68</v>
      </c>
      <c r="IA7" s="128" t="s">
        <v>68</v>
      </c>
      <c r="IB7" s="128" t="s">
        <v>68</v>
      </c>
      <c r="IC7" s="128" t="s">
        <v>68</v>
      </c>
      <c r="ID7" s="13"/>
      <c r="IE7" s="13"/>
      <c r="IF7" s="13" t="s">
        <v>66</v>
      </c>
      <c r="IG7" s="128" t="s">
        <v>66</v>
      </c>
      <c r="IH7" s="128" t="s">
        <v>66</v>
      </c>
      <c r="II7" s="128" t="s">
        <v>66</v>
      </c>
      <c r="IJ7" s="128" t="s">
        <v>66</v>
      </c>
      <c r="IK7" s="13"/>
      <c r="IL7" s="13"/>
      <c r="IM7" s="13" t="s">
        <v>66</v>
      </c>
      <c r="IN7" s="13" t="s">
        <v>66</v>
      </c>
      <c r="IO7" s="128" t="s">
        <v>66</v>
      </c>
      <c r="IP7" s="128" t="s">
        <v>66</v>
      </c>
      <c r="IQ7" s="128" t="s">
        <v>66</v>
      </c>
      <c r="IR7" s="13"/>
      <c r="IS7" s="13"/>
      <c r="IT7" s="13" t="s">
        <v>66</v>
      </c>
      <c r="IU7" s="128" t="s">
        <v>66</v>
      </c>
      <c r="IV7" s="128" t="s">
        <v>66</v>
      </c>
      <c r="IW7" s="128" t="s">
        <v>66</v>
      </c>
      <c r="IX7" s="128" t="s">
        <v>66</v>
      </c>
      <c r="IY7" s="13"/>
      <c r="IZ7" s="13"/>
      <c r="JA7" s="13" t="s">
        <v>66</v>
      </c>
      <c r="JB7" s="128" t="s">
        <v>66</v>
      </c>
      <c r="JC7" s="128" t="s">
        <v>66</v>
      </c>
      <c r="JD7" s="128" t="s">
        <v>66</v>
      </c>
      <c r="JE7" s="128" t="s">
        <v>66</v>
      </c>
      <c r="JF7" s="13"/>
      <c r="JG7" s="13"/>
      <c r="JH7" s="13" t="s">
        <v>66</v>
      </c>
      <c r="JI7" s="128" t="s">
        <v>66</v>
      </c>
      <c r="JJ7" s="128" t="s">
        <v>66</v>
      </c>
      <c r="JK7" s="128" t="s">
        <v>66</v>
      </c>
      <c r="JL7" s="128" t="s">
        <v>66</v>
      </c>
      <c r="JM7" s="13"/>
      <c r="JN7" s="13"/>
      <c r="JO7" s="13" t="s">
        <v>66</v>
      </c>
      <c r="JP7" s="128" t="s">
        <v>66</v>
      </c>
      <c r="JQ7" s="128" t="s">
        <v>66</v>
      </c>
      <c r="JR7" s="128" t="s">
        <v>66</v>
      </c>
      <c r="JS7" s="128" t="s">
        <v>66</v>
      </c>
      <c r="JT7" s="13"/>
      <c r="JU7" s="13"/>
      <c r="JV7" s="13" t="s">
        <v>66</v>
      </c>
      <c r="JW7" s="128" t="s">
        <v>66</v>
      </c>
      <c r="JX7" s="128" t="s">
        <v>66</v>
      </c>
      <c r="JY7" s="128" t="s">
        <v>66</v>
      </c>
      <c r="JZ7" s="128" t="s">
        <v>66</v>
      </c>
      <c r="KA7" s="13"/>
      <c r="KB7" s="13"/>
      <c r="KC7" s="13" t="s">
        <v>66</v>
      </c>
      <c r="KD7" s="128" t="s">
        <v>66</v>
      </c>
      <c r="KE7" s="128" t="s">
        <v>66</v>
      </c>
      <c r="KF7" s="128" t="s">
        <v>66</v>
      </c>
      <c r="KG7" s="128" t="s">
        <v>66</v>
      </c>
      <c r="KH7" s="13"/>
      <c r="KI7" s="13"/>
      <c r="KJ7" s="13" t="s">
        <v>66</v>
      </c>
      <c r="KK7" s="128" t="s">
        <v>66</v>
      </c>
      <c r="KL7" s="128" t="s">
        <v>66</v>
      </c>
      <c r="KM7" s="128" t="s">
        <v>66</v>
      </c>
      <c r="KN7" s="128" t="s">
        <v>66</v>
      </c>
      <c r="KO7" s="13"/>
      <c r="KP7" s="13"/>
      <c r="KQ7" s="13" t="s">
        <v>68</v>
      </c>
      <c r="KR7" s="128" t="s">
        <v>68</v>
      </c>
      <c r="KS7" s="128" t="s">
        <v>68</v>
      </c>
      <c r="KT7" s="128" t="s">
        <v>68</v>
      </c>
      <c r="KU7" s="128" t="s">
        <v>68</v>
      </c>
      <c r="KV7" s="13"/>
      <c r="KW7" s="13"/>
      <c r="KX7" s="13" t="s">
        <v>66</v>
      </c>
      <c r="KY7" s="128" t="s">
        <v>66</v>
      </c>
      <c r="KZ7" s="128" t="s">
        <v>66</v>
      </c>
      <c r="LA7" s="128" t="s">
        <v>66</v>
      </c>
      <c r="LB7" s="128" t="s">
        <v>66</v>
      </c>
      <c r="LC7" s="13"/>
      <c r="LD7" s="13"/>
      <c r="LE7" s="13" t="s">
        <v>66</v>
      </c>
      <c r="LF7" s="128" t="s">
        <v>66</v>
      </c>
      <c r="LG7" s="13"/>
      <c r="LH7" s="128" t="s">
        <v>66</v>
      </c>
      <c r="LI7" s="128" t="s">
        <v>66</v>
      </c>
      <c r="LJ7" s="13"/>
      <c r="LK7" s="13"/>
      <c r="LL7" s="13" t="s">
        <v>66</v>
      </c>
      <c r="LM7" s="128" t="s">
        <v>66</v>
      </c>
      <c r="LN7" s="128" t="s">
        <v>66</v>
      </c>
      <c r="LO7" s="128" t="s">
        <v>66</v>
      </c>
      <c r="LP7" s="128" t="s">
        <v>66</v>
      </c>
      <c r="LQ7" s="13"/>
      <c r="LR7" s="13"/>
      <c r="LS7" s="13" t="s">
        <v>66</v>
      </c>
      <c r="LT7" s="128" t="s">
        <v>66</v>
      </c>
      <c r="LU7" s="128" t="s">
        <v>66</v>
      </c>
      <c r="LV7" s="128" t="s">
        <v>66</v>
      </c>
      <c r="LW7" s="128" t="s">
        <v>66</v>
      </c>
      <c r="LX7" s="13"/>
      <c r="LY7" s="13"/>
      <c r="LZ7" s="13" t="s">
        <v>66</v>
      </c>
      <c r="MA7" s="128" t="s">
        <v>66</v>
      </c>
      <c r="MB7" s="128" t="s">
        <v>66</v>
      </c>
      <c r="MC7" s="128" t="s">
        <v>66</v>
      </c>
      <c r="MD7" s="128" t="s">
        <v>66</v>
      </c>
      <c r="ME7" s="13"/>
      <c r="MF7" s="13"/>
      <c r="MG7" s="13" t="s">
        <v>66</v>
      </c>
      <c r="MH7" s="128" t="s">
        <v>66</v>
      </c>
      <c r="MI7" s="128" t="s">
        <v>66</v>
      </c>
      <c r="MJ7" s="128" t="s">
        <v>66</v>
      </c>
      <c r="MK7" s="128" t="s">
        <v>66</v>
      </c>
      <c r="ML7" s="13"/>
      <c r="MM7" s="13"/>
      <c r="MN7" s="13" t="s">
        <v>66</v>
      </c>
      <c r="MO7" s="128" t="s">
        <v>66</v>
      </c>
      <c r="MP7" s="128" t="s">
        <v>66</v>
      </c>
      <c r="MQ7" s="128" t="s">
        <v>66</v>
      </c>
      <c r="MR7" s="128" t="s">
        <v>66</v>
      </c>
      <c r="MS7" s="13"/>
      <c r="MT7" s="13"/>
      <c r="MU7" s="13" t="s">
        <v>66</v>
      </c>
      <c r="MV7" s="128" t="s">
        <v>66</v>
      </c>
      <c r="MW7" s="128" t="s">
        <v>66</v>
      </c>
      <c r="MX7" s="128" t="s">
        <v>66</v>
      </c>
      <c r="MY7" s="13"/>
      <c r="MZ7" s="13"/>
      <c r="NA7" s="13"/>
      <c r="NB7" s="13" t="s">
        <v>66</v>
      </c>
      <c r="NC7" s="128" t="s">
        <v>66</v>
      </c>
      <c r="ND7" s="128" t="s">
        <v>66</v>
      </c>
      <c r="NE7" s="128" t="s">
        <v>66</v>
      </c>
      <c r="NF7" s="128"/>
      <c r="NG7" s="13"/>
      <c r="NH7" s="13"/>
      <c r="NI7" s="13" t="s">
        <v>66</v>
      </c>
      <c r="NJ7" s="128" t="s">
        <v>66</v>
      </c>
      <c r="NK7" s="128" t="s">
        <v>66</v>
      </c>
      <c r="NL7" s="128" t="s">
        <v>66</v>
      </c>
      <c r="NM7" s="128" t="s">
        <v>66</v>
      </c>
      <c r="NN7" s="13"/>
      <c r="NO7" s="13"/>
      <c r="NP7" s="13" t="s">
        <v>66</v>
      </c>
      <c r="NQ7" s="128" t="s">
        <v>66</v>
      </c>
      <c r="NR7" s="128" t="s">
        <v>66</v>
      </c>
      <c r="NS7" s="128" t="s">
        <v>66</v>
      </c>
      <c r="NT7" s="128" t="s">
        <v>66</v>
      </c>
      <c r="NU7" s="13"/>
      <c r="NV7" s="13"/>
      <c r="NW7" s="128" t="s">
        <v>66</v>
      </c>
      <c r="NX7" s="128" t="s">
        <v>66</v>
      </c>
      <c r="NY7" s="128" t="s">
        <v>66</v>
      </c>
      <c r="NZ7" s="128" t="s">
        <v>66</v>
      </c>
      <c r="OA7" s="128" t="s">
        <v>66</v>
      </c>
      <c r="OB7" s="13"/>
      <c r="OC7" s="13"/>
      <c r="OD7" s="128" t="s">
        <v>66</v>
      </c>
      <c r="OE7" s="128" t="s">
        <v>66</v>
      </c>
      <c r="OF7" s="128" t="s">
        <v>66</v>
      </c>
      <c r="OG7" s="128" t="s">
        <v>66</v>
      </c>
      <c r="OH7" s="128" t="s">
        <v>66</v>
      </c>
      <c r="OI7" s="13"/>
      <c r="OJ7" s="95"/>
    </row>
    <row r="8" spans="1:400" ht="15" customHeight="1" thickBot="1" x14ac:dyDescent="0.3">
      <c r="A8" s="158"/>
      <c r="B8" s="49" t="s">
        <v>36</v>
      </c>
      <c r="C8" s="86">
        <v>40110</v>
      </c>
      <c r="D8" s="94"/>
      <c r="E8" s="13" t="s">
        <v>68</v>
      </c>
      <c r="F8" s="13" t="s">
        <v>68</v>
      </c>
      <c r="G8" s="13"/>
      <c r="H8" s="13"/>
      <c r="I8" s="13" t="s">
        <v>66</v>
      </c>
      <c r="J8" s="13" t="s">
        <v>66</v>
      </c>
      <c r="K8" s="13" t="s">
        <v>66</v>
      </c>
      <c r="L8" s="13" t="s">
        <v>66</v>
      </c>
      <c r="M8" s="13" t="s">
        <v>66</v>
      </c>
      <c r="N8" s="13"/>
      <c r="O8" s="13"/>
      <c r="P8" s="13" t="s">
        <v>66</v>
      </c>
      <c r="Q8" s="13" t="s">
        <v>66</v>
      </c>
      <c r="R8" s="13" t="s">
        <v>66</v>
      </c>
      <c r="S8" s="13" t="s">
        <v>66</v>
      </c>
      <c r="T8" s="13" t="s">
        <v>66</v>
      </c>
      <c r="U8" s="13"/>
      <c r="V8" s="13"/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/>
      <c r="AC8" s="13"/>
      <c r="AD8" s="13" t="s">
        <v>66</v>
      </c>
      <c r="AE8" s="13" t="s">
        <v>66</v>
      </c>
      <c r="AF8" s="13" t="s">
        <v>66</v>
      </c>
      <c r="AG8" s="13" t="s">
        <v>66</v>
      </c>
      <c r="AH8" s="13" t="s">
        <v>68</v>
      </c>
      <c r="AI8" s="13"/>
      <c r="AJ8" s="13"/>
      <c r="AK8" s="13" t="s">
        <v>66</v>
      </c>
      <c r="AL8" s="13" t="s">
        <v>66</v>
      </c>
      <c r="AM8" s="13" t="s">
        <v>66</v>
      </c>
      <c r="AN8" s="13" t="s">
        <v>66</v>
      </c>
      <c r="AO8" s="13" t="s">
        <v>68</v>
      </c>
      <c r="AP8" s="13"/>
      <c r="AQ8" s="13"/>
      <c r="AR8" s="13" t="s">
        <v>68</v>
      </c>
      <c r="AS8" s="13" t="s">
        <v>68</v>
      </c>
      <c r="AT8" s="13" t="s">
        <v>68</v>
      </c>
      <c r="AU8" s="13" t="s">
        <v>68</v>
      </c>
      <c r="AV8" s="13" t="s">
        <v>68</v>
      </c>
      <c r="AW8" s="13"/>
      <c r="AX8" s="13"/>
      <c r="AY8" s="13" t="s">
        <v>68</v>
      </c>
      <c r="AZ8" s="13" t="s">
        <v>66</v>
      </c>
      <c r="BA8" s="13" t="s">
        <v>66</v>
      </c>
      <c r="BB8" s="13" t="s">
        <v>66</v>
      </c>
      <c r="BC8" s="13" t="s">
        <v>66</v>
      </c>
      <c r="BD8" s="13"/>
      <c r="BE8" s="13"/>
      <c r="BF8" s="13" t="s">
        <v>66</v>
      </c>
      <c r="BG8" s="13" t="s">
        <v>66</v>
      </c>
      <c r="BH8" s="13" t="s">
        <v>66</v>
      </c>
      <c r="BI8" s="13" t="s">
        <v>66</v>
      </c>
      <c r="BJ8" s="13" t="s">
        <v>66</v>
      </c>
      <c r="BK8" s="13"/>
      <c r="BL8" s="13"/>
      <c r="BM8" s="13" t="s">
        <v>66</v>
      </c>
      <c r="BN8" s="13" t="s">
        <v>68</v>
      </c>
      <c r="BO8" s="13" t="s">
        <v>66</v>
      </c>
      <c r="BP8" s="13" t="s">
        <v>66</v>
      </c>
      <c r="BQ8" s="13" t="s">
        <v>66</v>
      </c>
      <c r="BR8" s="13"/>
      <c r="BS8" s="13"/>
      <c r="BT8" s="13" t="s">
        <v>66</v>
      </c>
      <c r="BU8" s="13" t="s">
        <v>66</v>
      </c>
      <c r="BV8" s="13" t="s">
        <v>66</v>
      </c>
      <c r="BW8" s="13" t="s">
        <v>68</v>
      </c>
      <c r="BX8" s="13" t="s">
        <v>68</v>
      </c>
      <c r="BY8" s="13"/>
      <c r="BZ8" s="13"/>
      <c r="CA8" s="13" t="s">
        <v>68</v>
      </c>
      <c r="CB8" s="13" t="s">
        <v>82</v>
      </c>
      <c r="CC8" s="13" t="s">
        <v>82</v>
      </c>
      <c r="CD8" s="13" t="s">
        <v>82</v>
      </c>
      <c r="CE8" s="13" t="s">
        <v>82</v>
      </c>
      <c r="CF8" s="13"/>
      <c r="CG8" s="13"/>
      <c r="CH8" s="13" t="s">
        <v>82</v>
      </c>
      <c r="CI8" s="13" t="s">
        <v>82</v>
      </c>
      <c r="CJ8" s="13" t="s">
        <v>82</v>
      </c>
      <c r="CK8" s="13" t="s">
        <v>82</v>
      </c>
      <c r="CL8" s="13" t="s">
        <v>82</v>
      </c>
      <c r="CM8" s="13"/>
      <c r="CN8" s="13"/>
      <c r="CO8" s="124" t="s">
        <v>71</v>
      </c>
      <c r="CP8" s="124" t="s">
        <v>71</v>
      </c>
      <c r="CQ8" s="13" t="s">
        <v>82</v>
      </c>
      <c r="CR8" s="13" t="s">
        <v>82</v>
      </c>
      <c r="CS8" s="13" t="s">
        <v>82</v>
      </c>
      <c r="CT8" s="13"/>
      <c r="CU8" s="13"/>
      <c r="CV8" s="13" t="s">
        <v>68</v>
      </c>
      <c r="CW8" s="128" t="s">
        <v>68</v>
      </c>
      <c r="CX8" s="128" t="s">
        <v>68</v>
      </c>
      <c r="CY8" s="128" t="s">
        <v>68</v>
      </c>
      <c r="CZ8" s="128" t="s">
        <v>68</v>
      </c>
      <c r="DA8" s="13"/>
      <c r="DB8" s="13"/>
      <c r="DC8" s="13"/>
      <c r="DD8" s="13" t="s">
        <v>68</v>
      </c>
      <c r="DE8" s="13" t="s">
        <v>68</v>
      </c>
      <c r="DF8" s="13" t="s">
        <v>68</v>
      </c>
      <c r="DG8" s="13" t="s">
        <v>68</v>
      </c>
      <c r="DH8" s="13"/>
      <c r="DI8" s="13"/>
      <c r="DJ8" s="13" t="s">
        <v>80</v>
      </c>
      <c r="DK8" s="128" t="s">
        <v>80</v>
      </c>
      <c r="DL8" s="128" t="s">
        <v>80</v>
      </c>
      <c r="DM8" s="128" t="s">
        <v>80</v>
      </c>
      <c r="DN8" s="128" t="s">
        <v>80</v>
      </c>
      <c r="DO8" s="13"/>
      <c r="DP8" s="13"/>
      <c r="DQ8" s="13" t="s">
        <v>80</v>
      </c>
      <c r="DR8" s="128" t="s">
        <v>80</v>
      </c>
      <c r="DS8" s="128" t="s">
        <v>80</v>
      </c>
      <c r="DT8" s="128" t="s">
        <v>80</v>
      </c>
      <c r="DU8" s="13"/>
      <c r="DV8" s="13"/>
      <c r="DW8" s="13"/>
      <c r="DX8" s="13" t="s">
        <v>80</v>
      </c>
      <c r="DY8" s="128" t="s">
        <v>80</v>
      </c>
      <c r="DZ8" s="128" t="s">
        <v>80</v>
      </c>
      <c r="EA8" s="128" t="s">
        <v>80</v>
      </c>
      <c r="EB8" s="13"/>
      <c r="EC8" s="13"/>
      <c r="ED8" s="13"/>
      <c r="EE8" s="13" t="s">
        <v>80</v>
      </c>
      <c r="EF8" s="128" t="s">
        <v>80</v>
      </c>
      <c r="EG8" s="128" t="s">
        <v>80</v>
      </c>
      <c r="EH8" s="128" t="s">
        <v>80</v>
      </c>
      <c r="EI8" s="128" t="s">
        <v>80</v>
      </c>
      <c r="EJ8" s="13"/>
      <c r="EK8" s="13"/>
      <c r="EL8" s="13" t="s">
        <v>80</v>
      </c>
      <c r="EM8" s="128" t="s">
        <v>80</v>
      </c>
      <c r="EN8" s="13" t="s">
        <v>68</v>
      </c>
      <c r="EO8" s="13"/>
      <c r="EP8" s="13"/>
      <c r="EQ8" s="13"/>
      <c r="ER8" s="13"/>
      <c r="ES8" s="13" t="s">
        <v>66</v>
      </c>
      <c r="ET8" s="128" t="s">
        <v>66</v>
      </c>
      <c r="EU8" s="128" t="s">
        <v>66</v>
      </c>
      <c r="EV8" s="128" t="s">
        <v>66</v>
      </c>
      <c r="EW8" s="128" t="s">
        <v>66</v>
      </c>
      <c r="EX8" s="13"/>
      <c r="EY8" s="13"/>
      <c r="EZ8" s="128" t="s">
        <v>66</v>
      </c>
      <c r="FA8" s="128" t="s">
        <v>66</v>
      </c>
      <c r="FB8" s="128" t="s">
        <v>66</v>
      </c>
      <c r="FC8" s="128" t="s">
        <v>66</v>
      </c>
      <c r="FD8" s="128" t="s">
        <v>66</v>
      </c>
      <c r="FE8" s="128"/>
      <c r="FF8" s="128"/>
      <c r="FG8" s="128" t="s">
        <v>66</v>
      </c>
      <c r="FH8" s="128" t="s">
        <v>66</v>
      </c>
      <c r="FI8" s="128" t="s">
        <v>66</v>
      </c>
      <c r="FJ8" s="128" t="s">
        <v>66</v>
      </c>
      <c r="FK8" s="128" t="s">
        <v>66</v>
      </c>
      <c r="FL8" s="128"/>
      <c r="FM8" s="128"/>
      <c r="FN8" s="128" t="s">
        <v>66</v>
      </c>
      <c r="FO8" s="128" t="s">
        <v>66</v>
      </c>
      <c r="FP8" s="128" t="s">
        <v>66</v>
      </c>
      <c r="FQ8" s="128" t="s">
        <v>66</v>
      </c>
      <c r="FR8" s="128" t="s">
        <v>66</v>
      </c>
      <c r="FS8" s="128"/>
      <c r="FT8" s="128"/>
      <c r="FU8" s="128" t="s">
        <v>66</v>
      </c>
      <c r="FV8" s="128" t="s">
        <v>66</v>
      </c>
      <c r="FW8" s="128" t="s">
        <v>66</v>
      </c>
      <c r="FX8" s="128" t="s">
        <v>66</v>
      </c>
      <c r="FY8" s="128" t="s">
        <v>66</v>
      </c>
      <c r="FZ8" s="128"/>
      <c r="GA8" s="128"/>
      <c r="GB8" s="128" t="s">
        <v>66</v>
      </c>
      <c r="GC8" s="128" t="s">
        <v>66</v>
      </c>
      <c r="GD8" s="128" t="s">
        <v>66</v>
      </c>
      <c r="GE8" s="128" t="s">
        <v>66</v>
      </c>
      <c r="GF8" s="128" t="s">
        <v>66</v>
      </c>
      <c r="GG8" s="13"/>
      <c r="GH8" s="13"/>
      <c r="GI8" s="128" t="s">
        <v>66</v>
      </c>
      <c r="GJ8" s="128" t="s">
        <v>66</v>
      </c>
      <c r="GK8" s="128" t="s">
        <v>66</v>
      </c>
      <c r="GL8" s="128" t="s">
        <v>66</v>
      </c>
      <c r="GM8" s="128" t="s">
        <v>66</v>
      </c>
      <c r="GN8" s="128"/>
      <c r="GO8" s="128"/>
      <c r="GP8" s="128" t="s">
        <v>66</v>
      </c>
      <c r="GQ8" s="128"/>
      <c r="GR8" s="142" t="s">
        <v>80</v>
      </c>
      <c r="GS8" s="142" t="s">
        <v>80</v>
      </c>
      <c r="GT8" s="142" t="s">
        <v>80</v>
      </c>
      <c r="GU8" s="128"/>
      <c r="GV8" s="128"/>
      <c r="GW8" s="128" t="s">
        <v>66</v>
      </c>
      <c r="GX8" s="128" t="s">
        <v>66</v>
      </c>
      <c r="GY8" s="128" t="s">
        <v>66</v>
      </c>
      <c r="GZ8" s="128" t="s">
        <v>66</v>
      </c>
      <c r="HA8" s="128" t="s">
        <v>66</v>
      </c>
      <c r="HB8" s="128"/>
      <c r="HC8" s="128"/>
      <c r="HD8" s="128" t="s">
        <v>66</v>
      </c>
      <c r="HE8" s="128" t="s">
        <v>66</v>
      </c>
      <c r="HF8" s="128" t="s">
        <v>66</v>
      </c>
      <c r="HG8" s="128" t="s">
        <v>66</v>
      </c>
      <c r="HH8" s="128" t="s">
        <v>66</v>
      </c>
      <c r="HI8" s="13"/>
      <c r="HJ8" s="13"/>
      <c r="HK8" s="13" t="s">
        <v>66</v>
      </c>
      <c r="HL8" s="128" t="s">
        <v>66</v>
      </c>
      <c r="HM8" s="128" t="s">
        <v>66</v>
      </c>
      <c r="HN8" s="128" t="s">
        <v>66</v>
      </c>
      <c r="HO8" s="128" t="s">
        <v>66</v>
      </c>
      <c r="HP8" s="13"/>
      <c r="HQ8" s="13"/>
      <c r="HR8" s="13" t="s">
        <v>68</v>
      </c>
      <c r="HS8" s="128" t="s">
        <v>68</v>
      </c>
      <c r="HT8" s="128" t="s">
        <v>68</v>
      </c>
      <c r="HU8" s="128" t="s">
        <v>68</v>
      </c>
      <c r="HV8" s="128" t="s">
        <v>68</v>
      </c>
      <c r="HW8" s="13"/>
      <c r="HX8" s="13"/>
      <c r="HY8" s="13" t="s">
        <v>68</v>
      </c>
      <c r="HZ8" s="128" t="s">
        <v>68</v>
      </c>
      <c r="IA8" s="128" t="s">
        <v>68</v>
      </c>
      <c r="IB8" s="128" t="s">
        <v>68</v>
      </c>
      <c r="IC8" s="128" t="s">
        <v>68</v>
      </c>
      <c r="ID8" s="13"/>
      <c r="IE8" s="13"/>
      <c r="IF8" s="13" t="s">
        <v>68</v>
      </c>
      <c r="IG8" s="128" t="s">
        <v>68</v>
      </c>
      <c r="IH8" s="128" t="s">
        <v>68</v>
      </c>
      <c r="II8" s="128" t="s">
        <v>68</v>
      </c>
      <c r="IJ8" s="128" t="s">
        <v>68</v>
      </c>
      <c r="IK8" s="13"/>
      <c r="IL8" s="13"/>
      <c r="IM8" s="13" t="s">
        <v>66</v>
      </c>
      <c r="IN8" s="128" t="s">
        <v>66</v>
      </c>
      <c r="IO8" s="128" t="s">
        <v>66</v>
      </c>
      <c r="IP8" s="128" t="s">
        <v>66</v>
      </c>
      <c r="IQ8" s="128" t="s">
        <v>66</v>
      </c>
      <c r="IR8" s="128"/>
      <c r="IS8" s="128"/>
      <c r="IT8" s="128" t="s">
        <v>66</v>
      </c>
      <c r="IU8" s="128" t="s">
        <v>66</v>
      </c>
      <c r="IV8" s="128" t="s">
        <v>66</v>
      </c>
      <c r="IW8" s="128" t="s">
        <v>66</v>
      </c>
      <c r="IX8" s="128" t="s">
        <v>66</v>
      </c>
      <c r="IY8" s="128"/>
      <c r="IZ8" s="128"/>
      <c r="JA8" s="128" t="s">
        <v>66</v>
      </c>
      <c r="JB8" s="128" t="s">
        <v>66</v>
      </c>
      <c r="JC8" s="128" t="s">
        <v>66</v>
      </c>
      <c r="JD8" s="128" t="s">
        <v>66</v>
      </c>
      <c r="JE8" s="128" t="s">
        <v>66</v>
      </c>
      <c r="JF8" s="128"/>
      <c r="JG8" s="128"/>
      <c r="JH8" s="128" t="s">
        <v>66</v>
      </c>
      <c r="JI8" s="128" t="s">
        <v>66</v>
      </c>
      <c r="JJ8" s="128" t="s">
        <v>66</v>
      </c>
      <c r="JK8" s="128" t="s">
        <v>66</v>
      </c>
      <c r="JL8" s="128" t="s">
        <v>66</v>
      </c>
      <c r="JM8" s="128"/>
      <c r="JN8" s="128"/>
      <c r="JO8" s="128" t="s">
        <v>66</v>
      </c>
      <c r="JP8" s="128" t="s">
        <v>66</v>
      </c>
      <c r="JQ8" s="128" t="s">
        <v>66</v>
      </c>
      <c r="JR8" s="128" t="s">
        <v>66</v>
      </c>
      <c r="JS8" s="128" t="s">
        <v>66</v>
      </c>
      <c r="JT8" s="13"/>
      <c r="JU8" s="13"/>
      <c r="JV8" s="13" t="s">
        <v>66</v>
      </c>
      <c r="JW8" s="128" t="s">
        <v>66</v>
      </c>
      <c r="JX8" s="128" t="s">
        <v>66</v>
      </c>
      <c r="JY8" s="128" t="s">
        <v>66</v>
      </c>
      <c r="JZ8" s="128" t="s">
        <v>66</v>
      </c>
      <c r="KA8" s="13"/>
      <c r="KB8" s="13"/>
      <c r="KC8" s="13" t="s">
        <v>66</v>
      </c>
      <c r="KD8" s="128" t="s">
        <v>66</v>
      </c>
      <c r="KE8" s="128" t="s">
        <v>66</v>
      </c>
      <c r="KF8" s="128" t="s">
        <v>66</v>
      </c>
      <c r="KG8" s="128" t="s">
        <v>66</v>
      </c>
      <c r="KH8" s="13"/>
      <c r="KI8" s="13"/>
      <c r="KJ8" s="13" t="s">
        <v>66</v>
      </c>
      <c r="KK8" s="128" t="s">
        <v>66</v>
      </c>
      <c r="KL8" s="128" t="s">
        <v>66</v>
      </c>
      <c r="KM8" s="128" t="s">
        <v>66</v>
      </c>
      <c r="KN8" s="128" t="s">
        <v>66</v>
      </c>
      <c r="KO8" s="13"/>
      <c r="KP8" s="13"/>
      <c r="KQ8" s="13" t="s">
        <v>68</v>
      </c>
      <c r="KR8" s="128" t="s">
        <v>68</v>
      </c>
      <c r="KS8" s="128" t="s">
        <v>68</v>
      </c>
      <c r="KT8" s="128" t="s">
        <v>68</v>
      </c>
      <c r="KU8" s="128" t="s">
        <v>68</v>
      </c>
      <c r="KV8" s="13"/>
      <c r="KW8" s="13"/>
      <c r="KX8" s="128" t="s">
        <v>66</v>
      </c>
      <c r="KY8" s="128" t="s">
        <v>66</v>
      </c>
      <c r="KZ8" s="128" t="s">
        <v>66</v>
      </c>
      <c r="LA8" s="128" t="s">
        <v>66</v>
      </c>
      <c r="LB8" s="128" t="s">
        <v>66</v>
      </c>
      <c r="LC8" s="128"/>
      <c r="LD8" s="128"/>
      <c r="LE8" s="128" t="s">
        <v>66</v>
      </c>
      <c r="LF8" s="128" t="s">
        <v>66</v>
      </c>
      <c r="LG8" s="128"/>
      <c r="LH8" s="128" t="s">
        <v>66</v>
      </c>
      <c r="LI8" s="128" t="s">
        <v>66</v>
      </c>
      <c r="LJ8" s="128"/>
      <c r="LK8" s="128"/>
      <c r="LL8" s="128" t="s">
        <v>66</v>
      </c>
      <c r="LM8" s="128" t="s">
        <v>66</v>
      </c>
      <c r="LN8" s="128" t="s">
        <v>66</v>
      </c>
      <c r="LO8" s="128" t="s">
        <v>66</v>
      </c>
      <c r="LP8" s="128" t="s">
        <v>66</v>
      </c>
      <c r="LQ8" s="128"/>
      <c r="LR8" s="128"/>
      <c r="LS8" s="128" t="s">
        <v>66</v>
      </c>
      <c r="LT8" s="128" t="s">
        <v>66</v>
      </c>
      <c r="LU8" s="128" t="s">
        <v>66</v>
      </c>
      <c r="LV8" s="128" t="s">
        <v>66</v>
      </c>
      <c r="LW8" s="128" t="s">
        <v>66</v>
      </c>
      <c r="LX8" s="13"/>
      <c r="LY8" s="13"/>
      <c r="LZ8" s="128" t="s">
        <v>66</v>
      </c>
      <c r="MA8" s="128" t="s">
        <v>66</v>
      </c>
      <c r="MB8" s="128" t="s">
        <v>66</v>
      </c>
      <c r="MC8" s="128" t="s">
        <v>66</v>
      </c>
      <c r="MD8" s="128" t="s">
        <v>66</v>
      </c>
      <c r="ME8" s="128"/>
      <c r="MF8" s="128"/>
      <c r="MG8" s="128" t="s">
        <v>66</v>
      </c>
      <c r="MH8" s="128" t="s">
        <v>66</v>
      </c>
      <c r="MI8" s="128" t="s">
        <v>66</v>
      </c>
      <c r="MJ8" s="128" t="s">
        <v>66</v>
      </c>
      <c r="MK8" s="128" t="s">
        <v>66</v>
      </c>
      <c r="ML8" s="128"/>
      <c r="MM8" s="128"/>
      <c r="MN8" s="128" t="s">
        <v>66</v>
      </c>
      <c r="MO8" s="128" t="s">
        <v>66</v>
      </c>
      <c r="MP8" s="128" t="s">
        <v>66</v>
      </c>
      <c r="MQ8" s="128" t="s">
        <v>66</v>
      </c>
      <c r="MR8" s="128" t="s">
        <v>66</v>
      </c>
      <c r="MS8" s="128"/>
      <c r="MT8" s="128"/>
      <c r="MU8" s="128" t="s">
        <v>66</v>
      </c>
      <c r="MV8" s="128" t="s">
        <v>66</v>
      </c>
      <c r="MW8" s="128" t="s">
        <v>66</v>
      </c>
      <c r="MX8" s="128" t="s">
        <v>66</v>
      </c>
      <c r="MY8" s="13"/>
      <c r="MZ8" s="13"/>
      <c r="NA8" s="13"/>
      <c r="NB8" s="128" t="s">
        <v>66</v>
      </c>
      <c r="NC8" s="128" t="s">
        <v>66</v>
      </c>
      <c r="ND8" s="128" t="s">
        <v>66</v>
      </c>
      <c r="NE8" s="128" t="s">
        <v>66</v>
      </c>
      <c r="NF8" s="128"/>
      <c r="NG8" s="128"/>
      <c r="NH8" s="128"/>
      <c r="NI8" s="128" t="s">
        <v>66</v>
      </c>
      <c r="NJ8" s="128" t="s">
        <v>66</v>
      </c>
      <c r="NK8" s="128" t="s">
        <v>66</v>
      </c>
      <c r="NL8" s="128" t="s">
        <v>66</v>
      </c>
      <c r="NM8" s="128" t="s">
        <v>66</v>
      </c>
      <c r="NN8" s="128"/>
      <c r="NO8" s="128"/>
      <c r="NP8" s="128" t="s">
        <v>66</v>
      </c>
      <c r="NQ8" s="128" t="s">
        <v>66</v>
      </c>
      <c r="NR8" s="128" t="s">
        <v>66</v>
      </c>
      <c r="NS8" s="128" t="s">
        <v>66</v>
      </c>
      <c r="NT8" s="128" t="s">
        <v>66</v>
      </c>
      <c r="NU8" s="13"/>
      <c r="NV8" s="13"/>
      <c r="NW8" s="128" t="s">
        <v>66</v>
      </c>
      <c r="NX8" s="128" t="s">
        <v>66</v>
      </c>
      <c r="NY8" s="128" t="s">
        <v>66</v>
      </c>
      <c r="NZ8" s="128" t="s">
        <v>66</v>
      </c>
      <c r="OA8" s="128" t="s">
        <v>66</v>
      </c>
      <c r="OB8" s="13"/>
      <c r="OC8" s="13"/>
      <c r="OD8" s="128" t="s">
        <v>66</v>
      </c>
      <c r="OE8" s="128" t="s">
        <v>66</v>
      </c>
      <c r="OF8" s="128" t="s">
        <v>66</v>
      </c>
      <c r="OG8" s="128" t="s">
        <v>66</v>
      </c>
      <c r="OH8" s="128" t="s">
        <v>66</v>
      </c>
      <c r="OI8" s="13"/>
      <c r="OJ8" s="95"/>
    </row>
    <row r="9" spans="1:400" ht="15" customHeight="1" x14ac:dyDescent="0.25">
      <c r="A9" s="158"/>
      <c r="B9" s="49" t="s">
        <v>37</v>
      </c>
      <c r="C9" s="86">
        <v>40950</v>
      </c>
      <c r="D9" s="94"/>
      <c r="E9" s="13" t="s">
        <v>66</v>
      </c>
      <c r="F9" s="13" t="s">
        <v>66</v>
      </c>
      <c r="G9" s="13"/>
      <c r="H9" s="13"/>
      <c r="I9" s="13" t="s">
        <v>66</v>
      </c>
      <c r="J9" s="13" t="s">
        <v>66</v>
      </c>
      <c r="K9" s="13" t="s">
        <v>66</v>
      </c>
      <c r="L9" s="13" t="s">
        <v>66</v>
      </c>
      <c r="M9" s="13" t="s">
        <v>66</v>
      </c>
      <c r="N9" s="13"/>
      <c r="O9" s="13"/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/>
      <c r="V9" s="13"/>
      <c r="W9" s="13" t="s">
        <v>66</v>
      </c>
      <c r="X9" s="13" t="s">
        <v>66</v>
      </c>
      <c r="Y9" s="13" t="s">
        <v>66</v>
      </c>
      <c r="Z9" s="13" t="s">
        <v>66</v>
      </c>
      <c r="AA9" s="13" t="s">
        <v>66</v>
      </c>
      <c r="AB9" s="13"/>
      <c r="AC9" s="13"/>
      <c r="AD9" s="13" t="s">
        <v>66</v>
      </c>
      <c r="AE9" s="13" t="s">
        <v>66</v>
      </c>
      <c r="AF9" s="13" t="s">
        <v>66</v>
      </c>
      <c r="AG9" s="13" t="s">
        <v>66</v>
      </c>
      <c r="AH9" s="13" t="s">
        <v>66</v>
      </c>
      <c r="AI9" s="13"/>
      <c r="AJ9" s="13"/>
      <c r="AK9" s="13" t="s">
        <v>66</v>
      </c>
      <c r="AL9" s="13" t="s">
        <v>66</v>
      </c>
      <c r="AM9" s="13" t="s">
        <v>66</v>
      </c>
      <c r="AN9" s="13" t="s">
        <v>66</v>
      </c>
      <c r="AO9" s="13" t="s">
        <v>66</v>
      </c>
      <c r="AP9" s="13"/>
      <c r="AQ9" s="13"/>
      <c r="AR9" s="13" t="s">
        <v>66</v>
      </c>
      <c r="AS9" s="13" t="s">
        <v>68</v>
      </c>
      <c r="AT9" s="13" t="s">
        <v>66</v>
      </c>
      <c r="AU9" s="13" t="s">
        <v>66</v>
      </c>
      <c r="AV9" s="13" t="s">
        <v>66</v>
      </c>
      <c r="AW9" s="13"/>
      <c r="AX9" s="13"/>
      <c r="AY9" s="13" t="s">
        <v>66</v>
      </c>
      <c r="AZ9" s="13" t="s">
        <v>66</v>
      </c>
      <c r="BA9" s="13" t="s">
        <v>66</v>
      </c>
      <c r="BB9" s="13" t="s">
        <v>66</v>
      </c>
      <c r="BC9" s="13" t="s">
        <v>68</v>
      </c>
      <c r="BD9" s="13"/>
      <c r="BE9" s="13"/>
      <c r="BF9" s="13" t="s">
        <v>66</v>
      </c>
      <c r="BG9" s="13" t="s">
        <v>66</v>
      </c>
      <c r="BH9" s="13" t="s">
        <v>66</v>
      </c>
      <c r="BI9" s="13" t="s">
        <v>66</v>
      </c>
      <c r="BJ9" s="13" t="s">
        <v>66</v>
      </c>
      <c r="BK9" s="13"/>
      <c r="BL9" s="13"/>
      <c r="BM9" s="13" t="s">
        <v>66</v>
      </c>
      <c r="BN9" s="13" t="s">
        <v>66</v>
      </c>
      <c r="BO9" s="13" t="s">
        <v>66</v>
      </c>
      <c r="BP9" s="13" t="s">
        <v>66</v>
      </c>
      <c r="BQ9" s="13" t="s">
        <v>66</v>
      </c>
      <c r="BR9" s="13"/>
      <c r="BS9" s="13"/>
      <c r="BT9" s="13" t="s">
        <v>66</v>
      </c>
      <c r="BU9" s="13" t="s">
        <v>66</v>
      </c>
      <c r="BV9" s="13" t="s">
        <v>68</v>
      </c>
      <c r="BW9" s="13" t="s">
        <v>66</v>
      </c>
      <c r="BX9" s="13" t="s">
        <v>66</v>
      </c>
      <c r="BY9" s="13"/>
      <c r="BZ9" s="13"/>
      <c r="CA9" s="13" t="s">
        <v>66</v>
      </c>
      <c r="CB9" s="13" t="s">
        <v>82</v>
      </c>
      <c r="CC9" s="13" t="s">
        <v>82</v>
      </c>
      <c r="CD9" s="13" t="s">
        <v>82</v>
      </c>
      <c r="CE9" s="13" t="s">
        <v>82</v>
      </c>
      <c r="CF9" s="13"/>
      <c r="CG9" s="13"/>
      <c r="CH9" s="92" t="s">
        <v>82</v>
      </c>
      <c r="CI9" s="92" t="s">
        <v>82</v>
      </c>
      <c r="CJ9" s="92" t="s">
        <v>82</v>
      </c>
      <c r="CK9" s="92" t="s">
        <v>82</v>
      </c>
      <c r="CL9" s="92" t="s">
        <v>82</v>
      </c>
      <c r="CM9" s="13"/>
      <c r="CN9" s="13"/>
      <c r="CO9" s="92" t="s">
        <v>68</v>
      </c>
      <c r="CP9" s="92" t="s">
        <v>68</v>
      </c>
      <c r="CQ9" s="92" t="s">
        <v>82</v>
      </c>
      <c r="CR9" s="92" t="s">
        <v>82</v>
      </c>
      <c r="CS9" s="92" t="s">
        <v>82</v>
      </c>
      <c r="CT9" s="13"/>
      <c r="CU9" s="13"/>
      <c r="CV9" s="13" t="s">
        <v>68</v>
      </c>
      <c r="CW9" s="13" t="s">
        <v>68</v>
      </c>
      <c r="CX9" s="13" t="s">
        <v>68</v>
      </c>
      <c r="CY9" s="13" t="s">
        <v>68</v>
      </c>
      <c r="CZ9" s="13" t="s">
        <v>68</v>
      </c>
      <c r="DA9" s="13"/>
      <c r="DB9" s="13"/>
      <c r="DC9" s="13"/>
      <c r="DD9" s="13" t="s">
        <v>68</v>
      </c>
      <c r="DE9" s="13" t="s">
        <v>80</v>
      </c>
      <c r="DF9" s="13" t="s">
        <v>80</v>
      </c>
      <c r="DG9" s="13" t="s">
        <v>80</v>
      </c>
      <c r="DH9" s="13"/>
      <c r="DI9" s="13"/>
      <c r="DJ9" s="13" t="s">
        <v>80</v>
      </c>
      <c r="DK9" s="13" t="s">
        <v>80</v>
      </c>
      <c r="DL9" s="13" t="s">
        <v>80</v>
      </c>
      <c r="DM9" s="13" t="s">
        <v>80</v>
      </c>
      <c r="DN9" s="13" t="s">
        <v>80</v>
      </c>
      <c r="DO9" s="13"/>
      <c r="DP9" s="13"/>
      <c r="DQ9" s="128" t="s">
        <v>80</v>
      </c>
      <c r="DR9" s="128" t="s">
        <v>80</v>
      </c>
      <c r="DS9" s="128" t="s">
        <v>80</v>
      </c>
      <c r="DT9" s="128" t="s">
        <v>80</v>
      </c>
      <c r="DU9" s="13"/>
      <c r="DV9" s="13"/>
      <c r="DW9" s="13"/>
      <c r="DX9" s="13" t="s">
        <v>68</v>
      </c>
      <c r="DY9" s="13" t="s">
        <v>68</v>
      </c>
      <c r="DZ9" s="13" t="s">
        <v>68</v>
      </c>
      <c r="EA9" s="13" t="s">
        <v>68</v>
      </c>
      <c r="EB9" s="13"/>
      <c r="EC9" s="13"/>
      <c r="ED9" s="13"/>
      <c r="EE9" s="128" t="s">
        <v>80</v>
      </c>
      <c r="EF9" s="128" t="s">
        <v>80</v>
      </c>
      <c r="EG9" s="128" t="s">
        <v>80</v>
      </c>
      <c r="EH9" s="128" t="s">
        <v>80</v>
      </c>
      <c r="EI9" s="128" t="s">
        <v>80</v>
      </c>
      <c r="EJ9" s="13"/>
      <c r="EK9" s="13"/>
      <c r="EL9" s="13" t="s">
        <v>68</v>
      </c>
      <c r="EM9" s="128" t="s">
        <v>80</v>
      </c>
      <c r="EN9" s="128" t="s">
        <v>80</v>
      </c>
      <c r="EO9" s="13"/>
      <c r="EP9" s="13"/>
      <c r="EQ9" s="13"/>
      <c r="ER9" s="13"/>
      <c r="ES9" s="13" t="s">
        <v>66</v>
      </c>
      <c r="ET9" s="128" t="s">
        <v>66</v>
      </c>
      <c r="EU9" s="128" t="s">
        <v>66</v>
      </c>
      <c r="EV9" s="128" t="s">
        <v>66</v>
      </c>
      <c r="EW9" s="128" t="s">
        <v>68</v>
      </c>
      <c r="EX9" s="13"/>
      <c r="EY9" s="13"/>
      <c r="EZ9" s="128" t="s">
        <v>66</v>
      </c>
      <c r="FA9" s="128" t="s">
        <v>66</v>
      </c>
      <c r="FB9" s="128" t="s">
        <v>66</v>
      </c>
      <c r="FC9" s="128" t="s">
        <v>66</v>
      </c>
      <c r="FD9" s="128" t="s">
        <v>66</v>
      </c>
      <c r="FE9" s="128"/>
      <c r="FF9" s="128"/>
      <c r="FG9" s="128" t="s">
        <v>66</v>
      </c>
      <c r="FH9" s="128" t="s">
        <v>66</v>
      </c>
      <c r="FI9" s="128" t="s">
        <v>66</v>
      </c>
      <c r="FJ9" s="128" t="s">
        <v>66</v>
      </c>
      <c r="FK9" s="128" t="s">
        <v>66</v>
      </c>
      <c r="FL9" s="128"/>
      <c r="FM9" s="128"/>
      <c r="FN9" s="128" t="s">
        <v>66</v>
      </c>
      <c r="FO9" s="128" t="s">
        <v>66</v>
      </c>
      <c r="FP9" s="128" t="s">
        <v>66</v>
      </c>
      <c r="FQ9" s="128" t="s">
        <v>66</v>
      </c>
      <c r="FR9" s="128" t="s">
        <v>66</v>
      </c>
      <c r="FS9" s="128"/>
      <c r="FT9" s="128"/>
      <c r="FU9" s="128" t="s">
        <v>66</v>
      </c>
      <c r="FV9" s="128" t="s">
        <v>66</v>
      </c>
      <c r="FW9" s="128" t="s">
        <v>66</v>
      </c>
      <c r="FX9" s="128" t="s">
        <v>66</v>
      </c>
      <c r="FY9" s="128" t="s">
        <v>66</v>
      </c>
      <c r="FZ9" s="128"/>
      <c r="GA9" s="128"/>
      <c r="GB9" s="128" t="s">
        <v>66</v>
      </c>
      <c r="GC9" s="128" t="s">
        <v>66</v>
      </c>
      <c r="GD9" s="128" t="s">
        <v>66</v>
      </c>
      <c r="GE9" s="128" t="s">
        <v>66</v>
      </c>
      <c r="GF9" s="128" t="s">
        <v>66</v>
      </c>
      <c r="GG9" s="13"/>
      <c r="GH9" s="13"/>
      <c r="GI9" s="103" t="s">
        <v>66</v>
      </c>
      <c r="GJ9" s="103" t="s">
        <v>66</v>
      </c>
      <c r="GK9" s="103" t="s">
        <v>66</v>
      </c>
      <c r="GL9" s="103" t="s">
        <v>66</v>
      </c>
      <c r="GM9" s="103" t="s">
        <v>66</v>
      </c>
      <c r="GN9" s="103"/>
      <c r="GO9" s="103"/>
      <c r="GP9" s="103" t="s">
        <v>66</v>
      </c>
      <c r="GQ9" s="103"/>
      <c r="GR9" s="141" t="s">
        <v>66</v>
      </c>
      <c r="GS9" s="141" t="s">
        <v>66</v>
      </c>
      <c r="GT9" s="141" t="s">
        <v>66</v>
      </c>
      <c r="GU9" s="103"/>
      <c r="GV9" s="103"/>
      <c r="GW9" s="103" t="s">
        <v>66</v>
      </c>
      <c r="GX9" s="103" t="s">
        <v>66</v>
      </c>
      <c r="GY9" s="103" t="s">
        <v>66</v>
      </c>
      <c r="GZ9" s="103" t="s">
        <v>66</v>
      </c>
      <c r="HA9" s="103" t="s">
        <v>66</v>
      </c>
      <c r="HB9" s="103"/>
      <c r="HC9" s="103"/>
      <c r="HD9" s="103" t="s">
        <v>68</v>
      </c>
      <c r="HE9" s="103" t="s">
        <v>68</v>
      </c>
      <c r="HF9" s="103" t="s">
        <v>68</v>
      </c>
      <c r="HG9" s="103" t="s">
        <v>68</v>
      </c>
      <c r="HH9" s="103" t="s">
        <v>68</v>
      </c>
      <c r="HI9" s="13"/>
      <c r="HJ9" s="13"/>
      <c r="HK9" s="128" t="s">
        <v>68</v>
      </c>
      <c r="HL9" s="128" t="s">
        <v>68</v>
      </c>
      <c r="HM9" s="128" t="s">
        <v>68</v>
      </c>
      <c r="HN9" s="128" t="s">
        <v>68</v>
      </c>
      <c r="HO9" s="128" t="s">
        <v>68</v>
      </c>
      <c r="HP9" s="128"/>
      <c r="HQ9" s="128"/>
      <c r="HR9" s="128" t="s">
        <v>68</v>
      </c>
      <c r="HS9" s="128" t="s">
        <v>68</v>
      </c>
      <c r="HT9" s="128" t="s">
        <v>68</v>
      </c>
      <c r="HU9" s="128" t="s">
        <v>68</v>
      </c>
      <c r="HV9" s="128" t="s">
        <v>68</v>
      </c>
      <c r="HW9" s="128"/>
      <c r="HX9" s="128"/>
      <c r="HY9" s="128" t="s">
        <v>68</v>
      </c>
      <c r="HZ9" s="128" t="s">
        <v>68</v>
      </c>
      <c r="IA9" s="128" t="s">
        <v>68</v>
      </c>
      <c r="IB9" s="128" t="s">
        <v>68</v>
      </c>
      <c r="IC9" s="128" t="s">
        <v>68</v>
      </c>
      <c r="ID9" s="128"/>
      <c r="IE9" s="128"/>
      <c r="IF9" s="128" t="s">
        <v>66</v>
      </c>
      <c r="IG9" s="128" t="s">
        <v>66</v>
      </c>
      <c r="IH9" s="128" t="s">
        <v>66</v>
      </c>
      <c r="II9" s="128" t="s">
        <v>66</v>
      </c>
      <c r="IJ9" s="128" t="s">
        <v>66</v>
      </c>
      <c r="IK9" s="128"/>
      <c r="IL9" s="128"/>
      <c r="IM9" s="128" t="s">
        <v>66</v>
      </c>
      <c r="IN9" s="13" t="s">
        <v>66</v>
      </c>
      <c r="IO9" s="13" t="s">
        <v>66</v>
      </c>
      <c r="IP9" s="13" t="s">
        <v>66</v>
      </c>
      <c r="IQ9" s="13" t="s">
        <v>66</v>
      </c>
      <c r="IR9" s="13"/>
      <c r="IS9" s="13"/>
      <c r="IT9" s="13" t="s">
        <v>66</v>
      </c>
      <c r="IU9" s="13" t="s">
        <v>66</v>
      </c>
      <c r="IV9" s="13" t="s">
        <v>66</v>
      </c>
      <c r="IW9" s="13" t="s">
        <v>66</v>
      </c>
      <c r="IX9" s="13" t="s">
        <v>66</v>
      </c>
      <c r="IY9" s="13"/>
      <c r="IZ9" s="13"/>
      <c r="JA9" s="13" t="s">
        <v>66</v>
      </c>
      <c r="JB9" s="13" t="s">
        <v>66</v>
      </c>
      <c r="JC9" s="13" t="s">
        <v>66</v>
      </c>
      <c r="JD9" s="13" t="s">
        <v>66</v>
      </c>
      <c r="JE9" s="13" t="s">
        <v>66</v>
      </c>
      <c r="JF9" s="13"/>
      <c r="JG9" s="13"/>
      <c r="JH9" s="13" t="s">
        <v>66</v>
      </c>
      <c r="JI9" s="13" t="s">
        <v>66</v>
      </c>
      <c r="JJ9" s="13" t="s">
        <v>66</v>
      </c>
      <c r="JK9" s="13" t="s">
        <v>66</v>
      </c>
      <c r="JL9" s="13" t="s">
        <v>66</v>
      </c>
      <c r="JM9" s="13"/>
      <c r="JN9" s="13"/>
      <c r="JO9" s="13" t="s">
        <v>66</v>
      </c>
      <c r="JP9" s="13" t="s">
        <v>66</v>
      </c>
      <c r="JQ9" s="13" t="s">
        <v>66</v>
      </c>
      <c r="JR9" s="13" t="s">
        <v>66</v>
      </c>
      <c r="JS9" s="13" t="s">
        <v>66</v>
      </c>
      <c r="JT9" s="13"/>
      <c r="JU9" s="13"/>
      <c r="JV9" s="13" t="s">
        <v>66</v>
      </c>
      <c r="JW9" s="128" t="s">
        <v>66</v>
      </c>
      <c r="JX9" s="128" t="s">
        <v>66</v>
      </c>
      <c r="JY9" s="128" t="s">
        <v>66</v>
      </c>
      <c r="JZ9" s="128" t="s">
        <v>66</v>
      </c>
      <c r="KA9" s="13"/>
      <c r="KB9" s="13"/>
      <c r="KC9" s="13" t="s">
        <v>66</v>
      </c>
      <c r="KD9" s="128" t="s">
        <v>66</v>
      </c>
      <c r="KE9" s="128" t="s">
        <v>66</v>
      </c>
      <c r="KF9" s="128" t="s">
        <v>66</v>
      </c>
      <c r="KG9" s="128" t="s">
        <v>66</v>
      </c>
      <c r="KH9" s="13"/>
      <c r="KI9" s="13"/>
      <c r="KJ9" s="13" t="s">
        <v>66</v>
      </c>
      <c r="KK9" s="128" t="s">
        <v>66</v>
      </c>
      <c r="KL9" s="128" t="s">
        <v>66</v>
      </c>
      <c r="KM9" s="128" t="s">
        <v>66</v>
      </c>
      <c r="KN9" s="128" t="s">
        <v>66</v>
      </c>
      <c r="KO9" s="13"/>
      <c r="KP9" s="13"/>
      <c r="KQ9" s="13" t="s">
        <v>66</v>
      </c>
      <c r="KR9" s="128" t="s">
        <v>66</v>
      </c>
      <c r="KS9" s="128" t="s">
        <v>66</v>
      </c>
      <c r="KT9" s="128" t="s">
        <v>66</v>
      </c>
      <c r="KU9" s="128" t="s">
        <v>66</v>
      </c>
      <c r="KV9" s="13"/>
      <c r="KW9" s="13"/>
      <c r="KX9" s="128" t="s">
        <v>66</v>
      </c>
      <c r="KY9" s="128" t="s">
        <v>66</v>
      </c>
      <c r="KZ9" s="128" t="s">
        <v>66</v>
      </c>
      <c r="LA9" s="128" t="s">
        <v>66</v>
      </c>
      <c r="LB9" s="128" t="s">
        <v>66</v>
      </c>
      <c r="LC9" s="128"/>
      <c r="LD9" s="128"/>
      <c r="LE9" s="128" t="s">
        <v>66</v>
      </c>
      <c r="LF9" s="128" t="s">
        <v>66</v>
      </c>
      <c r="LG9" s="128"/>
      <c r="LH9" s="128" t="s">
        <v>66</v>
      </c>
      <c r="LI9" s="128" t="s">
        <v>66</v>
      </c>
      <c r="LJ9" s="128"/>
      <c r="LK9" s="128"/>
      <c r="LL9" s="128" t="s">
        <v>66</v>
      </c>
      <c r="LM9" s="128" t="s">
        <v>66</v>
      </c>
      <c r="LN9" s="128" t="s">
        <v>66</v>
      </c>
      <c r="LO9" s="128" t="s">
        <v>66</v>
      </c>
      <c r="LP9" s="128" t="s">
        <v>66</v>
      </c>
      <c r="LQ9" s="128"/>
      <c r="LR9" s="128"/>
      <c r="LS9" s="128" t="s">
        <v>66</v>
      </c>
      <c r="LT9" s="128" t="s">
        <v>66</v>
      </c>
      <c r="LU9" s="128" t="s">
        <v>66</v>
      </c>
      <c r="LV9" s="128" t="s">
        <v>66</v>
      </c>
      <c r="LW9" s="128" t="s">
        <v>66</v>
      </c>
      <c r="LX9" s="13"/>
      <c r="LY9" s="13"/>
      <c r="LZ9" s="128" t="s">
        <v>66</v>
      </c>
      <c r="MA9" s="128" t="s">
        <v>66</v>
      </c>
      <c r="MB9" s="128" t="s">
        <v>66</v>
      </c>
      <c r="MC9" s="128" t="s">
        <v>66</v>
      </c>
      <c r="MD9" s="128" t="s">
        <v>66</v>
      </c>
      <c r="ME9" s="128"/>
      <c r="MF9" s="128"/>
      <c r="MG9" s="128" t="s">
        <v>66</v>
      </c>
      <c r="MH9" s="128" t="s">
        <v>66</v>
      </c>
      <c r="MI9" s="128" t="s">
        <v>66</v>
      </c>
      <c r="MJ9" s="128" t="s">
        <v>66</v>
      </c>
      <c r="MK9" s="128" t="s">
        <v>66</v>
      </c>
      <c r="ML9" s="128"/>
      <c r="MM9" s="128"/>
      <c r="MN9" s="128" t="s">
        <v>66</v>
      </c>
      <c r="MO9" s="128" t="s">
        <v>66</v>
      </c>
      <c r="MP9" s="128" t="s">
        <v>66</v>
      </c>
      <c r="MQ9" s="128" t="s">
        <v>66</v>
      </c>
      <c r="MR9" s="128" t="s">
        <v>66</v>
      </c>
      <c r="MS9" s="128"/>
      <c r="MT9" s="128"/>
      <c r="MU9" s="128" t="s">
        <v>66</v>
      </c>
      <c r="MV9" s="128" t="s">
        <v>66</v>
      </c>
      <c r="MW9" s="128" t="s">
        <v>66</v>
      </c>
      <c r="MX9" s="128" t="s">
        <v>66</v>
      </c>
      <c r="MY9" s="13"/>
      <c r="MZ9" s="13"/>
      <c r="NA9" s="13"/>
      <c r="NB9" s="128" t="s">
        <v>66</v>
      </c>
      <c r="NC9" s="128" t="s">
        <v>66</v>
      </c>
      <c r="ND9" s="128" t="s">
        <v>66</v>
      </c>
      <c r="NE9" s="128" t="s">
        <v>66</v>
      </c>
      <c r="NF9" s="128"/>
      <c r="NG9" s="128"/>
      <c r="NH9" s="128"/>
      <c r="NI9" s="128" t="s">
        <v>66</v>
      </c>
      <c r="NJ9" s="128" t="s">
        <v>66</v>
      </c>
      <c r="NK9" s="128" t="s">
        <v>66</v>
      </c>
      <c r="NL9" s="128" t="s">
        <v>66</v>
      </c>
      <c r="NM9" s="128" t="s">
        <v>66</v>
      </c>
      <c r="NN9" s="128"/>
      <c r="NO9" s="128"/>
      <c r="NP9" s="128" t="s">
        <v>66</v>
      </c>
      <c r="NQ9" s="128" t="s">
        <v>66</v>
      </c>
      <c r="NR9" s="128" t="s">
        <v>66</v>
      </c>
      <c r="NS9" s="128" t="s">
        <v>66</v>
      </c>
      <c r="NT9" s="128" t="s">
        <v>66</v>
      </c>
      <c r="NU9" s="13"/>
      <c r="NV9" s="13"/>
      <c r="NW9" s="128" t="s">
        <v>66</v>
      </c>
      <c r="NX9" s="128" t="s">
        <v>66</v>
      </c>
      <c r="NY9" s="128" t="s">
        <v>66</v>
      </c>
      <c r="NZ9" s="128" t="s">
        <v>66</v>
      </c>
      <c r="OA9" s="128" t="s">
        <v>66</v>
      </c>
      <c r="OB9" s="13"/>
      <c r="OC9" s="13"/>
      <c r="OD9" s="128" t="s">
        <v>66</v>
      </c>
      <c r="OE9" s="128" t="s">
        <v>66</v>
      </c>
      <c r="OF9" s="128" t="s">
        <v>66</v>
      </c>
      <c r="OG9" s="128" t="s">
        <v>66</v>
      </c>
      <c r="OH9" s="128" t="s">
        <v>66</v>
      </c>
      <c r="OI9" s="13"/>
      <c r="OJ9" s="95"/>
    </row>
    <row r="10" spans="1:400" ht="15" customHeight="1" x14ac:dyDescent="0.25">
      <c r="A10" s="158"/>
      <c r="B10" s="49" t="s">
        <v>38</v>
      </c>
      <c r="C10" s="86">
        <v>40560</v>
      </c>
      <c r="D10" s="94"/>
      <c r="E10" s="13" t="s">
        <v>66</v>
      </c>
      <c r="F10" s="13" t="s">
        <v>66</v>
      </c>
      <c r="G10" s="13"/>
      <c r="H10" s="13"/>
      <c r="I10" s="13" t="s">
        <v>66</v>
      </c>
      <c r="J10" s="13" t="s">
        <v>69</v>
      </c>
      <c r="K10" s="13" t="s">
        <v>66</v>
      </c>
      <c r="L10" s="13" t="s">
        <v>69</v>
      </c>
      <c r="M10" s="13" t="s">
        <v>66</v>
      </c>
      <c r="N10" s="13"/>
      <c r="O10" s="13"/>
      <c r="P10" s="13" t="s">
        <v>66</v>
      </c>
      <c r="Q10" s="13" t="s">
        <v>69</v>
      </c>
      <c r="R10" s="13" t="s">
        <v>66</v>
      </c>
      <c r="S10" s="13" t="s">
        <v>69</v>
      </c>
      <c r="T10" s="13" t="s">
        <v>66</v>
      </c>
      <c r="U10" s="13"/>
      <c r="V10" s="13"/>
      <c r="W10" s="13" t="s">
        <v>66</v>
      </c>
      <c r="X10" s="13" t="s">
        <v>69</v>
      </c>
      <c r="Y10" s="13" t="s">
        <v>66</v>
      </c>
      <c r="Z10" s="13" t="s">
        <v>69</v>
      </c>
      <c r="AA10" s="13" t="s">
        <v>66</v>
      </c>
      <c r="AB10" s="13"/>
      <c r="AC10" s="13"/>
      <c r="AD10" s="13" t="s">
        <v>66</v>
      </c>
      <c r="AE10" s="13" t="s">
        <v>69</v>
      </c>
      <c r="AF10" s="13" t="s">
        <v>66</v>
      </c>
      <c r="AG10" s="13" t="s">
        <v>69</v>
      </c>
      <c r="AH10" s="13" t="s">
        <v>66</v>
      </c>
      <c r="AI10" s="13"/>
      <c r="AJ10" s="13"/>
      <c r="AK10" s="13" t="s">
        <v>66</v>
      </c>
      <c r="AL10" s="13" t="s">
        <v>69</v>
      </c>
      <c r="AM10" s="13" t="s">
        <v>66</v>
      </c>
      <c r="AN10" s="13" t="s">
        <v>69</v>
      </c>
      <c r="AO10" s="13" t="s">
        <v>66</v>
      </c>
      <c r="AP10" s="13"/>
      <c r="AQ10" s="13"/>
      <c r="AR10" s="13" t="s">
        <v>68</v>
      </c>
      <c r="AS10" s="13" t="s">
        <v>69</v>
      </c>
      <c r="AT10" s="13" t="s">
        <v>68</v>
      </c>
      <c r="AU10" s="13" t="s">
        <v>69</v>
      </c>
      <c r="AV10" s="13" t="s">
        <v>66</v>
      </c>
      <c r="AW10" s="13"/>
      <c r="AX10" s="13"/>
      <c r="AY10" s="13" t="s">
        <v>66</v>
      </c>
      <c r="AZ10" s="13" t="s">
        <v>69</v>
      </c>
      <c r="BA10" s="13" t="s">
        <v>66</v>
      </c>
      <c r="BB10" s="13" t="s">
        <v>69</v>
      </c>
      <c r="BC10" s="13" t="s">
        <v>66</v>
      </c>
      <c r="BD10" s="13"/>
      <c r="BE10" s="13"/>
      <c r="BF10" s="13" t="s">
        <v>66</v>
      </c>
      <c r="BG10" s="13" t="s">
        <v>69</v>
      </c>
      <c r="BH10" s="13" t="s">
        <v>66</v>
      </c>
      <c r="BI10" s="13" t="s">
        <v>69</v>
      </c>
      <c r="BJ10" s="13" t="s">
        <v>66</v>
      </c>
      <c r="BK10" s="13"/>
      <c r="BL10" s="13"/>
      <c r="BM10" s="13" t="s">
        <v>66</v>
      </c>
      <c r="BN10" s="13" t="s">
        <v>69</v>
      </c>
      <c r="BO10" s="13" t="s">
        <v>66</v>
      </c>
      <c r="BP10" s="13" t="s">
        <v>69</v>
      </c>
      <c r="BQ10" s="13" t="s">
        <v>68</v>
      </c>
      <c r="BR10" s="13"/>
      <c r="BS10" s="13"/>
      <c r="BT10" s="13" t="s">
        <v>66</v>
      </c>
      <c r="BU10" s="13" t="s">
        <v>73</v>
      </c>
      <c r="BV10" s="13" t="s">
        <v>73</v>
      </c>
      <c r="BW10" s="13" t="s">
        <v>73</v>
      </c>
      <c r="BX10" s="13" t="s">
        <v>73</v>
      </c>
      <c r="BY10" s="13"/>
      <c r="BZ10" s="13"/>
      <c r="CA10" s="13" t="s">
        <v>73</v>
      </c>
      <c r="CB10" s="13" t="s">
        <v>73</v>
      </c>
      <c r="CC10" s="13" t="s">
        <v>73</v>
      </c>
      <c r="CD10" s="13" t="s">
        <v>73</v>
      </c>
      <c r="CE10" s="13" t="s">
        <v>73</v>
      </c>
      <c r="CF10" s="13"/>
      <c r="CG10" s="13"/>
      <c r="CH10" s="13" t="s">
        <v>73</v>
      </c>
      <c r="CI10" s="13" t="s">
        <v>73</v>
      </c>
      <c r="CJ10" s="13" t="s">
        <v>73</v>
      </c>
      <c r="CK10" s="13" t="s">
        <v>73</v>
      </c>
      <c r="CL10" s="13" t="s">
        <v>73</v>
      </c>
      <c r="CM10" s="13"/>
      <c r="CN10" s="13"/>
      <c r="CO10" s="13" t="s">
        <v>73</v>
      </c>
      <c r="CP10" s="13" t="s">
        <v>73</v>
      </c>
      <c r="CQ10" s="128" t="s">
        <v>73</v>
      </c>
      <c r="CR10" s="128" t="s">
        <v>73</v>
      </c>
      <c r="CS10" s="128" t="s">
        <v>73</v>
      </c>
      <c r="CT10" s="13"/>
      <c r="CU10" s="13"/>
      <c r="CV10" s="128" t="s">
        <v>73</v>
      </c>
      <c r="CW10" s="128" t="s">
        <v>73</v>
      </c>
      <c r="CX10" s="128" t="s">
        <v>73</v>
      </c>
      <c r="CY10" s="128" t="s">
        <v>73</v>
      </c>
      <c r="CZ10" s="128" t="s">
        <v>73</v>
      </c>
      <c r="DA10" s="13"/>
      <c r="DB10" s="13"/>
      <c r="DC10" s="13"/>
      <c r="DD10" s="128" t="s">
        <v>73</v>
      </c>
      <c r="DE10" s="128" t="s">
        <v>73</v>
      </c>
      <c r="DF10" s="128" t="s">
        <v>69</v>
      </c>
      <c r="DG10" s="13" t="s">
        <v>68</v>
      </c>
      <c r="DH10" s="13"/>
      <c r="DI10" s="13"/>
      <c r="DJ10" s="13" t="s">
        <v>68</v>
      </c>
      <c r="DK10" s="100" t="s">
        <v>69</v>
      </c>
      <c r="DL10" s="100" t="s">
        <v>68</v>
      </c>
      <c r="DM10" s="100" t="s">
        <v>69</v>
      </c>
      <c r="DN10" s="13" t="s">
        <v>68</v>
      </c>
      <c r="DO10" s="13"/>
      <c r="DP10" s="13"/>
      <c r="DQ10" s="13" t="s">
        <v>68</v>
      </c>
      <c r="DR10" s="128" t="s">
        <v>69</v>
      </c>
      <c r="DS10" s="13" t="s">
        <v>80</v>
      </c>
      <c r="DT10" s="128" t="s">
        <v>69</v>
      </c>
      <c r="DU10" s="13"/>
      <c r="DV10" s="13"/>
      <c r="DW10" s="13"/>
      <c r="DX10" s="13" t="s">
        <v>68</v>
      </c>
      <c r="DY10" s="128" t="s">
        <v>69</v>
      </c>
      <c r="DZ10" s="13" t="s">
        <v>68</v>
      </c>
      <c r="EA10" s="128" t="s">
        <v>69</v>
      </c>
      <c r="EB10" s="13"/>
      <c r="EC10" s="13"/>
      <c r="ED10" s="13"/>
      <c r="EE10" s="13" t="s">
        <v>80</v>
      </c>
      <c r="EF10" s="128" t="s">
        <v>69</v>
      </c>
      <c r="EG10" s="13" t="s">
        <v>80</v>
      </c>
      <c r="EH10" s="128" t="s">
        <v>69</v>
      </c>
      <c r="EI10" s="13" t="s">
        <v>80</v>
      </c>
      <c r="EJ10" s="13"/>
      <c r="EK10" s="13"/>
      <c r="EL10" s="13" t="s">
        <v>66</v>
      </c>
      <c r="EM10" s="128" t="s">
        <v>69</v>
      </c>
      <c r="EN10" s="13" t="s">
        <v>66</v>
      </c>
      <c r="EO10" s="13"/>
      <c r="EP10" s="13"/>
      <c r="EQ10" s="13"/>
      <c r="ER10" s="13"/>
      <c r="ES10" s="13" t="s">
        <v>66</v>
      </c>
      <c r="ET10" s="128" t="s">
        <v>69</v>
      </c>
      <c r="EU10" s="13" t="s">
        <v>66</v>
      </c>
      <c r="EV10" s="128" t="s">
        <v>69</v>
      </c>
      <c r="EW10" s="13" t="s">
        <v>66</v>
      </c>
      <c r="EX10" s="13"/>
      <c r="EY10" s="13"/>
      <c r="EZ10" s="13" t="s">
        <v>66</v>
      </c>
      <c r="FA10" s="128" t="s">
        <v>69</v>
      </c>
      <c r="FB10" s="13" t="s">
        <v>66</v>
      </c>
      <c r="FC10" s="128" t="s">
        <v>69</v>
      </c>
      <c r="FD10" s="13" t="s">
        <v>66</v>
      </c>
      <c r="FE10" s="13"/>
      <c r="FF10" s="13"/>
      <c r="FG10" s="13" t="s">
        <v>66</v>
      </c>
      <c r="FH10" s="128" t="s">
        <v>69</v>
      </c>
      <c r="FI10" s="13" t="s">
        <v>66</v>
      </c>
      <c r="FJ10" s="128" t="s">
        <v>69</v>
      </c>
      <c r="FK10" s="13" t="s">
        <v>66</v>
      </c>
      <c r="FL10" s="13"/>
      <c r="FM10" s="13"/>
      <c r="FN10" s="13" t="s">
        <v>66</v>
      </c>
      <c r="FO10" s="128" t="s">
        <v>69</v>
      </c>
      <c r="FP10" s="13" t="s">
        <v>66</v>
      </c>
      <c r="FQ10" s="128" t="s">
        <v>69</v>
      </c>
      <c r="FR10" s="13" t="s">
        <v>66</v>
      </c>
      <c r="FS10" s="13"/>
      <c r="FT10" s="13"/>
      <c r="FU10" s="13" t="s">
        <v>66</v>
      </c>
      <c r="FV10" s="128" t="s">
        <v>69</v>
      </c>
      <c r="FW10" s="13" t="s">
        <v>66</v>
      </c>
      <c r="FX10" s="128" t="s">
        <v>69</v>
      </c>
      <c r="FY10" s="13" t="s">
        <v>66</v>
      </c>
      <c r="FZ10" s="13"/>
      <c r="GA10" s="13"/>
      <c r="GB10" s="13" t="s">
        <v>66</v>
      </c>
      <c r="GC10" s="128" t="s">
        <v>69</v>
      </c>
      <c r="GD10" s="13" t="s">
        <v>66</v>
      </c>
      <c r="GE10" s="128" t="s">
        <v>69</v>
      </c>
      <c r="GF10" s="13" t="s">
        <v>66</v>
      </c>
      <c r="GG10" s="13"/>
      <c r="GH10" s="13"/>
      <c r="GI10" s="13" t="s">
        <v>68</v>
      </c>
      <c r="GJ10" s="128" t="s">
        <v>69</v>
      </c>
      <c r="GK10" s="13" t="s">
        <v>68</v>
      </c>
      <c r="GL10" s="128" t="s">
        <v>69</v>
      </c>
      <c r="GM10" s="13" t="s">
        <v>68</v>
      </c>
      <c r="GN10" s="13"/>
      <c r="GO10" s="13"/>
      <c r="GP10" s="13" t="s">
        <v>68</v>
      </c>
      <c r="GQ10" s="13"/>
      <c r="GR10" s="13" t="s">
        <v>68</v>
      </c>
      <c r="GS10" s="128" t="s">
        <v>69</v>
      </c>
      <c r="GT10" s="13" t="s">
        <v>68</v>
      </c>
      <c r="GU10" s="13"/>
      <c r="GV10" s="13"/>
      <c r="GW10" s="13" t="s">
        <v>68</v>
      </c>
      <c r="GX10" s="128" t="s">
        <v>69</v>
      </c>
      <c r="GY10" s="13" t="s">
        <v>66</v>
      </c>
      <c r="GZ10" s="128" t="s">
        <v>69</v>
      </c>
      <c r="HA10" s="13" t="s">
        <v>66</v>
      </c>
      <c r="HB10" s="13"/>
      <c r="HC10" s="13"/>
      <c r="HD10" s="13" t="s">
        <v>66</v>
      </c>
      <c r="HE10" s="128" t="s">
        <v>69</v>
      </c>
      <c r="HF10" s="13" t="s">
        <v>66</v>
      </c>
      <c r="HG10" s="128" t="s">
        <v>69</v>
      </c>
      <c r="HH10" s="13" t="s">
        <v>66</v>
      </c>
      <c r="HI10" s="13"/>
      <c r="HJ10" s="13"/>
      <c r="HK10" s="128" t="s">
        <v>66</v>
      </c>
      <c r="HL10" s="128" t="s">
        <v>69</v>
      </c>
      <c r="HM10" s="128" t="s">
        <v>66</v>
      </c>
      <c r="HN10" s="128" t="s">
        <v>69</v>
      </c>
      <c r="HO10" s="128" t="s">
        <v>66</v>
      </c>
      <c r="HP10" s="128"/>
      <c r="HQ10" s="128"/>
      <c r="HR10" s="128" t="s">
        <v>66</v>
      </c>
      <c r="HS10" s="128" t="s">
        <v>69</v>
      </c>
      <c r="HT10" s="128" t="s">
        <v>66</v>
      </c>
      <c r="HU10" s="128" t="s">
        <v>69</v>
      </c>
      <c r="HV10" s="128" t="s">
        <v>66</v>
      </c>
      <c r="HW10" s="128"/>
      <c r="HX10" s="128"/>
      <c r="HY10" s="128" t="s">
        <v>66</v>
      </c>
      <c r="HZ10" s="128" t="s">
        <v>69</v>
      </c>
      <c r="IA10" s="128" t="s">
        <v>66</v>
      </c>
      <c r="IB10" s="128" t="s">
        <v>69</v>
      </c>
      <c r="IC10" s="128" t="s">
        <v>66</v>
      </c>
      <c r="ID10" s="128"/>
      <c r="IE10" s="128"/>
      <c r="IF10" s="128" t="s">
        <v>66</v>
      </c>
      <c r="IG10" s="128" t="s">
        <v>69</v>
      </c>
      <c r="IH10" s="128" t="s">
        <v>66</v>
      </c>
      <c r="II10" s="128" t="s">
        <v>69</v>
      </c>
      <c r="IJ10" s="128" t="s">
        <v>66</v>
      </c>
      <c r="IK10" s="128"/>
      <c r="IL10" s="128"/>
      <c r="IM10" s="128" t="s">
        <v>66</v>
      </c>
      <c r="IN10" s="128" t="s">
        <v>69</v>
      </c>
      <c r="IO10" s="13" t="s">
        <v>66</v>
      </c>
      <c r="IP10" s="128" t="s">
        <v>69</v>
      </c>
      <c r="IQ10" s="13" t="s">
        <v>66</v>
      </c>
      <c r="IR10" s="13"/>
      <c r="IS10" s="13"/>
      <c r="IT10" s="13" t="s">
        <v>66</v>
      </c>
      <c r="IU10" s="128" t="s">
        <v>69</v>
      </c>
      <c r="IV10" s="13" t="s">
        <v>66</v>
      </c>
      <c r="IW10" s="128" t="s">
        <v>69</v>
      </c>
      <c r="IX10" s="13" t="s">
        <v>66</v>
      </c>
      <c r="IY10" s="13"/>
      <c r="IZ10" s="13"/>
      <c r="JA10" s="13" t="s">
        <v>66</v>
      </c>
      <c r="JB10" s="128" t="s">
        <v>69</v>
      </c>
      <c r="JC10" s="13" t="s">
        <v>66</v>
      </c>
      <c r="JD10" s="128" t="s">
        <v>69</v>
      </c>
      <c r="JE10" s="13" t="s">
        <v>66</v>
      </c>
      <c r="JF10" s="13"/>
      <c r="JG10" s="13"/>
      <c r="JH10" s="13" t="s">
        <v>66</v>
      </c>
      <c r="JI10" s="128" t="s">
        <v>69</v>
      </c>
      <c r="JJ10" s="13" t="s">
        <v>66</v>
      </c>
      <c r="JK10" s="128" t="s">
        <v>69</v>
      </c>
      <c r="JL10" s="13" t="s">
        <v>66</v>
      </c>
      <c r="JM10" s="13"/>
      <c r="JN10" s="13"/>
      <c r="JO10" s="13" t="s">
        <v>66</v>
      </c>
      <c r="JP10" s="128" t="s">
        <v>69</v>
      </c>
      <c r="JQ10" s="13" t="s">
        <v>66</v>
      </c>
      <c r="JR10" s="128" t="s">
        <v>69</v>
      </c>
      <c r="JS10" s="13" t="s">
        <v>66</v>
      </c>
      <c r="JT10" s="13"/>
      <c r="JU10" s="13"/>
      <c r="JV10" s="13" t="s">
        <v>66</v>
      </c>
      <c r="JW10" s="128" t="s">
        <v>69</v>
      </c>
      <c r="JX10" s="13" t="s">
        <v>66</v>
      </c>
      <c r="JY10" s="128" t="s">
        <v>69</v>
      </c>
      <c r="JZ10" s="13" t="s">
        <v>66</v>
      </c>
      <c r="KA10" s="13"/>
      <c r="KB10" s="13"/>
      <c r="KC10" s="13" t="s">
        <v>66</v>
      </c>
      <c r="KD10" s="128" t="s">
        <v>69</v>
      </c>
      <c r="KE10" s="13" t="s">
        <v>66</v>
      </c>
      <c r="KF10" s="128" t="s">
        <v>69</v>
      </c>
      <c r="KG10" s="13" t="s">
        <v>66</v>
      </c>
      <c r="KH10" s="13"/>
      <c r="KI10" s="13"/>
      <c r="KJ10" s="13" t="s">
        <v>66</v>
      </c>
      <c r="KK10" s="128" t="s">
        <v>69</v>
      </c>
      <c r="KL10" s="13" t="s">
        <v>66</v>
      </c>
      <c r="KM10" s="128" t="s">
        <v>69</v>
      </c>
      <c r="KN10" s="13" t="s">
        <v>66</v>
      </c>
      <c r="KO10" s="13"/>
      <c r="KP10" s="13"/>
      <c r="KQ10" s="13" t="s">
        <v>66</v>
      </c>
      <c r="KR10" s="128" t="s">
        <v>69</v>
      </c>
      <c r="KS10" s="13" t="s">
        <v>66</v>
      </c>
      <c r="KT10" s="128" t="s">
        <v>69</v>
      </c>
      <c r="KU10" s="13" t="s">
        <v>66</v>
      </c>
      <c r="KV10" s="13"/>
      <c r="KW10" s="13"/>
      <c r="KX10" s="13" t="s">
        <v>66</v>
      </c>
      <c r="KY10" s="128" t="s">
        <v>69</v>
      </c>
      <c r="KZ10" s="13" t="s">
        <v>66</v>
      </c>
      <c r="LA10" s="128" t="s">
        <v>69</v>
      </c>
      <c r="LB10" s="13" t="s">
        <v>66</v>
      </c>
      <c r="LC10" s="13"/>
      <c r="LD10" s="13"/>
      <c r="LE10" s="13" t="s">
        <v>66</v>
      </c>
      <c r="LF10" s="128" t="s">
        <v>69</v>
      </c>
      <c r="LG10" s="13"/>
      <c r="LH10" s="128" t="s">
        <v>69</v>
      </c>
      <c r="LI10" s="13" t="s">
        <v>66</v>
      </c>
      <c r="LJ10" s="13"/>
      <c r="LK10" s="13"/>
      <c r="LL10" s="13" t="s">
        <v>66</v>
      </c>
      <c r="LM10" s="128" t="s">
        <v>69</v>
      </c>
      <c r="LN10" s="13" t="s">
        <v>66</v>
      </c>
      <c r="LO10" s="128" t="s">
        <v>69</v>
      </c>
      <c r="LP10" s="13" t="s">
        <v>66</v>
      </c>
      <c r="LQ10" s="13"/>
      <c r="LR10" s="13"/>
      <c r="LS10" s="13" t="s">
        <v>66</v>
      </c>
      <c r="LT10" s="13" t="s">
        <v>69</v>
      </c>
      <c r="LU10" s="13" t="s">
        <v>66</v>
      </c>
      <c r="LV10" s="128" t="s">
        <v>69</v>
      </c>
      <c r="LW10" s="13" t="s">
        <v>66</v>
      </c>
      <c r="LX10" s="13"/>
      <c r="LY10" s="13"/>
      <c r="LZ10" s="13" t="s">
        <v>66</v>
      </c>
      <c r="MA10" s="128" t="s">
        <v>69</v>
      </c>
      <c r="MB10" s="13" t="s">
        <v>66</v>
      </c>
      <c r="MC10" s="128" t="s">
        <v>69</v>
      </c>
      <c r="MD10" s="13" t="s">
        <v>66</v>
      </c>
      <c r="ME10" s="13"/>
      <c r="MF10" s="13"/>
      <c r="MG10" s="13" t="s">
        <v>66</v>
      </c>
      <c r="MH10" s="128" t="s">
        <v>69</v>
      </c>
      <c r="MI10" s="13" t="s">
        <v>66</v>
      </c>
      <c r="MJ10" s="128" t="s">
        <v>69</v>
      </c>
      <c r="MK10" s="13" t="s">
        <v>66</v>
      </c>
      <c r="ML10" s="13"/>
      <c r="MM10" s="13"/>
      <c r="MN10" s="13" t="s">
        <v>66</v>
      </c>
      <c r="MO10" s="128" t="s">
        <v>69</v>
      </c>
      <c r="MP10" s="13" t="s">
        <v>66</v>
      </c>
      <c r="MQ10" s="128" t="s">
        <v>69</v>
      </c>
      <c r="MR10" s="13" t="s">
        <v>66</v>
      </c>
      <c r="MS10" s="13"/>
      <c r="MT10" s="13"/>
      <c r="MU10" s="13" t="s">
        <v>66</v>
      </c>
      <c r="MV10" s="128" t="s">
        <v>69</v>
      </c>
      <c r="MW10" s="13" t="s">
        <v>66</v>
      </c>
      <c r="MX10" s="128" t="s">
        <v>69</v>
      </c>
      <c r="MY10" s="13"/>
      <c r="MZ10" s="13"/>
      <c r="NA10" s="13"/>
      <c r="NB10" s="13" t="s">
        <v>66</v>
      </c>
      <c r="NC10" s="128" t="s">
        <v>69</v>
      </c>
      <c r="ND10" s="13" t="s">
        <v>66</v>
      </c>
      <c r="NE10" s="128" t="s">
        <v>69</v>
      </c>
      <c r="NF10" s="13"/>
      <c r="NG10" s="13"/>
      <c r="NH10" s="13"/>
      <c r="NI10" s="13" t="s">
        <v>66</v>
      </c>
      <c r="NJ10" s="128" t="s">
        <v>69</v>
      </c>
      <c r="NK10" s="13" t="s">
        <v>66</v>
      </c>
      <c r="NL10" s="128" t="s">
        <v>69</v>
      </c>
      <c r="NM10" s="13" t="s">
        <v>66</v>
      </c>
      <c r="NN10" s="13"/>
      <c r="NO10" s="13"/>
      <c r="NP10" s="13" t="s">
        <v>66</v>
      </c>
      <c r="NQ10" s="128" t="s">
        <v>69</v>
      </c>
      <c r="NR10" s="13" t="s">
        <v>66</v>
      </c>
      <c r="NS10" s="128" t="s">
        <v>69</v>
      </c>
      <c r="NT10" s="13" t="s">
        <v>66</v>
      </c>
      <c r="NU10" s="13"/>
      <c r="NV10" s="13"/>
      <c r="NW10" s="128" t="s">
        <v>66</v>
      </c>
      <c r="NX10" s="128" t="s">
        <v>69</v>
      </c>
      <c r="NY10" s="128" t="s">
        <v>66</v>
      </c>
      <c r="NZ10" s="128" t="s">
        <v>69</v>
      </c>
      <c r="OA10" s="128" t="s">
        <v>66</v>
      </c>
      <c r="OB10" s="13"/>
      <c r="OC10" s="13"/>
      <c r="OD10" s="128" t="s">
        <v>66</v>
      </c>
      <c r="OE10" s="128" t="s">
        <v>69</v>
      </c>
      <c r="OF10" s="128" t="s">
        <v>66</v>
      </c>
      <c r="OG10" s="128" t="s">
        <v>69</v>
      </c>
      <c r="OH10" s="128" t="s">
        <v>66</v>
      </c>
      <c r="OI10" s="13"/>
      <c r="OJ10" s="95"/>
    </row>
    <row r="11" spans="1:400" ht="15" customHeight="1" x14ac:dyDescent="0.25">
      <c r="A11" s="158"/>
      <c r="B11" s="49" t="s">
        <v>39</v>
      </c>
      <c r="C11" s="86">
        <v>40698</v>
      </c>
      <c r="D11" s="94"/>
      <c r="E11" s="13" t="s">
        <v>68</v>
      </c>
      <c r="F11" s="13" t="s">
        <v>68</v>
      </c>
      <c r="G11" s="13"/>
      <c r="H11" s="13"/>
      <c r="I11" s="13" t="s">
        <v>66</v>
      </c>
      <c r="J11" s="13" t="s">
        <v>66</v>
      </c>
      <c r="K11" s="13" t="s">
        <v>66</v>
      </c>
      <c r="L11" s="13" t="s">
        <v>66</v>
      </c>
      <c r="M11" s="13" t="s">
        <v>66</v>
      </c>
      <c r="N11" s="13"/>
      <c r="O11" s="13"/>
      <c r="P11" s="13" t="s">
        <v>66</v>
      </c>
      <c r="Q11" s="13" t="s">
        <v>66</v>
      </c>
      <c r="R11" s="13" t="s">
        <v>66</v>
      </c>
      <c r="S11" s="13" t="s">
        <v>66</v>
      </c>
      <c r="T11" s="13" t="s">
        <v>66</v>
      </c>
      <c r="U11" s="13"/>
      <c r="V11" s="13"/>
      <c r="W11" s="13" t="s">
        <v>66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/>
      <c r="AC11" s="13"/>
      <c r="AD11" s="13" t="s">
        <v>66</v>
      </c>
      <c r="AE11" s="13" t="s">
        <v>66</v>
      </c>
      <c r="AF11" s="13" t="s">
        <v>66</v>
      </c>
      <c r="AG11" s="13" t="s">
        <v>66</v>
      </c>
      <c r="AH11" s="13" t="s">
        <v>66</v>
      </c>
      <c r="AI11" s="13"/>
      <c r="AJ11" s="13"/>
      <c r="AK11" s="13" t="s">
        <v>66</v>
      </c>
      <c r="AL11" s="13" t="s">
        <v>66</v>
      </c>
      <c r="AM11" s="13" t="s">
        <v>66</v>
      </c>
      <c r="AN11" s="13" t="s">
        <v>66</v>
      </c>
      <c r="AO11" s="13" t="s">
        <v>66</v>
      </c>
      <c r="AP11" s="13"/>
      <c r="AQ11" s="13"/>
      <c r="AR11" s="13" t="s">
        <v>66</v>
      </c>
      <c r="AS11" s="13" t="s">
        <v>66</v>
      </c>
      <c r="AT11" s="13" t="s">
        <v>66</v>
      </c>
      <c r="AU11" s="13" t="s">
        <v>66</v>
      </c>
      <c r="AV11" s="13" t="s">
        <v>66</v>
      </c>
      <c r="AW11" s="13"/>
      <c r="AX11" s="13"/>
      <c r="AY11" s="13" t="s">
        <v>66</v>
      </c>
      <c r="AZ11" s="13" t="s">
        <v>66</v>
      </c>
      <c r="BA11" s="13" t="s">
        <v>66</v>
      </c>
      <c r="BB11" s="13" t="s">
        <v>66</v>
      </c>
      <c r="BC11" s="13" t="s">
        <v>66</v>
      </c>
      <c r="BD11" s="13"/>
      <c r="BE11" s="13"/>
      <c r="BF11" s="13" t="s">
        <v>66</v>
      </c>
      <c r="BG11" s="13" t="s">
        <v>66</v>
      </c>
      <c r="BH11" s="13" t="s">
        <v>66</v>
      </c>
      <c r="BI11" s="13" t="s">
        <v>66</v>
      </c>
      <c r="BJ11" s="13" t="s">
        <v>66</v>
      </c>
      <c r="BK11" s="13"/>
      <c r="BL11" s="13"/>
      <c r="BM11" s="13" t="s">
        <v>66</v>
      </c>
      <c r="BN11" s="13" t="s">
        <v>66</v>
      </c>
      <c r="BO11" s="13" t="s">
        <v>66</v>
      </c>
      <c r="BP11" s="13" t="s">
        <v>66</v>
      </c>
      <c r="BQ11" s="13" t="s">
        <v>66</v>
      </c>
      <c r="BR11" s="13"/>
      <c r="BS11" s="13"/>
      <c r="BT11" s="13" t="s">
        <v>66</v>
      </c>
      <c r="BU11" s="13" t="s">
        <v>66</v>
      </c>
      <c r="BV11" s="13" t="s">
        <v>66</v>
      </c>
      <c r="BW11" s="13" t="s">
        <v>66</v>
      </c>
      <c r="BX11" s="13" t="s">
        <v>66</v>
      </c>
      <c r="BY11" s="13"/>
      <c r="BZ11" s="13"/>
      <c r="CA11" s="13" t="s">
        <v>66</v>
      </c>
      <c r="CB11" s="13" t="s">
        <v>66</v>
      </c>
      <c r="CC11" s="13" t="s">
        <v>80</v>
      </c>
      <c r="CD11" s="13" t="s">
        <v>80</v>
      </c>
      <c r="CE11" s="13" t="s">
        <v>80</v>
      </c>
      <c r="CF11" s="13"/>
      <c r="CG11" s="13"/>
      <c r="CH11" s="13" t="s">
        <v>80</v>
      </c>
      <c r="CI11" s="13" t="s">
        <v>80</v>
      </c>
      <c r="CJ11" s="13" t="s">
        <v>80</v>
      </c>
      <c r="CK11" s="13" t="s">
        <v>80</v>
      </c>
      <c r="CL11" s="13" t="s">
        <v>68</v>
      </c>
      <c r="CM11" s="13"/>
      <c r="CN11" s="13"/>
      <c r="CO11" s="13" t="s">
        <v>68</v>
      </c>
      <c r="CP11" s="13" t="s">
        <v>68</v>
      </c>
      <c r="CQ11" s="13" t="s">
        <v>68</v>
      </c>
      <c r="CR11" s="13" t="s">
        <v>66</v>
      </c>
      <c r="CS11" s="13" t="s">
        <v>68</v>
      </c>
      <c r="CT11" s="13"/>
      <c r="CU11" s="13"/>
      <c r="CV11" s="13" t="s">
        <v>66</v>
      </c>
      <c r="CW11" s="128" t="s">
        <v>66</v>
      </c>
      <c r="CX11" s="128" t="s">
        <v>66</v>
      </c>
      <c r="CY11" s="128" t="s">
        <v>66</v>
      </c>
      <c r="CZ11" s="128" t="s">
        <v>66</v>
      </c>
      <c r="DA11" s="13"/>
      <c r="DB11" s="13"/>
      <c r="DC11" s="13"/>
      <c r="DD11" s="128" t="s">
        <v>66</v>
      </c>
      <c r="DE11" s="128" t="s">
        <v>66</v>
      </c>
      <c r="DF11" s="128" t="s">
        <v>66</v>
      </c>
      <c r="DG11" s="13" t="s">
        <v>66</v>
      </c>
      <c r="DH11" s="13"/>
      <c r="DI11" s="13"/>
      <c r="DJ11" s="13" t="s">
        <v>68</v>
      </c>
      <c r="DK11" s="128" t="s">
        <v>66</v>
      </c>
      <c r="DL11" s="128" t="s">
        <v>68</v>
      </c>
      <c r="DM11" s="128" t="s">
        <v>66</v>
      </c>
      <c r="DN11" s="13" t="s">
        <v>68</v>
      </c>
      <c r="DO11" s="13"/>
      <c r="DP11" s="13"/>
      <c r="DQ11" s="13" t="s">
        <v>80</v>
      </c>
      <c r="DR11" s="128" t="s">
        <v>66</v>
      </c>
      <c r="DS11" s="13" t="s">
        <v>80</v>
      </c>
      <c r="DT11" s="128" t="s">
        <v>66</v>
      </c>
      <c r="DU11" s="13"/>
      <c r="DV11" s="13"/>
      <c r="DW11" s="13"/>
      <c r="DX11" s="13" t="s">
        <v>68</v>
      </c>
      <c r="DY11" s="13" t="s">
        <v>103</v>
      </c>
      <c r="DZ11" s="13" t="s">
        <v>68</v>
      </c>
      <c r="EA11" s="13" t="s">
        <v>80</v>
      </c>
      <c r="EB11" s="13"/>
      <c r="EC11" s="13"/>
      <c r="ED11" s="13"/>
      <c r="EE11" s="13" t="s">
        <v>80</v>
      </c>
      <c r="EF11" s="13" t="s">
        <v>66</v>
      </c>
      <c r="EG11" s="13" t="s">
        <v>80</v>
      </c>
      <c r="EH11" s="13" t="s">
        <v>66</v>
      </c>
      <c r="EI11" s="13" t="s">
        <v>80</v>
      </c>
      <c r="EJ11" s="13"/>
      <c r="EK11" s="13"/>
      <c r="EL11" s="13" t="s">
        <v>68</v>
      </c>
      <c r="EM11" s="13" t="s">
        <v>68</v>
      </c>
      <c r="EN11" s="13" t="s">
        <v>68</v>
      </c>
      <c r="EO11" s="13"/>
      <c r="EP11" s="13"/>
      <c r="EQ11" s="13"/>
      <c r="ER11" s="13"/>
      <c r="ES11" s="128" t="s">
        <v>66</v>
      </c>
      <c r="ET11" s="13" t="s">
        <v>66</v>
      </c>
      <c r="EU11" s="13" t="s">
        <v>66</v>
      </c>
      <c r="EV11" s="13" t="s">
        <v>66</v>
      </c>
      <c r="EW11" s="13" t="s">
        <v>66</v>
      </c>
      <c r="EX11" s="13"/>
      <c r="EY11" s="13"/>
      <c r="EZ11" s="128" t="s">
        <v>66</v>
      </c>
      <c r="FA11" s="128" t="s">
        <v>66</v>
      </c>
      <c r="FB11" s="128" t="s">
        <v>66</v>
      </c>
      <c r="FC11" s="128" t="s">
        <v>66</v>
      </c>
      <c r="FD11" s="128" t="s">
        <v>66</v>
      </c>
      <c r="FE11" s="128"/>
      <c r="FF11" s="128"/>
      <c r="FG11" s="128" t="s">
        <v>66</v>
      </c>
      <c r="FH11" s="128" t="s">
        <v>66</v>
      </c>
      <c r="FI11" s="128" t="s">
        <v>66</v>
      </c>
      <c r="FJ11" s="128" t="s">
        <v>66</v>
      </c>
      <c r="FK11" s="128" t="s">
        <v>66</v>
      </c>
      <c r="FL11" s="128"/>
      <c r="FM11" s="128"/>
      <c r="FN11" s="128" t="s">
        <v>66</v>
      </c>
      <c r="FO11" s="128" t="s">
        <v>66</v>
      </c>
      <c r="FP11" s="128" t="s">
        <v>66</v>
      </c>
      <c r="FQ11" s="128" t="s">
        <v>66</v>
      </c>
      <c r="FR11" s="128" t="s">
        <v>66</v>
      </c>
      <c r="FS11" s="128"/>
      <c r="FT11" s="128"/>
      <c r="FU11" s="128" t="s">
        <v>66</v>
      </c>
      <c r="FV11" s="128" t="s">
        <v>66</v>
      </c>
      <c r="FW11" s="128" t="s">
        <v>66</v>
      </c>
      <c r="FX11" s="128" t="s">
        <v>66</v>
      </c>
      <c r="FY11" s="128" t="s">
        <v>66</v>
      </c>
      <c r="FZ11" s="128"/>
      <c r="GA11" s="128"/>
      <c r="GB11" s="128" t="s">
        <v>66</v>
      </c>
      <c r="GC11" s="128" t="s">
        <v>66</v>
      </c>
      <c r="GD11" s="128" t="s">
        <v>66</v>
      </c>
      <c r="GE11" s="128" t="s">
        <v>66</v>
      </c>
      <c r="GF11" s="128" t="s">
        <v>66</v>
      </c>
      <c r="GG11" s="13"/>
      <c r="GH11" s="13"/>
      <c r="GI11" s="128" t="s">
        <v>66</v>
      </c>
      <c r="GJ11" s="128" t="s">
        <v>66</v>
      </c>
      <c r="GK11" s="128" t="s">
        <v>66</v>
      </c>
      <c r="GL11" s="128" t="s">
        <v>66</v>
      </c>
      <c r="GM11" s="128" t="s">
        <v>66</v>
      </c>
      <c r="GN11" s="128"/>
      <c r="GO11" s="128"/>
      <c r="GP11" s="128" t="s">
        <v>66</v>
      </c>
      <c r="GQ11" s="128"/>
      <c r="GR11" s="142" t="s">
        <v>66</v>
      </c>
      <c r="GS11" s="142" t="s">
        <v>66</v>
      </c>
      <c r="GT11" s="142" t="s">
        <v>66</v>
      </c>
      <c r="GU11" s="128"/>
      <c r="GV11" s="128"/>
      <c r="GW11" s="128" t="s">
        <v>66</v>
      </c>
      <c r="GX11" s="128" t="s">
        <v>66</v>
      </c>
      <c r="GY11" s="128" t="s">
        <v>66</v>
      </c>
      <c r="GZ11" s="128" t="s">
        <v>66</v>
      </c>
      <c r="HA11" s="128" t="s">
        <v>66</v>
      </c>
      <c r="HB11" s="128"/>
      <c r="HC11" s="128"/>
      <c r="HD11" s="128" t="s">
        <v>66</v>
      </c>
      <c r="HE11" s="128" t="s">
        <v>66</v>
      </c>
      <c r="HF11" s="128" t="s">
        <v>66</v>
      </c>
      <c r="HG11" s="128" t="s">
        <v>66</v>
      </c>
      <c r="HH11" s="128" t="s">
        <v>66</v>
      </c>
      <c r="HI11" s="13"/>
      <c r="HJ11" s="13"/>
      <c r="HK11" s="128" t="s">
        <v>66</v>
      </c>
      <c r="HL11" s="128" t="s">
        <v>66</v>
      </c>
      <c r="HM11" s="128" t="s">
        <v>66</v>
      </c>
      <c r="HN11" s="128" t="s">
        <v>66</v>
      </c>
      <c r="HO11" s="128" t="s">
        <v>66</v>
      </c>
      <c r="HP11" s="128"/>
      <c r="HQ11" s="128"/>
      <c r="HR11" s="128" t="s">
        <v>66</v>
      </c>
      <c r="HS11" s="128" t="s">
        <v>66</v>
      </c>
      <c r="HT11" s="128" t="s">
        <v>66</v>
      </c>
      <c r="HU11" s="128" t="s">
        <v>66</v>
      </c>
      <c r="HV11" s="128" t="s">
        <v>66</v>
      </c>
      <c r="HW11" s="128"/>
      <c r="HX11" s="128"/>
      <c r="HY11" s="128" t="s">
        <v>66</v>
      </c>
      <c r="HZ11" s="128" t="s">
        <v>66</v>
      </c>
      <c r="IA11" s="128" t="s">
        <v>66</v>
      </c>
      <c r="IB11" s="128" t="s">
        <v>66</v>
      </c>
      <c r="IC11" s="128" t="s">
        <v>66</v>
      </c>
      <c r="ID11" s="128"/>
      <c r="IE11" s="128"/>
      <c r="IF11" s="128" t="s">
        <v>66</v>
      </c>
      <c r="IG11" s="128" t="s">
        <v>66</v>
      </c>
      <c r="IH11" s="128" t="s">
        <v>66</v>
      </c>
      <c r="II11" s="128" t="s">
        <v>66</v>
      </c>
      <c r="IJ11" s="128" t="s">
        <v>66</v>
      </c>
      <c r="IK11" s="128"/>
      <c r="IL11" s="128"/>
      <c r="IM11" s="128" t="s">
        <v>66</v>
      </c>
      <c r="IN11" s="128" t="s">
        <v>66</v>
      </c>
      <c r="IO11" s="128" t="s">
        <v>66</v>
      </c>
      <c r="IP11" s="128" t="s">
        <v>66</v>
      </c>
      <c r="IQ11" s="128" t="s">
        <v>66</v>
      </c>
      <c r="IR11" s="128"/>
      <c r="IS11" s="128"/>
      <c r="IT11" s="128" t="s">
        <v>66</v>
      </c>
      <c r="IU11" s="128" t="s">
        <v>66</v>
      </c>
      <c r="IV11" s="128" t="s">
        <v>66</v>
      </c>
      <c r="IW11" s="128" t="s">
        <v>66</v>
      </c>
      <c r="IX11" s="128" t="s">
        <v>66</v>
      </c>
      <c r="IY11" s="128"/>
      <c r="IZ11" s="128"/>
      <c r="JA11" s="128" t="s">
        <v>66</v>
      </c>
      <c r="JB11" s="128" t="s">
        <v>66</v>
      </c>
      <c r="JC11" s="128" t="s">
        <v>66</v>
      </c>
      <c r="JD11" s="128" t="s">
        <v>66</v>
      </c>
      <c r="JE11" s="128" t="s">
        <v>66</v>
      </c>
      <c r="JF11" s="128"/>
      <c r="JG11" s="128"/>
      <c r="JH11" s="128" t="s">
        <v>66</v>
      </c>
      <c r="JI11" s="128" t="s">
        <v>66</v>
      </c>
      <c r="JJ11" s="128" t="s">
        <v>66</v>
      </c>
      <c r="JK11" s="128" t="s">
        <v>66</v>
      </c>
      <c r="JL11" s="128" t="s">
        <v>66</v>
      </c>
      <c r="JM11" s="128"/>
      <c r="JN11" s="128"/>
      <c r="JO11" s="128" t="s">
        <v>66</v>
      </c>
      <c r="JP11" s="128" t="s">
        <v>66</v>
      </c>
      <c r="JQ11" s="128" t="s">
        <v>66</v>
      </c>
      <c r="JR11" s="128" t="s">
        <v>66</v>
      </c>
      <c r="JS11" s="128" t="s">
        <v>66</v>
      </c>
      <c r="JT11" s="13"/>
      <c r="JU11" s="13"/>
      <c r="JV11" s="13" t="s">
        <v>66</v>
      </c>
      <c r="JW11" s="128" t="s">
        <v>66</v>
      </c>
      <c r="JX11" s="128" t="s">
        <v>66</v>
      </c>
      <c r="JY11" s="128" t="s">
        <v>66</v>
      </c>
      <c r="JZ11" s="128" t="s">
        <v>66</v>
      </c>
      <c r="KA11" s="13"/>
      <c r="KB11" s="13"/>
      <c r="KC11" s="13" t="s">
        <v>66</v>
      </c>
      <c r="KD11" s="128" t="s">
        <v>66</v>
      </c>
      <c r="KE11" s="128" t="s">
        <v>66</v>
      </c>
      <c r="KF11" s="128" t="s">
        <v>66</v>
      </c>
      <c r="KG11" s="128" t="s">
        <v>66</v>
      </c>
      <c r="KH11" s="13"/>
      <c r="KI11" s="13"/>
      <c r="KJ11" s="13" t="s">
        <v>66</v>
      </c>
      <c r="KK11" s="128" t="s">
        <v>66</v>
      </c>
      <c r="KL11" s="128" t="s">
        <v>66</v>
      </c>
      <c r="KM11" s="128" t="s">
        <v>66</v>
      </c>
      <c r="KN11" s="128" t="s">
        <v>66</v>
      </c>
      <c r="KO11" s="13"/>
      <c r="KP11" s="13"/>
      <c r="KQ11" s="13" t="s">
        <v>66</v>
      </c>
      <c r="KR11" s="128" t="s">
        <v>66</v>
      </c>
      <c r="KS11" s="128" t="s">
        <v>66</v>
      </c>
      <c r="KT11" s="128" t="s">
        <v>66</v>
      </c>
      <c r="KU11" s="128" t="s">
        <v>66</v>
      </c>
      <c r="KV11" s="13"/>
      <c r="KW11" s="13"/>
      <c r="KX11" s="128" t="s">
        <v>66</v>
      </c>
      <c r="KY11" s="128" t="s">
        <v>66</v>
      </c>
      <c r="KZ11" s="128" t="s">
        <v>66</v>
      </c>
      <c r="LA11" s="128" t="s">
        <v>66</v>
      </c>
      <c r="LB11" s="128" t="s">
        <v>66</v>
      </c>
      <c r="LC11" s="128"/>
      <c r="LD11" s="128"/>
      <c r="LE11" s="128" t="s">
        <v>66</v>
      </c>
      <c r="LF11" s="128" t="s">
        <v>66</v>
      </c>
      <c r="LG11" s="128"/>
      <c r="LH11" s="128" t="s">
        <v>66</v>
      </c>
      <c r="LI11" s="128" t="s">
        <v>66</v>
      </c>
      <c r="LJ11" s="128"/>
      <c r="LK11" s="128"/>
      <c r="LL11" s="128" t="s">
        <v>66</v>
      </c>
      <c r="LM11" s="128" t="s">
        <v>66</v>
      </c>
      <c r="LN11" s="128" t="s">
        <v>66</v>
      </c>
      <c r="LO11" s="128" t="s">
        <v>66</v>
      </c>
      <c r="LP11" s="128" t="s">
        <v>66</v>
      </c>
      <c r="LQ11" s="128"/>
      <c r="LR11" s="128"/>
      <c r="LS11" s="128" t="s">
        <v>66</v>
      </c>
      <c r="LT11" s="128" t="s">
        <v>66</v>
      </c>
      <c r="LU11" s="128" t="s">
        <v>66</v>
      </c>
      <c r="LV11" s="128" t="s">
        <v>66</v>
      </c>
      <c r="LW11" s="128" t="s">
        <v>66</v>
      </c>
      <c r="LX11" s="13"/>
      <c r="LY11" s="13"/>
      <c r="LZ11" s="128" t="s">
        <v>66</v>
      </c>
      <c r="MA11" s="128" t="s">
        <v>66</v>
      </c>
      <c r="MB11" s="128" t="s">
        <v>66</v>
      </c>
      <c r="MC11" s="128" t="s">
        <v>66</v>
      </c>
      <c r="MD11" s="128" t="s">
        <v>66</v>
      </c>
      <c r="ME11" s="128"/>
      <c r="MF11" s="128"/>
      <c r="MG11" s="128" t="s">
        <v>66</v>
      </c>
      <c r="MH11" s="128" t="s">
        <v>66</v>
      </c>
      <c r="MI11" s="128" t="s">
        <v>66</v>
      </c>
      <c r="MJ11" s="128" t="s">
        <v>66</v>
      </c>
      <c r="MK11" s="128" t="s">
        <v>66</v>
      </c>
      <c r="ML11" s="128"/>
      <c r="MM11" s="128"/>
      <c r="MN11" s="128" t="s">
        <v>66</v>
      </c>
      <c r="MO11" s="128" t="s">
        <v>66</v>
      </c>
      <c r="MP11" s="128" t="s">
        <v>66</v>
      </c>
      <c r="MQ11" s="128" t="s">
        <v>66</v>
      </c>
      <c r="MR11" s="128" t="s">
        <v>66</v>
      </c>
      <c r="MS11" s="128"/>
      <c r="MT11" s="128"/>
      <c r="MU11" s="128" t="s">
        <v>66</v>
      </c>
      <c r="MV11" s="128" t="s">
        <v>66</v>
      </c>
      <c r="MW11" s="128" t="s">
        <v>66</v>
      </c>
      <c r="MX11" s="128" t="s">
        <v>66</v>
      </c>
      <c r="MY11" s="13"/>
      <c r="MZ11" s="13"/>
      <c r="NA11" s="13"/>
      <c r="NB11" s="128" t="s">
        <v>66</v>
      </c>
      <c r="NC11" s="128" t="s">
        <v>66</v>
      </c>
      <c r="ND11" s="128" t="s">
        <v>66</v>
      </c>
      <c r="NE11" s="128" t="s">
        <v>66</v>
      </c>
      <c r="NF11" s="128"/>
      <c r="NG11" s="128"/>
      <c r="NH11" s="128"/>
      <c r="NI11" s="128" t="s">
        <v>66</v>
      </c>
      <c r="NJ11" s="128" t="s">
        <v>66</v>
      </c>
      <c r="NK11" s="128" t="s">
        <v>66</v>
      </c>
      <c r="NL11" s="128" t="s">
        <v>66</v>
      </c>
      <c r="NM11" s="128" t="s">
        <v>66</v>
      </c>
      <c r="NN11" s="128"/>
      <c r="NO11" s="128"/>
      <c r="NP11" s="128" t="s">
        <v>66</v>
      </c>
      <c r="NQ11" s="128" t="s">
        <v>66</v>
      </c>
      <c r="NR11" s="128" t="s">
        <v>66</v>
      </c>
      <c r="NS11" s="128" t="s">
        <v>66</v>
      </c>
      <c r="NT11" s="128" t="s">
        <v>66</v>
      </c>
      <c r="NU11" s="13"/>
      <c r="NV11" s="13"/>
      <c r="NW11" s="128" t="s">
        <v>66</v>
      </c>
      <c r="NX11" s="128" t="s">
        <v>66</v>
      </c>
      <c r="NY11" s="128" t="s">
        <v>66</v>
      </c>
      <c r="NZ11" s="128" t="s">
        <v>66</v>
      </c>
      <c r="OA11" s="128" t="s">
        <v>66</v>
      </c>
      <c r="OB11" s="13"/>
      <c r="OC11" s="13"/>
      <c r="OD11" s="128" t="s">
        <v>66</v>
      </c>
      <c r="OE11" s="128" t="s">
        <v>66</v>
      </c>
      <c r="OF11" s="128" t="s">
        <v>66</v>
      </c>
      <c r="OG11" s="128" t="s">
        <v>66</v>
      </c>
      <c r="OH11" s="128" t="s">
        <v>66</v>
      </c>
      <c r="OI11" s="13"/>
      <c r="OJ11" s="95"/>
    </row>
    <row r="12" spans="1:400" ht="15" customHeight="1" thickBot="1" x14ac:dyDescent="0.3">
      <c r="A12" s="159"/>
      <c r="B12" s="50"/>
      <c r="C12" s="87" t="str">
        <f>IF(B12="","",VLOOKUP(B12,$E$22:$F$66,$F$4,0))</f>
        <v/>
      </c>
      <c r="D12" s="96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  <c r="EJ12" s="97"/>
      <c r="EK12" s="97"/>
      <c r="EL12" s="97"/>
      <c r="EM12" s="97"/>
      <c r="EN12" s="97"/>
      <c r="EO12" s="97"/>
      <c r="EP12" s="97"/>
      <c r="EQ12" s="97"/>
      <c r="ER12" s="97"/>
      <c r="ES12" s="97"/>
      <c r="ET12" s="97"/>
      <c r="EU12" s="97"/>
      <c r="EV12" s="97"/>
      <c r="EW12" s="97"/>
      <c r="EX12" s="97"/>
      <c r="EY12" s="97"/>
      <c r="EZ12" s="97"/>
      <c r="FA12" s="97"/>
      <c r="FB12" s="97"/>
      <c r="FC12" s="97"/>
      <c r="FD12" s="97"/>
      <c r="FE12" s="97"/>
      <c r="FF12" s="97"/>
      <c r="FG12" s="97"/>
      <c r="FH12" s="97"/>
      <c r="FI12" s="97"/>
      <c r="FJ12" s="97"/>
      <c r="FK12" s="97"/>
      <c r="FL12" s="97"/>
      <c r="FM12" s="97"/>
      <c r="FN12" s="97"/>
      <c r="FO12" s="97"/>
      <c r="FP12" s="97"/>
      <c r="FQ12" s="97"/>
      <c r="FR12" s="97"/>
      <c r="FS12" s="97"/>
      <c r="FT12" s="97"/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97"/>
      <c r="GX12" s="97"/>
      <c r="GY12" s="97"/>
      <c r="GZ12" s="97"/>
      <c r="HA12" s="97"/>
      <c r="HB12" s="97"/>
      <c r="HC12" s="97"/>
      <c r="HD12" s="97"/>
      <c r="HE12" s="97"/>
      <c r="HF12" s="97"/>
      <c r="HG12" s="97"/>
      <c r="HH12" s="97"/>
      <c r="HI12" s="97"/>
      <c r="HJ12" s="97"/>
      <c r="HK12" s="97"/>
      <c r="HL12" s="97"/>
      <c r="HM12" s="97"/>
      <c r="HN12" s="97"/>
      <c r="HO12" s="97"/>
      <c r="HP12" s="97"/>
      <c r="HQ12" s="97"/>
      <c r="HR12" s="97"/>
      <c r="HS12" s="97"/>
      <c r="HT12" s="97"/>
      <c r="HU12" s="97"/>
      <c r="HV12" s="97"/>
      <c r="HW12" s="97"/>
      <c r="HX12" s="97"/>
      <c r="HY12" s="97"/>
      <c r="HZ12" s="97"/>
      <c r="IA12" s="97"/>
      <c r="IB12" s="97"/>
      <c r="IC12" s="97"/>
      <c r="ID12" s="97"/>
      <c r="IE12" s="97"/>
      <c r="IF12" s="97"/>
      <c r="IG12" s="97"/>
      <c r="IH12" s="97"/>
      <c r="II12" s="97"/>
      <c r="IJ12" s="97"/>
      <c r="IK12" s="97"/>
      <c r="IL12" s="97"/>
      <c r="IM12" s="97"/>
      <c r="IN12" s="97"/>
      <c r="IO12" s="97"/>
      <c r="IP12" s="97"/>
      <c r="IQ12" s="97"/>
      <c r="IR12" s="97"/>
      <c r="IS12" s="97"/>
      <c r="IT12" s="97"/>
      <c r="IU12" s="97"/>
      <c r="IV12" s="97"/>
      <c r="IW12" s="97"/>
      <c r="IX12" s="97"/>
      <c r="IY12" s="97"/>
      <c r="IZ12" s="97"/>
      <c r="JA12" s="97"/>
      <c r="JB12" s="97"/>
      <c r="JC12" s="97"/>
      <c r="JD12" s="97"/>
      <c r="JE12" s="97"/>
      <c r="JF12" s="97"/>
      <c r="JG12" s="97"/>
      <c r="JH12" s="97"/>
      <c r="JI12" s="97"/>
      <c r="JJ12" s="97"/>
      <c r="JK12" s="97"/>
      <c r="JL12" s="97"/>
      <c r="JM12" s="97"/>
      <c r="JN12" s="97"/>
      <c r="JO12" s="97"/>
      <c r="JP12" s="97"/>
      <c r="JQ12" s="97"/>
      <c r="JR12" s="97"/>
      <c r="JS12" s="97"/>
      <c r="JT12" s="97"/>
      <c r="JU12" s="97"/>
      <c r="JV12" s="97"/>
      <c r="JW12" s="97"/>
      <c r="JX12" s="97"/>
      <c r="JY12" s="97"/>
      <c r="JZ12" s="97"/>
      <c r="KA12" s="97"/>
      <c r="KB12" s="97"/>
      <c r="KC12" s="97"/>
      <c r="KD12" s="97"/>
      <c r="KE12" s="97"/>
      <c r="KF12" s="97"/>
      <c r="KG12" s="97"/>
      <c r="KH12" s="97"/>
      <c r="KI12" s="97"/>
      <c r="KJ12" s="97"/>
      <c r="KK12" s="97"/>
      <c r="KL12" s="97"/>
      <c r="KM12" s="97"/>
      <c r="KN12" s="97"/>
      <c r="KO12" s="97"/>
      <c r="KP12" s="97"/>
      <c r="KQ12" s="97"/>
      <c r="KR12" s="97"/>
      <c r="KS12" s="97"/>
      <c r="KT12" s="97"/>
      <c r="KU12" s="97"/>
      <c r="KV12" s="97"/>
      <c r="KW12" s="97"/>
      <c r="KX12" s="97"/>
      <c r="KY12" s="97"/>
      <c r="KZ12" s="97"/>
      <c r="LA12" s="97"/>
      <c r="LB12" s="97"/>
      <c r="LC12" s="97"/>
      <c r="LD12" s="97"/>
      <c r="LE12" s="97"/>
      <c r="LF12" s="97"/>
      <c r="LG12" s="97"/>
      <c r="LH12" s="97"/>
      <c r="LI12" s="97"/>
      <c r="LJ12" s="97"/>
      <c r="LK12" s="97"/>
      <c r="LL12" s="97"/>
      <c r="LM12" s="97"/>
      <c r="LN12" s="97"/>
      <c r="LO12" s="97"/>
      <c r="LP12" s="97"/>
      <c r="LQ12" s="97"/>
      <c r="LR12" s="97"/>
      <c r="LS12" s="97"/>
      <c r="LT12" s="97"/>
      <c r="LU12" s="97"/>
      <c r="LV12" s="97"/>
      <c r="LW12" s="97"/>
      <c r="LX12" s="97"/>
      <c r="LY12" s="97"/>
      <c r="LZ12" s="97"/>
      <c r="MA12" s="97"/>
      <c r="MB12" s="97"/>
      <c r="MC12" s="97"/>
      <c r="MD12" s="97"/>
      <c r="ME12" s="97"/>
      <c r="MF12" s="97"/>
      <c r="MG12" s="97"/>
      <c r="MH12" s="97"/>
      <c r="MI12" s="97"/>
      <c r="MJ12" s="97"/>
      <c r="MK12" s="97"/>
      <c r="ML12" s="97"/>
      <c r="MM12" s="97"/>
      <c r="MN12" s="97"/>
      <c r="MO12" s="97"/>
      <c r="MP12" s="97"/>
      <c r="MQ12" s="97"/>
      <c r="MR12" s="97"/>
      <c r="MS12" s="97"/>
      <c r="MT12" s="97"/>
      <c r="MU12" s="97"/>
      <c r="MV12" s="97"/>
      <c r="MW12" s="97"/>
      <c r="MX12" s="97"/>
      <c r="MY12" s="97"/>
      <c r="MZ12" s="97"/>
      <c r="NA12" s="97"/>
      <c r="NB12" s="97"/>
      <c r="NC12" s="97"/>
      <c r="ND12" s="97"/>
      <c r="NE12" s="97"/>
      <c r="NF12" s="97"/>
      <c r="NG12" s="97"/>
      <c r="NH12" s="97"/>
      <c r="NI12" s="97"/>
      <c r="NJ12" s="97"/>
      <c r="NK12" s="97"/>
      <c r="NL12" s="97"/>
      <c r="NM12" s="97"/>
      <c r="NN12" s="97"/>
      <c r="NO12" s="97"/>
      <c r="NP12" s="97"/>
      <c r="NQ12" s="97"/>
      <c r="NR12" s="97"/>
      <c r="NS12" s="97"/>
      <c r="NT12" s="97"/>
      <c r="NU12" s="97"/>
      <c r="NV12" s="97"/>
      <c r="NW12" s="97"/>
      <c r="NX12" s="97"/>
      <c r="NY12" s="97"/>
      <c r="NZ12" s="97"/>
      <c r="OA12" s="97"/>
      <c r="OB12" s="97"/>
      <c r="OC12" s="97"/>
      <c r="OD12" s="97"/>
      <c r="OE12" s="97"/>
      <c r="OF12" s="97"/>
      <c r="OG12" s="97"/>
      <c r="OH12" s="97"/>
      <c r="OI12" s="97"/>
      <c r="OJ12" s="98"/>
    </row>
    <row r="13" spans="1:400" ht="15" customHeight="1" x14ac:dyDescent="0.25">
      <c r="A13" s="151" t="s">
        <v>40</v>
      </c>
      <c r="B13" s="51" t="s">
        <v>41</v>
      </c>
      <c r="C13" s="66">
        <v>40478</v>
      </c>
      <c r="D13" s="91"/>
      <c r="E13" s="13" t="s">
        <v>68</v>
      </c>
      <c r="F13" s="13" t="s">
        <v>68</v>
      </c>
      <c r="G13" s="13"/>
      <c r="H13" s="13"/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/>
      <c r="O13" s="13"/>
      <c r="P13" s="13" t="s">
        <v>66</v>
      </c>
      <c r="Q13" s="13" t="s">
        <v>66</v>
      </c>
      <c r="R13" s="13" t="s">
        <v>66</v>
      </c>
      <c r="S13" s="13" t="s">
        <v>66</v>
      </c>
      <c r="T13" s="13" t="s">
        <v>66</v>
      </c>
      <c r="U13" s="13"/>
      <c r="V13" s="13"/>
      <c r="W13" s="13" t="s">
        <v>66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/>
      <c r="AC13" s="13"/>
      <c r="AD13" s="13" t="s">
        <v>66</v>
      </c>
      <c r="AE13" s="13" t="s">
        <v>66</v>
      </c>
      <c r="AF13" s="13" t="s">
        <v>66</v>
      </c>
      <c r="AG13" s="13" t="s">
        <v>66</v>
      </c>
      <c r="AH13" s="13" t="s">
        <v>66</v>
      </c>
      <c r="AI13" s="92"/>
      <c r="AJ13" s="92"/>
      <c r="AK13" s="13" t="s">
        <v>66</v>
      </c>
      <c r="AL13" s="13" t="s">
        <v>66</v>
      </c>
      <c r="AM13" s="13" t="s">
        <v>66</v>
      </c>
      <c r="AN13" s="13" t="s">
        <v>66</v>
      </c>
      <c r="AO13" s="13" t="s">
        <v>66</v>
      </c>
      <c r="AP13" s="13"/>
      <c r="AQ13" s="13"/>
      <c r="AR13" s="13" t="s">
        <v>66</v>
      </c>
      <c r="AS13" s="13" t="s">
        <v>66</v>
      </c>
      <c r="AT13" s="13" t="s">
        <v>66</v>
      </c>
      <c r="AU13" s="13" t="s">
        <v>68</v>
      </c>
      <c r="AV13" s="13" t="s">
        <v>68</v>
      </c>
      <c r="AW13" s="92"/>
      <c r="AX13" s="92"/>
      <c r="AY13" s="92" t="s">
        <v>68</v>
      </c>
      <c r="AZ13" s="92" t="s">
        <v>68</v>
      </c>
      <c r="BA13" s="92" t="s">
        <v>66</v>
      </c>
      <c r="BB13" s="92" t="s">
        <v>66</v>
      </c>
      <c r="BC13" s="92" t="s">
        <v>66</v>
      </c>
      <c r="BD13" s="92"/>
      <c r="BE13" s="92"/>
      <c r="BF13" s="92" t="s">
        <v>66</v>
      </c>
      <c r="BG13" s="92" t="s">
        <v>66</v>
      </c>
      <c r="BH13" s="92" t="s">
        <v>66</v>
      </c>
      <c r="BI13" s="92" t="s">
        <v>66</v>
      </c>
      <c r="BJ13" s="92" t="s">
        <v>66</v>
      </c>
      <c r="BK13" s="92"/>
      <c r="BL13" s="92"/>
      <c r="BM13" s="92" t="s">
        <v>66</v>
      </c>
      <c r="BN13" s="92" t="s">
        <v>66</v>
      </c>
      <c r="BO13" s="92" t="s">
        <v>68</v>
      </c>
      <c r="BP13" s="92" t="s">
        <v>66</v>
      </c>
      <c r="BQ13" s="92" t="s">
        <v>68</v>
      </c>
      <c r="BR13" s="92"/>
      <c r="BS13" s="92"/>
      <c r="BT13" s="92" t="s">
        <v>66</v>
      </c>
      <c r="BU13" s="92" t="s">
        <v>66</v>
      </c>
      <c r="BV13" s="92" t="s">
        <v>66</v>
      </c>
      <c r="BW13" s="92" t="s">
        <v>66</v>
      </c>
      <c r="BX13" s="92" t="s">
        <v>66</v>
      </c>
      <c r="BY13" s="92"/>
      <c r="BZ13" s="92"/>
      <c r="CA13" s="13" t="s">
        <v>82</v>
      </c>
      <c r="CB13" s="13" t="s">
        <v>82</v>
      </c>
      <c r="CC13" s="13" t="s">
        <v>82</v>
      </c>
      <c r="CD13" s="13" t="s">
        <v>82</v>
      </c>
      <c r="CE13" s="92" t="s">
        <v>82</v>
      </c>
      <c r="CF13" s="92"/>
      <c r="CG13" s="92"/>
      <c r="CH13" s="13" t="s">
        <v>82</v>
      </c>
      <c r="CI13" s="13" t="s">
        <v>82</v>
      </c>
      <c r="CJ13" s="13" t="s">
        <v>82</v>
      </c>
      <c r="CK13" s="13" t="s">
        <v>82</v>
      </c>
      <c r="CL13" s="92" t="s">
        <v>82</v>
      </c>
      <c r="CM13" s="92"/>
      <c r="CN13" s="92"/>
      <c r="CO13" s="92" t="s">
        <v>82</v>
      </c>
      <c r="CP13" s="92" t="s">
        <v>82</v>
      </c>
      <c r="CQ13" s="92" t="s">
        <v>82</v>
      </c>
      <c r="CR13" s="92" t="s">
        <v>82</v>
      </c>
      <c r="CS13" s="92" t="s">
        <v>82</v>
      </c>
      <c r="CT13" s="92"/>
      <c r="CU13" s="92"/>
      <c r="CV13" s="92" t="s">
        <v>71</v>
      </c>
      <c r="CW13" s="92" t="s">
        <v>71</v>
      </c>
      <c r="CX13" s="92" t="s">
        <v>71</v>
      </c>
      <c r="CY13" s="92" t="s">
        <v>71</v>
      </c>
      <c r="CZ13" s="92" t="s">
        <v>71</v>
      </c>
      <c r="DA13" s="92"/>
      <c r="DB13" s="92"/>
      <c r="DC13" s="92"/>
      <c r="DD13" s="92" t="s">
        <v>68</v>
      </c>
      <c r="DE13" s="92" t="s">
        <v>68</v>
      </c>
      <c r="DF13" s="92" t="s">
        <v>68</v>
      </c>
      <c r="DG13" s="92" t="s">
        <v>68</v>
      </c>
      <c r="DH13" s="92"/>
      <c r="DI13" s="92"/>
      <c r="DJ13" s="92" t="s">
        <v>71</v>
      </c>
      <c r="DK13" s="92" t="s">
        <v>71</v>
      </c>
      <c r="DL13" s="92" t="s">
        <v>71</v>
      </c>
      <c r="DM13" s="92" t="s">
        <v>71</v>
      </c>
      <c r="DN13" s="92" t="s">
        <v>71</v>
      </c>
      <c r="DO13" s="92"/>
      <c r="DP13" s="92"/>
      <c r="DQ13" s="92" t="s">
        <v>72</v>
      </c>
      <c r="DR13" s="92" t="s">
        <v>72</v>
      </c>
      <c r="DS13" s="92" t="s">
        <v>72</v>
      </c>
      <c r="DT13" s="92" t="s">
        <v>72</v>
      </c>
      <c r="DU13" s="92"/>
      <c r="DV13" s="92"/>
      <c r="DW13" s="92"/>
      <c r="DX13" s="118" t="s">
        <v>68</v>
      </c>
      <c r="DY13" s="118" t="s">
        <v>80</v>
      </c>
      <c r="DZ13" s="118" t="s">
        <v>80</v>
      </c>
      <c r="EA13" s="118" t="s">
        <v>80</v>
      </c>
      <c r="EB13" s="118"/>
      <c r="EC13" s="118"/>
      <c r="ED13" s="118"/>
      <c r="EE13" s="100" t="s">
        <v>71</v>
      </c>
      <c r="EF13" s="100" t="s">
        <v>71</v>
      </c>
      <c r="EG13" s="100" t="s">
        <v>71</v>
      </c>
      <c r="EH13" s="100" t="s">
        <v>71</v>
      </c>
      <c r="EI13" s="100" t="s">
        <v>71</v>
      </c>
      <c r="EJ13" s="118"/>
      <c r="EK13" s="118"/>
      <c r="EL13" s="100" t="s">
        <v>72</v>
      </c>
      <c r="EM13" s="100" t="s">
        <v>72</v>
      </c>
      <c r="EN13" s="100" t="s">
        <v>72</v>
      </c>
      <c r="EO13" s="118"/>
      <c r="EP13" s="92"/>
      <c r="EQ13" s="92"/>
      <c r="ER13" s="92"/>
      <c r="ES13" s="128" t="s">
        <v>66</v>
      </c>
      <c r="ET13" s="128" t="s">
        <v>66</v>
      </c>
      <c r="EU13" s="128" t="s">
        <v>66</v>
      </c>
      <c r="EV13" s="128" t="s">
        <v>66</v>
      </c>
      <c r="EW13" s="128" t="s">
        <v>66</v>
      </c>
      <c r="EX13" s="92"/>
      <c r="EY13" s="92"/>
      <c r="EZ13" s="92" t="s">
        <v>66</v>
      </c>
      <c r="FA13" s="92" t="s">
        <v>66</v>
      </c>
      <c r="FB13" s="92" t="s">
        <v>66</v>
      </c>
      <c r="FC13" s="92" t="s">
        <v>66</v>
      </c>
      <c r="FD13" s="92" t="s">
        <v>66</v>
      </c>
      <c r="FE13" s="92"/>
      <c r="FF13" s="92"/>
      <c r="FG13" s="118" t="s">
        <v>66</v>
      </c>
      <c r="FH13" s="118" t="s">
        <v>66</v>
      </c>
      <c r="FI13" s="118" t="s">
        <v>66</v>
      </c>
      <c r="FJ13" s="118" t="s">
        <v>66</v>
      </c>
      <c r="FK13" s="118" t="s">
        <v>66</v>
      </c>
      <c r="FL13" s="118"/>
      <c r="FM13" s="118"/>
      <c r="FN13" s="118" t="s">
        <v>66</v>
      </c>
      <c r="FO13" s="118" t="s">
        <v>66</v>
      </c>
      <c r="FP13" s="118" t="s">
        <v>66</v>
      </c>
      <c r="FQ13" s="118" t="s">
        <v>66</v>
      </c>
      <c r="FR13" s="118" t="s">
        <v>66</v>
      </c>
      <c r="FS13" s="118"/>
      <c r="FT13" s="118"/>
      <c r="FU13" s="118" t="s">
        <v>66</v>
      </c>
      <c r="FV13" s="118" t="s">
        <v>66</v>
      </c>
      <c r="FW13" s="118" t="s">
        <v>66</v>
      </c>
      <c r="FX13" s="118" t="s">
        <v>66</v>
      </c>
      <c r="FY13" s="118" t="s">
        <v>66</v>
      </c>
      <c r="FZ13" s="118"/>
      <c r="GA13" s="118"/>
      <c r="GB13" s="118" t="s">
        <v>66</v>
      </c>
      <c r="GC13" s="118" t="s">
        <v>66</v>
      </c>
      <c r="GD13" s="118" t="s">
        <v>66</v>
      </c>
      <c r="GE13" s="118" t="s">
        <v>66</v>
      </c>
      <c r="GF13" s="118" t="s">
        <v>66</v>
      </c>
      <c r="GG13" s="92"/>
      <c r="GH13" s="92"/>
      <c r="GI13" s="128" t="s">
        <v>66</v>
      </c>
      <c r="GJ13" s="128" t="s">
        <v>66</v>
      </c>
      <c r="GK13" s="128" t="s">
        <v>66</v>
      </c>
      <c r="GL13" s="128" t="s">
        <v>66</v>
      </c>
      <c r="GM13" s="128" t="s">
        <v>66</v>
      </c>
      <c r="GN13" s="128"/>
      <c r="GO13" s="128"/>
      <c r="GP13" s="128" t="s">
        <v>66</v>
      </c>
      <c r="GQ13" s="128"/>
      <c r="GR13" s="142" t="s">
        <v>66</v>
      </c>
      <c r="GS13" s="142" t="s">
        <v>66</v>
      </c>
      <c r="GT13" s="142" t="s">
        <v>66</v>
      </c>
      <c r="GU13" s="128"/>
      <c r="GV13" s="128"/>
      <c r="GW13" s="128" t="s">
        <v>66</v>
      </c>
      <c r="GX13" s="128" t="s">
        <v>66</v>
      </c>
      <c r="GY13" s="128" t="s">
        <v>66</v>
      </c>
      <c r="GZ13" s="128" t="s">
        <v>66</v>
      </c>
      <c r="HA13" s="128" t="s">
        <v>66</v>
      </c>
      <c r="HB13" s="128"/>
      <c r="HC13" s="128"/>
      <c r="HD13" s="128" t="s">
        <v>66</v>
      </c>
      <c r="HE13" s="128" t="s">
        <v>66</v>
      </c>
      <c r="HF13" s="128" t="s">
        <v>66</v>
      </c>
      <c r="HG13" s="128" t="s">
        <v>66</v>
      </c>
      <c r="HH13" s="128" t="s">
        <v>66</v>
      </c>
      <c r="HI13" s="92"/>
      <c r="HJ13" s="92"/>
      <c r="HK13" s="92" t="s">
        <v>68</v>
      </c>
      <c r="HL13" s="92" t="s">
        <v>68</v>
      </c>
      <c r="HM13" s="92" t="s">
        <v>68</v>
      </c>
      <c r="HN13" s="92" t="s">
        <v>68</v>
      </c>
      <c r="HO13" s="92" t="s">
        <v>68</v>
      </c>
      <c r="HP13" s="92"/>
      <c r="HQ13" s="92"/>
      <c r="HR13" s="92" t="s">
        <v>68</v>
      </c>
      <c r="HS13" s="92" t="s">
        <v>68</v>
      </c>
      <c r="HT13" s="92" t="s">
        <v>68</v>
      </c>
      <c r="HU13" s="92" t="s">
        <v>68</v>
      </c>
      <c r="HV13" s="92" t="s">
        <v>68</v>
      </c>
      <c r="HW13" s="92"/>
      <c r="HX13" s="92"/>
      <c r="HY13" s="92" t="s">
        <v>68</v>
      </c>
      <c r="HZ13" s="92" t="s">
        <v>68</v>
      </c>
      <c r="IA13" s="92" t="s">
        <v>68</v>
      </c>
      <c r="IB13" s="92" t="s">
        <v>68</v>
      </c>
      <c r="IC13" s="92" t="s">
        <v>68</v>
      </c>
      <c r="ID13" s="92"/>
      <c r="IE13" s="92"/>
      <c r="IF13" s="92" t="s">
        <v>66</v>
      </c>
      <c r="IG13" s="92" t="s">
        <v>66</v>
      </c>
      <c r="IH13" s="92" t="s">
        <v>66</v>
      </c>
      <c r="II13" s="92" t="s">
        <v>66</v>
      </c>
      <c r="IJ13" s="92" t="s">
        <v>66</v>
      </c>
      <c r="IK13" s="92"/>
      <c r="IL13" s="92"/>
      <c r="IM13" s="92" t="s">
        <v>66</v>
      </c>
      <c r="IN13" s="92" t="s">
        <v>66</v>
      </c>
      <c r="IO13" s="92" t="s">
        <v>66</v>
      </c>
      <c r="IP13" s="92" t="s">
        <v>66</v>
      </c>
      <c r="IQ13" s="92" t="s">
        <v>66</v>
      </c>
      <c r="IR13" s="92"/>
      <c r="IS13" s="92"/>
      <c r="IT13" s="92" t="s">
        <v>66</v>
      </c>
      <c r="IU13" s="92" t="s">
        <v>66</v>
      </c>
      <c r="IV13" s="92" t="s">
        <v>66</v>
      </c>
      <c r="IW13" s="92" t="s">
        <v>66</v>
      </c>
      <c r="IX13" s="92" t="s">
        <v>66</v>
      </c>
      <c r="IY13" s="92"/>
      <c r="IZ13" s="92"/>
      <c r="JA13" s="92" t="s">
        <v>66</v>
      </c>
      <c r="JB13" s="92" t="s">
        <v>66</v>
      </c>
      <c r="JC13" s="92" t="s">
        <v>66</v>
      </c>
      <c r="JD13" s="92" t="s">
        <v>66</v>
      </c>
      <c r="JE13" s="92" t="s">
        <v>66</v>
      </c>
      <c r="JF13" s="92"/>
      <c r="JG13" s="92"/>
      <c r="JH13" s="92" t="s">
        <v>66</v>
      </c>
      <c r="JI13" s="92" t="s">
        <v>66</v>
      </c>
      <c r="JJ13" s="92" t="s">
        <v>66</v>
      </c>
      <c r="JK13" s="92" t="s">
        <v>66</v>
      </c>
      <c r="JL13" s="92" t="s">
        <v>66</v>
      </c>
      <c r="JM13" s="92"/>
      <c r="JN13" s="92"/>
      <c r="JO13" s="92" t="s">
        <v>66</v>
      </c>
      <c r="JP13" s="92" t="s">
        <v>66</v>
      </c>
      <c r="JQ13" s="92" t="s">
        <v>66</v>
      </c>
      <c r="JR13" s="92" t="s">
        <v>66</v>
      </c>
      <c r="JS13" s="92" t="s">
        <v>66</v>
      </c>
      <c r="JT13" s="92"/>
      <c r="JU13" s="92"/>
      <c r="JV13" s="92" t="s">
        <v>66</v>
      </c>
      <c r="JW13" s="92" t="s">
        <v>66</v>
      </c>
      <c r="JX13" s="92" t="s">
        <v>66</v>
      </c>
      <c r="JY13" s="92" t="s">
        <v>66</v>
      </c>
      <c r="JZ13" s="92" t="s">
        <v>66</v>
      </c>
      <c r="KA13" s="92"/>
      <c r="KB13" s="92"/>
      <c r="KC13" s="92" t="s">
        <v>66</v>
      </c>
      <c r="KD13" s="92" t="s">
        <v>66</v>
      </c>
      <c r="KE13" s="92" t="s">
        <v>66</v>
      </c>
      <c r="KF13" s="92" t="s">
        <v>66</v>
      </c>
      <c r="KG13" s="92" t="s">
        <v>66</v>
      </c>
      <c r="KH13" s="92"/>
      <c r="KI13" s="92"/>
      <c r="KJ13" s="92" t="s">
        <v>66</v>
      </c>
      <c r="KK13" s="92" t="s">
        <v>66</v>
      </c>
      <c r="KL13" s="92" t="s">
        <v>66</v>
      </c>
      <c r="KM13" s="92" t="s">
        <v>66</v>
      </c>
      <c r="KN13" s="92" t="s">
        <v>66</v>
      </c>
      <c r="KO13" s="92"/>
      <c r="KP13" s="92"/>
      <c r="KQ13" s="92" t="s">
        <v>66</v>
      </c>
      <c r="KR13" s="92" t="s">
        <v>66</v>
      </c>
      <c r="KS13" s="92" t="s">
        <v>66</v>
      </c>
      <c r="KT13" s="92" t="s">
        <v>66</v>
      </c>
      <c r="KU13" s="92" t="s">
        <v>66</v>
      </c>
      <c r="KV13" s="92"/>
      <c r="KW13" s="92"/>
      <c r="KX13" s="92" t="s">
        <v>66</v>
      </c>
      <c r="KY13" s="92" t="s">
        <v>66</v>
      </c>
      <c r="KZ13" s="92" t="s">
        <v>66</v>
      </c>
      <c r="LA13" s="92" t="s">
        <v>66</v>
      </c>
      <c r="LB13" s="92" t="s">
        <v>66</v>
      </c>
      <c r="LC13" s="92"/>
      <c r="LD13" s="92"/>
      <c r="LE13" s="92" t="s">
        <v>66</v>
      </c>
      <c r="LF13" s="92" t="s">
        <v>66</v>
      </c>
      <c r="LG13" s="92"/>
      <c r="LH13" s="92" t="s">
        <v>66</v>
      </c>
      <c r="LI13" s="92" t="s">
        <v>66</v>
      </c>
      <c r="LJ13" s="92"/>
      <c r="LK13" s="92"/>
      <c r="LL13" s="92" t="s">
        <v>66</v>
      </c>
      <c r="LM13" s="92" t="s">
        <v>66</v>
      </c>
      <c r="LN13" s="92" t="s">
        <v>66</v>
      </c>
      <c r="LO13" s="92" t="s">
        <v>66</v>
      </c>
      <c r="LP13" s="92" t="s">
        <v>66</v>
      </c>
      <c r="LQ13" s="92"/>
      <c r="LR13" s="92"/>
      <c r="LS13" s="92" t="s">
        <v>66</v>
      </c>
      <c r="LT13" s="92" t="s">
        <v>66</v>
      </c>
      <c r="LU13" s="92" t="s">
        <v>66</v>
      </c>
      <c r="LV13" s="92" t="s">
        <v>66</v>
      </c>
      <c r="LW13" s="92" t="s">
        <v>66</v>
      </c>
      <c r="LX13" s="92"/>
      <c r="LY13" s="92"/>
      <c r="LZ13" s="128" t="s">
        <v>66</v>
      </c>
      <c r="MA13" s="128" t="s">
        <v>66</v>
      </c>
      <c r="MB13" s="128" t="s">
        <v>66</v>
      </c>
      <c r="MC13" s="128" t="s">
        <v>66</v>
      </c>
      <c r="MD13" s="128" t="s">
        <v>66</v>
      </c>
      <c r="ME13" s="128"/>
      <c r="MF13" s="128"/>
      <c r="MG13" s="128" t="s">
        <v>66</v>
      </c>
      <c r="MH13" s="128" t="s">
        <v>66</v>
      </c>
      <c r="MI13" s="128" t="s">
        <v>66</v>
      </c>
      <c r="MJ13" s="128" t="s">
        <v>66</v>
      </c>
      <c r="MK13" s="128" t="s">
        <v>66</v>
      </c>
      <c r="ML13" s="128"/>
      <c r="MM13" s="128"/>
      <c r="MN13" s="128" t="s">
        <v>66</v>
      </c>
      <c r="MO13" s="128" t="s">
        <v>66</v>
      </c>
      <c r="MP13" s="128" t="s">
        <v>66</v>
      </c>
      <c r="MQ13" s="128" t="s">
        <v>66</v>
      </c>
      <c r="MR13" s="128" t="s">
        <v>66</v>
      </c>
      <c r="MS13" s="128"/>
      <c r="MT13" s="128"/>
      <c r="MU13" s="128" t="s">
        <v>66</v>
      </c>
      <c r="MV13" s="128" t="s">
        <v>66</v>
      </c>
      <c r="MW13" s="128" t="s">
        <v>66</v>
      </c>
      <c r="MX13" s="128" t="s">
        <v>66</v>
      </c>
      <c r="MY13" s="92"/>
      <c r="MZ13" s="92"/>
      <c r="NA13" s="92"/>
      <c r="NB13" s="128" t="s">
        <v>66</v>
      </c>
      <c r="NC13" s="128" t="s">
        <v>66</v>
      </c>
      <c r="ND13" s="128" t="s">
        <v>66</v>
      </c>
      <c r="NE13" s="128" t="s">
        <v>66</v>
      </c>
      <c r="NF13" s="128"/>
      <c r="NG13" s="128"/>
      <c r="NH13" s="128"/>
      <c r="NI13" s="128" t="s">
        <v>66</v>
      </c>
      <c r="NJ13" s="128" t="s">
        <v>66</v>
      </c>
      <c r="NK13" s="128" t="s">
        <v>66</v>
      </c>
      <c r="NL13" s="128" t="s">
        <v>66</v>
      </c>
      <c r="NM13" s="128" t="s">
        <v>66</v>
      </c>
      <c r="NN13" s="128"/>
      <c r="NO13" s="128"/>
      <c r="NP13" s="128" t="s">
        <v>66</v>
      </c>
      <c r="NQ13" s="128" t="s">
        <v>66</v>
      </c>
      <c r="NR13" s="128" t="s">
        <v>66</v>
      </c>
      <c r="NS13" s="128" t="s">
        <v>66</v>
      </c>
      <c r="NT13" s="128" t="s">
        <v>66</v>
      </c>
      <c r="NU13" s="92"/>
      <c r="NV13" s="92"/>
      <c r="NW13" s="128" t="s">
        <v>66</v>
      </c>
      <c r="NX13" s="128" t="s">
        <v>66</v>
      </c>
      <c r="NY13" s="128" t="s">
        <v>66</v>
      </c>
      <c r="NZ13" s="128" t="s">
        <v>66</v>
      </c>
      <c r="OA13" s="128" t="s">
        <v>66</v>
      </c>
      <c r="OB13" s="92"/>
      <c r="OC13" s="92"/>
      <c r="OD13" s="128" t="s">
        <v>66</v>
      </c>
      <c r="OE13" s="128" t="s">
        <v>66</v>
      </c>
      <c r="OF13" s="128" t="s">
        <v>66</v>
      </c>
      <c r="OG13" s="128" t="s">
        <v>66</v>
      </c>
      <c r="OH13" s="128" t="s">
        <v>66</v>
      </c>
      <c r="OI13" s="92"/>
      <c r="OJ13" s="93"/>
    </row>
    <row r="14" spans="1:400" ht="15" customHeight="1" x14ac:dyDescent="0.25">
      <c r="A14" s="152"/>
      <c r="B14" s="52" t="s">
        <v>42</v>
      </c>
      <c r="C14" s="67">
        <v>43170</v>
      </c>
      <c r="D14" s="94"/>
      <c r="E14" s="13" t="s">
        <v>78</v>
      </c>
      <c r="F14" s="13" t="s">
        <v>78</v>
      </c>
      <c r="G14" s="13"/>
      <c r="H14" s="13"/>
      <c r="I14" s="13" t="s">
        <v>78</v>
      </c>
      <c r="J14" s="13" t="s">
        <v>78</v>
      </c>
      <c r="K14" s="13" t="s">
        <v>78</v>
      </c>
      <c r="L14" s="13" t="s">
        <v>78</v>
      </c>
      <c r="M14" s="13" t="s">
        <v>78</v>
      </c>
      <c r="N14" s="13"/>
      <c r="O14" s="13"/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/>
      <c r="V14" s="13"/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/>
      <c r="AC14" s="13"/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/>
      <c r="AJ14" s="13"/>
      <c r="AK14" s="13" t="s">
        <v>78</v>
      </c>
      <c r="AL14" s="13" t="s">
        <v>78</v>
      </c>
      <c r="AM14" s="13" t="s">
        <v>78</v>
      </c>
      <c r="AN14" s="13" t="s">
        <v>78</v>
      </c>
      <c r="AO14" s="13" t="s">
        <v>78</v>
      </c>
      <c r="AP14" s="13"/>
      <c r="AQ14" s="13"/>
      <c r="AR14" s="13" t="s">
        <v>78</v>
      </c>
      <c r="AS14" s="13" t="s">
        <v>78</v>
      </c>
      <c r="AT14" s="13" t="s">
        <v>78</v>
      </c>
      <c r="AU14" s="13" t="s">
        <v>78</v>
      </c>
      <c r="AV14" s="13" t="s">
        <v>78</v>
      </c>
      <c r="AW14" s="13"/>
      <c r="AX14" s="13"/>
      <c r="AY14" s="13" t="s">
        <v>78</v>
      </c>
      <c r="AZ14" s="13" t="s">
        <v>78</v>
      </c>
      <c r="BA14" s="13" t="s">
        <v>78</v>
      </c>
      <c r="BB14" s="13" t="s">
        <v>78</v>
      </c>
      <c r="BC14" s="13" t="s">
        <v>78</v>
      </c>
      <c r="BD14" s="13"/>
      <c r="BE14" s="13"/>
      <c r="BF14" s="13" t="s">
        <v>78</v>
      </c>
      <c r="BG14" s="13" t="s">
        <v>78</v>
      </c>
      <c r="BH14" s="13" t="s">
        <v>78</v>
      </c>
      <c r="BI14" s="13" t="s">
        <v>78</v>
      </c>
      <c r="BJ14" s="13" t="s">
        <v>78</v>
      </c>
      <c r="BK14" s="13"/>
      <c r="BL14" s="13"/>
      <c r="BM14" s="13" t="s">
        <v>78</v>
      </c>
      <c r="BN14" s="13" t="s">
        <v>78</v>
      </c>
      <c r="BO14" s="13" t="s">
        <v>78</v>
      </c>
      <c r="BP14" s="13" t="s">
        <v>78</v>
      </c>
      <c r="BQ14" s="13" t="s">
        <v>78</v>
      </c>
      <c r="BR14" s="13"/>
      <c r="BS14" s="13"/>
      <c r="BT14" s="13" t="s">
        <v>66</v>
      </c>
      <c r="BU14" s="13" t="s">
        <v>66</v>
      </c>
      <c r="BV14" s="13" t="s">
        <v>66</v>
      </c>
      <c r="BW14" s="13" t="s">
        <v>66</v>
      </c>
      <c r="BX14" s="13" t="s">
        <v>66</v>
      </c>
      <c r="BY14" s="13"/>
      <c r="BZ14" s="13"/>
      <c r="CA14" s="13" t="s">
        <v>66</v>
      </c>
      <c r="CB14" s="13" t="s">
        <v>66</v>
      </c>
      <c r="CC14" s="13" t="s">
        <v>80</v>
      </c>
      <c r="CD14" s="13" t="s">
        <v>80</v>
      </c>
      <c r="CE14" s="13" t="s">
        <v>80</v>
      </c>
      <c r="CF14" s="13"/>
      <c r="CG14" s="13"/>
      <c r="CH14" s="13" t="s">
        <v>80</v>
      </c>
      <c r="CI14" s="13" t="s">
        <v>80</v>
      </c>
      <c r="CJ14" s="13" t="s">
        <v>80</v>
      </c>
      <c r="CK14" s="13" t="s">
        <v>80</v>
      </c>
      <c r="CL14" s="13" t="s">
        <v>80</v>
      </c>
      <c r="CM14" s="13"/>
      <c r="CN14" s="13"/>
      <c r="CO14" s="13" t="s">
        <v>80</v>
      </c>
      <c r="CP14" s="13" t="s">
        <v>80</v>
      </c>
      <c r="CQ14" s="13" t="s">
        <v>80</v>
      </c>
      <c r="CR14" s="13" t="s">
        <v>80</v>
      </c>
      <c r="CS14" s="13" t="s">
        <v>80</v>
      </c>
      <c r="CT14" s="13"/>
      <c r="CU14" s="13"/>
      <c r="CV14" s="13" t="s">
        <v>80</v>
      </c>
      <c r="CW14" s="128" t="s">
        <v>80</v>
      </c>
      <c r="CX14" s="128" t="s">
        <v>80</v>
      </c>
      <c r="CY14" s="128" t="s">
        <v>80</v>
      </c>
      <c r="CZ14" s="128" t="s">
        <v>80</v>
      </c>
      <c r="DA14" s="13"/>
      <c r="DB14" s="13"/>
      <c r="DC14" s="13"/>
      <c r="DD14" s="13" t="s">
        <v>80</v>
      </c>
      <c r="DE14" s="128" t="s">
        <v>80</v>
      </c>
      <c r="DF14" s="128" t="s">
        <v>80</v>
      </c>
      <c r="DG14" s="128" t="s">
        <v>80</v>
      </c>
      <c r="DH14" s="13"/>
      <c r="DI14" s="13"/>
      <c r="DJ14" s="13" t="s">
        <v>80</v>
      </c>
      <c r="DK14" s="128" t="s">
        <v>80</v>
      </c>
      <c r="DL14" s="128" t="s">
        <v>80</v>
      </c>
      <c r="DM14" s="128" t="s">
        <v>80</v>
      </c>
      <c r="DN14" s="128" t="s">
        <v>80</v>
      </c>
      <c r="DO14" s="13"/>
      <c r="DP14" s="13"/>
      <c r="DQ14" s="13" t="s">
        <v>80</v>
      </c>
      <c r="DR14" s="128" t="s">
        <v>80</v>
      </c>
      <c r="DS14" s="128" t="s">
        <v>80</v>
      </c>
      <c r="DT14" s="128" t="s">
        <v>68</v>
      </c>
      <c r="DU14" s="13"/>
      <c r="DV14" s="13"/>
      <c r="DW14" s="13"/>
      <c r="DX14" s="100" t="s">
        <v>68</v>
      </c>
      <c r="DY14" s="100" t="s">
        <v>68</v>
      </c>
      <c r="DZ14" s="100" t="s">
        <v>68</v>
      </c>
      <c r="EA14" s="100" t="s">
        <v>68</v>
      </c>
      <c r="EB14" s="100"/>
      <c r="EC14" s="100"/>
      <c r="ED14" s="100"/>
      <c r="EE14" s="100" t="s">
        <v>72</v>
      </c>
      <c r="EF14" s="100" t="s">
        <v>72</v>
      </c>
      <c r="EG14" s="100" t="s">
        <v>72</v>
      </c>
      <c r="EH14" s="100" t="s">
        <v>72</v>
      </c>
      <c r="EI14" s="100" t="s">
        <v>72</v>
      </c>
      <c r="EJ14" s="100"/>
      <c r="EK14" s="100"/>
      <c r="EL14" s="100" t="s">
        <v>71</v>
      </c>
      <c r="EM14" s="100" t="s">
        <v>71</v>
      </c>
      <c r="EN14" s="100" t="s">
        <v>71</v>
      </c>
      <c r="EO14" s="100"/>
      <c r="EP14" s="100"/>
      <c r="EQ14" s="100"/>
      <c r="ER14" s="100"/>
      <c r="ES14" s="13" t="s">
        <v>66</v>
      </c>
      <c r="ET14" s="128" t="s">
        <v>66</v>
      </c>
      <c r="EU14" s="128" t="s">
        <v>66</v>
      </c>
      <c r="EV14" s="128" t="s">
        <v>66</v>
      </c>
      <c r="EW14" s="128" t="s">
        <v>66</v>
      </c>
      <c r="EX14" s="13"/>
      <c r="EY14" s="13"/>
      <c r="EZ14" s="128" t="s">
        <v>66</v>
      </c>
      <c r="FA14" s="128" t="s">
        <v>66</v>
      </c>
      <c r="FB14" s="128" t="s">
        <v>66</v>
      </c>
      <c r="FC14" s="128" t="s">
        <v>66</v>
      </c>
      <c r="FD14" s="128" t="s">
        <v>66</v>
      </c>
      <c r="FE14" s="128"/>
      <c r="FF14" s="128"/>
      <c r="FG14" s="128" t="s">
        <v>66</v>
      </c>
      <c r="FH14" s="128" t="s">
        <v>66</v>
      </c>
      <c r="FI14" s="128" t="s">
        <v>66</v>
      </c>
      <c r="FJ14" s="128" t="s">
        <v>66</v>
      </c>
      <c r="FK14" s="128" t="s">
        <v>66</v>
      </c>
      <c r="FL14" s="128"/>
      <c r="FM14" s="128"/>
      <c r="FN14" s="128" t="s">
        <v>66</v>
      </c>
      <c r="FO14" s="128" t="s">
        <v>66</v>
      </c>
      <c r="FP14" s="128" t="s">
        <v>66</v>
      </c>
      <c r="FQ14" s="128" t="s">
        <v>66</v>
      </c>
      <c r="FR14" s="128" t="s">
        <v>66</v>
      </c>
      <c r="FS14" s="128"/>
      <c r="FT14" s="128"/>
      <c r="FU14" s="128" t="s">
        <v>66</v>
      </c>
      <c r="FV14" s="128" t="s">
        <v>66</v>
      </c>
      <c r="FW14" s="128" t="s">
        <v>66</v>
      </c>
      <c r="FX14" s="128" t="s">
        <v>66</v>
      </c>
      <c r="FY14" s="128" t="s">
        <v>66</v>
      </c>
      <c r="FZ14" s="128"/>
      <c r="GA14" s="128"/>
      <c r="GB14" s="128" t="s">
        <v>66</v>
      </c>
      <c r="GC14" s="128" t="s">
        <v>66</v>
      </c>
      <c r="GD14" s="128" t="s">
        <v>66</v>
      </c>
      <c r="GE14" s="128" t="s">
        <v>66</v>
      </c>
      <c r="GF14" s="128" t="s">
        <v>66</v>
      </c>
      <c r="GG14" s="13"/>
      <c r="GH14" s="13"/>
      <c r="GI14" s="13" t="s">
        <v>66</v>
      </c>
      <c r="GJ14" s="128" t="s">
        <v>66</v>
      </c>
      <c r="GK14" s="128" t="s">
        <v>66</v>
      </c>
      <c r="GL14" s="128" t="s">
        <v>66</v>
      </c>
      <c r="GM14" s="128" t="s">
        <v>66</v>
      </c>
      <c r="GN14" s="13"/>
      <c r="GO14" s="13"/>
      <c r="GP14" s="13" t="s">
        <v>68</v>
      </c>
      <c r="GQ14" s="13"/>
      <c r="GR14" s="13" t="s">
        <v>68</v>
      </c>
      <c r="GS14" s="128" t="s">
        <v>68</v>
      </c>
      <c r="GT14" s="128" t="s">
        <v>68</v>
      </c>
      <c r="GU14" s="13"/>
      <c r="GV14" s="13"/>
      <c r="GW14" s="13" t="s">
        <v>68</v>
      </c>
      <c r="GX14" s="128" t="s">
        <v>68</v>
      </c>
      <c r="GY14" s="128" t="s">
        <v>68</v>
      </c>
      <c r="GZ14" s="128" t="s">
        <v>68</v>
      </c>
      <c r="HA14" s="128" t="s">
        <v>68</v>
      </c>
      <c r="HB14" s="13"/>
      <c r="HC14" s="13"/>
      <c r="HD14" s="13" t="s">
        <v>68</v>
      </c>
      <c r="HE14" s="128" t="s">
        <v>68</v>
      </c>
      <c r="HF14" s="128" t="s">
        <v>68</v>
      </c>
      <c r="HG14" s="128" t="s">
        <v>68</v>
      </c>
      <c r="HH14" s="128" t="s">
        <v>68</v>
      </c>
      <c r="HI14" s="13"/>
      <c r="HJ14" s="13"/>
      <c r="HK14" s="13" t="s">
        <v>68</v>
      </c>
      <c r="HL14" s="128" t="s">
        <v>68</v>
      </c>
      <c r="HM14" s="128" t="s">
        <v>68</v>
      </c>
      <c r="HN14" s="128" t="s">
        <v>68</v>
      </c>
      <c r="HO14" s="128" t="s">
        <v>68</v>
      </c>
      <c r="HP14" s="13"/>
      <c r="HQ14" s="13"/>
      <c r="HR14" s="13" t="s">
        <v>66</v>
      </c>
      <c r="HS14" s="128" t="s">
        <v>66</v>
      </c>
      <c r="HT14" s="128" t="s">
        <v>66</v>
      </c>
      <c r="HU14" s="128" t="s">
        <v>66</v>
      </c>
      <c r="HV14" s="128" t="s">
        <v>66</v>
      </c>
      <c r="HW14" s="13"/>
      <c r="HX14" s="13"/>
      <c r="HY14" s="13" t="s">
        <v>66</v>
      </c>
      <c r="HZ14" s="128" t="s">
        <v>66</v>
      </c>
      <c r="IA14" s="128" t="s">
        <v>66</v>
      </c>
      <c r="IB14" s="128" t="s">
        <v>66</v>
      </c>
      <c r="IC14" s="128" t="s">
        <v>66</v>
      </c>
      <c r="ID14" s="13"/>
      <c r="IE14" s="13"/>
      <c r="IF14" s="13" t="s">
        <v>66</v>
      </c>
      <c r="IG14" s="128" t="s">
        <v>66</v>
      </c>
      <c r="IH14" s="128" t="s">
        <v>66</v>
      </c>
      <c r="II14" s="128" t="s">
        <v>66</v>
      </c>
      <c r="IJ14" s="128" t="s">
        <v>66</v>
      </c>
      <c r="IK14" s="13"/>
      <c r="IL14" s="13"/>
      <c r="IM14" s="13" t="s">
        <v>66</v>
      </c>
      <c r="IN14" s="128" t="s">
        <v>66</v>
      </c>
      <c r="IO14" s="128" t="s">
        <v>66</v>
      </c>
      <c r="IP14" s="128" t="s">
        <v>66</v>
      </c>
      <c r="IQ14" s="128" t="s">
        <v>66</v>
      </c>
      <c r="IR14" s="128"/>
      <c r="IS14" s="128"/>
      <c r="IT14" s="128" t="s">
        <v>66</v>
      </c>
      <c r="IU14" s="128" t="s">
        <v>66</v>
      </c>
      <c r="IV14" s="128" t="s">
        <v>66</v>
      </c>
      <c r="IW14" s="128" t="s">
        <v>66</v>
      </c>
      <c r="IX14" s="128" t="s">
        <v>66</v>
      </c>
      <c r="IY14" s="128"/>
      <c r="IZ14" s="128"/>
      <c r="JA14" s="128" t="s">
        <v>66</v>
      </c>
      <c r="JB14" s="128" t="s">
        <v>66</v>
      </c>
      <c r="JC14" s="128" t="s">
        <v>66</v>
      </c>
      <c r="JD14" s="128" t="s">
        <v>66</v>
      </c>
      <c r="JE14" s="128" t="s">
        <v>66</v>
      </c>
      <c r="JF14" s="128"/>
      <c r="JG14" s="128"/>
      <c r="JH14" s="128" t="s">
        <v>66</v>
      </c>
      <c r="JI14" s="128" t="s">
        <v>66</v>
      </c>
      <c r="JJ14" s="128" t="s">
        <v>66</v>
      </c>
      <c r="JK14" s="128" t="s">
        <v>66</v>
      </c>
      <c r="JL14" s="128" t="s">
        <v>66</v>
      </c>
      <c r="JM14" s="128"/>
      <c r="JN14" s="128"/>
      <c r="JO14" s="128" t="s">
        <v>66</v>
      </c>
      <c r="JP14" s="128" t="s">
        <v>66</v>
      </c>
      <c r="JQ14" s="128" t="s">
        <v>66</v>
      </c>
      <c r="JR14" s="128" t="s">
        <v>66</v>
      </c>
      <c r="JS14" s="128" t="s">
        <v>66</v>
      </c>
      <c r="JT14" s="13"/>
      <c r="JU14" s="13"/>
      <c r="JV14" s="13" t="s">
        <v>66</v>
      </c>
      <c r="JW14" s="128" t="s">
        <v>66</v>
      </c>
      <c r="JX14" s="128" t="s">
        <v>66</v>
      </c>
      <c r="JY14" s="128" t="s">
        <v>66</v>
      </c>
      <c r="JZ14" s="128" t="s">
        <v>66</v>
      </c>
      <c r="KA14" s="13"/>
      <c r="KB14" s="13"/>
      <c r="KC14" s="13" t="s">
        <v>66</v>
      </c>
      <c r="KD14" s="128" t="s">
        <v>66</v>
      </c>
      <c r="KE14" s="128" t="s">
        <v>66</v>
      </c>
      <c r="KF14" s="128" t="s">
        <v>66</v>
      </c>
      <c r="KG14" s="128" t="s">
        <v>66</v>
      </c>
      <c r="KH14" s="13"/>
      <c r="KI14" s="13"/>
      <c r="KJ14" s="13" t="s">
        <v>66</v>
      </c>
      <c r="KK14" s="128" t="s">
        <v>66</v>
      </c>
      <c r="KL14" s="128" t="s">
        <v>66</v>
      </c>
      <c r="KM14" s="128" t="s">
        <v>66</v>
      </c>
      <c r="KN14" s="128" t="s">
        <v>66</v>
      </c>
      <c r="KO14" s="13"/>
      <c r="KP14" s="13"/>
      <c r="KQ14" s="13" t="s">
        <v>66</v>
      </c>
      <c r="KR14" s="128" t="s">
        <v>66</v>
      </c>
      <c r="KS14" s="128" t="s">
        <v>66</v>
      </c>
      <c r="KT14" s="128" t="s">
        <v>66</v>
      </c>
      <c r="KU14" s="128" t="s">
        <v>66</v>
      </c>
      <c r="KV14" s="13"/>
      <c r="KW14" s="13"/>
      <c r="KX14" s="128" t="s">
        <v>66</v>
      </c>
      <c r="KY14" s="128" t="s">
        <v>66</v>
      </c>
      <c r="KZ14" s="128" t="s">
        <v>66</v>
      </c>
      <c r="LA14" s="128" t="s">
        <v>66</v>
      </c>
      <c r="LB14" s="128" t="s">
        <v>66</v>
      </c>
      <c r="LC14" s="128"/>
      <c r="LD14" s="128"/>
      <c r="LE14" s="128" t="s">
        <v>66</v>
      </c>
      <c r="LF14" s="128" t="s">
        <v>66</v>
      </c>
      <c r="LG14" s="128"/>
      <c r="LH14" s="128" t="s">
        <v>66</v>
      </c>
      <c r="LI14" s="128" t="s">
        <v>66</v>
      </c>
      <c r="LJ14" s="128"/>
      <c r="LK14" s="128"/>
      <c r="LL14" s="128" t="s">
        <v>66</v>
      </c>
      <c r="LM14" s="128" t="s">
        <v>66</v>
      </c>
      <c r="LN14" s="128" t="s">
        <v>66</v>
      </c>
      <c r="LO14" s="128" t="s">
        <v>66</v>
      </c>
      <c r="LP14" s="128" t="s">
        <v>66</v>
      </c>
      <c r="LQ14" s="128"/>
      <c r="LR14" s="128"/>
      <c r="LS14" s="128" t="s">
        <v>66</v>
      </c>
      <c r="LT14" s="128" t="s">
        <v>66</v>
      </c>
      <c r="LU14" s="128" t="s">
        <v>66</v>
      </c>
      <c r="LV14" s="128" t="s">
        <v>66</v>
      </c>
      <c r="LW14" s="128" t="s">
        <v>66</v>
      </c>
      <c r="LX14" s="13"/>
      <c r="LY14" s="13"/>
      <c r="LZ14" s="128" t="s">
        <v>66</v>
      </c>
      <c r="MA14" s="128" t="s">
        <v>66</v>
      </c>
      <c r="MB14" s="128" t="s">
        <v>66</v>
      </c>
      <c r="MC14" s="128" t="s">
        <v>66</v>
      </c>
      <c r="MD14" s="128" t="s">
        <v>66</v>
      </c>
      <c r="ME14" s="128"/>
      <c r="MF14" s="128"/>
      <c r="MG14" s="128" t="s">
        <v>66</v>
      </c>
      <c r="MH14" s="128" t="s">
        <v>66</v>
      </c>
      <c r="MI14" s="128" t="s">
        <v>66</v>
      </c>
      <c r="MJ14" s="128" t="s">
        <v>66</v>
      </c>
      <c r="MK14" s="128" t="s">
        <v>66</v>
      </c>
      <c r="ML14" s="128"/>
      <c r="MM14" s="128"/>
      <c r="MN14" s="128" t="s">
        <v>66</v>
      </c>
      <c r="MO14" s="128" t="s">
        <v>66</v>
      </c>
      <c r="MP14" s="128" t="s">
        <v>66</v>
      </c>
      <c r="MQ14" s="128" t="s">
        <v>66</v>
      </c>
      <c r="MR14" s="128" t="s">
        <v>66</v>
      </c>
      <c r="MS14" s="128"/>
      <c r="MT14" s="128"/>
      <c r="MU14" s="128" t="s">
        <v>66</v>
      </c>
      <c r="MV14" s="128" t="s">
        <v>66</v>
      </c>
      <c r="MW14" s="128" t="s">
        <v>66</v>
      </c>
      <c r="MX14" s="128" t="s">
        <v>66</v>
      </c>
      <c r="MY14" s="13"/>
      <c r="MZ14" s="13"/>
      <c r="NA14" s="13"/>
      <c r="NB14" s="128" t="s">
        <v>66</v>
      </c>
      <c r="NC14" s="128" t="s">
        <v>66</v>
      </c>
      <c r="ND14" s="128" t="s">
        <v>66</v>
      </c>
      <c r="NE14" s="128" t="s">
        <v>66</v>
      </c>
      <c r="NF14" s="128"/>
      <c r="NG14" s="128"/>
      <c r="NH14" s="128"/>
      <c r="NI14" s="128" t="s">
        <v>66</v>
      </c>
      <c r="NJ14" s="128" t="s">
        <v>66</v>
      </c>
      <c r="NK14" s="128" t="s">
        <v>66</v>
      </c>
      <c r="NL14" s="128" t="s">
        <v>66</v>
      </c>
      <c r="NM14" s="128" t="s">
        <v>66</v>
      </c>
      <c r="NN14" s="128"/>
      <c r="NO14" s="128"/>
      <c r="NP14" s="128" t="s">
        <v>66</v>
      </c>
      <c r="NQ14" s="128" t="s">
        <v>66</v>
      </c>
      <c r="NR14" s="128" t="s">
        <v>66</v>
      </c>
      <c r="NS14" s="128" t="s">
        <v>66</v>
      </c>
      <c r="NT14" s="128" t="s">
        <v>66</v>
      </c>
      <c r="NU14" s="13"/>
      <c r="NV14" s="13"/>
      <c r="NW14" s="128" t="s">
        <v>66</v>
      </c>
      <c r="NX14" s="128" t="s">
        <v>66</v>
      </c>
      <c r="NY14" s="128" t="s">
        <v>66</v>
      </c>
      <c r="NZ14" s="128" t="s">
        <v>66</v>
      </c>
      <c r="OA14" s="128" t="s">
        <v>66</v>
      </c>
      <c r="OB14" s="13"/>
      <c r="OC14" s="13"/>
      <c r="OD14" s="128" t="s">
        <v>66</v>
      </c>
      <c r="OE14" s="128" t="s">
        <v>66</v>
      </c>
      <c r="OF14" s="128" t="s">
        <v>66</v>
      </c>
      <c r="OG14" s="128" t="s">
        <v>66</v>
      </c>
      <c r="OH14" s="128" t="s">
        <v>66</v>
      </c>
      <c r="OI14" s="13"/>
      <c r="OJ14" s="95"/>
    </row>
    <row r="15" spans="1:400" ht="15" customHeight="1" x14ac:dyDescent="0.25">
      <c r="A15" s="152"/>
      <c r="B15" s="52" t="s">
        <v>43</v>
      </c>
      <c r="C15" s="67">
        <v>40015</v>
      </c>
      <c r="D15" s="94"/>
      <c r="E15" s="13" t="s">
        <v>66</v>
      </c>
      <c r="F15" s="13" t="s">
        <v>66</v>
      </c>
      <c r="G15" s="13"/>
      <c r="H15" s="13"/>
      <c r="I15" s="13" t="s">
        <v>66</v>
      </c>
      <c r="J15" s="13" t="s">
        <v>66</v>
      </c>
      <c r="K15" s="13" t="s">
        <v>66</v>
      </c>
      <c r="L15" s="13" t="s">
        <v>66</v>
      </c>
      <c r="M15" s="13" t="s">
        <v>66</v>
      </c>
      <c r="N15" s="13"/>
      <c r="O15" s="13"/>
      <c r="P15" s="13" t="s">
        <v>66</v>
      </c>
      <c r="Q15" s="13" t="s">
        <v>66</v>
      </c>
      <c r="R15" s="13" t="s">
        <v>66</v>
      </c>
      <c r="S15" s="13" t="s">
        <v>66</v>
      </c>
      <c r="T15" s="13" t="s">
        <v>66</v>
      </c>
      <c r="U15" s="13"/>
      <c r="V15" s="13"/>
      <c r="W15" s="13" t="s">
        <v>66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/>
      <c r="AC15" s="13"/>
      <c r="AD15" s="13" t="s">
        <v>66</v>
      </c>
      <c r="AE15" s="13" t="s">
        <v>66</v>
      </c>
      <c r="AF15" s="13" t="s">
        <v>66</v>
      </c>
      <c r="AG15" s="13" t="s">
        <v>66</v>
      </c>
      <c r="AH15" s="13" t="s">
        <v>66</v>
      </c>
      <c r="AI15" s="13"/>
      <c r="AJ15" s="13"/>
      <c r="AK15" s="13" t="s">
        <v>66</v>
      </c>
      <c r="AL15" s="13" t="s">
        <v>66</v>
      </c>
      <c r="AM15" s="13" t="s">
        <v>66</v>
      </c>
      <c r="AN15" s="13" t="s">
        <v>66</v>
      </c>
      <c r="AO15" s="13" t="s">
        <v>66</v>
      </c>
      <c r="AP15" s="13"/>
      <c r="AQ15" s="13"/>
      <c r="AR15" s="13" t="s">
        <v>66</v>
      </c>
      <c r="AS15" s="13" t="s">
        <v>66</v>
      </c>
      <c r="AT15" s="13" t="s">
        <v>66</v>
      </c>
      <c r="AU15" s="13" t="s">
        <v>66</v>
      </c>
      <c r="AV15" s="13" t="s">
        <v>66</v>
      </c>
      <c r="AW15" s="13"/>
      <c r="AX15" s="13"/>
      <c r="AY15" s="13" t="s">
        <v>66</v>
      </c>
      <c r="AZ15" s="13" t="s">
        <v>66</v>
      </c>
      <c r="BA15" s="13" t="s">
        <v>66</v>
      </c>
      <c r="BB15" s="13" t="s">
        <v>66</v>
      </c>
      <c r="BC15" s="13" t="s">
        <v>66</v>
      </c>
      <c r="BD15" s="13"/>
      <c r="BE15" s="13"/>
      <c r="BF15" s="13" t="s">
        <v>66</v>
      </c>
      <c r="BG15" s="13" t="s">
        <v>66</v>
      </c>
      <c r="BH15" s="13" t="s">
        <v>66</v>
      </c>
      <c r="BI15" s="13" t="s">
        <v>66</v>
      </c>
      <c r="BJ15" s="13" t="s">
        <v>66</v>
      </c>
      <c r="BK15" s="13"/>
      <c r="BL15" s="13"/>
      <c r="BM15" s="13" t="s">
        <v>66</v>
      </c>
      <c r="BN15" s="13" t="s">
        <v>66</v>
      </c>
      <c r="BO15" s="13" t="s">
        <v>66</v>
      </c>
      <c r="BP15" s="13" t="s">
        <v>66</v>
      </c>
      <c r="BQ15" s="13" t="s">
        <v>66</v>
      </c>
      <c r="BR15" s="13"/>
      <c r="BS15" s="13"/>
      <c r="BT15" s="13" t="s">
        <v>66</v>
      </c>
      <c r="BU15" s="13" t="s">
        <v>66</v>
      </c>
      <c r="BV15" s="13" t="s">
        <v>66</v>
      </c>
      <c r="BW15" s="13" t="s">
        <v>66</v>
      </c>
      <c r="BX15" s="13" t="s">
        <v>66</v>
      </c>
      <c r="BY15" s="13"/>
      <c r="BZ15" s="13"/>
      <c r="CA15" s="13" t="s">
        <v>68</v>
      </c>
      <c r="CB15" s="13" t="s">
        <v>68</v>
      </c>
      <c r="CC15" s="13" t="s">
        <v>68</v>
      </c>
      <c r="CD15" s="13" t="s">
        <v>68</v>
      </c>
      <c r="CE15" s="13" t="s">
        <v>68</v>
      </c>
      <c r="CF15" s="13"/>
      <c r="CG15" s="13"/>
      <c r="CH15" s="13" t="s">
        <v>80</v>
      </c>
      <c r="CI15" s="13" t="s">
        <v>80</v>
      </c>
      <c r="CJ15" s="13" t="s">
        <v>80</v>
      </c>
      <c r="CK15" s="13" t="s">
        <v>80</v>
      </c>
      <c r="CL15" s="13" t="s">
        <v>80</v>
      </c>
      <c r="CM15" s="13"/>
      <c r="CN15" s="13"/>
      <c r="CO15" s="13" t="s">
        <v>68</v>
      </c>
      <c r="CP15" s="13" t="s">
        <v>68</v>
      </c>
      <c r="CQ15" s="13" t="s">
        <v>68</v>
      </c>
      <c r="CR15" s="13" t="s">
        <v>68</v>
      </c>
      <c r="CS15" s="13" t="s">
        <v>68</v>
      </c>
      <c r="CT15" s="13"/>
      <c r="CU15" s="13"/>
      <c r="CV15" s="13" t="s">
        <v>68</v>
      </c>
      <c r="CW15" s="128" t="s">
        <v>68</v>
      </c>
      <c r="CX15" s="128" t="s">
        <v>80</v>
      </c>
      <c r="CY15" s="128" t="s">
        <v>80</v>
      </c>
      <c r="CZ15" s="128" t="s">
        <v>80</v>
      </c>
      <c r="DA15" s="13"/>
      <c r="DB15" s="13"/>
      <c r="DC15" s="13"/>
      <c r="DD15" s="13" t="s">
        <v>68</v>
      </c>
      <c r="DE15" s="13" t="s">
        <v>68</v>
      </c>
      <c r="DF15" s="13" t="s">
        <v>68</v>
      </c>
      <c r="DG15" s="13" t="s">
        <v>68</v>
      </c>
      <c r="DH15" s="13"/>
      <c r="DI15" s="13"/>
      <c r="DJ15" s="13" t="s">
        <v>80</v>
      </c>
      <c r="DK15" s="128" t="s">
        <v>80</v>
      </c>
      <c r="DL15" s="128" t="s">
        <v>80</v>
      </c>
      <c r="DM15" s="128" t="s">
        <v>80</v>
      </c>
      <c r="DN15" s="128" t="s">
        <v>80</v>
      </c>
      <c r="DO15" s="13"/>
      <c r="DP15" s="13"/>
      <c r="DQ15" s="13" t="s">
        <v>80</v>
      </c>
      <c r="DR15" s="128" t="s">
        <v>80</v>
      </c>
      <c r="DS15" s="128" t="s">
        <v>80</v>
      </c>
      <c r="DT15" s="128" t="s">
        <v>80</v>
      </c>
      <c r="DU15" s="13"/>
      <c r="DV15" s="13"/>
      <c r="DW15" s="13"/>
      <c r="DX15" s="128" t="s">
        <v>80</v>
      </c>
      <c r="DY15" s="128" t="s">
        <v>80</v>
      </c>
      <c r="DZ15" s="128" t="s">
        <v>80</v>
      </c>
      <c r="EA15" s="128" t="s">
        <v>80</v>
      </c>
      <c r="EB15" s="128"/>
      <c r="EC15" s="128"/>
      <c r="ED15" s="128"/>
      <c r="EE15" s="128" t="s">
        <v>80</v>
      </c>
      <c r="EF15" s="128" t="s">
        <v>80</v>
      </c>
      <c r="EG15" s="128" t="s">
        <v>80</v>
      </c>
      <c r="EH15" s="128" t="s">
        <v>80</v>
      </c>
      <c r="EI15" s="128" t="s">
        <v>80</v>
      </c>
      <c r="EJ15" s="128"/>
      <c r="EK15" s="128"/>
      <c r="EL15" s="128" t="s">
        <v>72</v>
      </c>
      <c r="EM15" s="128" t="s">
        <v>72</v>
      </c>
      <c r="EN15" s="128" t="s">
        <v>72</v>
      </c>
      <c r="EO15" s="128"/>
      <c r="EP15" s="128"/>
      <c r="EQ15" s="128"/>
      <c r="ER15" s="128"/>
      <c r="ES15" s="128" t="s">
        <v>66</v>
      </c>
      <c r="ET15" s="128" t="s">
        <v>66</v>
      </c>
      <c r="EU15" s="128" t="s">
        <v>66</v>
      </c>
      <c r="EV15" s="128" t="s">
        <v>66</v>
      </c>
      <c r="EW15" s="128" t="s">
        <v>66</v>
      </c>
      <c r="EX15" s="13"/>
      <c r="EY15" s="13"/>
      <c r="EZ15" s="128" t="s">
        <v>66</v>
      </c>
      <c r="FA15" s="128" t="s">
        <v>66</v>
      </c>
      <c r="FB15" s="128" t="s">
        <v>66</v>
      </c>
      <c r="FC15" s="128" t="s">
        <v>66</v>
      </c>
      <c r="FD15" s="128" t="s">
        <v>66</v>
      </c>
      <c r="FE15" s="128"/>
      <c r="FF15" s="128"/>
      <c r="FG15" s="128" t="s">
        <v>66</v>
      </c>
      <c r="FH15" s="128" t="s">
        <v>66</v>
      </c>
      <c r="FI15" s="128" t="s">
        <v>66</v>
      </c>
      <c r="FJ15" s="128" t="s">
        <v>66</v>
      </c>
      <c r="FK15" s="128" t="s">
        <v>66</v>
      </c>
      <c r="FL15" s="128"/>
      <c r="FM15" s="128"/>
      <c r="FN15" s="128" t="s">
        <v>66</v>
      </c>
      <c r="FO15" s="128" t="s">
        <v>66</v>
      </c>
      <c r="FP15" s="128" t="s">
        <v>66</v>
      </c>
      <c r="FQ15" s="128" t="s">
        <v>66</v>
      </c>
      <c r="FR15" s="128" t="s">
        <v>66</v>
      </c>
      <c r="FS15" s="128"/>
      <c r="FT15" s="128"/>
      <c r="FU15" s="128" t="s">
        <v>66</v>
      </c>
      <c r="FV15" s="128" t="s">
        <v>66</v>
      </c>
      <c r="FW15" s="128" t="s">
        <v>66</v>
      </c>
      <c r="FX15" s="128" t="s">
        <v>66</v>
      </c>
      <c r="FY15" s="128" t="s">
        <v>66</v>
      </c>
      <c r="FZ15" s="128"/>
      <c r="GA15" s="128"/>
      <c r="GB15" s="128" t="s">
        <v>66</v>
      </c>
      <c r="GC15" s="128" t="s">
        <v>66</v>
      </c>
      <c r="GD15" s="128" t="s">
        <v>66</v>
      </c>
      <c r="GE15" s="128" t="s">
        <v>66</v>
      </c>
      <c r="GF15" s="128" t="s">
        <v>66</v>
      </c>
      <c r="GG15" s="13"/>
      <c r="GH15" s="13"/>
      <c r="GI15" s="128" t="s">
        <v>66</v>
      </c>
      <c r="GJ15" s="128" t="s">
        <v>66</v>
      </c>
      <c r="GK15" s="128" t="s">
        <v>66</v>
      </c>
      <c r="GL15" s="128" t="s">
        <v>66</v>
      </c>
      <c r="GM15" s="128" t="s">
        <v>66</v>
      </c>
      <c r="GN15" s="128"/>
      <c r="GO15" s="128"/>
      <c r="GP15" s="128" t="s">
        <v>66</v>
      </c>
      <c r="GQ15" s="128"/>
      <c r="GR15" s="142" t="s">
        <v>66</v>
      </c>
      <c r="GS15" s="142" t="s">
        <v>66</v>
      </c>
      <c r="GT15" s="142" t="s">
        <v>66</v>
      </c>
      <c r="GU15" s="128"/>
      <c r="GV15" s="128"/>
      <c r="GW15" s="128" t="s">
        <v>66</v>
      </c>
      <c r="GX15" s="128" t="s">
        <v>66</v>
      </c>
      <c r="GY15" s="128" t="s">
        <v>66</v>
      </c>
      <c r="GZ15" s="128" t="s">
        <v>66</v>
      </c>
      <c r="HA15" s="128" t="s">
        <v>66</v>
      </c>
      <c r="HB15" s="128"/>
      <c r="HC15" s="128"/>
      <c r="HD15" s="128" t="s">
        <v>66</v>
      </c>
      <c r="HE15" s="128" t="s">
        <v>66</v>
      </c>
      <c r="HF15" s="128" t="s">
        <v>66</v>
      </c>
      <c r="HG15" s="128" t="s">
        <v>66</v>
      </c>
      <c r="HH15" s="128" t="s">
        <v>66</v>
      </c>
      <c r="HI15" s="13"/>
      <c r="HJ15" s="13"/>
      <c r="HK15" s="128" t="s">
        <v>66</v>
      </c>
      <c r="HL15" s="128" t="s">
        <v>66</v>
      </c>
      <c r="HM15" s="128" t="s">
        <v>66</v>
      </c>
      <c r="HN15" s="128" t="s">
        <v>66</v>
      </c>
      <c r="HO15" s="128" t="s">
        <v>66</v>
      </c>
      <c r="HP15" s="128"/>
      <c r="HQ15" s="128"/>
      <c r="HR15" s="128" t="s">
        <v>66</v>
      </c>
      <c r="HS15" s="128" t="s">
        <v>66</v>
      </c>
      <c r="HT15" s="128" t="s">
        <v>66</v>
      </c>
      <c r="HU15" s="128" t="s">
        <v>66</v>
      </c>
      <c r="HV15" s="128" t="s">
        <v>66</v>
      </c>
      <c r="HW15" s="128"/>
      <c r="HX15" s="128"/>
      <c r="HY15" s="128" t="s">
        <v>66</v>
      </c>
      <c r="HZ15" s="128" t="s">
        <v>66</v>
      </c>
      <c r="IA15" s="128" t="s">
        <v>66</v>
      </c>
      <c r="IB15" s="128" t="s">
        <v>66</v>
      </c>
      <c r="IC15" s="128" t="s">
        <v>66</v>
      </c>
      <c r="ID15" s="128"/>
      <c r="IE15" s="128"/>
      <c r="IF15" s="128" t="s">
        <v>66</v>
      </c>
      <c r="IG15" s="128" t="s">
        <v>66</v>
      </c>
      <c r="IH15" s="128" t="s">
        <v>66</v>
      </c>
      <c r="II15" s="128" t="s">
        <v>66</v>
      </c>
      <c r="IJ15" s="128" t="s">
        <v>66</v>
      </c>
      <c r="IK15" s="128"/>
      <c r="IL15" s="128"/>
      <c r="IM15" s="128" t="s">
        <v>66</v>
      </c>
      <c r="IN15" s="128" t="s">
        <v>66</v>
      </c>
      <c r="IO15" s="128" t="s">
        <v>66</v>
      </c>
      <c r="IP15" s="128" t="s">
        <v>66</v>
      </c>
      <c r="IQ15" s="128" t="s">
        <v>66</v>
      </c>
      <c r="IR15" s="128"/>
      <c r="IS15" s="128"/>
      <c r="IT15" s="128" t="s">
        <v>66</v>
      </c>
      <c r="IU15" s="128" t="s">
        <v>66</v>
      </c>
      <c r="IV15" s="128" t="s">
        <v>66</v>
      </c>
      <c r="IW15" s="128" t="s">
        <v>66</v>
      </c>
      <c r="IX15" s="128" t="s">
        <v>66</v>
      </c>
      <c r="IY15" s="128"/>
      <c r="IZ15" s="128"/>
      <c r="JA15" s="128" t="s">
        <v>66</v>
      </c>
      <c r="JB15" s="128" t="s">
        <v>66</v>
      </c>
      <c r="JC15" s="128" t="s">
        <v>66</v>
      </c>
      <c r="JD15" s="128" t="s">
        <v>66</v>
      </c>
      <c r="JE15" s="128" t="s">
        <v>66</v>
      </c>
      <c r="JF15" s="128"/>
      <c r="JG15" s="128"/>
      <c r="JH15" s="128" t="s">
        <v>66</v>
      </c>
      <c r="JI15" s="128" t="s">
        <v>66</v>
      </c>
      <c r="JJ15" s="128" t="s">
        <v>66</v>
      </c>
      <c r="JK15" s="128" t="s">
        <v>66</v>
      </c>
      <c r="JL15" s="128" t="s">
        <v>66</v>
      </c>
      <c r="JM15" s="128"/>
      <c r="JN15" s="128"/>
      <c r="JO15" s="128" t="s">
        <v>66</v>
      </c>
      <c r="JP15" s="128" t="s">
        <v>66</v>
      </c>
      <c r="JQ15" s="128" t="s">
        <v>66</v>
      </c>
      <c r="JR15" s="128" t="s">
        <v>66</v>
      </c>
      <c r="JS15" s="128" t="s">
        <v>66</v>
      </c>
      <c r="JT15" s="13"/>
      <c r="JU15" s="13"/>
      <c r="JV15" s="13" t="s">
        <v>66</v>
      </c>
      <c r="JW15" s="128" t="s">
        <v>66</v>
      </c>
      <c r="JX15" s="128" t="s">
        <v>66</v>
      </c>
      <c r="JY15" s="128" t="s">
        <v>66</v>
      </c>
      <c r="JZ15" s="128" t="s">
        <v>66</v>
      </c>
      <c r="KA15" s="13"/>
      <c r="KB15" s="13"/>
      <c r="KC15" s="13" t="s">
        <v>66</v>
      </c>
      <c r="KD15" s="128" t="s">
        <v>66</v>
      </c>
      <c r="KE15" s="128" t="s">
        <v>66</v>
      </c>
      <c r="KF15" s="128" t="s">
        <v>66</v>
      </c>
      <c r="KG15" s="128" t="s">
        <v>66</v>
      </c>
      <c r="KH15" s="13"/>
      <c r="KI15" s="13"/>
      <c r="KJ15" s="13" t="s">
        <v>66</v>
      </c>
      <c r="KK15" s="128" t="s">
        <v>66</v>
      </c>
      <c r="KL15" s="128" t="s">
        <v>66</v>
      </c>
      <c r="KM15" s="128" t="s">
        <v>66</v>
      </c>
      <c r="KN15" s="128" t="s">
        <v>66</v>
      </c>
      <c r="KO15" s="13"/>
      <c r="KP15" s="13"/>
      <c r="KQ15" s="13" t="s">
        <v>66</v>
      </c>
      <c r="KR15" s="128" t="s">
        <v>66</v>
      </c>
      <c r="KS15" s="128" t="s">
        <v>66</v>
      </c>
      <c r="KT15" s="128" t="s">
        <v>66</v>
      </c>
      <c r="KU15" s="128" t="s">
        <v>66</v>
      </c>
      <c r="KV15" s="13"/>
      <c r="KW15" s="13"/>
      <c r="KX15" s="128" t="s">
        <v>66</v>
      </c>
      <c r="KY15" s="128" t="s">
        <v>66</v>
      </c>
      <c r="KZ15" s="128" t="s">
        <v>66</v>
      </c>
      <c r="LA15" s="128" t="s">
        <v>66</v>
      </c>
      <c r="LB15" s="128" t="s">
        <v>66</v>
      </c>
      <c r="LC15" s="128"/>
      <c r="LD15" s="128"/>
      <c r="LE15" s="128" t="s">
        <v>66</v>
      </c>
      <c r="LF15" s="128" t="s">
        <v>66</v>
      </c>
      <c r="LG15" s="128"/>
      <c r="LH15" s="128" t="s">
        <v>66</v>
      </c>
      <c r="LI15" s="128" t="s">
        <v>66</v>
      </c>
      <c r="LJ15" s="128"/>
      <c r="LK15" s="128"/>
      <c r="LL15" s="128" t="s">
        <v>66</v>
      </c>
      <c r="LM15" s="128" t="s">
        <v>66</v>
      </c>
      <c r="LN15" s="128" t="s">
        <v>66</v>
      </c>
      <c r="LO15" s="128" t="s">
        <v>66</v>
      </c>
      <c r="LP15" s="128" t="s">
        <v>66</v>
      </c>
      <c r="LQ15" s="128"/>
      <c r="LR15" s="128"/>
      <c r="LS15" s="128" t="s">
        <v>66</v>
      </c>
      <c r="LT15" s="128" t="s">
        <v>66</v>
      </c>
      <c r="LU15" s="128" t="s">
        <v>66</v>
      </c>
      <c r="LV15" s="128" t="s">
        <v>66</v>
      </c>
      <c r="LW15" s="128" t="s">
        <v>66</v>
      </c>
      <c r="LX15" s="13"/>
      <c r="LY15" s="13"/>
      <c r="LZ15" s="128" t="s">
        <v>66</v>
      </c>
      <c r="MA15" s="128" t="s">
        <v>66</v>
      </c>
      <c r="MB15" s="128" t="s">
        <v>66</v>
      </c>
      <c r="MC15" s="128" t="s">
        <v>66</v>
      </c>
      <c r="MD15" s="128" t="s">
        <v>66</v>
      </c>
      <c r="ME15" s="128"/>
      <c r="MF15" s="128"/>
      <c r="MG15" s="128" t="s">
        <v>66</v>
      </c>
      <c r="MH15" s="128" t="s">
        <v>66</v>
      </c>
      <c r="MI15" s="128" t="s">
        <v>66</v>
      </c>
      <c r="MJ15" s="128" t="s">
        <v>66</v>
      </c>
      <c r="MK15" s="128" t="s">
        <v>66</v>
      </c>
      <c r="ML15" s="128"/>
      <c r="MM15" s="128"/>
      <c r="MN15" s="128" t="s">
        <v>66</v>
      </c>
      <c r="MO15" s="128" t="s">
        <v>66</v>
      </c>
      <c r="MP15" s="128" t="s">
        <v>66</v>
      </c>
      <c r="MQ15" s="128" t="s">
        <v>66</v>
      </c>
      <c r="MR15" s="128" t="s">
        <v>66</v>
      </c>
      <c r="MS15" s="128"/>
      <c r="MT15" s="128"/>
      <c r="MU15" s="128" t="s">
        <v>66</v>
      </c>
      <c r="MV15" s="128" t="s">
        <v>66</v>
      </c>
      <c r="MW15" s="128" t="s">
        <v>66</v>
      </c>
      <c r="MX15" s="128" t="s">
        <v>66</v>
      </c>
      <c r="MY15" s="13"/>
      <c r="MZ15" s="13"/>
      <c r="NA15" s="13"/>
      <c r="NB15" s="128" t="s">
        <v>66</v>
      </c>
      <c r="NC15" s="128" t="s">
        <v>66</v>
      </c>
      <c r="ND15" s="128" t="s">
        <v>66</v>
      </c>
      <c r="NE15" s="128" t="s">
        <v>66</v>
      </c>
      <c r="NF15" s="128"/>
      <c r="NG15" s="128"/>
      <c r="NH15" s="128"/>
      <c r="NI15" s="128" t="s">
        <v>66</v>
      </c>
      <c r="NJ15" s="128" t="s">
        <v>66</v>
      </c>
      <c r="NK15" s="128" t="s">
        <v>66</v>
      </c>
      <c r="NL15" s="128" t="s">
        <v>66</v>
      </c>
      <c r="NM15" s="128" t="s">
        <v>66</v>
      </c>
      <c r="NN15" s="128"/>
      <c r="NO15" s="128"/>
      <c r="NP15" s="128" t="s">
        <v>66</v>
      </c>
      <c r="NQ15" s="128" t="s">
        <v>66</v>
      </c>
      <c r="NR15" s="128" t="s">
        <v>66</v>
      </c>
      <c r="NS15" s="128" t="s">
        <v>66</v>
      </c>
      <c r="NT15" s="128" t="s">
        <v>66</v>
      </c>
      <c r="NU15" s="13"/>
      <c r="NV15" s="13"/>
      <c r="NW15" s="128" t="s">
        <v>66</v>
      </c>
      <c r="NX15" s="128" t="s">
        <v>66</v>
      </c>
      <c r="NY15" s="128" t="s">
        <v>66</v>
      </c>
      <c r="NZ15" s="128" t="s">
        <v>66</v>
      </c>
      <c r="OA15" s="128" t="s">
        <v>66</v>
      </c>
      <c r="OB15" s="13"/>
      <c r="OC15" s="13"/>
      <c r="OD15" s="128" t="s">
        <v>66</v>
      </c>
      <c r="OE15" s="128" t="s">
        <v>66</v>
      </c>
      <c r="OF15" s="128" t="s">
        <v>66</v>
      </c>
      <c r="OG15" s="128" t="s">
        <v>66</v>
      </c>
      <c r="OH15" s="128" t="s">
        <v>66</v>
      </c>
      <c r="OI15" s="13"/>
      <c r="OJ15" s="95"/>
    </row>
    <row r="16" spans="1:400" ht="15" customHeight="1" x14ac:dyDescent="0.25">
      <c r="A16" s="152"/>
      <c r="B16" s="52" t="s">
        <v>74</v>
      </c>
      <c r="C16" s="67" t="s">
        <v>75</v>
      </c>
      <c r="D16" s="94"/>
      <c r="E16" s="13" t="s">
        <v>66</v>
      </c>
      <c r="F16" s="13" t="s">
        <v>66</v>
      </c>
      <c r="G16" s="13"/>
      <c r="H16" s="13"/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3"/>
      <c r="O16" s="13"/>
      <c r="P16" s="13" t="s">
        <v>66</v>
      </c>
      <c r="Q16" s="13" t="s">
        <v>66</v>
      </c>
      <c r="R16" s="13" t="s">
        <v>66</v>
      </c>
      <c r="S16" s="13" t="s">
        <v>66</v>
      </c>
      <c r="T16" s="13" t="s">
        <v>66</v>
      </c>
      <c r="U16" s="13"/>
      <c r="V16" s="13"/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/>
      <c r="AC16" s="13"/>
      <c r="AD16" s="13" t="s">
        <v>66</v>
      </c>
      <c r="AE16" s="13" t="s">
        <v>66</v>
      </c>
      <c r="AF16" s="13" t="s">
        <v>66</v>
      </c>
      <c r="AG16" s="13" t="s">
        <v>66</v>
      </c>
      <c r="AH16" s="13" t="s">
        <v>66</v>
      </c>
      <c r="AI16" s="13"/>
      <c r="AJ16" s="13"/>
      <c r="AK16" s="13" t="s">
        <v>79</v>
      </c>
      <c r="AL16" s="13" t="s">
        <v>79</v>
      </c>
      <c r="AM16" s="13" t="s">
        <v>79</v>
      </c>
      <c r="AN16" s="13" t="s">
        <v>79</v>
      </c>
      <c r="AO16" s="13" t="s">
        <v>79</v>
      </c>
      <c r="AP16" s="13"/>
      <c r="AQ16" s="13"/>
      <c r="AR16" s="13" t="s">
        <v>79</v>
      </c>
      <c r="AS16" s="13" t="s">
        <v>79</v>
      </c>
      <c r="AT16" s="13" t="s">
        <v>79</v>
      </c>
      <c r="AU16" s="13" t="s">
        <v>79</v>
      </c>
      <c r="AV16" s="13" t="s">
        <v>79</v>
      </c>
      <c r="AW16" s="13"/>
      <c r="AX16" s="13"/>
      <c r="AY16" s="13" t="s">
        <v>79</v>
      </c>
      <c r="AZ16" s="13" t="s">
        <v>79</v>
      </c>
      <c r="BA16" s="13" t="s">
        <v>79</v>
      </c>
      <c r="BB16" s="13" t="s">
        <v>79</v>
      </c>
      <c r="BC16" s="13" t="s">
        <v>79</v>
      </c>
      <c r="BD16" s="13"/>
      <c r="BE16" s="13"/>
      <c r="BF16" s="13" t="s">
        <v>79</v>
      </c>
      <c r="BG16" s="13" t="s">
        <v>79</v>
      </c>
      <c r="BH16" s="13" t="s">
        <v>79</v>
      </c>
      <c r="BI16" s="13" t="s">
        <v>79</v>
      </c>
      <c r="BJ16" s="13" t="s">
        <v>79</v>
      </c>
      <c r="BK16" s="13"/>
      <c r="BL16" s="13"/>
      <c r="BM16" s="13" t="s">
        <v>73</v>
      </c>
      <c r="BN16" s="13" t="s">
        <v>73</v>
      </c>
      <c r="BO16" s="13" t="s">
        <v>73</v>
      </c>
      <c r="BP16" s="13" t="s">
        <v>73</v>
      </c>
      <c r="BQ16" s="13" t="s">
        <v>73</v>
      </c>
      <c r="BR16" s="13"/>
      <c r="BS16" s="13"/>
      <c r="BT16" s="13" t="s">
        <v>73</v>
      </c>
      <c r="BU16" s="13" t="s">
        <v>73</v>
      </c>
      <c r="BV16" s="13" t="s">
        <v>73</v>
      </c>
      <c r="BW16" s="13" t="s">
        <v>73</v>
      </c>
      <c r="BX16" s="13" t="s">
        <v>73</v>
      </c>
      <c r="BY16" s="13"/>
      <c r="BZ16" s="13"/>
      <c r="CA16" s="13" t="s">
        <v>73</v>
      </c>
      <c r="CB16" s="13" t="s">
        <v>73</v>
      </c>
      <c r="CC16" s="13" t="s">
        <v>73</v>
      </c>
      <c r="CD16" s="13" t="s">
        <v>73</v>
      </c>
      <c r="CE16" s="13" t="s">
        <v>73</v>
      </c>
      <c r="CF16" s="13"/>
      <c r="CG16" s="13"/>
      <c r="CH16" s="13" t="s">
        <v>73</v>
      </c>
      <c r="CI16" s="13" t="s">
        <v>73</v>
      </c>
      <c r="CJ16" s="13" t="s">
        <v>73</v>
      </c>
      <c r="CK16" s="13" t="s">
        <v>73</v>
      </c>
      <c r="CL16" s="13" t="s">
        <v>73</v>
      </c>
      <c r="CM16" s="13"/>
      <c r="CN16" s="13"/>
      <c r="CO16" s="13" t="s">
        <v>73</v>
      </c>
      <c r="CP16" s="13" t="s">
        <v>73</v>
      </c>
      <c r="CQ16" s="13" t="s">
        <v>73</v>
      </c>
      <c r="CR16" s="13" t="s">
        <v>73</v>
      </c>
      <c r="CS16" s="13" t="s">
        <v>73</v>
      </c>
      <c r="CT16" s="13"/>
      <c r="CU16" s="13"/>
      <c r="CV16" s="13" t="s">
        <v>73</v>
      </c>
      <c r="CW16" s="128" t="s">
        <v>73</v>
      </c>
      <c r="CX16" s="128" t="s">
        <v>73</v>
      </c>
      <c r="CY16" s="128" t="s">
        <v>73</v>
      </c>
      <c r="CZ16" s="128" t="s">
        <v>73</v>
      </c>
      <c r="DA16" s="13"/>
      <c r="DB16" s="13"/>
      <c r="DC16" s="13"/>
      <c r="DD16" s="13" t="s">
        <v>73</v>
      </c>
      <c r="DE16" s="128" t="s">
        <v>73</v>
      </c>
      <c r="DF16" s="128" t="s">
        <v>73</v>
      </c>
      <c r="DG16" s="128" t="s">
        <v>73</v>
      </c>
      <c r="DH16" s="13"/>
      <c r="DI16" s="13"/>
      <c r="DJ16" s="13" t="s">
        <v>73</v>
      </c>
      <c r="DK16" s="128" t="s">
        <v>73</v>
      </c>
      <c r="DL16" s="128" t="s">
        <v>73</v>
      </c>
      <c r="DM16" s="128" t="s">
        <v>73</v>
      </c>
      <c r="DN16" s="128" t="s">
        <v>73</v>
      </c>
      <c r="DO16" s="13"/>
      <c r="DP16" s="13"/>
      <c r="DQ16" s="13" t="s">
        <v>73</v>
      </c>
      <c r="DR16" s="13" t="s">
        <v>73</v>
      </c>
      <c r="DS16" s="13" t="s">
        <v>73</v>
      </c>
      <c r="DT16" s="13" t="s">
        <v>73</v>
      </c>
      <c r="DU16" s="13"/>
      <c r="DV16" s="13"/>
      <c r="DW16" s="13"/>
      <c r="DX16" s="128" t="s">
        <v>73</v>
      </c>
      <c r="DY16" s="128" t="s">
        <v>73</v>
      </c>
      <c r="DZ16" s="128" t="s">
        <v>73</v>
      </c>
      <c r="EA16" s="128" t="s">
        <v>73</v>
      </c>
      <c r="EB16" s="128"/>
      <c r="EC16" s="128"/>
      <c r="ED16" s="128"/>
      <c r="EE16" s="128" t="s">
        <v>73</v>
      </c>
      <c r="EF16" s="128" t="s">
        <v>73</v>
      </c>
      <c r="EG16" s="128" t="s">
        <v>80</v>
      </c>
      <c r="EH16" s="128" t="s">
        <v>80</v>
      </c>
      <c r="EI16" s="128" t="s">
        <v>80</v>
      </c>
      <c r="EJ16" s="128"/>
      <c r="EK16" s="128"/>
      <c r="EL16" s="128" t="s">
        <v>80</v>
      </c>
      <c r="EM16" s="128" t="s">
        <v>80</v>
      </c>
      <c r="EN16" s="128" t="s">
        <v>80</v>
      </c>
      <c r="EO16" s="128"/>
      <c r="EP16" s="128"/>
      <c r="EQ16" s="128"/>
      <c r="ER16" s="128"/>
      <c r="ES16" s="128" t="s">
        <v>66</v>
      </c>
      <c r="ET16" s="128" t="s">
        <v>66</v>
      </c>
      <c r="EU16" s="128" t="s">
        <v>66</v>
      </c>
      <c r="EV16" s="128" t="s">
        <v>66</v>
      </c>
      <c r="EW16" s="128" t="s">
        <v>66</v>
      </c>
      <c r="EX16" s="13"/>
      <c r="EY16" s="13"/>
      <c r="EZ16" s="128" t="s">
        <v>66</v>
      </c>
      <c r="FA16" s="128" t="s">
        <v>66</v>
      </c>
      <c r="FB16" s="128" t="s">
        <v>66</v>
      </c>
      <c r="FC16" s="128" t="s">
        <v>66</v>
      </c>
      <c r="FD16" s="128" t="s">
        <v>66</v>
      </c>
      <c r="FE16" s="128"/>
      <c r="FF16" s="128"/>
      <c r="FG16" s="128" t="s">
        <v>66</v>
      </c>
      <c r="FH16" s="128" t="s">
        <v>66</v>
      </c>
      <c r="FI16" s="128" t="s">
        <v>66</v>
      </c>
      <c r="FJ16" s="128" t="s">
        <v>66</v>
      </c>
      <c r="FK16" s="128" t="s">
        <v>66</v>
      </c>
      <c r="FL16" s="128"/>
      <c r="FM16" s="128"/>
      <c r="FN16" s="128" t="s">
        <v>66</v>
      </c>
      <c r="FO16" s="128" t="s">
        <v>66</v>
      </c>
      <c r="FP16" s="128" t="s">
        <v>66</v>
      </c>
      <c r="FQ16" s="128" t="s">
        <v>66</v>
      </c>
      <c r="FR16" s="128" t="s">
        <v>66</v>
      </c>
      <c r="FS16" s="128"/>
      <c r="FT16" s="128"/>
      <c r="FU16" s="128" t="s">
        <v>66</v>
      </c>
      <c r="FV16" s="128" t="s">
        <v>66</v>
      </c>
      <c r="FW16" s="128" t="s">
        <v>66</v>
      </c>
      <c r="FX16" s="128" t="s">
        <v>66</v>
      </c>
      <c r="FY16" s="128" t="s">
        <v>66</v>
      </c>
      <c r="FZ16" s="128"/>
      <c r="GA16" s="128"/>
      <c r="GB16" s="128" t="s">
        <v>66</v>
      </c>
      <c r="GC16" s="128" t="s">
        <v>66</v>
      </c>
      <c r="GD16" s="128" t="s">
        <v>66</v>
      </c>
      <c r="GE16" s="128" t="s">
        <v>66</v>
      </c>
      <c r="GF16" s="128" t="s">
        <v>66</v>
      </c>
      <c r="GG16" s="13"/>
      <c r="GH16" s="13"/>
      <c r="GI16" s="128" t="s">
        <v>66</v>
      </c>
      <c r="GJ16" s="128" t="s">
        <v>66</v>
      </c>
      <c r="GK16" s="128" t="s">
        <v>66</v>
      </c>
      <c r="GL16" s="128" t="s">
        <v>66</v>
      </c>
      <c r="GM16" s="128" t="s">
        <v>66</v>
      </c>
      <c r="GN16" s="128"/>
      <c r="GO16" s="128"/>
      <c r="GP16" s="128" t="s">
        <v>66</v>
      </c>
      <c r="GQ16" s="128"/>
      <c r="GR16" s="142" t="s">
        <v>66</v>
      </c>
      <c r="GS16" s="142" t="s">
        <v>66</v>
      </c>
      <c r="GT16" s="142" t="s">
        <v>66</v>
      </c>
      <c r="GU16" s="128"/>
      <c r="GV16" s="128"/>
      <c r="GW16" s="128" t="s">
        <v>66</v>
      </c>
      <c r="GX16" s="128" t="s">
        <v>66</v>
      </c>
      <c r="GY16" s="128" t="s">
        <v>66</v>
      </c>
      <c r="GZ16" s="128" t="s">
        <v>66</v>
      </c>
      <c r="HA16" s="128" t="s">
        <v>66</v>
      </c>
      <c r="HB16" s="128"/>
      <c r="HC16" s="128"/>
      <c r="HD16" s="128" t="s">
        <v>66</v>
      </c>
      <c r="HE16" s="128" t="s">
        <v>66</v>
      </c>
      <c r="HF16" s="128" t="s">
        <v>66</v>
      </c>
      <c r="HG16" s="128" t="s">
        <v>66</v>
      </c>
      <c r="HH16" s="128" t="s">
        <v>66</v>
      </c>
      <c r="HI16" s="13"/>
      <c r="HJ16" s="13"/>
      <c r="HK16" s="128" t="s">
        <v>66</v>
      </c>
      <c r="HL16" s="128" t="s">
        <v>66</v>
      </c>
      <c r="HM16" s="128" t="s">
        <v>66</v>
      </c>
      <c r="HN16" s="128" t="s">
        <v>66</v>
      </c>
      <c r="HO16" s="128" t="s">
        <v>66</v>
      </c>
      <c r="HP16" s="128"/>
      <c r="HQ16" s="128"/>
      <c r="HR16" s="128" t="s">
        <v>66</v>
      </c>
      <c r="HS16" s="128" t="s">
        <v>66</v>
      </c>
      <c r="HT16" s="128" t="s">
        <v>66</v>
      </c>
      <c r="HU16" s="128" t="s">
        <v>66</v>
      </c>
      <c r="HV16" s="128" t="s">
        <v>66</v>
      </c>
      <c r="HW16" s="128"/>
      <c r="HX16" s="128"/>
      <c r="HY16" s="128" t="s">
        <v>66</v>
      </c>
      <c r="HZ16" s="128" t="s">
        <v>66</v>
      </c>
      <c r="IA16" s="128" t="s">
        <v>66</v>
      </c>
      <c r="IB16" s="128" t="s">
        <v>66</v>
      </c>
      <c r="IC16" s="128" t="s">
        <v>66</v>
      </c>
      <c r="ID16" s="128"/>
      <c r="IE16" s="128"/>
      <c r="IF16" s="128" t="s">
        <v>66</v>
      </c>
      <c r="IG16" s="128" t="s">
        <v>66</v>
      </c>
      <c r="IH16" s="128" t="s">
        <v>66</v>
      </c>
      <c r="II16" s="128" t="s">
        <v>66</v>
      </c>
      <c r="IJ16" s="128" t="s">
        <v>66</v>
      </c>
      <c r="IK16" s="128"/>
      <c r="IL16" s="128"/>
      <c r="IM16" s="128" t="s">
        <v>66</v>
      </c>
      <c r="IN16" s="128" t="s">
        <v>66</v>
      </c>
      <c r="IO16" s="128" t="s">
        <v>66</v>
      </c>
      <c r="IP16" s="128" t="s">
        <v>66</v>
      </c>
      <c r="IQ16" s="128" t="s">
        <v>66</v>
      </c>
      <c r="IR16" s="128"/>
      <c r="IS16" s="128"/>
      <c r="IT16" s="128" t="s">
        <v>66</v>
      </c>
      <c r="IU16" s="128" t="s">
        <v>66</v>
      </c>
      <c r="IV16" s="128" t="s">
        <v>66</v>
      </c>
      <c r="IW16" s="128" t="s">
        <v>66</v>
      </c>
      <c r="IX16" s="128" t="s">
        <v>66</v>
      </c>
      <c r="IY16" s="128"/>
      <c r="IZ16" s="128"/>
      <c r="JA16" s="128" t="s">
        <v>66</v>
      </c>
      <c r="JB16" s="128" t="s">
        <v>66</v>
      </c>
      <c r="JC16" s="128" t="s">
        <v>66</v>
      </c>
      <c r="JD16" s="128" t="s">
        <v>66</v>
      </c>
      <c r="JE16" s="128" t="s">
        <v>66</v>
      </c>
      <c r="JF16" s="128"/>
      <c r="JG16" s="128"/>
      <c r="JH16" s="128" t="s">
        <v>66</v>
      </c>
      <c r="JI16" s="128" t="s">
        <v>66</v>
      </c>
      <c r="JJ16" s="128" t="s">
        <v>66</v>
      </c>
      <c r="JK16" s="128" t="s">
        <v>66</v>
      </c>
      <c r="JL16" s="128" t="s">
        <v>66</v>
      </c>
      <c r="JM16" s="128"/>
      <c r="JN16" s="128"/>
      <c r="JO16" s="128" t="s">
        <v>66</v>
      </c>
      <c r="JP16" s="128" t="s">
        <v>66</v>
      </c>
      <c r="JQ16" s="128" t="s">
        <v>66</v>
      </c>
      <c r="JR16" s="128" t="s">
        <v>66</v>
      </c>
      <c r="JS16" s="128" t="s">
        <v>66</v>
      </c>
      <c r="JT16" s="13"/>
      <c r="JU16" s="13"/>
      <c r="JV16" s="13" t="s">
        <v>66</v>
      </c>
      <c r="JW16" s="128" t="s">
        <v>66</v>
      </c>
      <c r="JX16" s="128" t="s">
        <v>66</v>
      </c>
      <c r="JY16" s="128" t="s">
        <v>66</v>
      </c>
      <c r="JZ16" s="128" t="s">
        <v>66</v>
      </c>
      <c r="KA16" s="13"/>
      <c r="KB16" s="13"/>
      <c r="KC16" s="13" t="s">
        <v>66</v>
      </c>
      <c r="KD16" s="128" t="s">
        <v>66</v>
      </c>
      <c r="KE16" s="128" t="s">
        <v>66</v>
      </c>
      <c r="KF16" s="128" t="s">
        <v>66</v>
      </c>
      <c r="KG16" s="128" t="s">
        <v>66</v>
      </c>
      <c r="KH16" s="13"/>
      <c r="KI16" s="13"/>
      <c r="KJ16" s="13" t="s">
        <v>66</v>
      </c>
      <c r="KK16" s="128" t="s">
        <v>66</v>
      </c>
      <c r="KL16" s="128" t="s">
        <v>66</v>
      </c>
      <c r="KM16" s="128" t="s">
        <v>66</v>
      </c>
      <c r="KN16" s="128" t="s">
        <v>66</v>
      </c>
      <c r="KO16" s="13"/>
      <c r="KP16" s="13"/>
      <c r="KQ16" s="13" t="s">
        <v>66</v>
      </c>
      <c r="KR16" s="128" t="s">
        <v>66</v>
      </c>
      <c r="KS16" s="128" t="s">
        <v>66</v>
      </c>
      <c r="KT16" s="128" t="s">
        <v>66</v>
      </c>
      <c r="KU16" s="128" t="s">
        <v>66</v>
      </c>
      <c r="KV16" s="13"/>
      <c r="KW16" s="13"/>
      <c r="KX16" s="128" t="s">
        <v>66</v>
      </c>
      <c r="KY16" s="128" t="s">
        <v>66</v>
      </c>
      <c r="KZ16" s="128" t="s">
        <v>66</v>
      </c>
      <c r="LA16" s="128" t="s">
        <v>66</v>
      </c>
      <c r="LB16" s="128" t="s">
        <v>66</v>
      </c>
      <c r="LC16" s="128"/>
      <c r="LD16" s="128"/>
      <c r="LE16" s="128" t="s">
        <v>66</v>
      </c>
      <c r="LF16" s="128" t="s">
        <v>66</v>
      </c>
      <c r="LG16" s="128"/>
      <c r="LH16" s="128" t="s">
        <v>66</v>
      </c>
      <c r="LI16" s="128" t="s">
        <v>66</v>
      </c>
      <c r="LJ16" s="128"/>
      <c r="LK16" s="128"/>
      <c r="LL16" s="128" t="s">
        <v>66</v>
      </c>
      <c r="LM16" s="128" t="s">
        <v>66</v>
      </c>
      <c r="LN16" s="128" t="s">
        <v>66</v>
      </c>
      <c r="LO16" s="128" t="s">
        <v>66</v>
      </c>
      <c r="LP16" s="128" t="s">
        <v>66</v>
      </c>
      <c r="LQ16" s="128"/>
      <c r="LR16" s="128"/>
      <c r="LS16" s="128" t="s">
        <v>66</v>
      </c>
      <c r="LT16" s="128" t="s">
        <v>66</v>
      </c>
      <c r="LU16" s="128" t="s">
        <v>66</v>
      </c>
      <c r="LV16" s="128" t="s">
        <v>66</v>
      </c>
      <c r="LW16" s="128" t="s">
        <v>66</v>
      </c>
      <c r="LX16" s="13"/>
      <c r="LY16" s="13"/>
      <c r="LZ16" s="128" t="s">
        <v>66</v>
      </c>
      <c r="MA16" s="128" t="s">
        <v>66</v>
      </c>
      <c r="MB16" s="128" t="s">
        <v>66</v>
      </c>
      <c r="MC16" s="128" t="s">
        <v>66</v>
      </c>
      <c r="MD16" s="128" t="s">
        <v>66</v>
      </c>
      <c r="ME16" s="128"/>
      <c r="MF16" s="128"/>
      <c r="MG16" s="128" t="s">
        <v>66</v>
      </c>
      <c r="MH16" s="128" t="s">
        <v>66</v>
      </c>
      <c r="MI16" s="128" t="s">
        <v>66</v>
      </c>
      <c r="MJ16" s="128" t="s">
        <v>66</v>
      </c>
      <c r="MK16" s="128" t="s">
        <v>66</v>
      </c>
      <c r="ML16" s="128"/>
      <c r="MM16" s="128"/>
      <c r="MN16" s="128" t="s">
        <v>66</v>
      </c>
      <c r="MO16" s="128" t="s">
        <v>66</v>
      </c>
      <c r="MP16" s="128" t="s">
        <v>66</v>
      </c>
      <c r="MQ16" s="128" t="s">
        <v>66</v>
      </c>
      <c r="MR16" s="128" t="s">
        <v>66</v>
      </c>
      <c r="MS16" s="128"/>
      <c r="MT16" s="128"/>
      <c r="MU16" s="128" t="s">
        <v>66</v>
      </c>
      <c r="MV16" s="128" t="s">
        <v>66</v>
      </c>
      <c r="MW16" s="128" t="s">
        <v>66</v>
      </c>
      <c r="MX16" s="128" t="s">
        <v>66</v>
      </c>
      <c r="MY16" s="13"/>
      <c r="MZ16" s="13"/>
      <c r="NA16" s="13"/>
      <c r="NB16" s="128" t="s">
        <v>66</v>
      </c>
      <c r="NC16" s="128" t="s">
        <v>66</v>
      </c>
      <c r="ND16" s="128" t="s">
        <v>66</v>
      </c>
      <c r="NE16" s="128" t="s">
        <v>66</v>
      </c>
      <c r="NF16" s="128"/>
      <c r="NG16" s="128"/>
      <c r="NH16" s="128"/>
      <c r="NI16" s="128" t="s">
        <v>66</v>
      </c>
      <c r="NJ16" s="128" t="s">
        <v>66</v>
      </c>
      <c r="NK16" s="128" t="s">
        <v>66</v>
      </c>
      <c r="NL16" s="128" t="s">
        <v>66</v>
      </c>
      <c r="NM16" s="128" t="s">
        <v>66</v>
      </c>
      <c r="NN16" s="128"/>
      <c r="NO16" s="128"/>
      <c r="NP16" s="128" t="s">
        <v>66</v>
      </c>
      <c r="NQ16" s="128" t="s">
        <v>66</v>
      </c>
      <c r="NR16" s="128" t="s">
        <v>66</v>
      </c>
      <c r="NS16" s="128" t="s">
        <v>66</v>
      </c>
      <c r="NT16" s="128" t="s">
        <v>66</v>
      </c>
      <c r="NU16" s="13"/>
      <c r="NV16" s="13"/>
      <c r="NW16" s="128" t="s">
        <v>66</v>
      </c>
      <c r="NX16" s="128" t="s">
        <v>66</v>
      </c>
      <c r="NY16" s="128" t="s">
        <v>66</v>
      </c>
      <c r="NZ16" s="128" t="s">
        <v>66</v>
      </c>
      <c r="OA16" s="128" t="s">
        <v>66</v>
      </c>
      <c r="OB16" s="13"/>
      <c r="OC16" s="13"/>
      <c r="OD16" s="128" t="s">
        <v>66</v>
      </c>
      <c r="OE16" s="128" t="s">
        <v>66</v>
      </c>
      <c r="OF16" s="128" t="s">
        <v>66</v>
      </c>
      <c r="OG16" s="128" t="s">
        <v>66</v>
      </c>
      <c r="OH16" s="128" t="s">
        <v>66</v>
      </c>
      <c r="OI16" s="13"/>
      <c r="OJ16" s="95"/>
    </row>
    <row r="17" spans="1:400" ht="15" customHeight="1" thickBot="1" x14ac:dyDescent="0.3">
      <c r="A17" s="152"/>
      <c r="B17" s="56"/>
      <c r="C17" s="85"/>
      <c r="D17" s="99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00"/>
      <c r="BZ17" s="100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  <c r="DQ17" s="97"/>
      <c r="DR17" s="97"/>
      <c r="DS17" s="97"/>
      <c r="DT17" s="97"/>
      <c r="DU17" s="100"/>
      <c r="DV17" s="100"/>
      <c r="DW17" s="100"/>
      <c r="DX17" s="100"/>
      <c r="DY17" s="100"/>
      <c r="DZ17" s="100"/>
      <c r="EA17" s="100"/>
      <c r="EB17" s="100"/>
      <c r="EC17" s="100"/>
      <c r="ED17" s="100"/>
      <c r="EE17" s="100"/>
      <c r="EF17" s="100"/>
      <c r="EG17" s="100"/>
      <c r="EH17" s="100"/>
      <c r="EI17" s="100"/>
      <c r="EJ17" s="100"/>
      <c r="EK17" s="100"/>
      <c r="EL17" s="100"/>
      <c r="EM17" s="100"/>
      <c r="EN17" s="100"/>
      <c r="EO17" s="100"/>
      <c r="EP17" s="100"/>
      <c r="EQ17" s="100"/>
      <c r="ER17" s="100"/>
      <c r="ES17" s="100"/>
      <c r="ET17" s="100"/>
      <c r="EU17" s="100"/>
      <c r="EV17" s="100"/>
      <c r="EW17" s="100"/>
      <c r="EX17" s="100"/>
      <c r="EY17" s="100"/>
      <c r="EZ17" s="100"/>
      <c r="FA17" s="100"/>
      <c r="FB17" s="100"/>
      <c r="FC17" s="100"/>
      <c r="FD17" s="100"/>
      <c r="FE17" s="100"/>
      <c r="FF17" s="100"/>
      <c r="FG17" s="100"/>
      <c r="FH17" s="100"/>
      <c r="FI17" s="100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  <c r="IS17" s="100"/>
      <c r="IT17" s="100"/>
      <c r="IU17" s="100"/>
      <c r="IV17" s="100"/>
      <c r="IW17" s="100"/>
      <c r="IX17" s="100"/>
      <c r="IY17" s="100"/>
      <c r="IZ17" s="100"/>
      <c r="JA17" s="100"/>
      <c r="JB17" s="100"/>
      <c r="JC17" s="100"/>
      <c r="JD17" s="100"/>
      <c r="JE17" s="100"/>
      <c r="JF17" s="100"/>
      <c r="JG17" s="100"/>
      <c r="JH17" s="100"/>
      <c r="JI17" s="100"/>
      <c r="JJ17" s="100"/>
      <c r="JK17" s="100"/>
      <c r="JL17" s="100"/>
      <c r="JM17" s="100"/>
      <c r="JN17" s="100"/>
      <c r="JO17" s="100"/>
      <c r="JP17" s="100"/>
      <c r="JQ17" s="100"/>
      <c r="JR17" s="100"/>
      <c r="JS17" s="100"/>
      <c r="JT17" s="100"/>
      <c r="JU17" s="100"/>
      <c r="JV17" s="100"/>
      <c r="JW17" s="100"/>
      <c r="JX17" s="100"/>
      <c r="JY17" s="100"/>
      <c r="JZ17" s="100"/>
      <c r="KA17" s="100"/>
      <c r="KB17" s="100"/>
      <c r="KC17" s="100"/>
      <c r="KD17" s="100"/>
      <c r="KE17" s="100"/>
      <c r="KF17" s="100"/>
      <c r="KG17" s="100"/>
      <c r="KH17" s="100"/>
      <c r="KI17" s="100"/>
      <c r="KJ17" s="100"/>
      <c r="KK17" s="100"/>
      <c r="KL17" s="100"/>
      <c r="KM17" s="100"/>
      <c r="KN17" s="100"/>
      <c r="KO17" s="100"/>
      <c r="KP17" s="100"/>
      <c r="KQ17" s="100"/>
      <c r="KR17" s="100"/>
      <c r="KS17" s="100"/>
      <c r="KT17" s="100"/>
      <c r="KU17" s="100"/>
      <c r="KV17" s="100"/>
      <c r="KW17" s="100"/>
      <c r="KX17" s="100"/>
      <c r="KY17" s="100"/>
      <c r="KZ17" s="100"/>
      <c r="LA17" s="100"/>
      <c r="LB17" s="100"/>
      <c r="LC17" s="100"/>
      <c r="LD17" s="100"/>
      <c r="LE17" s="100"/>
      <c r="LF17" s="100"/>
      <c r="LG17" s="100"/>
      <c r="LH17" s="100"/>
      <c r="LI17" s="100"/>
      <c r="LJ17" s="100"/>
      <c r="LK17" s="100"/>
      <c r="LL17" s="100"/>
      <c r="LM17" s="100"/>
      <c r="LN17" s="100"/>
      <c r="LO17" s="100"/>
      <c r="LP17" s="100"/>
      <c r="LQ17" s="100"/>
      <c r="LR17" s="100"/>
      <c r="LS17" s="100"/>
      <c r="LT17" s="100"/>
      <c r="LU17" s="100"/>
      <c r="LV17" s="100"/>
      <c r="LW17" s="100"/>
      <c r="LX17" s="100"/>
      <c r="LY17" s="100"/>
      <c r="LZ17" s="100"/>
      <c r="MA17" s="100"/>
      <c r="MB17" s="100"/>
      <c r="MC17" s="100"/>
      <c r="MD17" s="100"/>
      <c r="ME17" s="100"/>
      <c r="MF17" s="100"/>
      <c r="MG17" s="100"/>
      <c r="MH17" s="100"/>
      <c r="MI17" s="100"/>
      <c r="MJ17" s="100"/>
      <c r="MK17" s="100"/>
      <c r="ML17" s="100"/>
      <c r="MM17" s="100"/>
      <c r="MN17" s="100"/>
      <c r="MO17" s="100"/>
      <c r="MP17" s="100"/>
      <c r="MQ17" s="100"/>
      <c r="MR17" s="100"/>
      <c r="MS17" s="100"/>
      <c r="MT17" s="100"/>
      <c r="MU17" s="100"/>
      <c r="MV17" s="100"/>
      <c r="MW17" s="100"/>
      <c r="MX17" s="100"/>
      <c r="MY17" s="100"/>
      <c r="MZ17" s="100"/>
      <c r="NA17" s="100"/>
      <c r="NB17" s="100"/>
      <c r="NC17" s="100"/>
      <c r="ND17" s="100"/>
      <c r="NE17" s="100"/>
      <c r="NF17" s="100"/>
      <c r="NG17" s="100"/>
      <c r="NH17" s="100"/>
      <c r="NI17" s="100"/>
      <c r="NJ17" s="100"/>
      <c r="NK17" s="100"/>
      <c r="NL17" s="100"/>
      <c r="NM17" s="100"/>
      <c r="NN17" s="100"/>
      <c r="NO17" s="100"/>
      <c r="NP17" s="100"/>
      <c r="NQ17" s="100"/>
      <c r="NR17" s="100"/>
      <c r="NS17" s="100"/>
      <c r="NT17" s="100"/>
      <c r="NU17" s="100"/>
      <c r="NV17" s="100"/>
      <c r="NW17" s="100"/>
      <c r="NX17" s="100"/>
      <c r="NY17" s="100"/>
      <c r="NZ17" s="100"/>
      <c r="OA17" s="100"/>
      <c r="OB17" s="100"/>
      <c r="OC17" s="100"/>
      <c r="OD17" s="100"/>
      <c r="OE17" s="100"/>
      <c r="OF17" s="100"/>
      <c r="OG17" s="100"/>
      <c r="OH17" s="100"/>
      <c r="OI17" s="100"/>
      <c r="OJ17" s="101"/>
    </row>
    <row r="18" spans="1:400" ht="15" customHeight="1" x14ac:dyDescent="0.25">
      <c r="A18" s="157" t="s">
        <v>64</v>
      </c>
      <c r="B18" s="51" t="s">
        <v>65</v>
      </c>
      <c r="C18" s="66">
        <v>40296</v>
      </c>
      <c r="D18" s="91"/>
      <c r="E18" s="92" t="s">
        <v>70</v>
      </c>
      <c r="F18" s="92" t="s">
        <v>70</v>
      </c>
      <c r="G18" s="92"/>
      <c r="H18" s="92"/>
      <c r="I18" s="92" t="s">
        <v>70</v>
      </c>
      <c r="J18" s="92" t="s">
        <v>70</v>
      </c>
      <c r="K18" s="92" t="s">
        <v>70</v>
      </c>
      <c r="L18" s="92" t="s">
        <v>70</v>
      </c>
      <c r="M18" s="92" t="s">
        <v>70</v>
      </c>
      <c r="N18" s="92"/>
      <c r="O18" s="92"/>
      <c r="P18" s="92" t="s">
        <v>70</v>
      </c>
      <c r="Q18" s="92" t="s">
        <v>70</v>
      </c>
      <c r="R18" s="92" t="s">
        <v>70</v>
      </c>
      <c r="S18" s="92" t="s">
        <v>70</v>
      </c>
      <c r="T18" s="92" t="s">
        <v>70</v>
      </c>
      <c r="U18" s="92"/>
      <c r="V18" s="92"/>
      <c r="W18" s="92" t="s">
        <v>70</v>
      </c>
      <c r="X18" s="92" t="s">
        <v>70</v>
      </c>
      <c r="Y18" s="92" t="s">
        <v>70</v>
      </c>
      <c r="Z18" s="92" t="s">
        <v>70</v>
      </c>
      <c r="AA18" s="92" t="s">
        <v>70</v>
      </c>
      <c r="AB18" s="92"/>
      <c r="AC18" s="92"/>
      <c r="AD18" s="92" t="s">
        <v>70</v>
      </c>
      <c r="AE18" s="92" t="s">
        <v>70</v>
      </c>
      <c r="AF18" s="92" t="s">
        <v>70</v>
      </c>
      <c r="AG18" s="92" t="s">
        <v>70</v>
      </c>
      <c r="AH18" s="92" t="s">
        <v>70</v>
      </c>
      <c r="AI18" s="92"/>
      <c r="AJ18" s="92"/>
      <c r="AK18" s="92" t="s">
        <v>70</v>
      </c>
      <c r="AL18" s="92" t="s">
        <v>70</v>
      </c>
      <c r="AM18" s="92" t="s">
        <v>70</v>
      </c>
      <c r="AN18" s="92" t="s">
        <v>70</v>
      </c>
      <c r="AO18" s="92" t="s">
        <v>70</v>
      </c>
      <c r="AP18" s="92"/>
      <c r="AQ18" s="92"/>
      <c r="AR18" s="92" t="s">
        <v>66</v>
      </c>
      <c r="AS18" s="92" t="s">
        <v>70</v>
      </c>
      <c r="AT18" s="92" t="s">
        <v>70</v>
      </c>
      <c r="AU18" s="92" t="s">
        <v>70</v>
      </c>
      <c r="AV18" s="92" t="s">
        <v>70</v>
      </c>
      <c r="AW18" s="92"/>
      <c r="AX18" s="92"/>
      <c r="AY18" s="92" t="s">
        <v>70</v>
      </c>
      <c r="AZ18" s="92" t="s">
        <v>70</v>
      </c>
      <c r="BA18" s="92" t="s">
        <v>70</v>
      </c>
      <c r="BB18" s="92" t="s">
        <v>70</v>
      </c>
      <c r="BC18" s="92" t="s">
        <v>70</v>
      </c>
      <c r="BD18" s="92"/>
      <c r="BE18" s="92"/>
      <c r="BF18" s="92" t="s">
        <v>76</v>
      </c>
      <c r="BG18" s="92" t="s">
        <v>76</v>
      </c>
      <c r="BH18" s="92" t="s">
        <v>70</v>
      </c>
      <c r="BI18" s="92" t="s">
        <v>70</v>
      </c>
      <c r="BJ18" s="92" t="s">
        <v>70</v>
      </c>
      <c r="BK18" s="92"/>
      <c r="BL18" s="92"/>
      <c r="BM18" s="92" t="s">
        <v>70</v>
      </c>
      <c r="BN18" s="92" t="s">
        <v>70</v>
      </c>
      <c r="BO18" s="92" t="s">
        <v>70</v>
      </c>
      <c r="BP18" s="92" t="s">
        <v>70</v>
      </c>
      <c r="BQ18" s="92" t="s">
        <v>70</v>
      </c>
      <c r="BR18" s="92"/>
      <c r="BS18" s="92"/>
      <c r="BT18" s="92" t="s">
        <v>70</v>
      </c>
      <c r="BU18" s="92" t="s">
        <v>70</v>
      </c>
      <c r="BV18" s="92" t="s">
        <v>68</v>
      </c>
      <c r="BW18" s="92" t="s">
        <v>70</v>
      </c>
      <c r="BX18" s="92" t="s">
        <v>70</v>
      </c>
      <c r="BY18" s="92"/>
      <c r="BZ18" s="92"/>
      <c r="CA18" s="103" t="s">
        <v>68</v>
      </c>
      <c r="CB18" s="103" t="s">
        <v>73</v>
      </c>
      <c r="CC18" s="103" t="s">
        <v>73</v>
      </c>
      <c r="CD18" s="103" t="s">
        <v>73</v>
      </c>
      <c r="CE18" s="103" t="s">
        <v>73</v>
      </c>
      <c r="CF18" s="103"/>
      <c r="CG18" s="103"/>
      <c r="CH18" s="103" t="s">
        <v>73</v>
      </c>
      <c r="CI18" s="103" t="s">
        <v>73</v>
      </c>
      <c r="CJ18" s="103" t="s">
        <v>73</v>
      </c>
      <c r="CK18" s="103" t="s">
        <v>73</v>
      </c>
      <c r="CL18" s="103" t="s">
        <v>73</v>
      </c>
      <c r="CM18" s="103"/>
      <c r="CN18" s="103"/>
      <c r="CO18" s="103" t="s">
        <v>73</v>
      </c>
      <c r="CP18" s="103" t="s">
        <v>73</v>
      </c>
      <c r="CQ18" s="103" t="s">
        <v>73</v>
      </c>
      <c r="CR18" s="103" t="s">
        <v>73</v>
      </c>
      <c r="CS18" s="103" t="s">
        <v>73</v>
      </c>
      <c r="CT18" s="103"/>
      <c r="CU18" s="103"/>
      <c r="CV18" s="103" t="s">
        <v>73</v>
      </c>
      <c r="CW18" s="103" t="s">
        <v>73</v>
      </c>
      <c r="CX18" s="103" t="s">
        <v>73</v>
      </c>
      <c r="CY18" s="103" t="s">
        <v>73</v>
      </c>
      <c r="CZ18" s="103" t="s">
        <v>73</v>
      </c>
      <c r="DA18" s="103"/>
      <c r="DB18" s="103"/>
      <c r="DC18" s="103"/>
      <c r="DD18" s="103" t="s">
        <v>73</v>
      </c>
      <c r="DE18" s="103" t="s">
        <v>73</v>
      </c>
      <c r="DF18" s="103" t="s">
        <v>73</v>
      </c>
      <c r="DG18" s="103" t="s">
        <v>73</v>
      </c>
      <c r="DH18" s="103"/>
      <c r="DI18" s="103"/>
      <c r="DJ18" s="103" t="s">
        <v>73</v>
      </c>
      <c r="DK18" s="103" t="s">
        <v>73</v>
      </c>
      <c r="DL18" s="103" t="s">
        <v>73</v>
      </c>
      <c r="DM18" s="103" t="s">
        <v>73</v>
      </c>
      <c r="DN18" s="103" t="s">
        <v>73</v>
      </c>
      <c r="DO18" s="103"/>
      <c r="DP18" s="103"/>
      <c r="DQ18" s="103" t="s">
        <v>73</v>
      </c>
      <c r="DR18" s="103" t="s">
        <v>73</v>
      </c>
      <c r="DS18" s="103" t="s">
        <v>73</v>
      </c>
      <c r="DT18" s="103" t="s">
        <v>73</v>
      </c>
      <c r="DU18" s="92"/>
      <c r="DV18" s="92"/>
      <c r="DW18" s="92"/>
      <c r="DX18" s="92" t="s">
        <v>68</v>
      </c>
      <c r="DY18" s="92" t="s">
        <v>68</v>
      </c>
      <c r="DZ18" s="92" t="s">
        <v>68</v>
      </c>
      <c r="EA18" s="92" t="s">
        <v>68</v>
      </c>
      <c r="EB18" s="92"/>
      <c r="EC18" s="92"/>
      <c r="ED18" s="92"/>
      <c r="EE18" s="92" t="s">
        <v>80</v>
      </c>
      <c r="EF18" s="92" t="s">
        <v>80</v>
      </c>
      <c r="EG18" s="92" t="s">
        <v>80</v>
      </c>
      <c r="EH18" s="92" t="s">
        <v>80</v>
      </c>
      <c r="EI18" s="92" t="s">
        <v>80</v>
      </c>
      <c r="EJ18" s="92"/>
      <c r="EK18" s="92"/>
      <c r="EL18" s="92" t="s">
        <v>68</v>
      </c>
      <c r="EM18" s="92" t="s">
        <v>68</v>
      </c>
      <c r="EN18" s="92" t="s">
        <v>68</v>
      </c>
      <c r="EO18" s="92"/>
      <c r="EP18" s="92"/>
      <c r="EQ18" s="92"/>
      <c r="ER18" s="92"/>
      <c r="ES18" s="92" t="s">
        <v>68</v>
      </c>
      <c r="ET18" s="92" t="s">
        <v>70</v>
      </c>
      <c r="EU18" s="92" t="s">
        <v>70</v>
      </c>
      <c r="EV18" s="92" t="s">
        <v>70</v>
      </c>
      <c r="EW18" s="92" t="s">
        <v>70</v>
      </c>
      <c r="EX18" s="92"/>
      <c r="EY18" s="92"/>
      <c r="EZ18" s="92" t="s">
        <v>70</v>
      </c>
      <c r="FA18" s="92" t="s">
        <v>70</v>
      </c>
      <c r="FB18" s="92" t="s">
        <v>70</v>
      </c>
      <c r="FC18" s="92" t="s">
        <v>70</v>
      </c>
      <c r="FD18" s="92" t="s">
        <v>70</v>
      </c>
      <c r="FE18" s="92"/>
      <c r="FF18" s="92"/>
      <c r="FG18" s="92" t="s">
        <v>70</v>
      </c>
      <c r="FH18" s="92" t="s">
        <v>70</v>
      </c>
      <c r="FI18" s="92" t="s">
        <v>70</v>
      </c>
      <c r="FJ18" s="92" t="s">
        <v>70</v>
      </c>
      <c r="FK18" s="92" t="s">
        <v>70</v>
      </c>
      <c r="FL18" s="92"/>
      <c r="FM18" s="92"/>
      <c r="FN18" s="92" t="s">
        <v>70</v>
      </c>
      <c r="FO18" s="92" t="s">
        <v>70</v>
      </c>
      <c r="FP18" s="92" t="s">
        <v>70</v>
      </c>
      <c r="FQ18" s="92" t="s">
        <v>70</v>
      </c>
      <c r="FR18" s="92" t="s">
        <v>70</v>
      </c>
      <c r="FS18" s="92"/>
      <c r="FT18" s="92"/>
      <c r="FU18" s="92" t="s">
        <v>70</v>
      </c>
      <c r="FV18" s="92" t="s">
        <v>70</v>
      </c>
      <c r="FW18" s="92" t="s">
        <v>70</v>
      </c>
      <c r="FX18" s="92" t="s">
        <v>70</v>
      </c>
      <c r="FY18" s="92" t="s">
        <v>70</v>
      </c>
      <c r="FZ18" s="92"/>
      <c r="GA18" s="92"/>
      <c r="GB18" s="92" t="s">
        <v>70</v>
      </c>
      <c r="GC18" s="92" t="s">
        <v>70</v>
      </c>
      <c r="GD18" s="92" t="s">
        <v>70</v>
      </c>
      <c r="GE18" s="92" t="s">
        <v>70</v>
      </c>
      <c r="GF18" s="92" t="s">
        <v>70</v>
      </c>
      <c r="GG18" s="92"/>
      <c r="GH18" s="92"/>
      <c r="GI18" s="92" t="s">
        <v>70</v>
      </c>
      <c r="GJ18" s="92" t="s">
        <v>70</v>
      </c>
      <c r="GK18" s="92" t="s">
        <v>70</v>
      </c>
      <c r="GL18" s="92" t="s">
        <v>70</v>
      </c>
      <c r="GM18" s="92" t="s">
        <v>70</v>
      </c>
      <c r="GN18" s="92"/>
      <c r="GO18" s="92"/>
      <c r="GP18" s="92" t="s">
        <v>70</v>
      </c>
      <c r="GQ18" s="92"/>
      <c r="GR18" s="92" t="s">
        <v>70</v>
      </c>
      <c r="GS18" s="92" t="s">
        <v>70</v>
      </c>
      <c r="GT18" s="92" t="s">
        <v>70</v>
      </c>
      <c r="GU18" s="92"/>
      <c r="GV18" s="92"/>
      <c r="GW18" s="92" t="s">
        <v>70</v>
      </c>
      <c r="GX18" s="92" t="s">
        <v>70</v>
      </c>
      <c r="GY18" s="92" t="s">
        <v>70</v>
      </c>
      <c r="GZ18" s="92" t="s">
        <v>70</v>
      </c>
      <c r="HA18" s="92" t="s">
        <v>70</v>
      </c>
      <c r="HB18" s="92"/>
      <c r="HC18" s="92"/>
      <c r="HD18" s="92" t="s">
        <v>70</v>
      </c>
      <c r="HE18" s="92" t="s">
        <v>70</v>
      </c>
      <c r="HF18" s="92" t="s">
        <v>70</v>
      </c>
      <c r="HG18" s="92" t="s">
        <v>70</v>
      </c>
      <c r="HH18" s="92" t="s">
        <v>70</v>
      </c>
      <c r="HI18" s="92"/>
      <c r="HJ18" s="92"/>
      <c r="HK18" s="92" t="s">
        <v>70</v>
      </c>
      <c r="HL18" s="92" t="s">
        <v>70</v>
      </c>
      <c r="HM18" s="92" t="s">
        <v>70</v>
      </c>
      <c r="HN18" s="92" t="s">
        <v>70</v>
      </c>
      <c r="HO18" s="92" t="s">
        <v>70</v>
      </c>
      <c r="HP18" s="92"/>
      <c r="HQ18" s="92"/>
      <c r="HR18" s="92" t="s">
        <v>70</v>
      </c>
      <c r="HS18" s="92" t="s">
        <v>70</v>
      </c>
      <c r="HT18" s="92" t="s">
        <v>70</v>
      </c>
      <c r="HU18" s="92" t="s">
        <v>70</v>
      </c>
      <c r="HV18" s="92" t="s">
        <v>70</v>
      </c>
      <c r="HW18" s="92"/>
      <c r="HX18" s="92"/>
      <c r="HY18" s="92" t="s">
        <v>70</v>
      </c>
      <c r="HZ18" s="92" t="s">
        <v>70</v>
      </c>
      <c r="IA18" s="92" t="s">
        <v>70</v>
      </c>
      <c r="IB18" s="92" t="s">
        <v>70</v>
      </c>
      <c r="IC18" s="92" t="s">
        <v>70</v>
      </c>
      <c r="ID18" s="92"/>
      <c r="IE18" s="92"/>
      <c r="IF18" s="92" t="s">
        <v>70</v>
      </c>
      <c r="IG18" s="92" t="s">
        <v>70</v>
      </c>
      <c r="IH18" s="92" t="s">
        <v>70</v>
      </c>
      <c r="II18" s="92" t="s">
        <v>70</v>
      </c>
      <c r="IJ18" s="92" t="s">
        <v>70</v>
      </c>
      <c r="IK18" s="92"/>
      <c r="IL18" s="92"/>
      <c r="IM18" s="92" t="s">
        <v>70</v>
      </c>
      <c r="IN18" s="92" t="s">
        <v>70</v>
      </c>
      <c r="IO18" s="92" t="s">
        <v>70</v>
      </c>
      <c r="IP18" s="92" t="s">
        <v>70</v>
      </c>
      <c r="IQ18" s="92" t="s">
        <v>70</v>
      </c>
      <c r="IR18" s="92"/>
      <c r="IS18" s="92"/>
      <c r="IT18" s="92" t="s">
        <v>70</v>
      </c>
      <c r="IU18" s="92" t="s">
        <v>70</v>
      </c>
      <c r="IV18" s="92" t="s">
        <v>70</v>
      </c>
      <c r="IW18" s="92" t="s">
        <v>70</v>
      </c>
      <c r="IX18" s="92" t="s">
        <v>70</v>
      </c>
      <c r="IY18" s="92"/>
      <c r="IZ18" s="92"/>
      <c r="JA18" s="92" t="s">
        <v>70</v>
      </c>
      <c r="JB18" s="92" t="s">
        <v>70</v>
      </c>
      <c r="JC18" s="92" t="s">
        <v>70</v>
      </c>
      <c r="JD18" s="92" t="s">
        <v>70</v>
      </c>
      <c r="JE18" s="92" t="s">
        <v>70</v>
      </c>
      <c r="JF18" s="92"/>
      <c r="JG18" s="92"/>
      <c r="JH18" s="92" t="s">
        <v>70</v>
      </c>
      <c r="JI18" s="92" t="s">
        <v>70</v>
      </c>
      <c r="JJ18" s="92" t="s">
        <v>70</v>
      </c>
      <c r="JK18" s="92" t="s">
        <v>70</v>
      </c>
      <c r="JL18" s="92" t="s">
        <v>70</v>
      </c>
      <c r="JM18" s="92"/>
      <c r="JN18" s="92"/>
      <c r="JO18" s="92" t="s">
        <v>70</v>
      </c>
      <c r="JP18" s="92" t="s">
        <v>70</v>
      </c>
      <c r="JQ18" s="92" t="s">
        <v>70</v>
      </c>
      <c r="JR18" s="92" t="s">
        <v>70</v>
      </c>
      <c r="JS18" s="92" t="s">
        <v>70</v>
      </c>
      <c r="JT18" s="92"/>
      <c r="JU18" s="92"/>
      <c r="JV18" s="92" t="s">
        <v>70</v>
      </c>
      <c r="JW18" s="92" t="s">
        <v>70</v>
      </c>
      <c r="JX18" s="92" t="s">
        <v>70</v>
      </c>
      <c r="JY18" s="92" t="s">
        <v>70</v>
      </c>
      <c r="JZ18" s="92" t="s">
        <v>70</v>
      </c>
      <c r="KA18" s="92"/>
      <c r="KB18" s="92"/>
      <c r="KC18" s="92" t="s">
        <v>70</v>
      </c>
      <c r="KD18" s="92" t="s">
        <v>70</v>
      </c>
      <c r="KE18" s="92" t="s">
        <v>70</v>
      </c>
      <c r="KF18" s="92" t="s">
        <v>70</v>
      </c>
      <c r="KG18" s="92" t="s">
        <v>70</v>
      </c>
      <c r="KH18" s="92"/>
      <c r="KI18" s="92"/>
      <c r="KJ18" s="92" t="s">
        <v>70</v>
      </c>
      <c r="KK18" s="92" t="s">
        <v>70</v>
      </c>
      <c r="KL18" s="92" t="s">
        <v>70</v>
      </c>
      <c r="KM18" s="92" t="s">
        <v>70</v>
      </c>
      <c r="KN18" s="92" t="s">
        <v>70</v>
      </c>
      <c r="KO18" s="92"/>
      <c r="KP18" s="92"/>
      <c r="KQ18" s="92" t="s">
        <v>70</v>
      </c>
      <c r="KR18" s="92" t="s">
        <v>70</v>
      </c>
      <c r="KS18" s="92" t="s">
        <v>70</v>
      </c>
      <c r="KT18" s="92" t="s">
        <v>70</v>
      </c>
      <c r="KU18" s="92" t="s">
        <v>70</v>
      </c>
      <c r="KV18" s="92"/>
      <c r="KW18" s="92"/>
      <c r="KX18" s="92" t="s">
        <v>70</v>
      </c>
      <c r="KY18" s="92" t="s">
        <v>70</v>
      </c>
      <c r="KZ18" s="92" t="s">
        <v>70</v>
      </c>
      <c r="LA18" s="92" t="s">
        <v>70</v>
      </c>
      <c r="LB18" s="92" t="s">
        <v>70</v>
      </c>
      <c r="LC18" s="92"/>
      <c r="LD18" s="92"/>
      <c r="LE18" s="92" t="s">
        <v>70</v>
      </c>
      <c r="LF18" s="92" t="s">
        <v>70</v>
      </c>
      <c r="LG18" s="92"/>
      <c r="LH18" s="92" t="s">
        <v>70</v>
      </c>
      <c r="LI18" s="92" t="s">
        <v>70</v>
      </c>
      <c r="LJ18" s="92"/>
      <c r="LK18" s="92"/>
      <c r="LL18" s="92" t="s">
        <v>70</v>
      </c>
      <c r="LM18" s="92" t="s">
        <v>70</v>
      </c>
      <c r="LN18" s="92" t="s">
        <v>70</v>
      </c>
      <c r="LO18" s="92" t="s">
        <v>70</v>
      </c>
      <c r="LP18" s="92" t="s">
        <v>70</v>
      </c>
      <c r="LQ18" s="92"/>
      <c r="LR18" s="92"/>
      <c r="LS18" s="92" t="s">
        <v>70</v>
      </c>
      <c r="LT18" s="92" t="s">
        <v>70</v>
      </c>
      <c r="LU18" s="92" t="s">
        <v>70</v>
      </c>
      <c r="LV18" s="92" t="s">
        <v>70</v>
      </c>
      <c r="LW18" s="92" t="s">
        <v>70</v>
      </c>
      <c r="LX18" s="92"/>
      <c r="LY18" s="92"/>
      <c r="LZ18" s="92" t="s">
        <v>70</v>
      </c>
      <c r="MA18" s="92" t="s">
        <v>70</v>
      </c>
      <c r="MB18" s="92" t="s">
        <v>70</v>
      </c>
      <c r="MC18" s="92" t="s">
        <v>70</v>
      </c>
      <c r="MD18" s="92" t="s">
        <v>70</v>
      </c>
      <c r="ME18" s="92"/>
      <c r="MF18" s="92"/>
      <c r="MG18" s="92" t="s">
        <v>70</v>
      </c>
      <c r="MH18" s="92" t="s">
        <v>70</v>
      </c>
      <c r="MI18" s="92" t="s">
        <v>70</v>
      </c>
      <c r="MJ18" s="92" t="s">
        <v>70</v>
      </c>
      <c r="MK18" s="92" t="s">
        <v>70</v>
      </c>
      <c r="ML18" s="92"/>
      <c r="MM18" s="92"/>
      <c r="MN18" s="92" t="s">
        <v>70</v>
      </c>
      <c r="MO18" s="92" t="s">
        <v>70</v>
      </c>
      <c r="MP18" s="92" t="s">
        <v>70</v>
      </c>
      <c r="MQ18" s="92" t="s">
        <v>70</v>
      </c>
      <c r="MR18" s="92" t="s">
        <v>70</v>
      </c>
      <c r="MS18" s="92"/>
      <c r="MT18" s="92"/>
      <c r="MU18" s="92" t="s">
        <v>70</v>
      </c>
      <c r="MV18" s="92" t="s">
        <v>70</v>
      </c>
      <c r="MW18" s="92" t="s">
        <v>70</v>
      </c>
      <c r="MX18" s="92" t="s">
        <v>70</v>
      </c>
      <c r="MY18" s="92"/>
      <c r="MZ18" s="92"/>
      <c r="NA18" s="92"/>
      <c r="NB18" s="92" t="s">
        <v>70</v>
      </c>
      <c r="NC18" s="92" t="s">
        <v>70</v>
      </c>
      <c r="ND18" s="92" t="s">
        <v>70</v>
      </c>
      <c r="NE18" s="92" t="s">
        <v>70</v>
      </c>
      <c r="NF18" s="92"/>
      <c r="NG18" s="92"/>
      <c r="NH18" s="92"/>
      <c r="NI18" s="92" t="s">
        <v>70</v>
      </c>
      <c r="NJ18" s="92" t="s">
        <v>70</v>
      </c>
      <c r="NK18" s="92" t="s">
        <v>70</v>
      </c>
      <c r="NL18" s="92" t="s">
        <v>70</v>
      </c>
      <c r="NM18" s="92" t="s">
        <v>70</v>
      </c>
      <c r="NN18" s="92"/>
      <c r="NO18" s="92"/>
      <c r="NP18" s="92" t="s">
        <v>70</v>
      </c>
      <c r="NQ18" s="92" t="s">
        <v>70</v>
      </c>
      <c r="NR18" s="92" t="s">
        <v>70</v>
      </c>
      <c r="NS18" s="92" t="s">
        <v>70</v>
      </c>
      <c r="NT18" s="92" t="s">
        <v>70</v>
      </c>
      <c r="NU18" s="92"/>
      <c r="NV18" s="92"/>
      <c r="NW18" s="92" t="s">
        <v>70</v>
      </c>
      <c r="NX18" s="92" t="s">
        <v>70</v>
      </c>
      <c r="NY18" s="92" t="s">
        <v>70</v>
      </c>
      <c r="NZ18" s="92" t="s">
        <v>70</v>
      </c>
      <c r="OA18" s="92" t="s">
        <v>70</v>
      </c>
      <c r="OB18" s="92"/>
      <c r="OC18" s="92"/>
      <c r="OD18" s="92" t="s">
        <v>70</v>
      </c>
      <c r="OE18" s="92" t="s">
        <v>70</v>
      </c>
      <c r="OF18" s="92" t="s">
        <v>70</v>
      </c>
      <c r="OG18" s="92" t="s">
        <v>70</v>
      </c>
      <c r="OH18" s="92" t="s">
        <v>70</v>
      </c>
      <c r="OI18" s="92"/>
      <c r="OJ18" s="93"/>
    </row>
    <row r="19" spans="1:400" ht="15" customHeight="1" x14ac:dyDescent="0.25">
      <c r="A19" s="158"/>
      <c r="B19" s="72"/>
      <c r="C19" s="67"/>
      <c r="D19" s="94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28"/>
      <c r="DZ19" s="128"/>
      <c r="EA19" s="128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28"/>
      <c r="MP19" s="128"/>
      <c r="MQ19" s="128"/>
      <c r="MR19" s="128"/>
      <c r="MS19" s="13"/>
      <c r="MT19" s="13"/>
      <c r="MU19" s="13"/>
      <c r="MV19" s="128"/>
      <c r="MW19" s="128"/>
      <c r="MX19" s="128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95"/>
    </row>
    <row r="20" spans="1:400" ht="15" customHeight="1" thickBot="1" x14ac:dyDescent="0.3">
      <c r="A20" s="159"/>
      <c r="B20" s="73"/>
      <c r="C20" s="69"/>
      <c r="D20" s="96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  <c r="DQ20" s="97"/>
      <c r="DR20" s="97"/>
      <c r="DS20" s="97"/>
      <c r="DT20" s="97"/>
      <c r="DU20" s="97"/>
      <c r="DV20" s="97"/>
      <c r="DW20" s="97"/>
      <c r="DX20" s="97"/>
      <c r="DY20" s="97"/>
      <c r="DZ20" s="97"/>
      <c r="EA20" s="97"/>
      <c r="EB20" s="97"/>
      <c r="EC20" s="97"/>
      <c r="ED20" s="97"/>
      <c r="EE20" s="97"/>
      <c r="EF20" s="97"/>
      <c r="EG20" s="97"/>
      <c r="EH20" s="97"/>
      <c r="EI20" s="97"/>
      <c r="EJ20" s="97"/>
      <c r="EK20" s="97"/>
      <c r="EL20" s="97"/>
      <c r="EM20" s="97"/>
      <c r="EN20" s="97"/>
      <c r="EO20" s="97"/>
      <c r="EP20" s="97"/>
      <c r="EQ20" s="97"/>
      <c r="ER20" s="97"/>
      <c r="ES20" s="97"/>
      <c r="ET20" s="97"/>
      <c r="EU20" s="97"/>
      <c r="EV20" s="97"/>
      <c r="EW20" s="97"/>
      <c r="EX20" s="97"/>
      <c r="EY20" s="97"/>
      <c r="EZ20" s="97"/>
      <c r="FA20" s="97"/>
      <c r="FB20" s="97"/>
      <c r="FC20" s="97"/>
      <c r="FD20" s="97"/>
      <c r="FE20" s="97"/>
      <c r="FF20" s="97"/>
      <c r="FG20" s="97"/>
      <c r="FH20" s="97"/>
      <c r="FI20" s="97"/>
      <c r="FJ20" s="97"/>
      <c r="FK20" s="97"/>
      <c r="FL20" s="97"/>
      <c r="FM20" s="97"/>
      <c r="FN20" s="97"/>
      <c r="FO20" s="97"/>
      <c r="FP20" s="97"/>
      <c r="FQ20" s="97"/>
      <c r="FR20" s="97"/>
      <c r="FS20" s="97"/>
      <c r="FT20" s="97"/>
      <c r="FU20" s="97"/>
      <c r="FV20" s="97"/>
      <c r="FW20" s="97"/>
      <c r="FX20" s="97"/>
      <c r="FY20" s="97"/>
      <c r="FZ20" s="97"/>
      <c r="GA20" s="97"/>
      <c r="GB20" s="97"/>
      <c r="GC20" s="97"/>
      <c r="GD20" s="97"/>
      <c r="GE20" s="97"/>
      <c r="GF20" s="97"/>
      <c r="GG20" s="97"/>
      <c r="GH20" s="97"/>
      <c r="GI20" s="97"/>
      <c r="GJ20" s="97"/>
      <c r="GK20" s="97"/>
      <c r="GL20" s="97"/>
      <c r="GM20" s="97"/>
      <c r="GN20" s="97"/>
      <c r="GO20" s="97"/>
      <c r="GP20" s="97"/>
      <c r="GQ20" s="97"/>
      <c r="GR20" s="97"/>
      <c r="GS20" s="97"/>
      <c r="GT20" s="97"/>
      <c r="GU20" s="97"/>
      <c r="GV20" s="97"/>
      <c r="GW20" s="97"/>
      <c r="GX20" s="97"/>
      <c r="GY20" s="97"/>
      <c r="GZ20" s="97"/>
      <c r="HA20" s="97"/>
      <c r="HB20" s="97"/>
      <c r="HC20" s="97"/>
      <c r="HD20" s="97"/>
      <c r="HE20" s="97"/>
      <c r="HF20" s="97"/>
      <c r="HG20" s="97"/>
      <c r="HH20" s="97"/>
      <c r="HI20" s="97"/>
      <c r="HJ20" s="97"/>
      <c r="HK20" s="97"/>
      <c r="HL20" s="97"/>
      <c r="HM20" s="97"/>
      <c r="HN20" s="97"/>
      <c r="HO20" s="97"/>
      <c r="HP20" s="97"/>
      <c r="HQ20" s="97"/>
      <c r="HR20" s="97"/>
      <c r="HS20" s="97"/>
      <c r="HT20" s="97"/>
      <c r="HU20" s="97"/>
      <c r="HV20" s="97"/>
      <c r="HW20" s="97"/>
      <c r="HX20" s="97"/>
      <c r="HY20" s="97"/>
      <c r="HZ20" s="97"/>
      <c r="IA20" s="97"/>
      <c r="IB20" s="97"/>
      <c r="IC20" s="97"/>
      <c r="ID20" s="97"/>
      <c r="IE20" s="97"/>
      <c r="IF20" s="97"/>
      <c r="IG20" s="97"/>
      <c r="IH20" s="97"/>
      <c r="II20" s="97"/>
      <c r="IJ20" s="97"/>
      <c r="IK20" s="97"/>
      <c r="IL20" s="97"/>
      <c r="IM20" s="97"/>
      <c r="IN20" s="97"/>
      <c r="IO20" s="97"/>
      <c r="IP20" s="97"/>
      <c r="IQ20" s="97"/>
      <c r="IR20" s="97"/>
      <c r="IS20" s="97"/>
      <c r="IT20" s="97"/>
      <c r="IU20" s="97"/>
      <c r="IV20" s="97"/>
      <c r="IW20" s="97"/>
      <c r="IX20" s="97"/>
      <c r="IY20" s="97"/>
      <c r="IZ20" s="97"/>
      <c r="JA20" s="97"/>
      <c r="JB20" s="97"/>
      <c r="JC20" s="97"/>
      <c r="JD20" s="97"/>
      <c r="JE20" s="97"/>
      <c r="JF20" s="97"/>
      <c r="JG20" s="97"/>
      <c r="JH20" s="97"/>
      <c r="JI20" s="97"/>
      <c r="JJ20" s="97"/>
      <c r="JK20" s="97"/>
      <c r="JL20" s="97"/>
      <c r="JM20" s="97"/>
      <c r="JN20" s="97"/>
      <c r="JO20" s="97"/>
      <c r="JP20" s="97"/>
      <c r="JQ20" s="97"/>
      <c r="JR20" s="97"/>
      <c r="JS20" s="97"/>
      <c r="JT20" s="97"/>
      <c r="JU20" s="97"/>
      <c r="JV20" s="97"/>
      <c r="JW20" s="97"/>
      <c r="JX20" s="97"/>
      <c r="JY20" s="97"/>
      <c r="JZ20" s="97"/>
      <c r="KA20" s="97"/>
      <c r="KB20" s="97"/>
      <c r="KC20" s="97"/>
      <c r="KD20" s="97"/>
      <c r="KE20" s="97"/>
      <c r="KF20" s="97"/>
      <c r="KG20" s="97"/>
      <c r="KH20" s="97"/>
      <c r="KI20" s="97"/>
      <c r="KJ20" s="97"/>
      <c r="KK20" s="97"/>
      <c r="KL20" s="97"/>
      <c r="KM20" s="97"/>
      <c r="KN20" s="97"/>
      <c r="KO20" s="97"/>
      <c r="KP20" s="97"/>
      <c r="KQ20" s="97"/>
      <c r="KR20" s="97"/>
      <c r="KS20" s="97"/>
      <c r="KT20" s="97"/>
      <c r="KU20" s="97"/>
      <c r="KV20" s="97"/>
      <c r="KW20" s="97"/>
      <c r="KX20" s="97"/>
      <c r="KY20" s="97"/>
      <c r="KZ20" s="97"/>
      <c r="LA20" s="97"/>
      <c r="LB20" s="97"/>
      <c r="LC20" s="97"/>
      <c r="LD20" s="97"/>
      <c r="LE20" s="97"/>
      <c r="LF20" s="97"/>
      <c r="LG20" s="97"/>
      <c r="LH20" s="97"/>
      <c r="LI20" s="97"/>
      <c r="LJ20" s="97"/>
      <c r="LK20" s="97"/>
      <c r="LL20" s="97"/>
      <c r="LM20" s="97"/>
      <c r="LN20" s="97"/>
      <c r="LO20" s="97"/>
      <c r="LP20" s="97"/>
      <c r="LQ20" s="97"/>
      <c r="LR20" s="97"/>
      <c r="LS20" s="97"/>
      <c r="LT20" s="97"/>
      <c r="LU20" s="97"/>
      <c r="LV20" s="97"/>
      <c r="LW20" s="97"/>
      <c r="LX20" s="97"/>
      <c r="LY20" s="97"/>
      <c r="LZ20" s="97"/>
      <c r="MA20" s="97"/>
      <c r="MB20" s="97"/>
      <c r="MC20" s="97"/>
      <c r="MD20" s="97"/>
      <c r="ME20" s="97"/>
      <c r="MF20" s="97"/>
      <c r="MG20" s="97"/>
      <c r="MH20" s="97"/>
      <c r="MI20" s="97"/>
      <c r="MJ20" s="97"/>
      <c r="MK20" s="97"/>
      <c r="ML20" s="97"/>
      <c r="MM20" s="97"/>
      <c r="MN20" s="97"/>
      <c r="MO20" s="97"/>
      <c r="MP20" s="97"/>
      <c r="MQ20" s="97"/>
      <c r="MR20" s="97"/>
      <c r="MS20" s="97"/>
      <c r="MT20" s="97"/>
      <c r="MU20" s="97"/>
      <c r="MV20" s="97"/>
      <c r="MW20" s="97"/>
      <c r="MX20" s="97"/>
      <c r="MY20" s="97"/>
      <c r="MZ20" s="97"/>
      <c r="NA20" s="97"/>
      <c r="NB20" s="97"/>
      <c r="NC20" s="97"/>
      <c r="ND20" s="97"/>
      <c r="NE20" s="97"/>
      <c r="NF20" s="97"/>
      <c r="NG20" s="97"/>
      <c r="NH20" s="97"/>
      <c r="NI20" s="97"/>
      <c r="NJ20" s="97"/>
      <c r="NK20" s="97"/>
      <c r="NL20" s="97"/>
      <c r="NM20" s="97"/>
      <c r="NN20" s="97"/>
      <c r="NO20" s="97"/>
      <c r="NP20" s="97"/>
      <c r="NQ20" s="97"/>
      <c r="NR20" s="97"/>
      <c r="NS20" s="97"/>
      <c r="NT20" s="97"/>
      <c r="NU20" s="97"/>
      <c r="NV20" s="97"/>
      <c r="NW20" s="97"/>
      <c r="NX20" s="97"/>
      <c r="NY20" s="97"/>
      <c r="NZ20" s="97"/>
      <c r="OA20" s="97"/>
      <c r="OB20" s="97"/>
      <c r="OC20" s="97"/>
      <c r="OD20" s="97"/>
      <c r="OE20" s="97"/>
      <c r="OF20" s="97"/>
      <c r="OG20" s="97"/>
      <c r="OH20" s="97"/>
      <c r="OI20" s="97"/>
      <c r="OJ20" s="98"/>
    </row>
    <row r="21" spans="1:400" ht="15" customHeight="1" x14ac:dyDescent="0.25">
      <c r="A21" s="152" t="s">
        <v>44</v>
      </c>
      <c r="B21" s="55" t="s">
        <v>45</v>
      </c>
      <c r="C21" s="86">
        <v>43110</v>
      </c>
      <c r="D21" s="102"/>
      <c r="E21" s="103" t="s">
        <v>71</v>
      </c>
      <c r="F21" s="103" t="s">
        <v>71</v>
      </c>
      <c r="G21" s="103"/>
      <c r="H21" s="103"/>
      <c r="I21" s="103" t="s">
        <v>72</v>
      </c>
      <c r="J21" s="103" t="s">
        <v>72</v>
      </c>
      <c r="K21" s="103" t="s">
        <v>72</v>
      </c>
      <c r="L21" s="103" t="s">
        <v>72</v>
      </c>
      <c r="M21" s="103" t="s">
        <v>68</v>
      </c>
      <c r="N21" s="103"/>
      <c r="O21" s="103"/>
      <c r="P21" s="103" t="s">
        <v>71</v>
      </c>
      <c r="Q21" s="103" t="s">
        <v>71</v>
      </c>
      <c r="R21" s="103" t="s">
        <v>71</v>
      </c>
      <c r="S21" s="103" t="s">
        <v>71</v>
      </c>
      <c r="T21" s="103" t="s">
        <v>71</v>
      </c>
      <c r="U21" s="103"/>
      <c r="V21" s="103"/>
      <c r="W21" s="103" t="s">
        <v>72</v>
      </c>
      <c r="X21" s="103" t="s">
        <v>72</v>
      </c>
      <c r="Y21" s="103" t="s">
        <v>66</v>
      </c>
      <c r="Z21" s="103" t="s">
        <v>71</v>
      </c>
      <c r="AA21" s="103" t="s">
        <v>71</v>
      </c>
      <c r="AB21" s="103"/>
      <c r="AC21" s="103"/>
      <c r="AD21" s="103" t="s">
        <v>71</v>
      </c>
      <c r="AE21" s="103" t="s">
        <v>71</v>
      </c>
      <c r="AF21" s="103" t="s">
        <v>71</v>
      </c>
      <c r="AG21" s="103" t="s">
        <v>71</v>
      </c>
      <c r="AH21" s="103" t="s">
        <v>71</v>
      </c>
      <c r="AI21" s="103"/>
      <c r="AJ21" s="103"/>
      <c r="AK21" s="103" t="s">
        <v>71</v>
      </c>
      <c r="AL21" s="103" t="s">
        <v>71</v>
      </c>
      <c r="AM21" s="103" t="s">
        <v>71</v>
      </c>
      <c r="AN21" s="103" t="s">
        <v>71</v>
      </c>
      <c r="AO21" s="103" t="s">
        <v>71</v>
      </c>
      <c r="AP21" s="103"/>
      <c r="AQ21" s="103"/>
      <c r="AR21" s="103" t="s">
        <v>71</v>
      </c>
      <c r="AS21" s="103" t="s">
        <v>71</v>
      </c>
      <c r="AT21" s="103" t="s">
        <v>71</v>
      </c>
      <c r="AU21" s="103" t="s">
        <v>71</v>
      </c>
      <c r="AV21" s="103" t="s">
        <v>71</v>
      </c>
      <c r="AW21" s="103"/>
      <c r="AX21" s="103"/>
      <c r="AY21" s="118" t="s">
        <v>72</v>
      </c>
      <c r="AZ21" s="118" t="s">
        <v>72</v>
      </c>
      <c r="BA21" s="118" t="s">
        <v>72</v>
      </c>
      <c r="BB21" s="118" t="s">
        <v>72</v>
      </c>
      <c r="BC21" s="118" t="s">
        <v>72</v>
      </c>
      <c r="BD21" s="103"/>
      <c r="BE21" s="103"/>
      <c r="BF21" s="103" t="s">
        <v>71</v>
      </c>
      <c r="BG21" s="103" t="s">
        <v>71</v>
      </c>
      <c r="BH21" s="103" t="s">
        <v>71</v>
      </c>
      <c r="BI21" s="103" t="s">
        <v>71</v>
      </c>
      <c r="BJ21" s="103" t="s">
        <v>71</v>
      </c>
      <c r="BK21" s="103"/>
      <c r="BL21" s="103"/>
      <c r="BM21" s="118" t="s">
        <v>72</v>
      </c>
      <c r="BN21" s="118" t="s">
        <v>72</v>
      </c>
      <c r="BO21" s="118" t="s">
        <v>72</v>
      </c>
      <c r="BP21" s="118" t="s">
        <v>72</v>
      </c>
      <c r="BQ21" s="118" t="s">
        <v>72</v>
      </c>
      <c r="BR21" s="103"/>
      <c r="BS21" s="103"/>
      <c r="BT21" s="103" t="s">
        <v>71</v>
      </c>
      <c r="BU21" s="103" t="s">
        <v>71</v>
      </c>
      <c r="BV21" s="103" t="s">
        <v>71</v>
      </c>
      <c r="BW21" s="103" t="s">
        <v>71</v>
      </c>
      <c r="BX21" s="103" t="s">
        <v>71</v>
      </c>
      <c r="BY21" s="103"/>
      <c r="BZ21" s="103"/>
      <c r="CA21" s="103" t="s">
        <v>72</v>
      </c>
      <c r="CB21" s="103" t="s">
        <v>72</v>
      </c>
      <c r="CC21" s="13" t="s">
        <v>80</v>
      </c>
      <c r="CD21" s="13" t="s">
        <v>80</v>
      </c>
      <c r="CE21" s="13" t="s">
        <v>80</v>
      </c>
      <c r="CF21" s="13"/>
      <c r="CG21" s="13"/>
      <c r="CH21" s="13" t="s">
        <v>80</v>
      </c>
      <c r="CI21" s="13" t="s">
        <v>80</v>
      </c>
      <c r="CJ21" s="13" t="s">
        <v>80</v>
      </c>
      <c r="CK21" s="13" t="s">
        <v>80</v>
      </c>
      <c r="CL21" s="13" t="s">
        <v>80</v>
      </c>
      <c r="CM21" s="13"/>
      <c r="CN21" s="13"/>
      <c r="CO21" s="13" t="s">
        <v>80</v>
      </c>
      <c r="CP21" s="13" t="s">
        <v>80</v>
      </c>
      <c r="CQ21" s="13" t="s">
        <v>80</v>
      </c>
      <c r="CR21" s="13" t="s">
        <v>80</v>
      </c>
      <c r="CS21" s="13" t="s">
        <v>80</v>
      </c>
      <c r="CT21" s="103"/>
      <c r="CU21" s="103"/>
      <c r="CV21" s="103" t="s">
        <v>80</v>
      </c>
      <c r="CW21" s="103" t="s">
        <v>80</v>
      </c>
      <c r="CX21" s="103" t="s">
        <v>80</v>
      </c>
      <c r="CY21" s="103" t="s">
        <v>80</v>
      </c>
      <c r="CZ21" s="103" t="s">
        <v>80</v>
      </c>
      <c r="DA21" s="103"/>
      <c r="DB21" s="103"/>
      <c r="DC21" s="103"/>
      <c r="DD21" s="103" t="s">
        <v>80</v>
      </c>
      <c r="DE21" s="103" t="s">
        <v>80</v>
      </c>
      <c r="DF21" s="103" t="s">
        <v>80</v>
      </c>
      <c r="DG21" s="103" t="s">
        <v>80</v>
      </c>
      <c r="DH21" s="103"/>
      <c r="DI21" s="103"/>
      <c r="DJ21" s="103" t="s">
        <v>80</v>
      </c>
      <c r="DK21" s="103" t="s">
        <v>80</v>
      </c>
      <c r="DL21" s="103" t="s">
        <v>80</v>
      </c>
      <c r="DM21" s="103" t="s">
        <v>80</v>
      </c>
      <c r="DN21" s="103" t="s">
        <v>80</v>
      </c>
      <c r="DO21" s="103"/>
      <c r="DP21" s="103"/>
      <c r="DQ21" s="103" t="s">
        <v>71</v>
      </c>
      <c r="DR21" s="103" t="s">
        <v>71</v>
      </c>
      <c r="DS21" s="103" t="s">
        <v>71</v>
      </c>
      <c r="DT21" s="103" t="s">
        <v>71</v>
      </c>
      <c r="DU21" s="103"/>
      <c r="DV21" s="103"/>
      <c r="DW21" s="103"/>
      <c r="DX21" s="103" t="s">
        <v>80</v>
      </c>
      <c r="DY21" s="103" t="s">
        <v>80</v>
      </c>
      <c r="DZ21" s="103" t="s">
        <v>80</v>
      </c>
      <c r="EA21" s="103" t="s">
        <v>80</v>
      </c>
      <c r="EB21" s="103"/>
      <c r="EC21" s="103"/>
      <c r="ED21" s="103"/>
      <c r="EE21" s="103" t="s">
        <v>71</v>
      </c>
      <c r="EF21" s="103" t="s">
        <v>71</v>
      </c>
      <c r="EG21" s="103" t="s">
        <v>71</v>
      </c>
      <c r="EH21" s="103" t="s">
        <v>71</v>
      </c>
      <c r="EI21" s="103" t="s">
        <v>71</v>
      </c>
      <c r="EJ21" s="103"/>
      <c r="EK21" s="103"/>
      <c r="EL21" s="103" t="s">
        <v>71</v>
      </c>
      <c r="EM21" s="103" t="s">
        <v>71</v>
      </c>
      <c r="EN21" s="103" t="s">
        <v>71</v>
      </c>
      <c r="EO21" s="103"/>
      <c r="EP21" s="103"/>
      <c r="EQ21" s="103"/>
      <c r="ER21" s="103"/>
      <c r="ES21" s="103" t="s">
        <v>72</v>
      </c>
      <c r="ET21" s="103" t="s">
        <v>72</v>
      </c>
      <c r="EU21" s="103" t="s">
        <v>72</v>
      </c>
      <c r="EV21" s="103" t="s">
        <v>72</v>
      </c>
      <c r="EW21" s="103" t="s">
        <v>72</v>
      </c>
      <c r="EX21" s="103"/>
      <c r="EY21" s="103"/>
      <c r="EZ21" s="103" t="s">
        <v>71</v>
      </c>
      <c r="FA21" s="103" t="s">
        <v>71</v>
      </c>
      <c r="FB21" s="103" t="s">
        <v>71</v>
      </c>
      <c r="FC21" s="103" t="s">
        <v>71</v>
      </c>
      <c r="FD21" s="103" t="s">
        <v>71</v>
      </c>
      <c r="FE21" s="103"/>
      <c r="FF21" s="103"/>
      <c r="FG21" s="103" t="s">
        <v>72</v>
      </c>
      <c r="FH21" s="103" t="s">
        <v>72</v>
      </c>
      <c r="FI21" s="103" t="s">
        <v>72</v>
      </c>
      <c r="FJ21" s="103" t="s">
        <v>72</v>
      </c>
      <c r="FK21" s="103" t="s">
        <v>72</v>
      </c>
      <c r="FL21" s="103"/>
      <c r="FM21" s="103"/>
      <c r="FN21" s="103" t="s">
        <v>71</v>
      </c>
      <c r="FO21" s="103" t="s">
        <v>71</v>
      </c>
      <c r="FP21" s="103" t="s">
        <v>71</v>
      </c>
      <c r="FQ21" s="103" t="s">
        <v>71</v>
      </c>
      <c r="FR21" s="103" t="s">
        <v>71</v>
      </c>
      <c r="FS21" s="103"/>
      <c r="FT21" s="103"/>
      <c r="FU21" s="103" t="s">
        <v>72</v>
      </c>
      <c r="FV21" s="103" t="s">
        <v>72</v>
      </c>
      <c r="FW21" s="103" t="s">
        <v>72</v>
      </c>
      <c r="FX21" s="103" t="s">
        <v>72</v>
      </c>
      <c r="FY21" s="103" t="s">
        <v>72</v>
      </c>
      <c r="FZ21" s="103"/>
      <c r="GA21" s="103"/>
      <c r="GB21" s="103" t="s">
        <v>71</v>
      </c>
      <c r="GC21" s="103" t="s">
        <v>71</v>
      </c>
      <c r="GD21" s="103" t="s">
        <v>71</v>
      </c>
      <c r="GE21" s="103" t="s">
        <v>71</v>
      </c>
      <c r="GF21" s="103" t="s">
        <v>71</v>
      </c>
      <c r="GG21" s="103"/>
      <c r="GH21" s="103"/>
      <c r="GI21" s="103" t="s">
        <v>72</v>
      </c>
      <c r="GJ21" s="103" t="s">
        <v>72</v>
      </c>
      <c r="GK21" s="103" t="s">
        <v>72</v>
      </c>
      <c r="GL21" s="103" t="s">
        <v>72</v>
      </c>
      <c r="GM21" s="103" t="s">
        <v>72</v>
      </c>
      <c r="GN21" s="103"/>
      <c r="GO21" s="103"/>
      <c r="GP21" s="103" t="s">
        <v>71</v>
      </c>
      <c r="GQ21" s="103"/>
      <c r="GR21" s="103" t="s">
        <v>71</v>
      </c>
      <c r="GS21" s="103" t="s">
        <v>71</v>
      </c>
      <c r="GT21" s="103" t="s">
        <v>71</v>
      </c>
      <c r="GU21" s="103"/>
      <c r="GV21" s="103"/>
      <c r="GW21" s="103" t="s">
        <v>72</v>
      </c>
      <c r="GX21" s="103" t="s">
        <v>72</v>
      </c>
      <c r="GY21" s="103" t="s">
        <v>72</v>
      </c>
      <c r="GZ21" s="103" t="s">
        <v>72</v>
      </c>
      <c r="HA21" s="103" t="s">
        <v>72</v>
      </c>
      <c r="HB21" s="103"/>
      <c r="HC21" s="103"/>
      <c r="HD21" s="103" t="s">
        <v>68</v>
      </c>
      <c r="HE21" s="103" t="s">
        <v>68</v>
      </c>
      <c r="HF21" s="103" t="s">
        <v>68</v>
      </c>
      <c r="HG21" s="103" t="s">
        <v>68</v>
      </c>
      <c r="HH21" s="103" t="s">
        <v>68</v>
      </c>
      <c r="HI21" s="103"/>
      <c r="HJ21" s="103"/>
      <c r="HK21" s="103" t="s">
        <v>71</v>
      </c>
      <c r="HL21" s="103" t="s">
        <v>71</v>
      </c>
      <c r="HM21" s="103" t="s">
        <v>71</v>
      </c>
      <c r="HN21" s="103" t="s">
        <v>71</v>
      </c>
      <c r="HO21" s="103" t="s">
        <v>71</v>
      </c>
      <c r="HP21" s="103"/>
      <c r="HQ21" s="103"/>
      <c r="HR21" s="103" t="s">
        <v>72</v>
      </c>
      <c r="HS21" s="103" t="s">
        <v>72</v>
      </c>
      <c r="HT21" s="103" t="s">
        <v>72</v>
      </c>
      <c r="HU21" s="103" t="s">
        <v>72</v>
      </c>
      <c r="HV21" s="103" t="s">
        <v>72</v>
      </c>
      <c r="HW21" s="103"/>
      <c r="HX21" s="103"/>
      <c r="HY21" s="103" t="s">
        <v>68</v>
      </c>
      <c r="HZ21" s="103" t="s">
        <v>68</v>
      </c>
      <c r="IA21" s="103" t="s">
        <v>68</v>
      </c>
      <c r="IB21" s="103" t="s">
        <v>68</v>
      </c>
      <c r="IC21" s="103" t="s">
        <v>68</v>
      </c>
      <c r="ID21" s="103"/>
      <c r="IE21" s="103"/>
      <c r="IF21" s="103" t="s">
        <v>68</v>
      </c>
      <c r="IG21" s="103" t="s">
        <v>68</v>
      </c>
      <c r="IH21" s="103" t="s">
        <v>68</v>
      </c>
      <c r="II21" s="103" t="s">
        <v>68</v>
      </c>
      <c r="IJ21" s="103" t="s">
        <v>68</v>
      </c>
      <c r="IK21" s="103"/>
      <c r="IL21" s="103"/>
      <c r="IM21" s="103" t="s">
        <v>71</v>
      </c>
      <c r="IN21" s="103" t="s">
        <v>71</v>
      </c>
      <c r="IO21" s="103" t="s">
        <v>71</v>
      </c>
      <c r="IP21" s="103" t="s">
        <v>71</v>
      </c>
      <c r="IQ21" s="103" t="s">
        <v>71</v>
      </c>
      <c r="IR21" s="103"/>
      <c r="IS21" s="103"/>
      <c r="IT21" s="103" t="s">
        <v>72</v>
      </c>
      <c r="IU21" s="103" t="s">
        <v>72</v>
      </c>
      <c r="IV21" s="103" t="s">
        <v>72</v>
      </c>
      <c r="IW21" s="103" t="s">
        <v>72</v>
      </c>
      <c r="IX21" s="103" t="s">
        <v>72</v>
      </c>
      <c r="IY21" s="103"/>
      <c r="IZ21" s="103"/>
      <c r="JA21" s="103" t="s">
        <v>71</v>
      </c>
      <c r="JB21" s="103" t="s">
        <v>71</v>
      </c>
      <c r="JC21" s="103" t="s">
        <v>71</v>
      </c>
      <c r="JD21" s="103" t="s">
        <v>71</v>
      </c>
      <c r="JE21" s="103" t="s">
        <v>71</v>
      </c>
      <c r="JF21" s="103"/>
      <c r="JG21" s="103"/>
      <c r="JH21" s="103" t="s">
        <v>72</v>
      </c>
      <c r="JI21" s="103" t="s">
        <v>72</v>
      </c>
      <c r="JJ21" s="103" t="s">
        <v>72</v>
      </c>
      <c r="JK21" s="103" t="s">
        <v>72</v>
      </c>
      <c r="JL21" s="103" t="s">
        <v>72</v>
      </c>
      <c r="JM21" s="103"/>
      <c r="JN21" s="103"/>
      <c r="JO21" s="103" t="s">
        <v>71</v>
      </c>
      <c r="JP21" s="103" t="s">
        <v>71</v>
      </c>
      <c r="JQ21" s="103" t="s">
        <v>71</v>
      </c>
      <c r="JR21" s="103" t="s">
        <v>71</v>
      </c>
      <c r="JS21" s="103" t="s">
        <v>71</v>
      </c>
      <c r="JT21" s="103"/>
      <c r="JU21" s="103"/>
      <c r="JV21" s="103" t="s">
        <v>72</v>
      </c>
      <c r="JW21" s="103" t="s">
        <v>72</v>
      </c>
      <c r="JX21" s="103" t="s">
        <v>72</v>
      </c>
      <c r="JY21" s="103" t="s">
        <v>72</v>
      </c>
      <c r="JZ21" s="103" t="s">
        <v>72</v>
      </c>
      <c r="KA21" s="103"/>
      <c r="KB21" s="103"/>
      <c r="KC21" s="103" t="s">
        <v>71</v>
      </c>
      <c r="KD21" s="103" t="s">
        <v>71</v>
      </c>
      <c r="KE21" s="103" t="s">
        <v>71</v>
      </c>
      <c r="KF21" s="103" t="s">
        <v>71</v>
      </c>
      <c r="KG21" s="103" t="s">
        <v>71</v>
      </c>
      <c r="KH21" s="103"/>
      <c r="KI21" s="103"/>
      <c r="KJ21" s="103" t="s">
        <v>72</v>
      </c>
      <c r="KK21" s="103" t="s">
        <v>72</v>
      </c>
      <c r="KL21" s="103" t="s">
        <v>72</v>
      </c>
      <c r="KM21" s="103" t="s">
        <v>72</v>
      </c>
      <c r="KN21" s="103" t="s">
        <v>72</v>
      </c>
      <c r="KO21" s="103"/>
      <c r="KP21" s="103"/>
      <c r="KQ21" s="103" t="s">
        <v>71</v>
      </c>
      <c r="KR21" s="103" t="s">
        <v>71</v>
      </c>
      <c r="KS21" s="103" t="s">
        <v>71</v>
      </c>
      <c r="KT21" s="103" t="s">
        <v>71</v>
      </c>
      <c r="KU21" s="103" t="s">
        <v>71</v>
      </c>
      <c r="KV21" s="103"/>
      <c r="KW21" s="103"/>
      <c r="KX21" s="103" t="s">
        <v>72</v>
      </c>
      <c r="KY21" s="103" t="s">
        <v>72</v>
      </c>
      <c r="KZ21" s="103" t="s">
        <v>72</v>
      </c>
      <c r="LA21" s="103" t="s">
        <v>72</v>
      </c>
      <c r="LB21" s="103" t="s">
        <v>72</v>
      </c>
      <c r="LC21" s="103"/>
      <c r="LD21" s="103"/>
      <c r="LE21" s="103" t="s">
        <v>71</v>
      </c>
      <c r="LF21" s="103" t="s">
        <v>71</v>
      </c>
      <c r="LG21" s="103"/>
      <c r="LH21" s="103" t="s">
        <v>71</v>
      </c>
      <c r="LI21" s="103" t="s">
        <v>71</v>
      </c>
      <c r="LJ21" s="103"/>
      <c r="LK21" s="103"/>
      <c r="LL21" s="103" t="s">
        <v>72</v>
      </c>
      <c r="LM21" s="103" t="s">
        <v>72</v>
      </c>
      <c r="LN21" s="103" t="s">
        <v>72</v>
      </c>
      <c r="LO21" s="103" t="s">
        <v>72</v>
      </c>
      <c r="LP21" s="103" t="s">
        <v>72</v>
      </c>
      <c r="LQ21" s="103"/>
      <c r="LR21" s="103"/>
      <c r="LS21" s="103" t="s">
        <v>71</v>
      </c>
      <c r="LT21" s="103" t="s">
        <v>71</v>
      </c>
      <c r="LU21" s="103" t="s">
        <v>71</v>
      </c>
      <c r="LV21" s="103" t="s">
        <v>71</v>
      </c>
      <c r="LW21" s="103" t="s">
        <v>71</v>
      </c>
      <c r="LX21" s="103"/>
      <c r="LY21" s="103"/>
      <c r="LZ21" s="103" t="s">
        <v>72</v>
      </c>
      <c r="MA21" s="103" t="s">
        <v>72</v>
      </c>
      <c r="MB21" s="103" t="s">
        <v>72</v>
      </c>
      <c r="MC21" s="103" t="s">
        <v>72</v>
      </c>
      <c r="MD21" s="103" t="s">
        <v>72</v>
      </c>
      <c r="ME21" s="103"/>
      <c r="MF21" s="103"/>
      <c r="MG21" s="103" t="s">
        <v>71</v>
      </c>
      <c r="MH21" s="103" t="s">
        <v>71</v>
      </c>
      <c r="MI21" s="103" t="s">
        <v>71</v>
      </c>
      <c r="MJ21" s="103" t="s">
        <v>71</v>
      </c>
      <c r="MK21" s="103" t="s">
        <v>71</v>
      </c>
      <c r="ML21" s="103"/>
      <c r="MM21" s="103"/>
      <c r="MN21" s="103" t="s">
        <v>72</v>
      </c>
      <c r="MO21" s="103" t="s">
        <v>72</v>
      </c>
      <c r="MP21" s="103" t="s">
        <v>72</v>
      </c>
      <c r="MQ21" s="103" t="s">
        <v>72</v>
      </c>
      <c r="MR21" s="103" t="s">
        <v>72</v>
      </c>
      <c r="MS21" s="103"/>
      <c r="MT21" s="103"/>
      <c r="MU21" s="103" t="s">
        <v>71</v>
      </c>
      <c r="MV21" s="103" t="s">
        <v>71</v>
      </c>
      <c r="MW21" s="103" t="s">
        <v>71</v>
      </c>
      <c r="MX21" s="103" t="s">
        <v>71</v>
      </c>
      <c r="MY21" s="103"/>
      <c r="MZ21" s="103"/>
      <c r="NA21" s="103"/>
      <c r="NB21" s="103" t="s">
        <v>72</v>
      </c>
      <c r="NC21" s="103" t="s">
        <v>72</v>
      </c>
      <c r="ND21" s="103" t="s">
        <v>72</v>
      </c>
      <c r="NE21" s="103" t="s">
        <v>72</v>
      </c>
      <c r="NF21" s="103"/>
      <c r="NG21" s="103"/>
      <c r="NH21" s="103"/>
      <c r="NI21" s="103" t="s">
        <v>71</v>
      </c>
      <c r="NJ21" s="103" t="s">
        <v>71</v>
      </c>
      <c r="NK21" s="103" t="s">
        <v>71</v>
      </c>
      <c r="NL21" s="103" t="s">
        <v>71</v>
      </c>
      <c r="NM21" s="103" t="s">
        <v>71</v>
      </c>
      <c r="NN21" s="103"/>
      <c r="NO21" s="103"/>
      <c r="NP21" s="103" t="s">
        <v>72</v>
      </c>
      <c r="NQ21" s="103" t="s">
        <v>72</v>
      </c>
      <c r="NR21" s="103" t="s">
        <v>72</v>
      </c>
      <c r="NS21" s="103" t="s">
        <v>72</v>
      </c>
      <c r="NT21" s="103" t="s">
        <v>72</v>
      </c>
      <c r="NU21" s="103"/>
      <c r="NV21" s="103"/>
      <c r="NW21" s="103" t="s">
        <v>71</v>
      </c>
      <c r="NX21" s="103" t="s">
        <v>71</v>
      </c>
      <c r="NY21" s="103" t="s">
        <v>71</v>
      </c>
      <c r="NZ21" s="103" t="s">
        <v>71</v>
      </c>
      <c r="OA21" s="103" t="s">
        <v>71</v>
      </c>
      <c r="OB21" s="103"/>
      <c r="OC21" s="103"/>
      <c r="OD21" s="103" t="s">
        <v>72</v>
      </c>
      <c r="OE21" s="103" t="s">
        <v>72</v>
      </c>
      <c r="OF21" s="103" t="s">
        <v>72</v>
      </c>
      <c r="OG21" s="103" t="s">
        <v>72</v>
      </c>
      <c r="OH21" s="103" t="s">
        <v>72</v>
      </c>
      <c r="OI21" s="103"/>
      <c r="OJ21" s="104"/>
    </row>
    <row r="22" spans="1:400" ht="15" customHeight="1" x14ac:dyDescent="0.25">
      <c r="A22" s="152"/>
      <c r="B22" s="52" t="s">
        <v>46</v>
      </c>
      <c r="C22" s="67">
        <v>40537</v>
      </c>
      <c r="D22" s="94"/>
      <c r="E22" s="13" t="s">
        <v>72</v>
      </c>
      <c r="F22" s="13" t="s">
        <v>72</v>
      </c>
      <c r="G22" s="13"/>
      <c r="H22" s="13"/>
      <c r="I22" s="13" t="s">
        <v>71</v>
      </c>
      <c r="J22" s="13" t="s">
        <v>71</v>
      </c>
      <c r="K22" s="13" t="s">
        <v>71</v>
      </c>
      <c r="L22" s="13" t="s">
        <v>71</v>
      </c>
      <c r="M22" s="13" t="s">
        <v>71</v>
      </c>
      <c r="N22" s="13"/>
      <c r="O22" s="13"/>
      <c r="P22" s="13" t="s">
        <v>72</v>
      </c>
      <c r="Q22" s="13" t="s">
        <v>72</v>
      </c>
      <c r="R22" s="13" t="s">
        <v>68</v>
      </c>
      <c r="S22" s="13" t="s">
        <v>72</v>
      </c>
      <c r="T22" s="13" t="s">
        <v>68</v>
      </c>
      <c r="U22" s="13"/>
      <c r="V22" s="13"/>
      <c r="W22" s="13" t="s">
        <v>73</v>
      </c>
      <c r="X22" s="13" t="s">
        <v>73</v>
      </c>
      <c r="Y22" s="13" t="s">
        <v>73</v>
      </c>
      <c r="Z22" s="13" t="s">
        <v>73</v>
      </c>
      <c r="AA22" s="13" t="s">
        <v>73</v>
      </c>
      <c r="AB22" s="13"/>
      <c r="AC22" s="13"/>
      <c r="AD22" s="13" t="s">
        <v>73</v>
      </c>
      <c r="AE22" s="13" t="s">
        <v>73</v>
      </c>
      <c r="AF22" s="13" t="s">
        <v>73</v>
      </c>
      <c r="AG22" s="13" t="s">
        <v>73</v>
      </c>
      <c r="AH22" s="13" t="s">
        <v>73</v>
      </c>
      <c r="AI22" s="13"/>
      <c r="AJ22" s="13"/>
      <c r="AK22" s="13" t="s">
        <v>73</v>
      </c>
      <c r="AL22" s="13" t="s">
        <v>73</v>
      </c>
      <c r="AM22" s="13" t="s">
        <v>73</v>
      </c>
      <c r="AN22" s="13" t="s">
        <v>73</v>
      </c>
      <c r="AO22" s="13" t="s">
        <v>73</v>
      </c>
      <c r="AP22" s="13"/>
      <c r="AQ22" s="13"/>
      <c r="AR22" s="13" t="s">
        <v>68</v>
      </c>
      <c r="AS22" s="13" t="s">
        <v>68</v>
      </c>
      <c r="AT22" s="13" t="s">
        <v>68</v>
      </c>
      <c r="AU22" s="13" t="s">
        <v>68</v>
      </c>
      <c r="AV22" s="13" t="s">
        <v>68</v>
      </c>
      <c r="AW22" s="13"/>
      <c r="AX22" s="13"/>
      <c r="AY22" s="13" t="s">
        <v>71</v>
      </c>
      <c r="AZ22" s="13" t="s">
        <v>71</v>
      </c>
      <c r="BA22" s="13" t="s">
        <v>71</v>
      </c>
      <c r="BB22" s="13" t="s">
        <v>71</v>
      </c>
      <c r="BC22" s="13" t="s">
        <v>71</v>
      </c>
      <c r="BD22" s="13"/>
      <c r="BE22" s="13"/>
      <c r="BF22" s="13" t="s">
        <v>72</v>
      </c>
      <c r="BG22" s="13" t="s">
        <v>72</v>
      </c>
      <c r="BH22" s="13" t="s">
        <v>72</v>
      </c>
      <c r="BI22" s="13" t="s">
        <v>72</v>
      </c>
      <c r="BJ22" s="13" t="s">
        <v>72</v>
      </c>
      <c r="BK22" s="13"/>
      <c r="BL22" s="13"/>
      <c r="BM22" s="13" t="s">
        <v>71</v>
      </c>
      <c r="BN22" s="13" t="s">
        <v>71</v>
      </c>
      <c r="BO22" s="13" t="s">
        <v>71</v>
      </c>
      <c r="BP22" s="13" t="s">
        <v>71</v>
      </c>
      <c r="BQ22" s="13" t="s">
        <v>71</v>
      </c>
      <c r="BR22" s="13"/>
      <c r="BS22" s="13"/>
      <c r="BT22" s="13" t="s">
        <v>72</v>
      </c>
      <c r="BU22" s="13" t="s">
        <v>72</v>
      </c>
      <c r="BV22" s="13" t="s">
        <v>72</v>
      </c>
      <c r="BW22" s="13" t="s">
        <v>72</v>
      </c>
      <c r="BX22" s="13" t="s">
        <v>68</v>
      </c>
      <c r="BY22" s="13"/>
      <c r="BZ22" s="13"/>
      <c r="CA22" s="13" t="s">
        <v>82</v>
      </c>
      <c r="CB22" s="13" t="s">
        <v>82</v>
      </c>
      <c r="CC22" s="13" t="s">
        <v>82</v>
      </c>
      <c r="CD22" s="13" t="s">
        <v>82</v>
      </c>
      <c r="CE22" s="13" t="s">
        <v>82</v>
      </c>
      <c r="CF22" s="13"/>
      <c r="CG22" s="13"/>
      <c r="CH22" s="13" t="s">
        <v>82</v>
      </c>
      <c r="CI22" s="13" t="s">
        <v>82</v>
      </c>
      <c r="CJ22" s="13" t="s">
        <v>82</v>
      </c>
      <c r="CK22" s="13" t="s">
        <v>82</v>
      </c>
      <c r="CL22" s="13" t="s">
        <v>82</v>
      </c>
      <c r="CM22" s="13"/>
      <c r="CN22" s="13"/>
      <c r="CO22" s="13" t="s">
        <v>82</v>
      </c>
      <c r="CP22" s="13" t="s">
        <v>82</v>
      </c>
      <c r="CQ22" s="13" t="s">
        <v>82</v>
      </c>
      <c r="CR22" s="13" t="s">
        <v>82</v>
      </c>
      <c r="CS22" s="13" t="s">
        <v>82</v>
      </c>
      <c r="CT22" s="13"/>
      <c r="CU22" s="13"/>
      <c r="CV22" s="13" t="s">
        <v>68</v>
      </c>
      <c r="CW22" s="13" t="s">
        <v>68</v>
      </c>
      <c r="CX22" s="13" t="s">
        <v>68</v>
      </c>
      <c r="CY22" s="13" t="s">
        <v>68</v>
      </c>
      <c r="CZ22" s="13" t="s">
        <v>68</v>
      </c>
      <c r="DA22" s="13"/>
      <c r="DB22" s="13"/>
      <c r="DC22" s="13"/>
      <c r="DD22" s="13" t="s">
        <v>68</v>
      </c>
      <c r="DE22" s="128" t="s">
        <v>68</v>
      </c>
      <c r="DF22" s="128" t="s">
        <v>68</v>
      </c>
      <c r="DG22" s="128" t="s">
        <v>80</v>
      </c>
      <c r="DH22" s="13"/>
      <c r="DI22" s="13"/>
      <c r="DJ22" s="13" t="s">
        <v>80</v>
      </c>
      <c r="DK22" s="128" t="s">
        <v>80</v>
      </c>
      <c r="DL22" s="128" t="s">
        <v>80</v>
      </c>
      <c r="DM22" s="128" t="s">
        <v>80</v>
      </c>
      <c r="DN22" s="128" t="s">
        <v>80</v>
      </c>
      <c r="DO22" s="13"/>
      <c r="DP22" s="13"/>
      <c r="DQ22" s="13" t="s">
        <v>80</v>
      </c>
      <c r="DR22" s="128" t="s">
        <v>80</v>
      </c>
      <c r="DS22" s="128" t="s">
        <v>80</v>
      </c>
      <c r="DT22" s="128" t="s">
        <v>80</v>
      </c>
      <c r="DU22" s="13"/>
      <c r="DV22" s="13"/>
      <c r="DW22" s="13"/>
      <c r="DX22" s="13" t="s">
        <v>80</v>
      </c>
      <c r="DY22" s="128" t="s">
        <v>80</v>
      </c>
      <c r="DZ22" s="128" t="s">
        <v>80</v>
      </c>
      <c r="EA22" s="128" t="s">
        <v>80</v>
      </c>
      <c r="EB22" s="13"/>
      <c r="EC22" s="13"/>
      <c r="ED22" s="13"/>
      <c r="EE22" s="13" t="s">
        <v>80</v>
      </c>
      <c r="EF22" s="13" t="s">
        <v>80</v>
      </c>
      <c r="EG22" s="13" t="s">
        <v>80</v>
      </c>
      <c r="EH22" s="13" t="s">
        <v>80</v>
      </c>
      <c r="EI22" s="13" t="s">
        <v>80</v>
      </c>
      <c r="EJ22" s="13"/>
      <c r="EK22" s="13"/>
      <c r="EL22" s="13" t="s">
        <v>80</v>
      </c>
      <c r="EM22" s="13" t="s">
        <v>80</v>
      </c>
      <c r="EN22" s="13" t="s">
        <v>80</v>
      </c>
      <c r="EO22" s="13"/>
      <c r="EP22" s="13"/>
      <c r="EQ22" s="13"/>
      <c r="ER22" s="13"/>
      <c r="ES22" s="13" t="s">
        <v>71</v>
      </c>
      <c r="ET22" s="13" t="s">
        <v>71</v>
      </c>
      <c r="EU22" s="13" t="s">
        <v>71</v>
      </c>
      <c r="EV22" s="13" t="s">
        <v>71</v>
      </c>
      <c r="EW22" s="13" t="s">
        <v>71</v>
      </c>
      <c r="EX22" s="13"/>
      <c r="EY22" s="13"/>
      <c r="EZ22" s="13" t="s">
        <v>72</v>
      </c>
      <c r="FA22" s="13" t="s">
        <v>72</v>
      </c>
      <c r="FB22" s="13" t="s">
        <v>72</v>
      </c>
      <c r="FC22" s="128" t="s">
        <v>72</v>
      </c>
      <c r="FD22" s="128" t="s">
        <v>72</v>
      </c>
      <c r="FE22" s="13"/>
      <c r="FF22" s="13"/>
      <c r="FG22" s="13" t="s">
        <v>71</v>
      </c>
      <c r="FH22" s="128" t="s">
        <v>71</v>
      </c>
      <c r="FI22" s="128" t="s">
        <v>71</v>
      </c>
      <c r="FJ22" s="128" t="s">
        <v>71</v>
      </c>
      <c r="FK22" s="128" t="s">
        <v>71</v>
      </c>
      <c r="FL22" s="13"/>
      <c r="FM22" s="13"/>
      <c r="FN22" s="13" t="s">
        <v>72</v>
      </c>
      <c r="FO22" s="128" t="s">
        <v>72</v>
      </c>
      <c r="FP22" s="128" t="s">
        <v>72</v>
      </c>
      <c r="FQ22" s="128" t="s">
        <v>72</v>
      </c>
      <c r="FR22" s="128" t="s">
        <v>72</v>
      </c>
      <c r="FS22" s="13"/>
      <c r="FT22" s="13"/>
      <c r="FU22" s="13" t="s">
        <v>71</v>
      </c>
      <c r="FV22" s="128" t="s">
        <v>71</v>
      </c>
      <c r="FW22" s="128" t="s">
        <v>71</v>
      </c>
      <c r="FX22" s="128" t="s">
        <v>71</v>
      </c>
      <c r="FY22" s="128" t="s">
        <v>71</v>
      </c>
      <c r="FZ22" s="13"/>
      <c r="GA22" s="13"/>
      <c r="GB22" s="13" t="s">
        <v>72</v>
      </c>
      <c r="GC22" s="128" t="s">
        <v>72</v>
      </c>
      <c r="GD22" s="128" t="s">
        <v>72</v>
      </c>
      <c r="GE22" s="128" t="s">
        <v>72</v>
      </c>
      <c r="GF22" s="128" t="s">
        <v>72</v>
      </c>
      <c r="GG22" s="13"/>
      <c r="GH22" s="13"/>
      <c r="GI22" s="13" t="s">
        <v>71</v>
      </c>
      <c r="GJ22" s="128" t="s">
        <v>71</v>
      </c>
      <c r="GK22" s="128" t="s">
        <v>71</v>
      </c>
      <c r="GL22" s="128" t="s">
        <v>71</v>
      </c>
      <c r="GM22" s="128" t="s">
        <v>71</v>
      </c>
      <c r="GN22" s="13"/>
      <c r="GO22" s="13"/>
      <c r="GP22" s="13" t="s">
        <v>72</v>
      </c>
      <c r="GQ22" s="13"/>
      <c r="GR22" s="13" t="s">
        <v>72</v>
      </c>
      <c r="GS22" s="128" t="s">
        <v>72</v>
      </c>
      <c r="GT22" s="128" t="s">
        <v>72</v>
      </c>
      <c r="GU22" s="13"/>
      <c r="GV22" s="13"/>
      <c r="GW22" s="13" t="s">
        <v>71</v>
      </c>
      <c r="GX22" s="128" t="s">
        <v>71</v>
      </c>
      <c r="GY22" s="128" t="s">
        <v>71</v>
      </c>
      <c r="GZ22" s="128" t="s">
        <v>71</v>
      </c>
      <c r="HA22" s="128" t="s">
        <v>71</v>
      </c>
      <c r="HB22" s="13"/>
      <c r="HC22" s="13"/>
      <c r="HD22" s="13" t="s">
        <v>72</v>
      </c>
      <c r="HE22" s="128" t="s">
        <v>72</v>
      </c>
      <c r="HF22" s="128" t="s">
        <v>72</v>
      </c>
      <c r="HG22" s="128" t="s">
        <v>72</v>
      </c>
      <c r="HH22" s="128" t="s">
        <v>72</v>
      </c>
      <c r="HI22" s="13"/>
      <c r="HJ22" s="13"/>
      <c r="HK22" s="13" t="s">
        <v>72</v>
      </c>
      <c r="HL22" s="128" t="s">
        <v>72</v>
      </c>
      <c r="HM22" s="128" t="s">
        <v>72</v>
      </c>
      <c r="HN22" s="128" t="s">
        <v>72</v>
      </c>
      <c r="HO22" s="128" t="s">
        <v>72</v>
      </c>
      <c r="HP22" s="13"/>
      <c r="HQ22" s="13"/>
      <c r="HR22" s="13" t="s">
        <v>68</v>
      </c>
      <c r="HS22" s="128" t="s">
        <v>68</v>
      </c>
      <c r="HT22" s="128" t="s">
        <v>68</v>
      </c>
      <c r="HU22" s="128" t="s">
        <v>68</v>
      </c>
      <c r="HV22" s="128" t="s">
        <v>68</v>
      </c>
      <c r="HW22" s="13"/>
      <c r="HX22" s="13"/>
      <c r="HY22" s="13" t="s">
        <v>68</v>
      </c>
      <c r="HZ22" s="128" t="s">
        <v>68</v>
      </c>
      <c r="IA22" s="128" t="s">
        <v>68</v>
      </c>
      <c r="IB22" s="128" t="s">
        <v>68</v>
      </c>
      <c r="IC22" s="128" t="s">
        <v>68</v>
      </c>
      <c r="ID22" s="13"/>
      <c r="IE22" s="13"/>
      <c r="IF22" s="13" t="s">
        <v>71</v>
      </c>
      <c r="IG22" s="128" t="s">
        <v>71</v>
      </c>
      <c r="IH22" s="128" t="s">
        <v>71</v>
      </c>
      <c r="II22" s="128" t="s">
        <v>71</v>
      </c>
      <c r="IJ22" s="128" t="s">
        <v>71</v>
      </c>
      <c r="IK22" s="13"/>
      <c r="IL22" s="13"/>
      <c r="IM22" s="13" t="s">
        <v>72</v>
      </c>
      <c r="IN22" s="128" t="s">
        <v>72</v>
      </c>
      <c r="IO22" s="128" t="s">
        <v>72</v>
      </c>
      <c r="IP22" s="128" t="s">
        <v>72</v>
      </c>
      <c r="IQ22" s="128" t="s">
        <v>72</v>
      </c>
      <c r="IR22" s="13"/>
      <c r="IS22" s="13"/>
      <c r="IT22" s="13" t="s">
        <v>71</v>
      </c>
      <c r="IU22" s="128" t="s">
        <v>71</v>
      </c>
      <c r="IV22" s="128" t="s">
        <v>71</v>
      </c>
      <c r="IW22" s="128" t="s">
        <v>71</v>
      </c>
      <c r="IX22" s="128" t="s">
        <v>71</v>
      </c>
      <c r="IY22" s="13"/>
      <c r="IZ22" s="13"/>
      <c r="JA22" s="13" t="s">
        <v>72</v>
      </c>
      <c r="JB22" s="128" t="s">
        <v>72</v>
      </c>
      <c r="JC22" s="128" t="s">
        <v>72</v>
      </c>
      <c r="JD22" s="128" t="s">
        <v>72</v>
      </c>
      <c r="JE22" s="128" t="s">
        <v>72</v>
      </c>
      <c r="JF22" s="13"/>
      <c r="JG22" s="13"/>
      <c r="JH22" s="13" t="s">
        <v>71</v>
      </c>
      <c r="JI22" s="128" t="s">
        <v>71</v>
      </c>
      <c r="JJ22" s="128" t="s">
        <v>71</v>
      </c>
      <c r="JK22" s="128" t="s">
        <v>71</v>
      </c>
      <c r="JL22" s="128" t="s">
        <v>71</v>
      </c>
      <c r="JM22" s="13"/>
      <c r="JN22" s="13"/>
      <c r="JO22" s="13" t="s">
        <v>72</v>
      </c>
      <c r="JP22" s="128" t="s">
        <v>72</v>
      </c>
      <c r="JQ22" s="128" t="s">
        <v>72</v>
      </c>
      <c r="JR22" s="128" t="s">
        <v>72</v>
      </c>
      <c r="JS22" s="128" t="s">
        <v>72</v>
      </c>
      <c r="JT22" s="13"/>
      <c r="JU22" s="13"/>
      <c r="JV22" s="13" t="s">
        <v>71</v>
      </c>
      <c r="JW22" s="128" t="s">
        <v>71</v>
      </c>
      <c r="JX22" s="128" t="s">
        <v>71</v>
      </c>
      <c r="JY22" s="128" t="s">
        <v>71</v>
      </c>
      <c r="JZ22" s="128" t="s">
        <v>71</v>
      </c>
      <c r="KA22" s="13"/>
      <c r="KB22" s="13"/>
      <c r="KC22" s="13" t="s">
        <v>72</v>
      </c>
      <c r="KD22" s="128" t="s">
        <v>72</v>
      </c>
      <c r="KE22" s="128" t="s">
        <v>72</v>
      </c>
      <c r="KF22" s="128" t="s">
        <v>72</v>
      </c>
      <c r="KG22" s="128" t="s">
        <v>72</v>
      </c>
      <c r="KH22" s="13"/>
      <c r="KI22" s="13"/>
      <c r="KJ22" s="13" t="s">
        <v>68</v>
      </c>
      <c r="KK22" s="128" t="s">
        <v>68</v>
      </c>
      <c r="KL22" s="128" t="s">
        <v>68</v>
      </c>
      <c r="KM22" s="128" t="s">
        <v>68</v>
      </c>
      <c r="KN22" s="128" t="s">
        <v>68</v>
      </c>
      <c r="KO22" s="13"/>
      <c r="KP22" s="13"/>
      <c r="KQ22" s="13" t="s">
        <v>72</v>
      </c>
      <c r="KR22" s="128" t="s">
        <v>72</v>
      </c>
      <c r="KS22" s="128" t="s">
        <v>72</v>
      </c>
      <c r="KT22" s="128" t="s">
        <v>72</v>
      </c>
      <c r="KU22" s="128" t="s">
        <v>72</v>
      </c>
      <c r="KV22" s="13"/>
      <c r="KW22" s="13"/>
      <c r="KX22" s="13" t="s">
        <v>71</v>
      </c>
      <c r="KY22" s="128" t="s">
        <v>71</v>
      </c>
      <c r="KZ22" s="128" t="s">
        <v>71</v>
      </c>
      <c r="LA22" s="128" t="s">
        <v>71</v>
      </c>
      <c r="LB22" s="128" t="s">
        <v>71</v>
      </c>
      <c r="LC22" s="13"/>
      <c r="LD22" s="13"/>
      <c r="LE22" s="13" t="s">
        <v>72</v>
      </c>
      <c r="LF22" s="13" t="s">
        <v>72</v>
      </c>
      <c r="LG22" s="13"/>
      <c r="LH22" s="13" t="s">
        <v>72</v>
      </c>
      <c r="LI22" s="128" t="s">
        <v>72</v>
      </c>
      <c r="LJ22" s="13"/>
      <c r="LK22" s="13"/>
      <c r="LL22" s="13" t="s">
        <v>71</v>
      </c>
      <c r="LM22" s="128" t="s">
        <v>71</v>
      </c>
      <c r="LN22" s="128" t="s">
        <v>71</v>
      </c>
      <c r="LO22" s="128" t="s">
        <v>71</v>
      </c>
      <c r="LP22" s="128" t="s">
        <v>71</v>
      </c>
      <c r="LQ22" s="13"/>
      <c r="LR22" s="13"/>
      <c r="LS22" s="13" t="s">
        <v>72</v>
      </c>
      <c r="LT22" s="128" t="s">
        <v>72</v>
      </c>
      <c r="LU22" s="128" t="s">
        <v>72</v>
      </c>
      <c r="LV22" s="128" t="s">
        <v>72</v>
      </c>
      <c r="LW22" s="128" t="s">
        <v>72</v>
      </c>
      <c r="LX22" s="13"/>
      <c r="LY22" s="13"/>
      <c r="LZ22" s="13" t="s">
        <v>71</v>
      </c>
      <c r="MA22" s="128" t="s">
        <v>71</v>
      </c>
      <c r="MB22" s="128" t="s">
        <v>71</v>
      </c>
      <c r="MC22" s="128" t="s">
        <v>71</v>
      </c>
      <c r="MD22" s="128" t="s">
        <v>71</v>
      </c>
      <c r="ME22" s="13"/>
      <c r="MF22" s="13"/>
      <c r="MG22" s="13" t="s">
        <v>72</v>
      </c>
      <c r="MH22" s="128" t="s">
        <v>72</v>
      </c>
      <c r="MI22" s="128" t="s">
        <v>72</v>
      </c>
      <c r="MJ22" s="128" t="s">
        <v>72</v>
      </c>
      <c r="MK22" s="128" t="s">
        <v>72</v>
      </c>
      <c r="ML22" s="13"/>
      <c r="MM22" s="13"/>
      <c r="MN22" s="13" t="s">
        <v>71</v>
      </c>
      <c r="MO22" s="128" t="s">
        <v>71</v>
      </c>
      <c r="MP22" s="128" t="s">
        <v>71</v>
      </c>
      <c r="MQ22" s="128" t="s">
        <v>71</v>
      </c>
      <c r="MR22" s="128" t="s">
        <v>71</v>
      </c>
      <c r="MS22" s="13"/>
      <c r="MT22" s="13"/>
      <c r="MU22" s="13" t="s">
        <v>72</v>
      </c>
      <c r="MV22" s="128" t="s">
        <v>72</v>
      </c>
      <c r="MW22" s="128" t="s">
        <v>72</v>
      </c>
      <c r="MX22" s="128" t="s">
        <v>72</v>
      </c>
      <c r="MY22" s="13"/>
      <c r="MZ22" s="13"/>
      <c r="NA22" s="13"/>
      <c r="NB22" s="13" t="s">
        <v>71</v>
      </c>
      <c r="NC22" s="128" t="s">
        <v>71</v>
      </c>
      <c r="ND22" s="128" t="s">
        <v>71</v>
      </c>
      <c r="NE22" s="128" t="s">
        <v>71</v>
      </c>
      <c r="NF22" s="13"/>
      <c r="NG22" s="13"/>
      <c r="NH22" s="13"/>
      <c r="NI22" s="13" t="s">
        <v>72</v>
      </c>
      <c r="NJ22" s="128" t="s">
        <v>72</v>
      </c>
      <c r="NK22" s="128" t="s">
        <v>72</v>
      </c>
      <c r="NL22" s="128" t="s">
        <v>72</v>
      </c>
      <c r="NM22" s="128" t="s">
        <v>72</v>
      </c>
      <c r="NN22" s="13"/>
      <c r="NO22" s="13"/>
      <c r="NP22" s="13" t="s">
        <v>71</v>
      </c>
      <c r="NQ22" s="128" t="s">
        <v>71</v>
      </c>
      <c r="NR22" s="128" t="s">
        <v>71</v>
      </c>
      <c r="NS22" s="128" t="s">
        <v>71</v>
      </c>
      <c r="NT22" s="128" t="s">
        <v>71</v>
      </c>
      <c r="NU22" s="13"/>
      <c r="NV22" s="13"/>
      <c r="NW22" s="13" t="s">
        <v>72</v>
      </c>
      <c r="NX22" s="128" t="s">
        <v>72</v>
      </c>
      <c r="NY22" s="128" t="s">
        <v>72</v>
      </c>
      <c r="NZ22" s="128" t="s">
        <v>72</v>
      </c>
      <c r="OA22" s="128" t="s">
        <v>72</v>
      </c>
      <c r="OB22" s="13"/>
      <c r="OC22" s="13"/>
      <c r="OD22" s="13" t="s">
        <v>71</v>
      </c>
      <c r="OE22" s="128" t="s">
        <v>71</v>
      </c>
      <c r="OF22" s="128" t="s">
        <v>71</v>
      </c>
      <c r="OG22" s="128" t="s">
        <v>71</v>
      </c>
      <c r="OH22" s="128" t="s">
        <v>71</v>
      </c>
      <c r="OI22" s="13"/>
      <c r="OJ22" s="95"/>
    </row>
    <row r="23" spans="1:400" ht="15" customHeight="1" x14ac:dyDescent="0.25">
      <c r="A23" s="152"/>
      <c r="B23" s="52"/>
      <c r="C23" s="67"/>
      <c r="D23" s="9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28"/>
      <c r="KZ23" s="128"/>
      <c r="LA23" s="128"/>
      <c r="LB23" s="128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28"/>
      <c r="LN23" s="128"/>
      <c r="LO23" s="128"/>
      <c r="LP23" s="128"/>
      <c r="LQ23" s="13"/>
      <c r="LR23" s="13"/>
      <c r="LS23" s="13"/>
      <c r="LT23" s="128"/>
      <c r="LU23" s="128"/>
      <c r="LV23" s="128"/>
      <c r="LW23" s="128"/>
      <c r="LX23" s="13"/>
      <c r="LY23" s="13"/>
      <c r="LZ23" s="13"/>
      <c r="MA23" s="128"/>
      <c r="MB23" s="128"/>
      <c r="MC23" s="128"/>
      <c r="MD23" s="128"/>
      <c r="ME23" s="13"/>
      <c r="MF23" s="13"/>
      <c r="MG23" s="13"/>
      <c r="MH23" s="128"/>
      <c r="MI23" s="128"/>
      <c r="MJ23" s="128"/>
      <c r="MK23" s="128"/>
      <c r="ML23" s="13"/>
      <c r="MM23" s="13"/>
      <c r="MN23" s="13"/>
      <c r="MO23" s="128"/>
      <c r="MP23" s="128"/>
      <c r="MQ23" s="128"/>
      <c r="MR23" s="128"/>
      <c r="MS23" s="13"/>
      <c r="MT23" s="13"/>
      <c r="MU23" s="13"/>
      <c r="MV23" s="128"/>
      <c r="MW23" s="128"/>
      <c r="MX23" s="128"/>
      <c r="MY23" s="13"/>
      <c r="MZ23" s="13"/>
      <c r="NA23" s="13"/>
      <c r="NB23" s="13"/>
      <c r="NC23" s="128"/>
      <c r="ND23" s="128"/>
      <c r="NE23" s="128"/>
      <c r="NF23" s="13"/>
      <c r="NG23" s="13"/>
      <c r="NH23" s="13"/>
      <c r="NI23" s="13"/>
      <c r="NJ23" s="128"/>
      <c r="NK23" s="128"/>
      <c r="NL23" s="128"/>
      <c r="NM23" s="128"/>
      <c r="NN23" s="13"/>
      <c r="NO23" s="13"/>
      <c r="NP23" s="13"/>
      <c r="NQ23" s="128"/>
      <c r="NR23" s="128"/>
      <c r="NS23" s="128"/>
      <c r="NT23" s="128"/>
      <c r="NU23" s="13"/>
      <c r="NV23" s="13"/>
      <c r="NW23" s="13"/>
      <c r="NX23" s="128"/>
      <c r="NY23" s="128"/>
      <c r="NZ23" s="128"/>
      <c r="OA23" s="128"/>
      <c r="OB23" s="13"/>
      <c r="OC23" s="13"/>
      <c r="OD23" s="13"/>
      <c r="OE23" s="128"/>
      <c r="OF23" s="128"/>
      <c r="OG23" s="128"/>
      <c r="OH23" s="128"/>
      <c r="OI23" s="13"/>
      <c r="OJ23" s="95"/>
    </row>
    <row r="24" spans="1:400" ht="15" customHeight="1" thickBot="1" x14ac:dyDescent="0.3">
      <c r="A24" s="153"/>
      <c r="B24" s="53"/>
      <c r="C24" s="69"/>
      <c r="D24" s="96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97"/>
      <c r="CN24" s="97"/>
      <c r="CO24" s="97"/>
      <c r="CP24" s="97"/>
      <c r="CQ24" s="97"/>
      <c r="CR24" s="97"/>
      <c r="CS24" s="97"/>
      <c r="CT24" s="97"/>
      <c r="CU24" s="97"/>
      <c r="CV24" s="97"/>
      <c r="CW24" s="97"/>
      <c r="CX24" s="97"/>
      <c r="CY24" s="97"/>
      <c r="CZ24" s="97"/>
      <c r="DA24" s="97"/>
      <c r="DB24" s="97"/>
      <c r="DC24" s="97"/>
      <c r="DD24" s="97"/>
      <c r="DE24" s="97"/>
      <c r="DF24" s="97"/>
      <c r="DG24" s="97"/>
      <c r="DH24" s="97"/>
      <c r="DI24" s="97"/>
      <c r="DJ24" s="97"/>
      <c r="DK24" s="97"/>
      <c r="DL24" s="97"/>
      <c r="DM24" s="97"/>
      <c r="DN24" s="97"/>
      <c r="DO24" s="97"/>
      <c r="DP24" s="97"/>
      <c r="DQ24" s="97"/>
      <c r="DR24" s="97"/>
      <c r="DS24" s="97"/>
      <c r="DT24" s="97"/>
      <c r="DU24" s="97"/>
      <c r="DV24" s="97"/>
      <c r="DW24" s="97"/>
      <c r="DX24" s="97"/>
      <c r="DY24" s="97"/>
      <c r="DZ24" s="97"/>
      <c r="EA24" s="97"/>
      <c r="EB24" s="97"/>
      <c r="EC24" s="97"/>
      <c r="ED24" s="97"/>
      <c r="EE24" s="97"/>
      <c r="EF24" s="97"/>
      <c r="EG24" s="97"/>
      <c r="EH24" s="97"/>
      <c r="EI24" s="97"/>
      <c r="EJ24" s="97"/>
      <c r="EK24" s="97"/>
      <c r="EL24" s="97"/>
      <c r="EM24" s="97"/>
      <c r="EN24" s="97"/>
      <c r="EO24" s="97"/>
      <c r="EP24" s="97"/>
      <c r="EQ24" s="97"/>
      <c r="ER24" s="97"/>
      <c r="ES24" s="97"/>
      <c r="ET24" s="97"/>
      <c r="EU24" s="97"/>
      <c r="EV24" s="97"/>
      <c r="EW24" s="97"/>
      <c r="EX24" s="97"/>
      <c r="EY24" s="97"/>
      <c r="EZ24" s="97"/>
      <c r="FA24" s="97"/>
      <c r="FB24" s="97"/>
      <c r="FC24" s="97"/>
      <c r="FD24" s="97"/>
      <c r="FE24" s="97"/>
      <c r="FF24" s="97"/>
      <c r="FG24" s="97"/>
      <c r="FH24" s="97"/>
      <c r="FI24" s="97"/>
      <c r="FJ24" s="97"/>
      <c r="FK24" s="97"/>
      <c r="FL24" s="97"/>
      <c r="FM24" s="97"/>
      <c r="FN24" s="97"/>
      <c r="FO24" s="97"/>
      <c r="FP24" s="97"/>
      <c r="FQ24" s="97"/>
      <c r="FR24" s="97"/>
      <c r="FS24" s="97"/>
      <c r="FT24" s="97"/>
      <c r="FU24" s="97"/>
      <c r="FV24" s="97"/>
      <c r="FW24" s="97"/>
      <c r="FX24" s="97"/>
      <c r="FY24" s="97"/>
      <c r="FZ24" s="97"/>
      <c r="GA24" s="97"/>
      <c r="GB24" s="97"/>
      <c r="GC24" s="97"/>
      <c r="GD24" s="97"/>
      <c r="GE24" s="97"/>
      <c r="GF24" s="97"/>
      <c r="GG24" s="97"/>
      <c r="GH24" s="97"/>
      <c r="GI24" s="97"/>
      <c r="GJ24" s="97"/>
      <c r="GK24" s="97"/>
      <c r="GL24" s="97"/>
      <c r="GM24" s="97"/>
      <c r="GN24" s="97"/>
      <c r="GO24" s="97"/>
      <c r="GP24" s="97"/>
      <c r="GQ24" s="97"/>
      <c r="GR24" s="97"/>
      <c r="GS24" s="97"/>
      <c r="GT24" s="97"/>
      <c r="GU24" s="97"/>
      <c r="GV24" s="97"/>
      <c r="GW24" s="97"/>
      <c r="GX24" s="97"/>
      <c r="GY24" s="97"/>
      <c r="GZ24" s="97"/>
      <c r="HA24" s="97"/>
      <c r="HB24" s="97"/>
      <c r="HC24" s="97"/>
      <c r="HD24" s="97"/>
      <c r="HE24" s="97"/>
      <c r="HF24" s="97"/>
      <c r="HG24" s="97"/>
      <c r="HH24" s="97"/>
      <c r="HI24" s="97"/>
      <c r="HJ24" s="97"/>
      <c r="HK24" s="97"/>
      <c r="HL24" s="97"/>
      <c r="HM24" s="97"/>
      <c r="HN24" s="97"/>
      <c r="HO24" s="97"/>
      <c r="HP24" s="97"/>
      <c r="HQ24" s="97"/>
      <c r="HR24" s="97"/>
      <c r="HS24" s="97"/>
      <c r="HT24" s="97"/>
      <c r="HU24" s="97"/>
      <c r="HV24" s="97"/>
      <c r="HW24" s="97"/>
      <c r="HX24" s="97"/>
      <c r="HY24" s="97"/>
      <c r="HZ24" s="97"/>
      <c r="IA24" s="97"/>
      <c r="IB24" s="97"/>
      <c r="IC24" s="97"/>
      <c r="ID24" s="97"/>
      <c r="IE24" s="97"/>
      <c r="IF24" s="97"/>
      <c r="IG24" s="97"/>
      <c r="IH24" s="97"/>
      <c r="II24" s="97"/>
      <c r="IJ24" s="97"/>
      <c r="IK24" s="97"/>
      <c r="IL24" s="97"/>
      <c r="IM24" s="97"/>
      <c r="IN24" s="97"/>
      <c r="IO24" s="97"/>
      <c r="IP24" s="97"/>
      <c r="IQ24" s="97"/>
      <c r="IR24" s="97"/>
      <c r="IS24" s="97"/>
      <c r="IT24" s="97"/>
      <c r="IU24" s="97"/>
      <c r="IV24" s="97"/>
      <c r="IW24" s="97"/>
      <c r="IX24" s="97"/>
      <c r="IY24" s="97"/>
      <c r="IZ24" s="97"/>
      <c r="JA24" s="97"/>
      <c r="JB24" s="97"/>
      <c r="JC24" s="97"/>
      <c r="JD24" s="97"/>
      <c r="JE24" s="97"/>
      <c r="JF24" s="97"/>
      <c r="JG24" s="97"/>
      <c r="JH24" s="97"/>
      <c r="JI24" s="97"/>
      <c r="JJ24" s="97"/>
      <c r="JK24" s="97"/>
      <c r="JL24" s="97"/>
      <c r="JM24" s="97"/>
      <c r="JN24" s="97"/>
      <c r="JO24" s="97"/>
      <c r="JP24" s="97"/>
      <c r="JQ24" s="97"/>
      <c r="JR24" s="97"/>
      <c r="JS24" s="97"/>
      <c r="JT24" s="97"/>
      <c r="JU24" s="97"/>
      <c r="JV24" s="97"/>
      <c r="JW24" s="97"/>
      <c r="JX24" s="97"/>
      <c r="JY24" s="97"/>
      <c r="JZ24" s="97"/>
      <c r="KA24" s="97"/>
      <c r="KB24" s="97"/>
      <c r="KC24" s="97"/>
      <c r="KD24" s="97"/>
      <c r="KE24" s="97"/>
      <c r="KF24" s="97"/>
      <c r="KG24" s="97"/>
      <c r="KH24" s="97"/>
      <c r="KI24" s="97"/>
      <c r="KJ24" s="97"/>
      <c r="KK24" s="97"/>
      <c r="KL24" s="97"/>
      <c r="KM24" s="97"/>
      <c r="KN24" s="97"/>
      <c r="KO24" s="97"/>
      <c r="KP24" s="97"/>
      <c r="KQ24" s="97"/>
      <c r="KR24" s="97"/>
      <c r="KS24" s="97"/>
      <c r="KT24" s="97"/>
      <c r="KU24" s="97"/>
      <c r="KV24" s="97"/>
      <c r="KW24" s="97"/>
      <c r="KX24" s="97"/>
      <c r="KY24" s="97"/>
      <c r="KZ24" s="97"/>
      <c r="LA24" s="97"/>
      <c r="LB24" s="97"/>
      <c r="LC24" s="97"/>
      <c r="LD24" s="97"/>
      <c r="LE24" s="97"/>
      <c r="LF24" s="97"/>
      <c r="LG24" s="97"/>
      <c r="LH24" s="97"/>
      <c r="LI24" s="97"/>
      <c r="LJ24" s="97"/>
      <c r="LK24" s="97"/>
      <c r="LL24" s="97"/>
      <c r="LM24" s="97"/>
      <c r="LN24" s="97"/>
      <c r="LO24" s="97"/>
      <c r="LP24" s="97"/>
      <c r="LQ24" s="97"/>
      <c r="LR24" s="97"/>
      <c r="LS24" s="97"/>
      <c r="LT24" s="97"/>
      <c r="LU24" s="97"/>
      <c r="LV24" s="97"/>
      <c r="LW24" s="97"/>
      <c r="LX24" s="97"/>
      <c r="LY24" s="97"/>
      <c r="LZ24" s="97"/>
      <c r="MA24" s="97"/>
      <c r="MB24" s="97"/>
      <c r="MC24" s="97"/>
      <c r="MD24" s="97"/>
      <c r="ME24" s="97"/>
      <c r="MF24" s="97"/>
      <c r="MG24" s="97"/>
      <c r="MH24" s="97"/>
      <c r="MI24" s="97"/>
      <c r="MJ24" s="97"/>
      <c r="MK24" s="97"/>
      <c r="ML24" s="97"/>
      <c r="MM24" s="97"/>
      <c r="MN24" s="97"/>
      <c r="MO24" s="97"/>
      <c r="MP24" s="97"/>
      <c r="MQ24" s="97"/>
      <c r="MR24" s="97"/>
      <c r="MS24" s="97"/>
      <c r="MT24" s="97"/>
      <c r="MU24" s="97"/>
      <c r="MV24" s="97"/>
      <c r="MW24" s="97"/>
      <c r="MX24" s="97"/>
      <c r="MY24" s="97"/>
      <c r="MZ24" s="97"/>
      <c r="NA24" s="97"/>
      <c r="NB24" s="97"/>
      <c r="NC24" s="97"/>
      <c r="ND24" s="97"/>
      <c r="NE24" s="97"/>
      <c r="NF24" s="97"/>
      <c r="NG24" s="97"/>
      <c r="NH24" s="97"/>
      <c r="NI24" s="97"/>
      <c r="NJ24" s="97"/>
      <c r="NK24" s="97"/>
      <c r="NL24" s="97"/>
      <c r="NM24" s="97"/>
      <c r="NN24" s="97"/>
      <c r="NO24" s="97"/>
      <c r="NP24" s="97"/>
      <c r="NQ24" s="97"/>
      <c r="NR24" s="97"/>
      <c r="NS24" s="97"/>
      <c r="NT24" s="97"/>
      <c r="NU24" s="97"/>
      <c r="NV24" s="97"/>
      <c r="NW24" s="97"/>
      <c r="NX24" s="97"/>
      <c r="NY24" s="97"/>
      <c r="NZ24" s="97"/>
      <c r="OA24" s="97"/>
      <c r="OB24" s="97"/>
      <c r="OC24" s="97"/>
      <c r="OD24" s="97"/>
      <c r="OE24" s="97"/>
      <c r="OF24" s="97"/>
      <c r="OG24" s="97"/>
      <c r="OH24" s="97"/>
      <c r="OI24" s="97"/>
      <c r="OJ24" s="98"/>
    </row>
    <row r="25" spans="1:400" ht="15" customHeight="1" x14ac:dyDescent="0.25">
      <c r="A25" s="151" t="s">
        <v>47</v>
      </c>
      <c r="B25" s="54" t="s">
        <v>48</v>
      </c>
      <c r="C25" s="66">
        <v>43116</v>
      </c>
      <c r="D25" s="91"/>
      <c r="E25" s="92" t="s">
        <v>72</v>
      </c>
      <c r="F25" s="92" t="s">
        <v>72</v>
      </c>
      <c r="G25" s="92"/>
      <c r="H25" s="92"/>
      <c r="I25" s="118" t="s">
        <v>71</v>
      </c>
      <c r="J25" s="118" t="s">
        <v>71</v>
      </c>
      <c r="K25" s="118" t="s">
        <v>71</v>
      </c>
      <c r="L25" s="118" t="s">
        <v>71</v>
      </c>
      <c r="M25" s="118" t="s">
        <v>71</v>
      </c>
      <c r="N25" s="118"/>
      <c r="O25" s="118"/>
      <c r="P25" s="118" t="s">
        <v>71</v>
      </c>
      <c r="Q25" s="118" t="s">
        <v>71</v>
      </c>
      <c r="R25" s="118" t="s">
        <v>71</v>
      </c>
      <c r="S25" s="118" t="s">
        <v>71</v>
      </c>
      <c r="T25" s="118" t="s">
        <v>71</v>
      </c>
      <c r="U25" s="92"/>
      <c r="V25" s="92"/>
      <c r="W25" s="118" t="s">
        <v>72</v>
      </c>
      <c r="X25" s="118" t="s">
        <v>72</v>
      </c>
      <c r="Y25" s="118" t="s">
        <v>72</v>
      </c>
      <c r="Z25" s="118" t="s">
        <v>72</v>
      </c>
      <c r="AA25" s="118" t="s">
        <v>72</v>
      </c>
      <c r="AB25" s="118"/>
      <c r="AC25" s="118"/>
      <c r="AD25" s="118" t="s">
        <v>72</v>
      </c>
      <c r="AE25" s="118" t="s">
        <v>72</v>
      </c>
      <c r="AF25" s="118" t="s">
        <v>72</v>
      </c>
      <c r="AG25" s="118" t="s">
        <v>72</v>
      </c>
      <c r="AH25" s="118" t="s">
        <v>72</v>
      </c>
      <c r="AI25" s="92"/>
      <c r="AJ25" s="92"/>
      <c r="AK25" s="118" t="s">
        <v>71</v>
      </c>
      <c r="AL25" s="118" t="s">
        <v>71</v>
      </c>
      <c r="AM25" s="118" t="s">
        <v>71</v>
      </c>
      <c r="AN25" s="118" t="s">
        <v>71</v>
      </c>
      <c r="AO25" s="118" t="s">
        <v>71</v>
      </c>
      <c r="AP25" s="92"/>
      <c r="AQ25" s="92"/>
      <c r="AR25" s="118" t="s">
        <v>71</v>
      </c>
      <c r="AS25" s="118" t="s">
        <v>71</v>
      </c>
      <c r="AT25" s="118" t="s">
        <v>71</v>
      </c>
      <c r="AU25" s="118" t="s">
        <v>71</v>
      </c>
      <c r="AV25" s="118" t="s">
        <v>71</v>
      </c>
      <c r="AW25" s="92"/>
      <c r="AX25" s="92"/>
      <c r="AY25" s="118" t="s">
        <v>72</v>
      </c>
      <c r="AZ25" s="118" t="s">
        <v>72</v>
      </c>
      <c r="BA25" s="118" t="s">
        <v>72</v>
      </c>
      <c r="BB25" s="118" t="s">
        <v>72</v>
      </c>
      <c r="BC25" s="118" t="s">
        <v>72</v>
      </c>
      <c r="BD25" s="92"/>
      <c r="BE25" s="92"/>
      <c r="BF25" s="118" t="s">
        <v>72</v>
      </c>
      <c r="BG25" s="118" t="s">
        <v>72</v>
      </c>
      <c r="BH25" s="118" t="s">
        <v>72</v>
      </c>
      <c r="BI25" s="118" t="s">
        <v>72</v>
      </c>
      <c r="BJ25" s="118" t="s">
        <v>72</v>
      </c>
      <c r="BK25" s="92"/>
      <c r="BL25" s="92"/>
      <c r="BM25" s="118" t="s">
        <v>71</v>
      </c>
      <c r="BN25" s="118" t="s">
        <v>71</v>
      </c>
      <c r="BO25" s="118" t="s">
        <v>71</v>
      </c>
      <c r="BP25" s="118" t="s">
        <v>71</v>
      </c>
      <c r="BQ25" s="118" t="s">
        <v>71</v>
      </c>
      <c r="BR25" s="92"/>
      <c r="BS25" s="92"/>
      <c r="BT25" s="118" t="s">
        <v>71</v>
      </c>
      <c r="BU25" s="118" t="s">
        <v>71</v>
      </c>
      <c r="BV25" s="118" t="s">
        <v>71</v>
      </c>
      <c r="BW25" s="118" t="s">
        <v>71</v>
      </c>
      <c r="BX25" s="118" t="s">
        <v>71</v>
      </c>
      <c r="BY25" s="92"/>
      <c r="BZ25" s="92"/>
      <c r="CA25" s="118" t="s">
        <v>72</v>
      </c>
      <c r="CB25" s="118" t="s">
        <v>72</v>
      </c>
      <c r="CC25" s="13" t="s">
        <v>80</v>
      </c>
      <c r="CD25" s="13" t="s">
        <v>80</v>
      </c>
      <c r="CE25" s="13" t="s">
        <v>80</v>
      </c>
      <c r="CF25" s="92"/>
      <c r="CG25" s="92"/>
      <c r="CH25" s="92" t="s">
        <v>80</v>
      </c>
      <c r="CI25" s="92" t="s">
        <v>72</v>
      </c>
      <c r="CJ25" s="92" t="s">
        <v>72</v>
      </c>
      <c r="CK25" s="92" t="s">
        <v>72</v>
      </c>
      <c r="CL25" s="92" t="s">
        <v>72</v>
      </c>
      <c r="CM25" s="92"/>
      <c r="CN25" s="92"/>
      <c r="CO25" s="92" t="s">
        <v>68</v>
      </c>
      <c r="CP25" s="92" t="s">
        <v>68</v>
      </c>
      <c r="CQ25" s="92" t="s">
        <v>71</v>
      </c>
      <c r="CR25" s="92" t="s">
        <v>71</v>
      </c>
      <c r="CS25" s="92" t="s">
        <v>71</v>
      </c>
      <c r="CT25" s="92"/>
      <c r="CU25" s="92"/>
      <c r="CV25" s="92" t="s">
        <v>72</v>
      </c>
      <c r="CW25" s="92" t="s">
        <v>72</v>
      </c>
      <c r="CX25" s="92" t="s">
        <v>72</v>
      </c>
      <c r="CY25" s="92" t="s">
        <v>72</v>
      </c>
      <c r="CZ25" s="92" t="s">
        <v>72</v>
      </c>
      <c r="DA25" s="92"/>
      <c r="DB25" s="92"/>
      <c r="DC25" s="92"/>
      <c r="DD25" s="92" t="s">
        <v>71</v>
      </c>
      <c r="DE25" s="92" t="s">
        <v>71</v>
      </c>
      <c r="DF25" s="92" t="s">
        <v>71</v>
      </c>
      <c r="DG25" s="92" t="s">
        <v>71</v>
      </c>
      <c r="DH25" s="92"/>
      <c r="DI25" s="92"/>
      <c r="DJ25" s="92" t="s">
        <v>72</v>
      </c>
      <c r="DK25" s="92" t="s">
        <v>72</v>
      </c>
      <c r="DL25" s="92" t="s">
        <v>72</v>
      </c>
      <c r="DM25" s="92" t="s">
        <v>72</v>
      </c>
      <c r="DN25" s="92" t="s">
        <v>72</v>
      </c>
      <c r="DO25" s="92"/>
      <c r="DP25" s="92"/>
      <c r="DQ25" s="92" t="s">
        <v>71</v>
      </c>
      <c r="DR25" s="92" t="s">
        <v>71</v>
      </c>
      <c r="DS25" s="92" t="s">
        <v>71</v>
      </c>
      <c r="DT25" s="92" t="s">
        <v>71</v>
      </c>
      <c r="DU25" s="92"/>
      <c r="DV25" s="92"/>
      <c r="DW25" s="92"/>
      <c r="DX25" s="92" t="s">
        <v>68</v>
      </c>
      <c r="DY25" s="92" t="s">
        <v>68</v>
      </c>
      <c r="DZ25" s="92" t="s">
        <v>68</v>
      </c>
      <c r="EA25" s="92" t="s">
        <v>68</v>
      </c>
      <c r="EB25" s="92"/>
      <c r="EC25" s="92"/>
      <c r="ED25" s="92"/>
      <c r="EE25" s="103" t="s">
        <v>71</v>
      </c>
      <c r="EF25" s="103" t="s">
        <v>71</v>
      </c>
      <c r="EG25" s="103" t="s">
        <v>71</v>
      </c>
      <c r="EH25" s="103" t="s">
        <v>71</v>
      </c>
      <c r="EI25" s="103" t="s">
        <v>71</v>
      </c>
      <c r="EJ25" s="92"/>
      <c r="EK25" s="92"/>
      <c r="EL25" s="92" t="s">
        <v>80</v>
      </c>
      <c r="EM25" s="92" t="s">
        <v>80</v>
      </c>
      <c r="EN25" s="92" t="s">
        <v>68</v>
      </c>
      <c r="EO25" s="92"/>
      <c r="EP25" s="92"/>
      <c r="EQ25" s="92"/>
      <c r="ER25" s="92"/>
      <c r="ES25" s="92" t="s">
        <v>71</v>
      </c>
      <c r="ET25" s="92" t="s">
        <v>71</v>
      </c>
      <c r="EU25" s="92" t="s">
        <v>71</v>
      </c>
      <c r="EV25" s="92" t="s">
        <v>71</v>
      </c>
      <c r="EW25" s="92" t="s">
        <v>71</v>
      </c>
      <c r="EX25" s="92"/>
      <c r="EY25" s="92"/>
      <c r="EZ25" s="92" t="s">
        <v>71</v>
      </c>
      <c r="FA25" s="92" t="s">
        <v>71</v>
      </c>
      <c r="FB25" s="92" t="s">
        <v>71</v>
      </c>
      <c r="FC25" s="92" t="s">
        <v>71</v>
      </c>
      <c r="FD25" s="92" t="s">
        <v>71</v>
      </c>
      <c r="FE25" s="92"/>
      <c r="FF25" s="92"/>
      <c r="FG25" s="92" t="s">
        <v>72</v>
      </c>
      <c r="FH25" s="92" t="s">
        <v>72</v>
      </c>
      <c r="FI25" s="92" t="s">
        <v>72</v>
      </c>
      <c r="FJ25" s="92" t="s">
        <v>72</v>
      </c>
      <c r="FK25" s="92" t="s">
        <v>72</v>
      </c>
      <c r="FL25" s="92"/>
      <c r="FM25" s="92"/>
      <c r="FN25" s="92" t="s">
        <v>72</v>
      </c>
      <c r="FO25" s="92" t="s">
        <v>72</v>
      </c>
      <c r="FP25" s="92" t="s">
        <v>72</v>
      </c>
      <c r="FQ25" s="92" t="s">
        <v>72</v>
      </c>
      <c r="FR25" s="92" t="s">
        <v>72</v>
      </c>
      <c r="FS25" s="92"/>
      <c r="FT25" s="92"/>
      <c r="FU25" s="92" t="s">
        <v>71</v>
      </c>
      <c r="FV25" s="92" t="s">
        <v>71</v>
      </c>
      <c r="FW25" s="92" t="s">
        <v>71</v>
      </c>
      <c r="FX25" s="92" t="s">
        <v>71</v>
      </c>
      <c r="FY25" s="92" t="s">
        <v>71</v>
      </c>
      <c r="FZ25" s="92"/>
      <c r="GA25" s="92"/>
      <c r="GB25" s="92" t="s">
        <v>71</v>
      </c>
      <c r="GC25" s="92" t="s">
        <v>71</v>
      </c>
      <c r="GD25" s="92" t="s">
        <v>71</v>
      </c>
      <c r="GE25" s="92" t="s">
        <v>71</v>
      </c>
      <c r="GF25" s="92" t="s">
        <v>71</v>
      </c>
      <c r="GG25" s="92"/>
      <c r="GH25" s="92"/>
      <c r="GI25" s="92" t="s">
        <v>72</v>
      </c>
      <c r="GJ25" s="92" t="s">
        <v>72</v>
      </c>
      <c r="GK25" s="92" t="s">
        <v>72</v>
      </c>
      <c r="GL25" s="92" t="s">
        <v>72</v>
      </c>
      <c r="GM25" s="92" t="s">
        <v>72</v>
      </c>
      <c r="GN25" s="92"/>
      <c r="GO25" s="92"/>
      <c r="GP25" s="92" t="s">
        <v>72</v>
      </c>
      <c r="GQ25" s="92"/>
      <c r="GR25" s="92" t="s">
        <v>72</v>
      </c>
      <c r="GS25" s="92" t="s">
        <v>72</v>
      </c>
      <c r="GT25" s="92" t="s">
        <v>72</v>
      </c>
      <c r="GU25" s="92"/>
      <c r="GV25" s="92"/>
      <c r="GW25" s="92" t="s">
        <v>71</v>
      </c>
      <c r="GX25" s="92" t="s">
        <v>71</v>
      </c>
      <c r="GY25" s="92" t="s">
        <v>71</v>
      </c>
      <c r="GZ25" s="92" t="s">
        <v>71</v>
      </c>
      <c r="HA25" s="92" t="s">
        <v>71</v>
      </c>
      <c r="HB25" s="92"/>
      <c r="HC25" s="92"/>
      <c r="HD25" s="92" t="s">
        <v>71</v>
      </c>
      <c r="HE25" s="92" t="s">
        <v>71</v>
      </c>
      <c r="HF25" s="92" t="s">
        <v>71</v>
      </c>
      <c r="HG25" s="92" t="s">
        <v>71</v>
      </c>
      <c r="HH25" s="92" t="s">
        <v>71</v>
      </c>
      <c r="HI25" s="92"/>
      <c r="HJ25" s="92"/>
      <c r="HK25" s="92" t="s">
        <v>72</v>
      </c>
      <c r="HL25" s="92" t="s">
        <v>72</v>
      </c>
      <c r="HM25" s="92" t="s">
        <v>72</v>
      </c>
      <c r="HN25" s="92" t="s">
        <v>72</v>
      </c>
      <c r="HO25" s="92" t="s">
        <v>72</v>
      </c>
      <c r="HP25" s="92"/>
      <c r="HQ25" s="92"/>
      <c r="HR25" s="92" t="s">
        <v>72</v>
      </c>
      <c r="HS25" s="92" t="s">
        <v>72</v>
      </c>
      <c r="HT25" s="92" t="s">
        <v>72</v>
      </c>
      <c r="HU25" s="92" t="s">
        <v>72</v>
      </c>
      <c r="HV25" s="92" t="s">
        <v>72</v>
      </c>
      <c r="HW25" s="92"/>
      <c r="HX25" s="92"/>
      <c r="HY25" s="92" t="s">
        <v>71</v>
      </c>
      <c r="HZ25" s="92" t="s">
        <v>71</v>
      </c>
      <c r="IA25" s="92" t="s">
        <v>71</v>
      </c>
      <c r="IB25" s="92" t="s">
        <v>71</v>
      </c>
      <c r="IC25" s="92" t="s">
        <v>71</v>
      </c>
      <c r="ID25" s="92"/>
      <c r="IE25" s="92"/>
      <c r="IF25" s="92" t="s">
        <v>71</v>
      </c>
      <c r="IG25" s="92" t="s">
        <v>71</v>
      </c>
      <c r="IH25" s="92" t="s">
        <v>71</v>
      </c>
      <c r="II25" s="92" t="s">
        <v>71</v>
      </c>
      <c r="IJ25" s="92" t="s">
        <v>71</v>
      </c>
      <c r="IK25" s="92"/>
      <c r="IL25" s="92"/>
      <c r="IM25" s="92" t="s">
        <v>68</v>
      </c>
      <c r="IN25" s="92" t="s">
        <v>68</v>
      </c>
      <c r="IO25" s="92" t="s">
        <v>68</v>
      </c>
      <c r="IP25" s="92" t="s">
        <v>68</v>
      </c>
      <c r="IQ25" s="92" t="s">
        <v>68</v>
      </c>
      <c r="IR25" s="92"/>
      <c r="IS25" s="92"/>
      <c r="IT25" s="92" t="s">
        <v>68</v>
      </c>
      <c r="IU25" s="92" t="s">
        <v>68</v>
      </c>
      <c r="IV25" s="92" t="s">
        <v>68</v>
      </c>
      <c r="IW25" s="92" t="s">
        <v>68</v>
      </c>
      <c r="IX25" s="92" t="s">
        <v>68</v>
      </c>
      <c r="IY25" s="92"/>
      <c r="IZ25" s="92"/>
      <c r="JA25" s="92" t="s">
        <v>68</v>
      </c>
      <c r="JB25" s="92" t="s">
        <v>68</v>
      </c>
      <c r="JC25" s="92" t="s">
        <v>68</v>
      </c>
      <c r="JD25" s="92" t="s">
        <v>68</v>
      </c>
      <c r="JE25" s="92" t="s">
        <v>68</v>
      </c>
      <c r="JF25" s="92"/>
      <c r="JG25" s="92"/>
      <c r="JH25" s="92" t="s">
        <v>71</v>
      </c>
      <c r="JI25" s="92" t="s">
        <v>71</v>
      </c>
      <c r="JJ25" s="92" t="s">
        <v>71</v>
      </c>
      <c r="JK25" s="92" t="s">
        <v>71</v>
      </c>
      <c r="JL25" s="92" t="s">
        <v>71</v>
      </c>
      <c r="JM25" s="92"/>
      <c r="JN25" s="92"/>
      <c r="JO25" s="92" t="s">
        <v>72</v>
      </c>
      <c r="JP25" s="92" t="s">
        <v>72</v>
      </c>
      <c r="JQ25" s="92" t="s">
        <v>72</v>
      </c>
      <c r="JR25" s="92" t="s">
        <v>72</v>
      </c>
      <c r="JS25" s="92" t="s">
        <v>72</v>
      </c>
      <c r="JT25" s="92"/>
      <c r="JU25" s="92"/>
      <c r="JV25" s="92" t="s">
        <v>72</v>
      </c>
      <c r="JW25" s="92" t="s">
        <v>72</v>
      </c>
      <c r="JX25" s="92" t="s">
        <v>72</v>
      </c>
      <c r="JY25" s="92" t="s">
        <v>72</v>
      </c>
      <c r="JZ25" s="92" t="s">
        <v>72</v>
      </c>
      <c r="KA25" s="92"/>
      <c r="KB25" s="92"/>
      <c r="KC25" s="92" t="s">
        <v>71</v>
      </c>
      <c r="KD25" s="92" t="s">
        <v>71</v>
      </c>
      <c r="KE25" s="92" t="s">
        <v>71</v>
      </c>
      <c r="KF25" s="92" t="s">
        <v>71</v>
      </c>
      <c r="KG25" s="92" t="s">
        <v>71</v>
      </c>
      <c r="KH25" s="92"/>
      <c r="KI25" s="92"/>
      <c r="KJ25" s="92" t="s">
        <v>71</v>
      </c>
      <c r="KK25" s="92" t="s">
        <v>71</v>
      </c>
      <c r="KL25" s="92" t="s">
        <v>71</v>
      </c>
      <c r="KM25" s="92" t="s">
        <v>71</v>
      </c>
      <c r="KN25" s="92" t="s">
        <v>71</v>
      </c>
      <c r="KO25" s="92"/>
      <c r="KP25" s="92"/>
      <c r="KQ25" s="92" t="s">
        <v>72</v>
      </c>
      <c r="KR25" s="92" t="s">
        <v>72</v>
      </c>
      <c r="KS25" s="92" t="s">
        <v>72</v>
      </c>
      <c r="KT25" s="92" t="s">
        <v>72</v>
      </c>
      <c r="KU25" s="92" t="s">
        <v>72</v>
      </c>
      <c r="KV25" s="92"/>
      <c r="KW25" s="92"/>
      <c r="KX25" s="92" t="s">
        <v>72</v>
      </c>
      <c r="KY25" s="92" t="s">
        <v>72</v>
      </c>
      <c r="KZ25" s="92" t="s">
        <v>72</v>
      </c>
      <c r="LA25" s="92" t="s">
        <v>72</v>
      </c>
      <c r="LB25" s="92" t="s">
        <v>72</v>
      </c>
      <c r="LC25" s="92"/>
      <c r="LD25" s="92"/>
      <c r="LE25" s="92" t="s">
        <v>71</v>
      </c>
      <c r="LF25" s="92" t="s">
        <v>71</v>
      </c>
      <c r="LG25" s="92"/>
      <c r="LH25" s="92" t="s">
        <v>71</v>
      </c>
      <c r="LI25" s="92" t="s">
        <v>71</v>
      </c>
      <c r="LJ25" s="92"/>
      <c r="LK25" s="92"/>
      <c r="LL25" s="92" t="s">
        <v>71</v>
      </c>
      <c r="LM25" s="92" t="s">
        <v>71</v>
      </c>
      <c r="LN25" s="92" t="s">
        <v>71</v>
      </c>
      <c r="LO25" s="92" t="s">
        <v>71</v>
      </c>
      <c r="LP25" s="92" t="s">
        <v>71</v>
      </c>
      <c r="LQ25" s="92"/>
      <c r="LR25" s="92"/>
      <c r="LS25" s="92" t="s">
        <v>72</v>
      </c>
      <c r="LT25" s="92" t="s">
        <v>72</v>
      </c>
      <c r="LU25" s="92" t="s">
        <v>72</v>
      </c>
      <c r="LV25" s="92" t="s">
        <v>72</v>
      </c>
      <c r="LW25" s="92" t="s">
        <v>72</v>
      </c>
      <c r="LX25" s="92"/>
      <c r="LY25" s="92"/>
      <c r="LZ25" s="92" t="s">
        <v>72</v>
      </c>
      <c r="MA25" s="92" t="s">
        <v>72</v>
      </c>
      <c r="MB25" s="92" t="s">
        <v>72</v>
      </c>
      <c r="MC25" s="92" t="s">
        <v>72</v>
      </c>
      <c r="MD25" s="92" t="s">
        <v>72</v>
      </c>
      <c r="ME25" s="92"/>
      <c r="MF25" s="92"/>
      <c r="MG25" s="92" t="s">
        <v>71</v>
      </c>
      <c r="MH25" s="92" t="s">
        <v>71</v>
      </c>
      <c r="MI25" s="92" t="s">
        <v>71</v>
      </c>
      <c r="MJ25" s="92" t="s">
        <v>71</v>
      </c>
      <c r="MK25" s="92" t="s">
        <v>71</v>
      </c>
      <c r="ML25" s="92"/>
      <c r="MM25" s="92"/>
      <c r="MN25" s="92" t="s">
        <v>71</v>
      </c>
      <c r="MO25" s="92" t="s">
        <v>71</v>
      </c>
      <c r="MP25" s="92" t="s">
        <v>71</v>
      </c>
      <c r="MQ25" s="92" t="s">
        <v>71</v>
      </c>
      <c r="MR25" s="92" t="s">
        <v>71</v>
      </c>
      <c r="MS25" s="92"/>
      <c r="MT25" s="92"/>
      <c r="MU25" s="92" t="s">
        <v>72</v>
      </c>
      <c r="MV25" s="92" t="s">
        <v>72</v>
      </c>
      <c r="MW25" s="92" t="s">
        <v>72</v>
      </c>
      <c r="MX25" s="92" t="s">
        <v>72</v>
      </c>
      <c r="MY25" s="92"/>
      <c r="MZ25" s="92"/>
      <c r="NA25" s="92"/>
      <c r="NB25" s="92" t="s">
        <v>72</v>
      </c>
      <c r="NC25" s="92" t="s">
        <v>72</v>
      </c>
      <c r="ND25" s="92" t="s">
        <v>72</v>
      </c>
      <c r="NE25" s="92" t="s">
        <v>72</v>
      </c>
      <c r="NF25" s="92"/>
      <c r="NG25" s="92"/>
      <c r="NH25" s="92"/>
      <c r="NI25" s="92" t="s">
        <v>71</v>
      </c>
      <c r="NJ25" s="92" t="s">
        <v>71</v>
      </c>
      <c r="NK25" s="92" t="s">
        <v>71</v>
      </c>
      <c r="NL25" s="92" t="s">
        <v>71</v>
      </c>
      <c r="NM25" s="92" t="s">
        <v>71</v>
      </c>
      <c r="NN25" s="92"/>
      <c r="NO25" s="92"/>
      <c r="NP25" s="92" t="s">
        <v>71</v>
      </c>
      <c r="NQ25" s="92" t="s">
        <v>71</v>
      </c>
      <c r="NR25" s="92" t="s">
        <v>71</v>
      </c>
      <c r="NS25" s="92" t="s">
        <v>71</v>
      </c>
      <c r="NT25" s="92" t="s">
        <v>71</v>
      </c>
      <c r="NU25" s="92"/>
      <c r="NV25" s="92"/>
      <c r="NW25" s="92" t="s">
        <v>72</v>
      </c>
      <c r="NX25" s="92" t="s">
        <v>72</v>
      </c>
      <c r="NY25" s="92" t="s">
        <v>72</v>
      </c>
      <c r="NZ25" s="92" t="s">
        <v>72</v>
      </c>
      <c r="OA25" s="92" t="s">
        <v>72</v>
      </c>
      <c r="OB25" s="92"/>
      <c r="OC25" s="92"/>
      <c r="OD25" s="92" t="s">
        <v>72</v>
      </c>
      <c r="OE25" s="92" t="s">
        <v>72</v>
      </c>
      <c r="OF25" s="92" t="s">
        <v>72</v>
      </c>
      <c r="OG25" s="92" t="s">
        <v>72</v>
      </c>
      <c r="OH25" s="92" t="s">
        <v>72</v>
      </c>
      <c r="OI25" s="92"/>
      <c r="OJ25" s="93"/>
    </row>
    <row r="26" spans="1:400" ht="15" customHeight="1" x14ac:dyDescent="0.25">
      <c r="A26" s="152"/>
      <c r="B26" s="52" t="s">
        <v>49</v>
      </c>
      <c r="C26" s="67">
        <v>40938</v>
      </c>
      <c r="D26" s="94"/>
      <c r="E26" s="13" t="s">
        <v>71</v>
      </c>
      <c r="F26" s="13" t="s">
        <v>71</v>
      </c>
      <c r="G26" s="13"/>
      <c r="H26" s="13"/>
      <c r="I26" s="13" t="s">
        <v>72</v>
      </c>
      <c r="J26" s="13" t="s">
        <v>72</v>
      </c>
      <c r="K26" s="13" t="s">
        <v>72</v>
      </c>
      <c r="L26" s="13" t="s">
        <v>72</v>
      </c>
      <c r="M26" s="13" t="s">
        <v>72</v>
      </c>
      <c r="N26" s="13"/>
      <c r="O26" s="13"/>
      <c r="P26" s="13" t="s">
        <v>72</v>
      </c>
      <c r="Q26" s="13" t="s">
        <v>72</v>
      </c>
      <c r="R26" s="13" t="s">
        <v>72</v>
      </c>
      <c r="S26" s="13" t="s">
        <v>72</v>
      </c>
      <c r="T26" s="13" t="s">
        <v>72</v>
      </c>
      <c r="U26" s="13"/>
      <c r="V26" s="13"/>
      <c r="W26" s="13" t="s">
        <v>71</v>
      </c>
      <c r="X26" s="13" t="s">
        <v>71</v>
      </c>
      <c r="Y26" s="13" t="s">
        <v>71</v>
      </c>
      <c r="Z26" s="13" t="s">
        <v>71</v>
      </c>
      <c r="AA26" s="13" t="s">
        <v>71</v>
      </c>
      <c r="AB26" s="13"/>
      <c r="AC26" s="13"/>
      <c r="AD26" s="13" t="s">
        <v>71</v>
      </c>
      <c r="AE26" s="13" t="s">
        <v>71</v>
      </c>
      <c r="AF26" s="13" t="s">
        <v>71</v>
      </c>
      <c r="AG26" s="13" t="s">
        <v>71</v>
      </c>
      <c r="AH26" s="13" t="s">
        <v>71</v>
      </c>
      <c r="AI26" s="13"/>
      <c r="AJ26" s="13"/>
      <c r="AK26" s="13" t="s">
        <v>72</v>
      </c>
      <c r="AL26" s="13" t="s">
        <v>72</v>
      </c>
      <c r="AM26" s="13" t="s">
        <v>72</v>
      </c>
      <c r="AN26" s="13" t="s">
        <v>72</v>
      </c>
      <c r="AO26" s="13" t="s">
        <v>72</v>
      </c>
      <c r="AP26" s="13"/>
      <c r="AQ26" s="13"/>
      <c r="AR26" s="13" t="s">
        <v>72</v>
      </c>
      <c r="AS26" s="13" t="s">
        <v>72</v>
      </c>
      <c r="AT26" s="13" t="s">
        <v>72</v>
      </c>
      <c r="AU26" s="13" t="s">
        <v>72</v>
      </c>
      <c r="AV26" s="13" t="s">
        <v>72</v>
      </c>
      <c r="AW26" s="13"/>
      <c r="AX26" s="13"/>
      <c r="AY26" s="13" t="s">
        <v>71</v>
      </c>
      <c r="AZ26" s="13" t="s">
        <v>71</v>
      </c>
      <c r="BA26" s="13" t="s">
        <v>71</v>
      </c>
      <c r="BB26" s="13" t="s">
        <v>71</v>
      </c>
      <c r="BC26" s="13" t="s">
        <v>71</v>
      </c>
      <c r="BD26" s="13"/>
      <c r="BE26" s="13"/>
      <c r="BF26" s="13" t="s">
        <v>71</v>
      </c>
      <c r="BG26" s="13" t="s">
        <v>71</v>
      </c>
      <c r="BH26" s="13" t="s">
        <v>71</v>
      </c>
      <c r="BI26" s="13" t="s">
        <v>71</v>
      </c>
      <c r="BJ26" s="13" t="s">
        <v>71</v>
      </c>
      <c r="BK26" s="13"/>
      <c r="BL26" s="13"/>
      <c r="BM26" s="13" t="s">
        <v>72</v>
      </c>
      <c r="BN26" s="13" t="s">
        <v>72</v>
      </c>
      <c r="BO26" s="13" t="s">
        <v>72</v>
      </c>
      <c r="BP26" s="13" t="s">
        <v>72</v>
      </c>
      <c r="BQ26" s="13" t="s">
        <v>72</v>
      </c>
      <c r="BR26" s="13"/>
      <c r="BS26" s="13"/>
      <c r="BT26" s="13" t="s">
        <v>72</v>
      </c>
      <c r="BU26" s="13" t="s">
        <v>72</v>
      </c>
      <c r="BV26" s="13" t="s">
        <v>72</v>
      </c>
      <c r="BW26" s="13" t="s">
        <v>72</v>
      </c>
      <c r="BX26" s="13" t="s">
        <v>72</v>
      </c>
      <c r="BY26" s="13"/>
      <c r="BZ26" s="13"/>
      <c r="CA26" s="13" t="s">
        <v>71</v>
      </c>
      <c r="CB26" s="13" t="s">
        <v>71</v>
      </c>
      <c r="CC26" s="13" t="s">
        <v>71</v>
      </c>
      <c r="CD26" s="13" t="s">
        <v>80</v>
      </c>
      <c r="CE26" s="13" t="s">
        <v>80</v>
      </c>
      <c r="CF26" s="13"/>
      <c r="CG26" s="13"/>
      <c r="CH26" s="13" t="s">
        <v>80</v>
      </c>
      <c r="CI26" s="13" t="s">
        <v>71</v>
      </c>
      <c r="CJ26" s="13" t="s">
        <v>71</v>
      </c>
      <c r="CK26" s="13" t="s">
        <v>71</v>
      </c>
      <c r="CL26" s="13" t="s">
        <v>71</v>
      </c>
      <c r="CM26" s="13"/>
      <c r="CN26" s="13"/>
      <c r="CO26" s="13" t="s">
        <v>72</v>
      </c>
      <c r="CP26" s="13" t="s">
        <v>72</v>
      </c>
      <c r="CQ26" s="13" t="s">
        <v>72</v>
      </c>
      <c r="CR26" s="13" t="s">
        <v>72</v>
      </c>
      <c r="CS26" s="13" t="s">
        <v>72</v>
      </c>
      <c r="CT26" s="13"/>
      <c r="CU26" s="13"/>
      <c r="CV26" s="13" t="s">
        <v>68</v>
      </c>
      <c r="CW26" s="13" t="s">
        <v>68</v>
      </c>
      <c r="CX26" s="13" t="s">
        <v>68</v>
      </c>
      <c r="CY26" s="13" t="s">
        <v>68</v>
      </c>
      <c r="CZ26" s="13" t="s">
        <v>68</v>
      </c>
      <c r="DA26" s="13"/>
      <c r="DB26" s="13"/>
      <c r="DC26" s="13"/>
      <c r="DD26" s="13" t="s">
        <v>72</v>
      </c>
      <c r="DE26" s="13" t="s">
        <v>72</v>
      </c>
      <c r="DF26" s="13" t="s">
        <v>72</v>
      </c>
      <c r="DG26" s="13" t="s">
        <v>72</v>
      </c>
      <c r="DH26" s="13"/>
      <c r="DI26" s="13"/>
      <c r="DJ26" s="128" t="s">
        <v>68</v>
      </c>
      <c r="DK26" s="128" t="s">
        <v>68</v>
      </c>
      <c r="DL26" s="128" t="s">
        <v>68</v>
      </c>
      <c r="DM26" s="128" t="s">
        <v>68</v>
      </c>
      <c r="DN26" s="128" t="s">
        <v>68</v>
      </c>
      <c r="DO26" s="13"/>
      <c r="DP26" s="13"/>
      <c r="DQ26" s="13" t="s">
        <v>72</v>
      </c>
      <c r="DR26" s="128" t="s">
        <v>72</v>
      </c>
      <c r="DS26" s="128" t="s">
        <v>72</v>
      </c>
      <c r="DT26" s="128" t="s">
        <v>72</v>
      </c>
      <c r="DU26" s="13" t="s">
        <v>66</v>
      </c>
      <c r="DV26" s="13"/>
      <c r="DW26" s="13"/>
      <c r="DX26" s="13" t="s">
        <v>68</v>
      </c>
      <c r="DY26" s="128" t="s">
        <v>80</v>
      </c>
      <c r="DZ26" s="128" t="s">
        <v>80</v>
      </c>
      <c r="EA26" s="128" t="s">
        <v>80</v>
      </c>
      <c r="EB26" s="13"/>
      <c r="EC26" s="13"/>
      <c r="ED26" s="13"/>
      <c r="EE26" s="13" t="s">
        <v>72</v>
      </c>
      <c r="EF26" s="13" t="s">
        <v>72</v>
      </c>
      <c r="EG26" s="13" t="s">
        <v>72</v>
      </c>
      <c r="EH26" s="13" t="s">
        <v>72</v>
      </c>
      <c r="EI26" s="13" t="s">
        <v>72</v>
      </c>
      <c r="EJ26" s="13"/>
      <c r="EK26" s="13"/>
      <c r="EL26" s="13" t="s">
        <v>80</v>
      </c>
      <c r="EM26" s="13" t="s">
        <v>80</v>
      </c>
      <c r="EN26" s="13" t="s">
        <v>80</v>
      </c>
      <c r="EO26" s="13"/>
      <c r="EP26" s="13"/>
      <c r="EQ26" s="13"/>
      <c r="ER26" s="13"/>
      <c r="ES26" s="13" t="s">
        <v>72</v>
      </c>
      <c r="ET26" s="13" t="s">
        <v>72</v>
      </c>
      <c r="EU26" s="13" t="s">
        <v>72</v>
      </c>
      <c r="EV26" s="13" t="s">
        <v>72</v>
      </c>
      <c r="EW26" s="13" t="s">
        <v>72</v>
      </c>
      <c r="EX26" s="13"/>
      <c r="EY26" s="13"/>
      <c r="EZ26" s="13" t="s">
        <v>72</v>
      </c>
      <c r="FA26" s="13" t="s">
        <v>72</v>
      </c>
      <c r="FB26" s="128" t="s">
        <v>72</v>
      </c>
      <c r="FC26" s="128" t="s">
        <v>72</v>
      </c>
      <c r="FD26" s="128" t="s">
        <v>72</v>
      </c>
      <c r="FE26" s="13"/>
      <c r="FF26" s="13"/>
      <c r="FG26" s="13" t="s">
        <v>71</v>
      </c>
      <c r="FH26" s="128" t="s">
        <v>71</v>
      </c>
      <c r="FI26" s="128" t="s">
        <v>71</v>
      </c>
      <c r="FJ26" s="128" t="s">
        <v>71</v>
      </c>
      <c r="FK26" s="128" t="s">
        <v>71</v>
      </c>
      <c r="FL26" s="13"/>
      <c r="FM26" s="13"/>
      <c r="FN26" s="13" t="s">
        <v>71</v>
      </c>
      <c r="FO26" s="128" t="s">
        <v>71</v>
      </c>
      <c r="FP26" s="128" t="s">
        <v>71</v>
      </c>
      <c r="FQ26" s="128" t="s">
        <v>71</v>
      </c>
      <c r="FR26" s="128" t="s">
        <v>71</v>
      </c>
      <c r="FS26" s="13"/>
      <c r="FT26" s="13"/>
      <c r="FU26" s="13" t="s">
        <v>72</v>
      </c>
      <c r="FV26" s="128" t="s">
        <v>72</v>
      </c>
      <c r="FW26" s="128" t="s">
        <v>72</v>
      </c>
      <c r="FX26" s="128" t="s">
        <v>72</v>
      </c>
      <c r="FY26" s="128" t="s">
        <v>72</v>
      </c>
      <c r="FZ26" s="13"/>
      <c r="GA26" s="13"/>
      <c r="GB26" s="13" t="s">
        <v>72</v>
      </c>
      <c r="GC26" s="128" t="s">
        <v>72</v>
      </c>
      <c r="GD26" s="128" t="s">
        <v>72</v>
      </c>
      <c r="GE26" s="128" t="s">
        <v>72</v>
      </c>
      <c r="GF26" s="128" t="s">
        <v>72</v>
      </c>
      <c r="GG26" s="13"/>
      <c r="GH26" s="13"/>
      <c r="GI26" s="13" t="s">
        <v>71</v>
      </c>
      <c r="GJ26" s="128" t="s">
        <v>71</v>
      </c>
      <c r="GK26" s="128" t="s">
        <v>71</v>
      </c>
      <c r="GL26" s="128" t="s">
        <v>71</v>
      </c>
      <c r="GM26" s="128" t="s">
        <v>71</v>
      </c>
      <c r="GN26" s="13"/>
      <c r="GO26" s="13"/>
      <c r="GP26" s="13" t="s">
        <v>71</v>
      </c>
      <c r="GQ26" s="13"/>
      <c r="GR26" s="13" t="s">
        <v>71</v>
      </c>
      <c r="GS26" s="128" t="s">
        <v>71</v>
      </c>
      <c r="GT26" s="128" t="s">
        <v>71</v>
      </c>
      <c r="GU26" s="13"/>
      <c r="GV26" s="13"/>
      <c r="GW26" s="13" t="s">
        <v>72</v>
      </c>
      <c r="GX26" s="128" t="s">
        <v>72</v>
      </c>
      <c r="GY26" s="128" t="s">
        <v>72</v>
      </c>
      <c r="GZ26" s="128" t="s">
        <v>72</v>
      </c>
      <c r="HA26" s="128" t="s">
        <v>72</v>
      </c>
      <c r="HB26" s="13"/>
      <c r="HC26" s="13"/>
      <c r="HD26" s="13" t="s">
        <v>72</v>
      </c>
      <c r="HE26" s="128" t="s">
        <v>72</v>
      </c>
      <c r="HF26" s="128" t="s">
        <v>72</v>
      </c>
      <c r="HG26" s="128" t="s">
        <v>72</v>
      </c>
      <c r="HH26" s="128" t="s">
        <v>72</v>
      </c>
      <c r="HI26" s="13"/>
      <c r="HJ26" s="13"/>
      <c r="HK26" s="13" t="s">
        <v>71</v>
      </c>
      <c r="HL26" s="128" t="s">
        <v>71</v>
      </c>
      <c r="HM26" s="128" t="s">
        <v>71</v>
      </c>
      <c r="HN26" s="128" t="s">
        <v>71</v>
      </c>
      <c r="HO26" s="128" t="s">
        <v>71</v>
      </c>
      <c r="HP26" s="13"/>
      <c r="HQ26" s="13"/>
      <c r="HR26" s="13" t="s">
        <v>71</v>
      </c>
      <c r="HS26" s="128" t="s">
        <v>71</v>
      </c>
      <c r="HT26" s="128" t="s">
        <v>71</v>
      </c>
      <c r="HU26" s="128" t="s">
        <v>71</v>
      </c>
      <c r="HV26" s="128" t="s">
        <v>71</v>
      </c>
      <c r="HW26" s="13"/>
      <c r="HX26" s="13"/>
      <c r="HY26" s="13" t="s">
        <v>72</v>
      </c>
      <c r="HZ26" s="128" t="s">
        <v>72</v>
      </c>
      <c r="IA26" s="128" t="s">
        <v>72</v>
      </c>
      <c r="IB26" s="128" t="s">
        <v>72</v>
      </c>
      <c r="IC26" s="128" t="s">
        <v>72</v>
      </c>
      <c r="ID26" s="13"/>
      <c r="IE26" s="13"/>
      <c r="IF26" s="13" t="s">
        <v>72</v>
      </c>
      <c r="IG26" s="128" t="s">
        <v>72</v>
      </c>
      <c r="IH26" s="128" t="s">
        <v>72</v>
      </c>
      <c r="II26" s="128" t="s">
        <v>72</v>
      </c>
      <c r="IJ26" s="128" t="s">
        <v>72</v>
      </c>
      <c r="IK26" s="13"/>
      <c r="IL26" s="13"/>
      <c r="IM26" s="13" t="s">
        <v>71</v>
      </c>
      <c r="IN26" s="128" t="s">
        <v>71</v>
      </c>
      <c r="IO26" s="128" t="s">
        <v>71</v>
      </c>
      <c r="IP26" s="128" t="s">
        <v>71</v>
      </c>
      <c r="IQ26" s="128" t="s">
        <v>71</v>
      </c>
      <c r="IR26" s="13"/>
      <c r="IS26" s="13"/>
      <c r="IT26" s="13" t="s">
        <v>71</v>
      </c>
      <c r="IU26" s="128" t="s">
        <v>71</v>
      </c>
      <c r="IV26" s="128" t="s">
        <v>71</v>
      </c>
      <c r="IW26" s="128" t="s">
        <v>71</v>
      </c>
      <c r="IX26" s="128" t="s">
        <v>71</v>
      </c>
      <c r="IY26" s="13"/>
      <c r="IZ26" s="13"/>
      <c r="JA26" s="13" t="s">
        <v>72</v>
      </c>
      <c r="JB26" s="128" t="s">
        <v>72</v>
      </c>
      <c r="JC26" s="128" t="s">
        <v>72</v>
      </c>
      <c r="JD26" s="128" t="s">
        <v>72</v>
      </c>
      <c r="JE26" s="128" t="s">
        <v>72</v>
      </c>
      <c r="JF26" s="13"/>
      <c r="JG26" s="13"/>
      <c r="JH26" s="13" t="s">
        <v>72</v>
      </c>
      <c r="JI26" s="128" t="s">
        <v>72</v>
      </c>
      <c r="JJ26" s="128" t="s">
        <v>72</v>
      </c>
      <c r="JK26" s="128" t="s">
        <v>72</v>
      </c>
      <c r="JL26" s="128" t="s">
        <v>72</v>
      </c>
      <c r="JM26" s="13"/>
      <c r="JN26" s="13"/>
      <c r="JO26" s="13" t="s">
        <v>71</v>
      </c>
      <c r="JP26" s="128" t="s">
        <v>71</v>
      </c>
      <c r="JQ26" s="128" t="s">
        <v>71</v>
      </c>
      <c r="JR26" s="128" t="s">
        <v>71</v>
      </c>
      <c r="JS26" s="128" t="s">
        <v>71</v>
      </c>
      <c r="JT26" s="13"/>
      <c r="JU26" s="13"/>
      <c r="JV26" s="13" t="s">
        <v>71</v>
      </c>
      <c r="JW26" s="128" t="s">
        <v>71</v>
      </c>
      <c r="JX26" s="128" t="s">
        <v>71</v>
      </c>
      <c r="JY26" s="128" t="s">
        <v>71</v>
      </c>
      <c r="JZ26" s="128" t="s">
        <v>71</v>
      </c>
      <c r="KA26" s="13"/>
      <c r="KB26" s="13"/>
      <c r="KC26" s="13" t="s">
        <v>72</v>
      </c>
      <c r="KD26" s="128" t="s">
        <v>72</v>
      </c>
      <c r="KE26" s="128" t="s">
        <v>72</v>
      </c>
      <c r="KF26" s="128" t="s">
        <v>72</v>
      </c>
      <c r="KG26" s="128" t="s">
        <v>72</v>
      </c>
      <c r="KH26" s="13"/>
      <c r="KI26" s="13"/>
      <c r="KJ26" s="13" t="s">
        <v>72</v>
      </c>
      <c r="KK26" s="128" t="s">
        <v>72</v>
      </c>
      <c r="KL26" s="128" t="s">
        <v>72</v>
      </c>
      <c r="KM26" s="128" t="s">
        <v>72</v>
      </c>
      <c r="KN26" s="128" t="s">
        <v>72</v>
      </c>
      <c r="KO26" s="13"/>
      <c r="KP26" s="13"/>
      <c r="KQ26" s="13" t="s">
        <v>71</v>
      </c>
      <c r="KR26" s="128" t="s">
        <v>71</v>
      </c>
      <c r="KS26" s="128" t="s">
        <v>71</v>
      </c>
      <c r="KT26" s="128" t="s">
        <v>71</v>
      </c>
      <c r="KU26" s="128" t="s">
        <v>71</v>
      </c>
      <c r="KV26" s="13"/>
      <c r="KW26" s="13"/>
      <c r="KX26" s="13" t="s">
        <v>71</v>
      </c>
      <c r="KY26" s="128" t="s">
        <v>71</v>
      </c>
      <c r="KZ26" s="128" t="s">
        <v>71</v>
      </c>
      <c r="LA26" s="128" t="s">
        <v>71</v>
      </c>
      <c r="LB26" s="128" t="s">
        <v>71</v>
      </c>
      <c r="LC26" s="13"/>
      <c r="LD26" s="13"/>
      <c r="LE26" s="13" t="s">
        <v>72</v>
      </c>
      <c r="LF26" s="13" t="s">
        <v>72</v>
      </c>
      <c r="LG26" s="13"/>
      <c r="LH26" s="13" t="s">
        <v>72</v>
      </c>
      <c r="LI26" s="13" t="s">
        <v>72</v>
      </c>
      <c r="LJ26" s="13"/>
      <c r="LK26" s="13"/>
      <c r="LL26" s="13" t="s">
        <v>72</v>
      </c>
      <c r="LM26" s="128" t="s">
        <v>72</v>
      </c>
      <c r="LN26" s="128" t="s">
        <v>72</v>
      </c>
      <c r="LO26" s="128" t="s">
        <v>72</v>
      </c>
      <c r="LP26" s="128" t="s">
        <v>72</v>
      </c>
      <c r="LQ26" s="13"/>
      <c r="LR26" s="13"/>
      <c r="LS26" s="13" t="s">
        <v>71</v>
      </c>
      <c r="LT26" s="128" t="s">
        <v>71</v>
      </c>
      <c r="LU26" s="128" t="s">
        <v>71</v>
      </c>
      <c r="LV26" s="128" t="s">
        <v>71</v>
      </c>
      <c r="LW26" s="128" t="s">
        <v>71</v>
      </c>
      <c r="LX26" s="13"/>
      <c r="LY26" s="13"/>
      <c r="LZ26" s="13" t="s">
        <v>71</v>
      </c>
      <c r="MA26" s="128" t="s">
        <v>71</v>
      </c>
      <c r="MB26" s="128" t="s">
        <v>71</v>
      </c>
      <c r="MC26" s="128" t="s">
        <v>71</v>
      </c>
      <c r="MD26" s="128" t="s">
        <v>71</v>
      </c>
      <c r="ME26" s="13"/>
      <c r="MF26" s="13"/>
      <c r="MG26" s="13" t="s">
        <v>72</v>
      </c>
      <c r="MH26" s="128" t="s">
        <v>72</v>
      </c>
      <c r="MI26" s="128" t="s">
        <v>72</v>
      </c>
      <c r="MJ26" s="128" t="s">
        <v>72</v>
      </c>
      <c r="MK26" s="128" t="s">
        <v>72</v>
      </c>
      <c r="ML26" s="13"/>
      <c r="MM26" s="13"/>
      <c r="MN26" s="13" t="s">
        <v>72</v>
      </c>
      <c r="MO26" s="128" t="s">
        <v>72</v>
      </c>
      <c r="MP26" s="128" t="s">
        <v>72</v>
      </c>
      <c r="MQ26" s="128" t="s">
        <v>72</v>
      </c>
      <c r="MR26" s="128" t="s">
        <v>72</v>
      </c>
      <c r="MS26" s="13"/>
      <c r="MT26" s="13"/>
      <c r="MU26" s="13" t="s">
        <v>71</v>
      </c>
      <c r="MV26" s="128" t="s">
        <v>71</v>
      </c>
      <c r="MW26" s="128" t="s">
        <v>71</v>
      </c>
      <c r="MX26" s="128" t="s">
        <v>71</v>
      </c>
      <c r="MY26" s="13"/>
      <c r="MZ26" s="13"/>
      <c r="NA26" s="13"/>
      <c r="NB26" s="13" t="s">
        <v>71</v>
      </c>
      <c r="NC26" s="128" t="s">
        <v>71</v>
      </c>
      <c r="ND26" s="128" t="s">
        <v>71</v>
      </c>
      <c r="NE26" s="128" t="s">
        <v>71</v>
      </c>
      <c r="NF26" s="13"/>
      <c r="NG26" s="13"/>
      <c r="NH26" s="13"/>
      <c r="NI26" s="13" t="s">
        <v>72</v>
      </c>
      <c r="NJ26" s="128" t="s">
        <v>72</v>
      </c>
      <c r="NK26" s="128" t="s">
        <v>72</v>
      </c>
      <c r="NL26" s="128" t="s">
        <v>72</v>
      </c>
      <c r="NM26" s="128" t="s">
        <v>72</v>
      </c>
      <c r="NN26" s="13"/>
      <c r="NO26" s="13"/>
      <c r="NP26" s="13" t="s">
        <v>72</v>
      </c>
      <c r="NQ26" s="128" t="s">
        <v>72</v>
      </c>
      <c r="NR26" s="128" t="s">
        <v>72</v>
      </c>
      <c r="NS26" s="128" t="s">
        <v>72</v>
      </c>
      <c r="NT26" s="128" t="s">
        <v>72</v>
      </c>
      <c r="NU26" s="13"/>
      <c r="NV26" s="13"/>
      <c r="NW26" s="13" t="s">
        <v>71</v>
      </c>
      <c r="NX26" s="128" t="s">
        <v>71</v>
      </c>
      <c r="NY26" s="128" t="s">
        <v>71</v>
      </c>
      <c r="NZ26" s="128" t="s">
        <v>71</v>
      </c>
      <c r="OA26" s="128" t="s">
        <v>71</v>
      </c>
      <c r="OB26" s="13"/>
      <c r="OC26" s="13"/>
      <c r="OD26" s="13" t="s">
        <v>71</v>
      </c>
      <c r="OE26" s="128" t="s">
        <v>71</v>
      </c>
      <c r="OF26" s="128" t="s">
        <v>71</v>
      </c>
      <c r="OG26" s="128" t="s">
        <v>71</v>
      </c>
      <c r="OH26" s="128" t="s">
        <v>71</v>
      </c>
      <c r="OI26" s="13"/>
      <c r="OJ26" s="95"/>
    </row>
    <row r="27" spans="1:400" ht="15" customHeight="1" thickBot="1" x14ac:dyDescent="0.3">
      <c r="A27" s="153"/>
      <c r="B27" s="53"/>
      <c r="C27" s="69"/>
      <c r="D27" s="96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  <c r="CF27" s="97"/>
      <c r="CG27" s="97"/>
      <c r="CH27" s="97"/>
      <c r="CI27" s="97"/>
      <c r="CJ27" s="97"/>
      <c r="CK27" s="97"/>
      <c r="CL27" s="97"/>
      <c r="CM27" s="97"/>
      <c r="CN27" s="97"/>
      <c r="CO27" s="97"/>
      <c r="CP27" s="97"/>
      <c r="CQ27" s="97"/>
      <c r="CR27" s="97"/>
      <c r="CS27" s="97"/>
      <c r="CT27" s="97"/>
      <c r="CU27" s="97"/>
      <c r="CV27" s="97"/>
      <c r="CW27" s="97"/>
      <c r="CX27" s="97"/>
      <c r="CY27" s="97"/>
      <c r="CZ27" s="97"/>
      <c r="DA27" s="97"/>
      <c r="DB27" s="97"/>
      <c r="DC27" s="97"/>
      <c r="DD27" s="97"/>
      <c r="DE27" s="97"/>
      <c r="DF27" s="97"/>
      <c r="DG27" s="97"/>
      <c r="DH27" s="97"/>
      <c r="DI27" s="97"/>
      <c r="DJ27" s="97"/>
      <c r="DK27" s="97"/>
      <c r="DL27" s="97"/>
      <c r="DM27" s="97"/>
      <c r="DN27" s="97"/>
      <c r="DO27" s="97"/>
      <c r="DP27" s="97"/>
      <c r="DQ27" s="97"/>
      <c r="DR27" s="97"/>
      <c r="DS27" s="97"/>
      <c r="DT27" s="97"/>
      <c r="DU27" s="97"/>
      <c r="DV27" s="97"/>
      <c r="DW27" s="97"/>
      <c r="DX27" s="97"/>
      <c r="DY27" s="97"/>
      <c r="DZ27" s="97"/>
      <c r="EA27" s="97"/>
      <c r="EB27" s="97"/>
      <c r="EC27" s="97"/>
      <c r="ED27" s="97"/>
      <c r="EE27" s="97"/>
      <c r="EF27" s="97"/>
      <c r="EG27" s="97"/>
      <c r="EH27" s="97"/>
      <c r="EI27" s="97"/>
      <c r="EJ27" s="97"/>
      <c r="EK27" s="97"/>
      <c r="EL27" s="97"/>
      <c r="EM27" s="97"/>
      <c r="EN27" s="97"/>
      <c r="EO27" s="97"/>
      <c r="EP27" s="97"/>
      <c r="EQ27" s="97"/>
      <c r="ER27" s="97"/>
      <c r="ES27" s="97"/>
      <c r="ET27" s="97"/>
      <c r="EU27" s="97"/>
      <c r="EV27" s="97"/>
      <c r="EW27" s="97"/>
      <c r="EX27" s="97"/>
      <c r="EY27" s="97"/>
      <c r="EZ27" s="97"/>
      <c r="FA27" s="97"/>
      <c r="FB27" s="97"/>
      <c r="FC27" s="97"/>
      <c r="FD27" s="97"/>
      <c r="FE27" s="97"/>
      <c r="FF27" s="97"/>
      <c r="FG27" s="97"/>
      <c r="FH27" s="97"/>
      <c r="FI27" s="97"/>
      <c r="FJ27" s="97"/>
      <c r="FK27" s="97"/>
      <c r="FL27" s="97"/>
      <c r="FM27" s="97"/>
      <c r="FN27" s="97"/>
      <c r="FO27" s="97"/>
      <c r="FP27" s="97"/>
      <c r="FQ27" s="97"/>
      <c r="FR27" s="97"/>
      <c r="FS27" s="97"/>
      <c r="FT27" s="97"/>
      <c r="FU27" s="97"/>
      <c r="FV27" s="97"/>
      <c r="FW27" s="97"/>
      <c r="FX27" s="97"/>
      <c r="FY27" s="97"/>
      <c r="FZ27" s="97"/>
      <c r="GA27" s="97"/>
      <c r="GB27" s="97"/>
      <c r="GC27" s="97"/>
      <c r="GD27" s="97"/>
      <c r="GE27" s="97"/>
      <c r="GF27" s="97"/>
      <c r="GG27" s="97"/>
      <c r="GH27" s="97"/>
      <c r="GI27" s="97"/>
      <c r="GJ27" s="97"/>
      <c r="GK27" s="97"/>
      <c r="GL27" s="97"/>
      <c r="GM27" s="97"/>
      <c r="GN27" s="97"/>
      <c r="GO27" s="97"/>
      <c r="GP27" s="97"/>
      <c r="GQ27" s="97"/>
      <c r="GR27" s="97"/>
      <c r="GS27" s="97"/>
      <c r="GT27" s="97"/>
      <c r="GU27" s="97"/>
      <c r="GV27" s="97"/>
      <c r="GW27" s="97"/>
      <c r="GX27" s="97"/>
      <c r="GY27" s="97"/>
      <c r="GZ27" s="97"/>
      <c r="HA27" s="97"/>
      <c r="HB27" s="97"/>
      <c r="HC27" s="97"/>
      <c r="HD27" s="97"/>
      <c r="HE27" s="97"/>
      <c r="HF27" s="97"/>
      <c r="HG27" s="97"/>
      <c r="HH27" s="97"/>
      <c r="HI27" s="97"/>
      <c r="HJ27" s="97"/>
      <c r="HK27" s="97"/>
      <c r="HL27" s="97"/>
      <c r="HM27" s="97"/>
      <c r="HN27" s="97"/>
      <c r="HO27" s="97"/>
      <c r="HP27" s="97"/>
      <c r="HQ27" s="97"/>
      <c r="HR27" s="97"/>
      <c r="HS27" s="97"/>
      <c r="HT27" s="97"/>
      <c r="HU27" s="97"/>
      <c r="HV27" s="97"/>
      <c r="HW27" s="97"/>
      <c r="HX27" s="97"/>
      <c r="HY27" s="97"/>
      <c r="HZ27" s="97"/>
      <c r="IA27" s="97"/>
      <c r="IB27" s="97"/>
      <c r="IC27" s="97"/>
      <c r="ID27" s="97"/>
      <c r="IE27" s="97"/>
      <c r="IF27" s="97"/>
      <c r="IG27" s="97"/>
      <c r="IH27" s="97"/>
      <c r="II27" s="97"/>
      <c r="IJ27" s="97"/>
      <c r="IK27" s="97"/>
      <c r="IL27" s="97"/>
      <c r="IM27" s="97"/>
      <c r="IN27" s="97"/>
      <c r="IO27" s="97"/>
      <c r="IP27" s="97"/>
      <c r="IQ27" s="97"/>
      <c r="IR27" s="97"/>
      <c r="IS27" s="97"/>
      <c r="IT27" s="97"/>
      <c r="IU27" s="97"/>
      <c r="IV27" s="97"/>
      <c r="IW27" s="97"/>
      <c r="IX27" s="97"/>
      <c r="IY27" s="97"/>
      <c r="IZ27" s="97"/>
      <c r="JA27" s="97"/>
      <c r="JB27" s="97"/>
      <c r="JC27" s="97"/>
      <c r="JD27" s="97"/>
      <c r="JE27" s="97"/>
      <c r="JF27" s="97"/>
      <c r="JG27" s="97"/>
      <c r="JH27" s="97"/>
      <c r="JI27" s="97"/>
      <c r="JJ27" s="97"/>
      <c r="JK27" s="97"/>
      <c r="JL27" s="97"/>
      <c r="JM27" s="97"/>
      <c r="JN27" s="97"/>
      <c r="JO27" s="97"/>
      <c r="JP27" s="97"/>
      <c r="JQ27" s="97"/>
      <c r="JR27" s="97"/>
      <c r="JS27" s="97"/>
      <c r="JT27" s="97"/>
      <c r="JU27" s="97"/>
      <c r="JV27" s="97"/>
      <c r="JW27" s="97"/>
      <c r="JX27" s="97"/>
      <c r="JY27" s="97"/>
      <c r="JZ27" s="97"/>
      <c r="KA27" s="97"/>
      <c r="KB27" s="97"/>
      <c r="KC27" s="97"/>
      <c r="KD27" s="97"/>
      <c r="KE27" s="97"/>
      <c r="KF27" s="97"/>
      <c r="KG27" s="97"/>
      <c r="KH27" s="97"/>
      <c r="KI27" s="97"/>
      <c r="KJ27" s="97"/>
      <c r="KK27" s="97"/>
      <c r="KL27" s="97"/>
      <c r="KM27" s="97"/>
      <c r="KN27" s="97"/>
      <c r="KO27" s="97"/>
      <c r="KP27" s="97"/>
      <c r="KQ27" s="97"/>
      <c r="KR27" s="97"/>
      <c r="KS27" s="97"/>
      <c r="KT27" s="97"/>
      <c r="KU27" s="97"/>
      <c r="KV27" s="97"/>
      <c r="KW27" s="97"/>
      <c r="KX27" s="97"/>
      <c r="KY27" s="97"/>
      <c r="KZ27" s="97"/>
      <c r="LA27" s="97"/>
      <c r="LB27" s="97"/>
      <c r="LC27" s="97"/>
      <c r="LD27" s="97"/>
      <c r="LE27" s="97"/>
      <c r="LF27" s="97"/>
      <c r="LG27" s="97"/>
      <c r="LH27" s="97"/>
      <c r="LI27" s="97"/>
      <c r="LJ27" s="97"/>
      <c r="LK27" s="97"/>
      <c r="LL27" s="97"/>
      <c r="LM27" s="97"/>
      <c r="LN27" s="97"/>
      <c r="LO27" s="97"/>
      <c r="LP27" s="97"/>
      <c r="LQ27" s="97"/>
      <c r="LR27" s="97"/>
      <c r="LS27" s="97"/>
      <c r="LT27" s="97"/>
      <c r="LU27" s="97"/>
      <c r="LV27" s="97"/>
      <c r="LW27" s="97"/>
      <c r="LX27" s="97"/>
      <c r="LY27" s="97"/>
      <c r="LZ27" s="97"/>
      <c r="MA27" s="97"/>
      <c r="MB27" s="97"/>
      <c r="MC27" s="97"/>
      <c r="MD27" s="97"/>
      <c r="ME27" s="97"/>
      <c r="MF27" s="97"/>
      <c r="MG27" s="97"/>
      <c r="MH27" s="97"/>
      <c r="MI27" s="97"/>
      <c r="MJ27" s="97"/>
      <c r="MK27" s="97"/>
      <c r="ML27" s="97"/>
      <c r="MM27" s="97"/>
      <c r="MN27" s="97"/>
      <c r="MO27" s="97"/>
      <c r="MP27" s="97"/>
      <c r="MQ27" s="97"/>
      <c r="MR27" s="97"/>
      <c r="MS27" s="97"/>
      <c r="MT27" s="97"/>
      <c r="MU27" s="97"/>
      <c r="MV27" s="97"/>
      <c r="MW27" s="97"/>
      <c r="MX27" s="97"/>
      <c r="MY27" s="97"/>
      <c r="MZ27" s="97"/>
      <c r="NA27" s="97"/>
      <c r="NB27" s="97"/>
      <c r="NC27" s="97"/>
      <c r="ND27" s="97"/>
      <c r="NE27" s="97"/>
      <c r="NF27" s="97"/>
      <c r="NG27" s="97"/>
      <c r="NH27" s="97"/>
      <c r="NI27" s="97"/>
      <c r="NJ27" s="97"/>
      <c r="NK27" s="97"/>
      <c r="NL27" s="97"/>
      <c r="NM27" s="97"/>
      <c r="NN27" s="97"/>
      <c r="NO27" s="97"/>
      <c r="NP27" s="97"/>
      <c r="NQ27" s="97"/>
      <c r="NR27" s="97"/>
      <c r="NS27" s="97"/>
      <c r="NT27" s="97"/>
      <c r="NU27" s="97"/>
      <c r="NV27" s="97"/>
      <c r="NW27" s="97"/>
      <c r="NX27" s="97"/>
      <c r="NY27" s="97"/>
      <c r="NZ27" s="97"/>
      <c r="OA27" s="97"/>
      <c r="OB27" s="97"/>
      <c r="OC27" s="97"/>
      <c r="OD27" s="97"/>
      <c r="OE27" s="97"/>
      <c r="OF27" s="97"/>
      <c r="OG27" s="97"/>
      <c r="OH27" s="97"/>
      <c r="OI27" s="97"/>
      <c r="OJ27" s="98"/>
    </row>
    <row r="28" spans="1:400" ht="15" customHeight="1" x14ac:dyDescent="0.25">
      <c r="A28" s="151" t="s">
        <v>50</v>
      </c>
      <c r="B28" s="54" t="s">
        <v>51</v>
      </c>
      <c r="C28" s="66">
        <v>40411</v>
      </c>
      <c r="D28" s="91"/>
      <c r="E28" s="92" t="s">
        <v>68</v>
      </c>
      <c r="F28" s="92" t="s">
        <v>68</v>
      </c>
      <c r="G28" s="92"/>
      <c r="H28" s="92"/>
      <c r="I28" s="118" t="s">
        <v>72</v>
      </c>
      <c r="J28" s="118" t="s">
        <v>72</v>
      </c>
      <c r="K28" s="118" t="s">
        <v>72</v>
      </c>
      <c r="L28" s="118" t="s">
        <v>72</v>
      </c>
      <c r="M28" s="118" t="s">
        <v>72</v>
      </c>
      <c r="N28" s="92"/>
      <c r="O28" s="92"/>
      <c r="P28" s="118" t="s">
        <v>71</v>
      </c>
      <c r="Q28" s="118" t="s">
        <v>71</v>
      </c>
      <c r="R28" s="118" t="s">
        <v>71</v>
      </c>
      <c r="S28" s="118" t="s">
        <v>71</v>
      </c>
      <c r="T28" s="118" t="s">
        <v>71</v>
      </c>
      <c r="U28" s="92"/>
      <c r="V28" s="92"/>
      <c r="W28" s="92" t="s">
        <v>72</v>
      </c>
      <c r="X28" s="92" t="s">
        <v>76</v>
      </c>
      <c r="Y28" s="92" t="s">
        <v>76</v>
      </c>
      <c r="Z28" s="92" t="s">
        <v>72</v>
      </c>
      <c r="AA28" s="92" t="s">
        <v>72</v>
      </c>
      <c r="AB28" s="92"/>
      <c r="AC28" s="92"/>
      <c r="AD28" s="118" t="s">
        <v>71</v>
      </c>
      <c r="AE28" s="118" t="s">
        <v>71</v>
      </c>
      <c r="AF28" s="118" t="s">
        <v>71</v>
      </c>
      <c r="AG28" s="118" t="s">
        <v>71</v>
      </c>
      <c r="AH28" s="118" t="s">
        <v>71</v>
      </c>
      <c r="AI28" s="92"/>
      <c r="AJ28" s="92"/>
      <c r="AK28" s="118" t="s">
        <v>72</v>
      </c>
      <c r="AL28" s="118" t="s">
        <v>72</v>
      </c>
      <c r="AM28" s="118" t="s">
        <v>72</v>
      </c>
      <c r="AN28" s="118" t="s">
        <v>72</v>
      </c>
      <c r="AO28" s="118" t="s">
        <v>72</v>
      </c>
      <c r="AP28" s="92"/>
      <c r="AQ28" s="92"/>
      <c r="AR28" s="118" t="s">
        <v>71</v>
      </c>
      <c r="AS28" s="118" t="s">
        <v>71</v>
      </c>
      <c r="AT28" s="118" t="s">
        <v>71</v>
      </c>
      <c r="AU28" s="118" t="s">
        <v>71</v>
      </c>
      <c r="AV28" s="118" t="s">
        <v>71</v>
      </c>
      <c r="AW28" s="92"/>
      <c r="AX28" s="92"/>
      <c r="AY28" s="118" t="s">
        <v>72</v>
      </c>
      <c r="AZ28" s="118" t="s">
        <v>72</v>
      </c>
      <c r="BA28" s="118" t="s">
        <v>72</v>
      </c>
      <c r="BB28" s="118" t="s">
        <v>72</v>
      </c>
      <c r="BC28" s="118" t="s">
        <v>72</v>
      </c>
      <c r="BD28" s="92"/>
      <c r="BE28" s="92"/>
      <c r="BF28" s="118" t="s">
        <v>71</v>
      </c>
      <c r="BG28" s="118" t="s">
        <v>71</v>
      </c>
      <c r="BH28" s="118" t="s">
        <v>71</v>
      </c>
      <c r="BI28" s="118" t="s">
        <v>71</v>
      </c>
      <c r="BJ28" s="118" t="s">
        <v>71</v>
      </c>
      <c r="BK28" s="92"/>
      <c r="BL28" s="92"/>
      <c r="BM28" s="92" t="s">
        <v>72</v>
      </c>
      <c r="BN28" s="92" t="s">
        <v>72</v>
      </c>
      <c r="BO28" s="92" t="s">
        <v>72</v>
      </c>
      <c r="BP28" s="92" t="s">
        <v>72</v>
      </c>
      <c r="BQ28" s="92" t="s">
        <v>72</v>
      </c>
      <c r="BR28" s="92"/>
      <c r="BS28" s="92"/>
      <c r="BT28" s="118" t="s">
        <v>71</v>
      </c>
      <c r="BU28" s="118" t="s">
        <v>71</v>
      </c>
      <c r="BV28" s="118" t="s">
        <v>71</v>
      </c>
      <c r="BW28" s="118" t="s">
        <v>71</v>
      </c>
      <c r="BX28" s="118" t="s">
        <v>71</v>
      </c>
      <c r="BY28" s="92"/>
      <c r="BZ28" s="92"/>
      <c r="CA28" s="92" t="s">
        <v>72</v>
      </c>
      <c r="CB28" s="92" t="s">
        <v>72</v>
      </c>
      <c r="CC28" s="13" t="s">
        <v>80</v>
      </c>
      <c r="CD28" s="13" t="s">
        <v>80</v>
      </c>
      <c r="CE28" s="13" t="s">
        <v>80</v>
      </c>
      <c r="CF28" s="92"/>
      <c r="CG28" s="92"/>
      <c r="CH28" s="92" t="s">
        <v>80</v>
      </c>
      <c r="CI28" s="118" t="s">
        <v>71</v>
      </c>
      <c r="CJ28" s="118" t="s">
        <v>71</v>
      </c>
      <c r="CK28" s="118" t="s">
        <v>71</v>
      </c>
      <c r="CL28" s="118" t="s">
        <v>71</v>
      </c>
      <c r="CM28" s="92"/>
      <c r="CN28" s="92"/>
      <c r="CO28" s="92" t="s">
        <v>72</v>
      </c>
      <c r="CP28" s="92" t="s">
        <v>72</v>
      </c>
      <c r="CQ28" s="92" t="s">
        <v>72</v>
      </c>
      <c r="CR28" s="92" t="s">
        <v>72</v>
      </c>
      <c r="CS28" s="92" t="s">
        <v>72</v>
      </c>
      <c r="CT28" s="92"/>
      <c r="CU28" s="92"/>
      <c r="CV28" s="92" t="s">
        <v>71</v>
      </c>
      <c r="CW28" s="92" t="s">
        <v>71</v>
      </c>
      <c r="CX28" s="92" t="s">
        <v>71</v>
      </c>
      <c r="CY28" s="92" t="s">
        <v>71</v>
      </c>
      <c r="CZ28" s="92" t="s">
        <v>71</v>
      </c>
      <c r="DA28" s="92"/>
      <c r="DB28" s="92"/>
      <c r="DC28" s="92"/>
      <c r="DD28" s="92" t="s">
        <v>72</v>
      </c>
      <c r="DE28" s="92" t="s">
        <v>72</v>
      </c>
      <c r="DF28" s="92" t="s">
        <v>72</v>
      </c>
      <c r="DG28" s="92" t="s">
        <v>72</v>
      </c>
      <c r="DH28" s="92"/>
      <c r="DI28" s="92"/>
      <c r="DJ28" s="92" t="s">
        <v>71</v>
      </c>
      <c r="DK28" s="92" t="s">
        <v>71</v>
      </c>
      <c r="DL28" s="92" t="s">
        <v>71</v>
      </c>
      <c r="DM28" s="92" t="s">
        <v>71</v>
      </c>
      <c r="DN28" s="92" t="s">
        <v>71</v>
      </c>
      <c r="DO28" s="92"/>
      <c r="DP28" s="92"/>
      <c r="DQ28" s="92" t="s">
        <v>72</v>
      </c>
      <c r="DR28" s="92" t="s">
        <v>72</v>
      </c>
      <c r="DS28" s="92" t="s">
        <v>72</v>
      </c>
      <c r="DT28" s="92" t="s">
        <v>72</v>
      </c>
      <c r="DU28" s="92"/>
      <c r="DV28" s="92"/>
      <c r="DW28" s="92"/>
      <c r="DX28" s="92" t="s">
        <v>68</v>
      </c>
      <c r="DY28" s="92" t="s">
        <v>68</v>
      </c>
      <c r="DZ28" s="92" t="s">
        <v>68</v>
      </c>
      <c r="EA28" s="92" t="s">
        <v>68</v>
      </c>
      <c r="EB28" s="92"/>
      <c r="EC28" s="92"/>
      <c r="ED28" s="92"/>
      <c r="EE28" s="92" t="s">
        <v>72</v>
      </c>
      <c r="EF28" s="92" t="s">
        <v>72</v>
      </c>
      <c r="EG28" s="92" t="s">
        <v>72</v>
      </c>
      <c r="EH28" s="92" t="s">
        <v>72</v>
      </c>
      <c r="EI28" s="92" t="s">
        <v>72</v>
      </c>
      <c r="EJ28" s="92"/>
      <c r="EK28" s="92"/>
      <c r="EL28" s="92" t="s">
        <v>71</v>
      </c>
      <c r="EM28" s="92" t="s">
        <v>71</v>
      </c>
      <c r="EN28" s="92" t="s">
        <v>71</v>
      </c>
      <c r="EO28" s="92"/>
      <c r="EP28" s="92"/>
      <c r="EQ28" s="92"/>
      <c r="ER28" s="92"/>
      <c r="ES28" s="92" t="s">
        <v>68</v>
      </c>
      <c r="ET28" s="92" t="s">
        <v>72</v>
      </c>
      <c r="EU28" s="92" t="s">
        <v>72</v>
      </c>
      <c r="EV28" s="92" t="s">
        <v>72</v>
      </c>
      <c r="EW28" s="92" t="s">
        <v>72</v>
      </c>
      <c r="EX28" s="92"/>
      <c r="EY28" s="92"/>
      <c r="EZ28" s="92" t="s">
        <v>71</v>
      </c>
      <c r="FA28" s="92" t="s">
        <v>71</v>
      </c>
      <c r="FB28" s="92" t="s">
        <v>71</v>
      </c>
      <c r="FC28" s="92" t="s">
        <v>71</v>
      </c>
      <c r="FD28" s="92" t="s">
        <v>71</v>
      </c>
      <c r="FE28" s="92"/>
      <c r="FF28" s="92"/>
      <c r="FG28" s="92" t="s">
        <v>72</v>
      </c>
      <c r="FH28" s="92" t="s">
        <v>72</v>
      </c>
      <c r="FI28" s="92" t="s">
        <v>72</v>
      </c>
      <c r="FJ28" s="92" t="s">
        <v>72</v>
      </c>
      <c r="FK28" s="92" t="s">
        <v>72</v>
      </c>
      <c r="FL28" s="92"/>
      <c r="FM28" s="92"/>
      <c r="FN28" s="92" t="s">
        <v>71</v>
      </c>
      <c r="FO28" s="92" t="s">
        <v>71</v>
      </c>
      <c r="FP28" s="92" t="s">
        <v>71</v>
      </c>
      <c r="FQ28" s="92" t="s">
        <v>71</v>
      </c>
      <c r="FR28" s="92" t="s">
        <v>71</v>
      </c>
      <c r="FS28" s="92"/>
      <c r="FT28" s="92"/>
      <c r="FU28" s="92" t="s">
        <v>72</v>
      </c>
      <c r="FV28" s="92" t="s">
        <v>72</v>
      </c>
      <c r="FW28" s="92" t="s">
        <v>72</v>
      </c>
      <c r="FX28" s="92" t="s">
        <v>72</v>
      </c>
      <c r="FY28" s="92" t="s">
        <v>72</v>
      </c>
      <c r="FZ28" s="92"/>
      <c r="GA28" s="92"/>
      <c r="GB28" s="92" t="s">
        <v>71</v>
      </c>
      <c r="GC28" s="92" t="s">
        <v>71</v>
      </c>
      <c r="GD28" s="92" t="s">
        <v>71</v>
      </c>
      <c r="GE28" s="92" t="s">
        <v>71</v>
      </c>
      <c r="GF28" s="92" t="s">
        <v>71</v>
      </c>
      <c r="GG28" s="92"/>
      <c r="GH28" s="92"/>
      <c r="GI28" s="92" t="s">
        <v>72</v>
      </c>
      <c r="GJ28" s="92" t="s">
        <v>72</v>
      </c>
      <c r="GK28" s="92" t="s">
        <v>72</v>
      </c>
      <c r="GL28" s="92" t="s">
        <v>72</v>
      </c>
      <c r="GM28" s="92" t="s">
        <v>72</v>
      </c>
      <c r="GN28" s="92"/>
      <c r="GO28" s="92"/>
      <c r="GP28" s="92" t="s">
        <v>71</v>
      </c>
      <c r="GQ28" s="92"/>
      <c r="GR28" s="92" t="s">
        <v>71</v>
      </c>
      <c r="GS28" s="92" t="s">
        <v>71</v>
      </c>
      <c r="GT28" s="92" t="s">
        <v>71</v>
      </c>
      <c r="GU28" s="92"/>
      <c r="GV28" s="92"/>
      <c r="GW28" s="92" t="s">
        <v>72</v>
      </c>
      <c r="GX28" s="92" t="s">
        <v>72</v>
      </c>
      <c r="GY28" s="92" t="s">
        <v>72</v>
      </c>
      <c r="GZ28" s="92" t="s">
        <v>72</v>
      </c>
      <c r="HA28" s="92" t="s">
        <v>72</v>
      </c>
      <c r="HB28" s="92"/>
      <c r="HC28" s="92"/>
      <c r="HD28" s="92" t="s">
        <v>71</v>
      </c>
      <c r="HE28" s="92" t="s">
        <v>71</v>
      </c>
      <c r="HF28" s="92" t="s">
        <v>71</v>
      </c>
      <c r="HG28" s="92" t="s">
        <v>71</v>
      </c>
      <c r="HH28" s="92" t="s">
        <v>71</v>
      </c>
      <c r="HI28" s="92"/>
      <c r="HJ28" s="92"/>
      <c r="HK28" s="92" t="s">
        <v>72</v>
      </c>
      <c r="HL28" s="92" t="s">
        <v>72</v>
      </c>
      <c r="HM28" s="92" t="s">
        <v>72</v>
      </c>
      <c r="HN28" s="92" t="s">
        <v>72</v>
      </c>
      <c r="HO28" s="92" t="s">
        <v>72</v>
      </c>
      <c r="HP28" s="92"/>
      <c r="HQ28" s="92"/>
      <c r="HR28" s="92" t="s">
        <v>71</v>
      </c>
      <c r="HS28" s="92" t="s">
        <v>71</v>
      </c>
      <c r="HT28" s="92" t="s">
        <v>71</v>
      </c>
      <c r="HU28" s="92" t="s">
        <v>71</v>
      </c>
      <c r="HV28" s="92" t="s">
        <v>71</v>
      </c>
      <c r="HW28" s="92"/>
      <c r="HX28" s="92"/>
      <c r="HY28" s="92" t="s">
        <v>72</v>
      </c>
      <c r="HZ28" s="92" t="s">
        <v>72</v>
      </c>
      <c r="IA28" s="92" t="s">
        <v>72</v>
      </c>
      <c r="IB28" s="92" t="s">
        <v>72</v>
      </c>
      <c r="IC28" s="92" t="s">
        <v>72</v>
      </c>
      <c r="ID28" s="92"/>
      <c r="IE28" s="92"/>
      <c r="IF28" s="92" t="s">
        <v>71</v>
      </c>
      <c r="IG28" s="92" t="s">
        <v>71</v>
      </c>
      <c r="IH28" s="92" t="s">
        <v>71</v>
      </c>
      <c r="II28" s="92" t="s">
        <v>71</v>
      </c>
      <c r="IJ28" s="92" t="s">
        <v>71</v>
      </c>
      <c r="IK28" s="92"/>
      <c r="IL28" s="92"/>
      <c r="IM28" s="92" t="s">
        <v>72</v>
      </c>
      <c r="IN28" s="92" t="s">
        <v>72</v>
      </c>
      <c r="IO28" s="92" t="s">
        <v>72</v>
      </c>
      <c r="IP28" s="92" t="s">
        <v>72</v>
      </c>
      <c r="IQ28" s="92" t="s">
        <v>72</v>
      </c>
      <c r="IR28" s="92"/>
      <c r="IS28" s="92"/>
      <c r="IT28" s="92" t="s">
        <v>71</v>
      </c>
      <c r="IU28" s="92" t="s">
        <v>71</v>
      </c>
      <c r="IV28" s="92" t="s">
        <v>71</v>
      </c>
      <c r="IW28" s="92" t="s">
        <v>71</v>
      </c>
      <c r="IX28" s="92" t="s">
        <v>71</v>
      </c>
      <c r="IY28" s="92"/>
      <c r="IZ28" s="92"/>
      <c r="JA28" s="92" t="s">
        <v>72</v>
      </c>
      <c r="JB28" s="92" t="s">
        <v>72</v>
      </c>
      <c r="JC28" s="92" t="s">
        <v>72</v>
      </c>
      <c r="JD28" s="92" t="s">
        <v>72</v>
      </c>
      <c r="JE28" s="92" t="s">
        <v>72</v>
      </c>
      <c r="JF28" s="92"/>
      <c r="JG28" s="92"/>
      <c r="JH28" s="92" t="s">
        <v>71</v>
      </c>
      <c r="JI28" s="92" t="s">
        <v>71</v>
      </c>
      <c r="JJ28" s="92" t="s">
        <v>71</v>
      </c>
      <c r="JK28" s="92" t="s">
        <v>71</v>
      </c>
      <c r="JL28" s="92" t="s">
        <v>71</v>
      </c>
      <c r="JM28" s="92"/>
      <c r="JN28" s="92"/>
      <c r="JO28" s="92" t="s">
        <v>72</v>
      </c>
      <c r="JP28" s="92" t="s">
        <v>72</v>
      </c>
      <c r="JQ28" s="92" t="s">
        <v>72</v>
      </c>
      <c r="JR28" s="92" t="s">
        <v>72</v>
      </c>
      <c r="JS28" s="92" t="s">
        <v>72</v>
      </c>
      <c r="JT28" s="92"/>
      <c r="JU28" s="92"/>
      <c r="JV28" s="92" t="s">
        <v>71</v>
      </c>
      <c r="JW28" s="92" t="s">
        <v>71</v>
      </c>
      <c r="JX28" s="92" t="s">
        <v>71</v>
      </c>
      <c r="JY28" s="92" t="s">
        <v>71</v>
      </c>
      <c r="JZ28" s="92" t="s">
        <v>71</v>
      </c>
      <c r="KA28" s="92"/>
      <c r="KB28" s="92"/>
      <c r="KC28" s="92" t="s">
        <v>72</v>
      </c>
      <c r="KD28" s="92" t="s">
        <v>72</v>
      </c>
      <c r="KE28" s="92" t="s">
        <v>72</v>
      </c>
      <c r="KF28" s="92" t="s">
        <v>72</v>
      </c>
      <c r="KG28" s="92" t="s">
        <v>72</v>
      </c>
      <c r="KH28" s="92"/>
      <c r="KI28" s="92"/>
      <c r="KJ28" s="92" t="s">
        <v>71</v>
      </c>
      <c r="KK28" s="92" t="s">
        <v>71</v>
      </c>
      <c r="KL28" s="92" t="s">
        <v>71</v>
      </c>
      <c r="KM28" s="92" t="s">
        <v>71</v>
      </c>
      <c r="KN28" s="92" t="s">
        <v>71</v>
      </c>
      <c r="KO28" s="92"/>
      <c r="KP28" s="92"/>
      <c r="KQ28" s="92" t="s">
        <v>72</v>
      </c>
      <c r="KR28" s="92" t="s">
        <v>72</v>
      </c>
      <c r="KS28" s="92" t="s">
        <v>72</v>
      </c>
      <c r="KT28" s="92" t="s">
        <v>72</v>
      </c>
      <c r="KU28" s="92" t="s">
        <v>72</v>
      </c>
      <c r="KV28" s="92"/>
      <c r="KW28" s="92"/>
      <c r="KX28" s="92" t="s">
        <v>71</v>
      </c>
      <c r="KY28" s="92" t="s">
        <v>71</v>
      </c>
      <c r="KZ28" s="92" t="s">
        <v>71</v>
      </c>
      <c r="LA28" s="92" t="s">
        <v>71</v>
      </c>
      <c r="LB28" s="92" t="s">
        <v>71</v>
      </c>
      <c r="LC28" s="92"/>
      <c r="LD28" s="92"/>
      <c r="LE28" s="92" t="s">
        <v>72</v>
      </c>
      <c r="LF28" s="92" t="s">
        <v>72</v>
      </c>
      <c r="LG28" s="92"/>
      <c r="LH28" s="92" t="s">
        <v>72</v>
      </c>
      <c r="LI28" s="92" t="s">
        <v>72</v>
      </c>
      <c r="LJ28" s="92"/>
      <c r="LK28" s="92"/>
      <c r="LL28" s="92" t="s">
        <v>71</v>
      </c>
      <c r="LM28" s="92" t="s">
        <v>71</v>
      </c>
      <c r="LN28" s="92" t="s">
        <v>71</v>
      </c>
      <c r="LO28" s="92" t="s">
        <v>71</v>
      </c>
      <c r="LP28" s="92" t="s">
        <v>71</v>
      </c>
      <c r="LQ28" s="92"/>
      <c r="LR28" s="92"/>
      <c r="LS28" s="92" t="s">
        <v>72</v>
      </c>
      <c r="LT28" s="92" t="s">
        <v>72</v>
      </c>
      <c r="LU28" s="92" t="s">
        <v>72</v>
      </c>
      <c r="LV28" s="92" t="s">
        <v>72</v>
      </c>
      <c r="LW28" s="92" t="s">
        <v>72</v>
      </c>
      <c r="LX28" s="92"/>
      <c r="LY28" s="92"/>
      <c r="LZ28" s="92" t="s">
        <v>71</v>
      </c>
      <c r="MA28" s="92" t="s">
        <v>71</v>
      </c>
      <c r="MB28" s="92" t="s">
        <v>71</v>
      </c>
      <c r="MC28" s="92" t="s">
        <v>71</v>
      </c>
      <c r="MD28" s="92" t="s">
        <v>71</v>
      </c>
      <c r="ME28" s="92"/>
      <c r="MF28" s="92"/>
      <c r="MG28" s="92" t="s">
        <v>72</v>
      </c>
      <c r="MH28" s="92" t="s">
        <v>72</v>
      </c>
      <c r="MI28" s="92" t="s">
        <v>72</v>
      </c>
      <c r="MJ28" s="92" t="s">
        <v>72</v>
      </c>
      <c r="MK28" s="92" t="s">
        <v>72</v>
      </c>
      <c r="ML28" s="92"/>
      <c r="MM28" s="92"/>
      <c r="MN28" s="92" t="s">
        <v>71</v>
      </c>
      <c r="MO28" s="92" t="s">
        <v>71</v>
      </c>
      <c r="MP28" s="92" t="s">
        <v>71</v>
      </c>
      <c r="MQ28" s="92" t="s">
        <v>71</v>
      </c>
      <c r="MR28" s="92" t="s">
        <v>71</v>
      </c>
      <c r="MS28" s="92"/>
      <c r="MT28" s="92"/>
      <c r="MU28" s="92" t="s">
        <v>72</v>
      </c>
      <c r="MV28" s="92" t="s">
        <v>72</v>
      </c>
      <c r="MW28" s="92" t="s">
        <v>72</v>
      </c>
      <c r="MX28" s="92" t="s">
        <v>72</v>
      </c>
      <c r="MY28" s="92"/>
      <c r="MZ28" s="92"/>
      <c r="NA28" s="92"/>
      <c r="NB28" s="92" t="s">
        <v>71</v>
      </c>
      <c r="NC28" s="92" t="s">
        <v>71</v>
      </c>
      <c r="ND28" s="92" t="s">
        <v>71</v>
      </c>
      <c r="NE28" s="92" t="s">
        <v>71</v>
      </c>
      <c r="NF28" s="92"/>
      <c r="NG28" s="92"/>
      <c r="NH28" s="92"/>
      <c r="NI28" s="92" t="s">
        <v>72</v>
      </c>
      <c r="NJ28" s="92" t="s">
        <v>72</v>
      </c>
      <c r="NK28" s="92" t="s">
        <v>72</v>
      </c>
      <c r="NL28" s="92" t="s">
        <v>72</v>
      </c>
      <c r="NM28" s="92" t="s">
        <v>72</v>
      </c>
      <c r="NN28" s="92"/>
      <c r="NO28" s="92"/>
      <c r="NP28" s="92" t="s">
        <v>71</v>
      </c>
      <c r="NQ28" s="92" t="s">
        <v>71</v>
      </c>
      <c r="NR28" s="92" t="s">
        <v>71</v>
      </c>
      <c r="NS28" s="92" t="s">
        <v>71</v>
      </c>
      <c r="NT28" s="92" t="s">
        <v>71</v>
      </c>
      <c r="NU28" s="92"/>
      <c r="NV28" s="92"/>
      <c r="NW28" s="92" t="s">
        <v>72</v>
      </c>
      <c r="NX28" s="92" t="s">
        <v>72</v>
      </c>
      <c r="NY28" s="92" t="s">
        <v>72</v>
      </c>
      <c r="NZ28" s="92" t="s">
        <v>72</v>
      </c>
      <c r="OA28" s="92" t="s">
        <v>72</v>
      </c>
      <c r="OB28" s="92"/>
      <c r="OC28" s="92"/>
      <c r="OD28" s="92" t="s">
        <v>71</v>
      </c>
      <c r="OE28" s="92" t="s">
        <v>71</v>
      </c>
      <c r="OF28" s="92" t="s">
        <v>71</v>
      </c>
      <c r="OG28" s="92" t="s">
        <v>71</v>
      </c>
      <c r="OH28" s="92" t="s">
        <v>71</v>
      </c>
      <c r="OI28" s="92"/>
      <c r="OJ28" s="93"/>
    </row>
    <row r="29" spans="1:400" ht="15" customHeight="1" x14ac:dyDescent="0.25">
      <c r="A29" s="152"/>
      <c r="B29" s="57" t="s">
        <v>52</v>
      </c>
      <c r="C29" s="67">
        <v>40808</v>
      </c>
      <c r="D29" s="94"/>
      <c r="E29" s="13" t="s">
        <v>72</v>
      </c>
      <c r="F29" s="13" t="s">
        <v>72</v>
      </c>
      <c r="G29" s="13"/>
      <c r="H29" s="13"/>
      <c r="I29" s="13" t="s">
        <v>71</v>
      </c>
      <c r="J29" s="13" t="s">
        <v>71</v>
      </c>
      <c r="K29" s="13" t="s">
        <v>71</v>
      </c>
      <c r="L29" s="13" t="s">
        <v>71</v>
      </c>
      <c r="M29" s="13" t="s">
        <v>71</v>
      </c>
      <c r="N29" s="13"/>
      <c r="O29" s="13"/>
      <c r="P29" s="13" t="s">
        <v>72</v>
      </c>
      <c r="Q29" s="13" t="s">
        <v>72</v>
      </c>
      <c r="R29" s="13" t="s">
        <v>72</v>
      </c>
      <c r="S29" s="13" t="s">
        <v>72</v>
      </c>
      <c r="T29" s="13" t="s">
        <v>72</v>
      </c>
      <c r="U29" s="13"/>
      <c r="V29" s="13"/>
      <c r="W29" s="13" t="s">
        <v>71</v>
      </c>
      <c r="X29" s="13" t="s">
        <v>71</v>
      </c>
      <c r="Y29" s="13" t="s">
        <v>71</v>
      </c>
      <c r="Z29" s="13" t="s">
        <v>71</v>
      </c>
      <c r="AA29" s="13" t="s">
        <v>71</v>
      </c>
      <c r="AB29" s="13"/>
      <c r="AC29" s="13"/>
      <c r="AD29" s="13" t="s">
        <v>72</v>
      </c>
      <c r="AE29" s="13" t="s">
        <v>72</v>
      </c>
      <c r="AF29" s="13" t="s">
        <v>72</v>
      </c>
      <c r="AG29" s="13" t="s">
        <v>72</v>
      </c>
      <c r="AH29" s="13" t="s">
        <v>72</v>
      </c>
      <c r="AI29" s="13"/>
      <c r="AJ29" s="13"/>
      <c r="AK29" s="13" t="s">
        <v>71</v>
      </c>
      <c r="AL29" s="13" t="s">
        <v>71</v>
      </c>
      <c r="AM29" s="13" t="s">
        <v>71</v>
      </c>
      <c r="AN29" s="13" t="s">
        <v>71</v>
      </c>
      <c r="AO29" s="13" t="s">
        <v>71</v>
      </c>
      <c r="AP29" s="13"/>
      <c r="AQ29" s="13"/>
      <c r="AR29" s="13" t="s">
        <v>72</v>
      </c>
      <c r="AS29" s="13" t="s">
        <v>72</v>
      </c>
      <c r="AT29" s="13" t="s">
        <v>72</v>
      </c>
      <c r="AU29" s="13" t="s">
        <v>72</v>
      </c>
      <c r="AV29" s="13" t="s">
        <v>72</v>
      </c>
      <c r="AW29" s="13"/>
      <c r="AX29" s="13"/>
      <c r="AY29" s="13" t="s">
        <v>71</v>
      </c>
      <c r="AZ29" s="13" t="s">
        <v>71</v>
      </c>
      <c r="BA29" s="13" t="s">
        <v>71</v>
      </c>
      <c r="BB29" s="13" t="s">
        <v>71</v>
      </c>
      <c r="BC29" s="13" t="s">
        <v>71</v>
      </c>
      <c r="BD29" s="13"/>
      <c r="BE29" s="13"/>
      <c r="BF29" s="13" t="s">
        <v>72</v>
      </c>
      <c r="BG29" s="13" t="s">
        <v>72</v>
      </c>
      <c r="BH29" s="13" t="s">
        <v>72</v>
      </c>
      <c r="BI29" s="13" t="s">
        <v>72</v>
      </c>
      <c r="BJ29" s="13" t="s">
        <v>72</v>
      </c>
      <c r="BK29" s="105"/>
      <c r="BL29" s="105"/>
      <c r="BM29" s="105" t="s">
        <v>71</v>
      </c>
      <c r="BN29" s="105" t="s">
        <v>71</v>
      </c>
      <c r="BO29" s="105" t="s">
        <v>71</v>
      </c>
      <c r="BP29" s="105" t="s">
        <v>71</v>
      </c>
      <c r="BQ29" s="126" t="s">
        <v>71</v>
      </c>
      <c r="BR29" s="105"/>
      <c r="BS29" s="105"/>
      <c r="BT29" s="105" t="s">
        <v>72</v>
      </c>
      <c r="BU29" s="105" t="s">
        <v>72</v>
      </c>
      <c r="BV29" s="105" t="s">
        <v>72</v>
      </c>
      <c r="BW29" s="105" t="s">
        <v>72</v>
      </c>
      <c r="BX29" s="105" t="s">
        <v>72</v>
      </c>
      <c r="BY29" s="105"/>
      <c r="BZ29" s="105"/>
      <c r="CA29" s="13" t="s">
        <v>71</v>
      </c>
      <c r="CB29" s="13" t="s">
        <v>71</v>
      </c>
      <c r="CC29" s="13" t="s">
        <v>80</v>
      </c>
      <c r="CD29" s="13" t="s">
        <v>80</v>
      </c>
      <c r="CE29" s="13" t="s">
        <v>80</v>
      </c>
      <c r="CF29" s="13"/>
      <c r="CG29" s="13"/>
      <c r="CH29" s="13" t="s">
        <v>80</v>
      </c>
      <c r="CI29" s="13" t="s">
        <v>80</v>
      </c>
      <c r="CJ29" s="13" t="s">
        <v>80</v>
      </c>
      <c r="CK29" s="13" t="s">
        <v>80</v>
      </c>
      <c r="CL29" s="13" t="s">
        <v>80</v>
      </c>
      <c r="CM29" s="13"/>
      <c r="CN29" s="13"/>
      <c r="CO29" s="13" t="s">
        <v>71</v>
      </c>
      <c r="CP29" s="13" t="s">
        <v>71</v>
      </c>
      <c r="CQ29" s="13" t="s">
        <v>71</v>
      </c>
      <c r="CR29" s="13" t="s">
        <v>71</v>
      </c>
      <c r="CS29" s="13" t="s">
        <v>71</v>
      </c>
      <c r="CT29" s="13"/>
      <c r="CU29" s="13"/>
      <c r="CV29" s="128" t="s">
        <v>68</v>
      </c>
      <c r="CW29" s="128" t="s">
        <v>68</v>
      </c>
      <c r="CX29" s="128" t="s">
        <v>68</v>
      </c>
      <c r="CY29" s="128" t="s">
        <v>68</v>
      </c>
      <c r="CZ29" s="128" t="s">
        <v>80</v>
      </c>
      <c r="DA29" s="13"/>
      <c r="DB29" s="13"/>
      <c r="DC29" s="13"/>
      <c r="DD29" s="13" t="s">
        <v>71</v>
      </c>
      <c r="DE29" s="13" t="s">
        <v>71</v>
      </c>
      <c r="DF29" s="13" t="s">
        <v>71</v>
      </c>
      <c r="DG29" s="13" t="s">
        <v>71</v>
      </c>
      <c r="DH29" s="13"/>
      <c r="DI29" s="13"/>
      <c r="DJ29" s="13" t="s">
        <v>72</v>
      </c>
      <c r="DK29" s="13" t="s">
        <v>72</v>
      </c>
      <c r="DL29" s="13" t="s">
        <v>72</v>
      </c>
      <c r="DM29" s="13" t="s">
        <v>72</v>
      </c>
      <c r="DN29" s="13" t="s">
        <v>72</v>
      </c>
      <c r="DO29" s="13"/>
      <c r="DP29" s="13"/>
      <c r="DQ29" s="13" t="s">
        <v>80</v>
      </c>
      <c r="DR29" s="13" t="s">
        <v>66</v>
      </c>
      <c r="DS29" s="13" t="s">
        <v>66</v>
      </c>
      <c r="DT29" s="13" t="s">
        <v>66</v>
      </c>
      <c r="DU29" s="13"/>
      <c r="DV29" s="13"/>
      <c r="DW29" s="13"/>
      <c r="DX29" s="13" t="s">
        <v>80</v>
      </c>
      <c r="DY29" s="128" t="s">
        <v>80</v>
      </c>
      <c r="DZ29" s="128" t="s">
        <v>80</v>
      </c>
      <c r="EA29" s="128" t="s">
        <v>80</v>
      </c>
      <c r="EB29" s="13"/>
      <c r="EC29" s="13"/>
      <c r="ED29" s="13"/>
      <c r="EE29" s="13" t="s">
        <v>80</v>
      </c>
      <c r="EF29" s="128" t="s">
        <v>80</v>
      </c>
      <c r="EG29" s="128" t="s">
        <v>80</v>
      </c>
      <c r="EH29" s="128" t="s">
        <v>80</v>
      </c>
      <c r="EI29" s="128" t="s">
        <v>80</v>
      </c>
      <c r="EJ29" s="13"/>
      <c r="EK29" s="13"/>
      <c r="EL29" s="13" t="s">
        <v>68</v>
      </c>
      <c r="EM29" s="128" t="s">
        <v>68</v>
      </c>
      <c r="EN29" s="128" t="s">
        <v>68</v>
      </c>
      <c r="EO29" s="13"/>
      <c r="EP29" s="13"/>
      <c r="EQ29" s="13"/>
      <c r="ER29" s="13"/>
      <c r="ES29" s="13" t="s">
        <v>71</v>
      </c>
      <c r="ET29" s="128" t="s">
        <v>71</v>
      </c>
      <c r="EU29" s="128" t="s">
        <v>71</v>
      </c>
      <c r="EV29" s="128" t="s">
        <v>71</v>
      </c>
      <c r="EW29" s="128" t="s">
        <v>71</v>
      </c>
      <c r="EX29" s="13"/>
      <c r="EY29" s="13"/>
      <c r="EZ29" s="128" t="s">
        <v>72</v>
      </c>
      <c r="FA29" s="13" t="s">
        <v>72</v>
      </c>
      <c r="FB29" s="128" t="s">
        <v>72</v>
      </c>
      <c r="FC29" s="128" t="s">
        <v>72</v>
      </c>
      <c r="FD29" s="128" t="s">
        <v>72</v>
      </c>
      <c r="FE29" s="13"/>
      <c r="FF29" s="13"/>
      <c r="FG29" s="13" t="s">
        <v>71</v>
      </c>
      <c r="FH29" s="128" t="s">
        <v>71</v>
      </c>
      <c r="FI29" s="128" t="s">
        <v>71</v>
      </c>
      <c r="FJ29" s="128" t="s">
        <v>71</v>
      </c>
      <c r="FK29" s="128" t="s">
        <v>71</v>
      </c>
      <c r="FL29" s="13"/>
      <c r="FM29" s="13"/>
      <c r="FN29" s="13" t="s">
        <v>72</v>
      </c>
      <c r="FO29" s="128" t="s">
        <v>72</v>
      </c>
      <c r="FP29" s="128" t="s">
        <v>72</v>
      </c>
      <c r="FQ29" s="128" t="s">
        <v>72</v>
      </c>
      <c r="FR29" s="128" t="s">
        <v>72</v>
      </c>
      <c r="FS29" s="13"/>
      <c r="FT29" s="13"/>
      <c r="FU29" s="13" t="s">
        <v>71</v>
      </c>
      <c r="FV29" s="128" t="s">
        <v>71</v>
      </c>
      <c r="FW29" s="128" t="s">
        <v>71</v>
      </c>
      <c r="FX29" s="128" t="s">
        <v>71</v>
      </c>
      <c r="FY29" s="128" t="s">
        <v>71</v>
      </c>
      <c r="FZ29" s="13"/>
      <c r="GA29" s="13"/>
      <c r="GB29" s="13" t="s">
        <v>72</v>
      </c>
      <c r="GC29" s="128" t="s">
        <v>72</v>
      </c>
      <c r="GD29" s="128" t="s">
        <v>72</v>
      </c>
      <c r="GE29" s="128" t="s">
        <v>72</v>
      </c>
      <c r="GF29" s="128" t="s">
        <v>72</v>
      </c>
      <c r="GG29" s="13"/>
      <c r="GH29" s="13"/>
      <c r="GI29" s="13" t="s">
        <v>71</v>
      </c>
      <c r="GJ29" s="128" t="s">
        <v>71</v>
      </c>
      <c r="GK29" s="128" t="s">
        <v>71</v>
      </c>
      <c r="GL29" s="128" t="s">
        <v>71</v>
      </c>
      <c r="GM29" s="128" t="s">
        <v>71</v>
      </c>
      <c r="GN29" s="13"/>
      <c r="GO29" s="13"/>
      <c r="GP29" s="13" t="s">
        <v>72</v>
      </c>
      <c r="GQ29" s="13"/>
      <c r="GR29" s="13" t="s">
        <v>72</v>
      </c>
      <c r="GS29" s="128" t="s">
        <v>72</v>
      </c>
      <c r="GT29" s="128" t="s">
        <v>72</v>
      </c>
      <c r="GU29" s="13"/>
      <c r="GV29" s="13"/>
      <c r="GW29" s="13" t="s">
        <v>71</v>
      </c>
      <c r="GX29" s="128" t="s">
        <v>71</v>
      </c>
      <c r="GY29" s="128" t="s">
        <v>71</v>
      </c>
      <c r="GZ29" s="128" t="s">
        <v>71</v>
      </c>
      <c r="HA29" s="128" t="s">
        <v>71</v>
      </c>
      <c r="HB29" s="13"/>
      <c r="HC29" s="13"/>
      <c r="HD29" s="13" t="s">
        <v>72</v>
      </c>
      <c r="HE29" s="128" t="s">
        <v>72</v>
      </c>
      <c r="HF29" s="128" t="s">
        <v>72</v>
      </c>
      <c r="HG29" s="128" t="s">
        <v>72</v>
      </c>
      <c r="HH29" s="128" t="s">
        <v>72</v>
      </c>
      <c r="HI29" s="13"/>
      <c r="HJ29" s="13"/>
      <c r="HK29" s="13" t="s">
        <v>71</v>
      </c>
      <c r="HL29" s="128" t="s">
        <v>71</v>
      </c>
      <c r="HM29" s="128" t="s">
        <v>71</v>
      </c>
      <c r="HN29" s="128" t="s">
        <v>71</v>
      </c>
      <c r="HO29" s="128" t="s">
        <v>71</v>
      </c>
      <c r="HP29" s="13"/>
      <c r="HQ29" s="13"/>
      <c r="HR29" s="13" t="s">
        <v>72</v>
      </c>
      <c r="HS29" s="128" t="s">
        <v>72</v>
      </c>
      <c r="HT29" s="128" t="s">
        <v>72</v>
      </c>
      <c r="HU29" s="128" t="s">
        <v>72</v>
      </c>
      <c r="HV29" s="128" t="s">
        <v>72</v>
      </c>
      <c r="HW29" s="13"/>
      <c r="HX29" s="13"/>
      <c r="HY29" s="13" t="s">
        <v>71</v>
      </c>
      <c r="HZ29" s="128" t="s">
        <v>71</v>
      </c>
      <c r="IA29" s="128" t="s">
        <v>71</v>
      </c>
      <c r="IB29" s="128" t="s">
        <v>71</v>
      </c>
      <c r="IC29" s="128" t="s">
        <v>71</v>
      </c>
      <c r="ID29" s="13"/>
      <c r="IE29" s="13"/>
      <c r="IF29" s="13" t="s">
        <v>72</v>
      </c>
      <c r="IG29" s="128" t="s">
        <v>72</v>
      </c>
      <c r="IH29" s="128" t="s">
        <v>72</v>
      </c>
      <c r="II29" s="128" t="s">
        <v>72</v>
      </c>
      <c r="IJ29" s="128" t="s">
        <v>72</v>
      </c>
      <c r="IK29" s="13"/>
      <c r="IL29" s="13"/>
      <c r="IM29" s="13" t="s">
        <v>71</v>
      </c>
      <c r="IN29" s="128" t="s">
        <v>71</v>
      </c>
      <c r="IO29" s="128" t="s">
        <v>71</v>
      </c>
      <c r="IP29" s="128" t="s">
        <v>71</v>
      </c>
      <c r="IQ29" s="128" t="s">
        <v>71</v>
      </c>
      <c r="IR29" s="13"/>
      <c r="IS29" s="13"/>
      <c r="IT29" s="13" t="s">
        <v>72</v>
      </c>
      <c r="IU29" s="128" t="s">
        <v>72</v>
      </c>
      <c r="IV29" s="128" t="s">
        <v>72</v>
      </c>
      <c r="IW29" s="128" t="s">
        <v>72</v>
      </c>
      <c r="IX29" s="128" t="s">
        <v>72</v>
      </c>
      <c r="IY29" s="13"/>
      <c r="IZ29" s="13"/>
      <c r="JA29" s="13" t="s">
        <v>71</v>
      </c>
      <c r="JB29" s="128" t="s">
        <v>71</v>
      </c>
      <c r="JC29" s="128" t="s">
        <v>71</v>
      </c>
      <c r="JD29" s="128" t="s">
        <v>71</v>
      </c>
      <c r="JE29" s="128" t="s">
        <v>71</v>
      </c>
      <c r="JF29" s="13"/>
      <c r="JG29" s="13"/>
      <c r="JH29" s="13" t="s">
        <v>72</v>
      </c>
      <c r="JI29" s="128" t="s">
        <v>72</v>
      </c>
      <c r="JJ29" s="128" t="s">
        <v>72</v>
      </c>
      <c r="JK29" s="128" t="s">
        <v>72</v>
      </c>
      <c r="JL29" s="128" t="s">
        <v>72</v>
      </c>
      <c r="JM29" s="13"/>
      <c r="JN29" s="13"/>
      <c r="JO29" s="13" t="s">
        <v>71</v>
      </c>
      <c r="JP29" s="128" t="s">
        <v>71</v>
      </c>
      <c r="JQ29" s="128" t="s">
        <v>71</v>
      </c>
      <c r="JR29" s="128" t="s">
        <v>71</v>
      </c>
      <c r="JS29" s="128" t="s">
        <v>71</v>
      </c>
      <c r="JT29" s="13"/>
      <c r="JU29" s="13"/>
      <c r="JV29" s="13" t="s">
        <v>72</v>
      </c>
      <c r="JW29" s="128" t="s">
        <v>72</v>
      </c>
      <c r="JX29" s="128" t="s">
        <v>72</v>
      </c>
      <c r="JY29" s="128" t="s">
        <v>72</v>
      </c>
      <c r="JZ29" s="128" t="s">
        <v>72</v>
      </c>
      <c r="KA29" s="13"/>
      <c r="KB29" s="13"/>
      <c r="KC29" s="13" t="s">
        <v>71</v>
      </c>
      <c r="KD29" s="128" t="s">
        <v>71</v>
      </c>
      <c r="KE29" s="128" t="s">
        <v>71</v>
      </c>
      <c r="KF29" s="128" t="s">
        <v>71</v>
      </c>
      <c r="KG29" s="128" t="s">
        <v>71</v>
      </c>
      <c r="KH29" s="13"/>
      <c r="KI29" s="13"/>
      <c r="KJ29" s="13" t="s">
        <v>72</v>
      </c>
      <c r="KK29" s="128" t="s">
        <v>72</v>
      </c>
      <c r="KL29" s="128" t="s">
        <v>72</v>
      </c>
      <c r="KM29" s="128" t="s">
        <v>72</v>
      </c>
      <c r="KN29" s="128" t="s">
        <v>72</v>
      </c>
      <c r="KO29" s="13"/>
      <c r="KP29" s="13"/>
      <c r="KQ29" s="13" t="s">
        <v>71</v>
      </c>
      <c r="KR29" s="128" t="s">
        <v>71</v>
      </c>
      <c r="KS29" s="128" t="s">
        <v>71</v>
      </c>
      <c r="KT29" s="128" t="s">
        <v>71</v>
      </c>
      <c r="KU29" s="128" t="s">
        <v>71</v>
      </c>
      <c r="KV29" s="13"/>
      <c r="KW29" s="13"/>
      <c r="KX29" s="13" t="s">
        <v>72</v>
      </c>
      <c r="KY29" s="128" t="s">
        <v>72</v>
      </c>
      <c r="KZ29" s="128" t="s">
        <v>72</v>
      </c>
      <c r="LA29" s="128" t="s">
        <v>72</v>
      </c>
      <c r="LB29" s="128" t="s">
        <v>72</v>
      </c>
      <c r="LC29" s="13"/>
      <c r="LD29" s="13"/>
      <c r="LE29" s="13" t="s">
        <v>71</v>
      </c>
      <c r="LF29" s="13" t="s">
        <v>71</v>
      </c>
      <c r="LG29" s="13"/>
      <c r="LH29" s="13" t="s">
        <v>71</v>
      </c>
      <c r="LI29" s="13" t="s">
        <v>71</v>
      </c>
      <c r="LJ29" s="13"/>
      <c r="LK29" s="13"/>
      <c r="LL29" s="13" t="s">
        <v>72</v>
      </c>
      <c r="LM29" s="128" t="s">
        <v>72</v>
      </c>
      <c r="LN29" s="128" t="s">
        <v>72</v>
      </c>
      <c r="LO29" s="128" t="s">
        <v>72</v>
      </c>
      <c r="LP29" s="128" t="s">
        <v>72</v>
      </c>
      <c r="LQ29" s="13"/>
      <c r="LR29" s="13"/>
      <c r="LS29" s="13" t="s">
        <v>71</v>
      </c>
      <c r="LT29" s="128" t="s">
        <v>71</v>
      </c>
      <c r="LU29" s="128" t="s">
        <v>71</v>
      </c>
      <c r="LV29" s="128" t="s">
        <v>71</v>
      </c>
      <c r="LW29" s="128" t="s">
        <v>71</v>
      </c>
      <c r="LX29" s="13"/>
      <c r="LY29" s="13"/>
      <c r="LZ29" s="13" t="s">
        <v>72</v>
      </c>
      <c r="MA29" s="128" t="s">
        <v>72</v>
      </c>
      <c r="MB29" s="128" t="s">
        <v>72</v>
      </c>
      <c r="MC29" s="128" t="s">
        <v>72</v>
      </c>
      <c r="MD29" s="128" t="s">
        <v>72</v>
      </c>
      <c r="ME29" s="13"/>
      <c r="MF29" s="13"/>
      <c r="MG29" s="13" t="s">
        <v>71</v>
      </c>
      <c r="MH29" s="128" t="s">
        <v>71</v>
      </c>
      <c r="MI29" s="128" t="s">
        <v>71</v>
      </c>
      <c r="MJ29" s="128" t="s">
        <v>71</v>
      </c>
      <c r="MK29" s="128" t="s">
        <v>71</v>
      </c>
      <c r="ML29" s="13"/>
      <c r="MM29" s="13"/>
      <c r="MN29" s="13" t="s">
        <v>72</v>
      </c>
      <c r="MO29" s="128" t="s">
        <v>72</v>
      </c>
      <c r="MP29" s="128" t="s">
        <v>72</v>
      </c>
      <c r="MQ29" s="128" t="s">
        <v>72</v>
      </c>
      <c r="MR29" s="128" t="s">
        <v>72</v>
      </c>
      <c r="MS29" s="13"/>
      <c r="MT29" s="13"/>
      <c r="MU29" s="13" t="s">
        <v>71</v>
      </c>
      <c r="MV29" s="128" t="s">
        <v>71</v>
      </c>
      <c r="MW29" s="128" t="s">
        <v>71</v>
      </c>
      <c r="MX29" s="128" t="s">
        <v>71</v>
      </c>
      <c r="MY29" s="13"/>
      <c r="MZ29" s="13"/>
      <c r="NA29" s="13"/>
      <c r="NB29" s="13" t="s">
        <v>72</v>
      </c>
      <c r="NC29" s="128" t="s">
        <v>72</v>
      </c>
      <c r="ND29" s="128" t="s">
        <v>72</v>
      </c>
      <c r="NE29" s="128" t="s">
        <v>72</v>
      </c>
      <c r="NF29" s="13"/>
      <c r="NG29" s="13"/>
      <c r="NH29" s="13"/>
      <c r="NI29" s="13" t="s">
        <v>71</v>
      </c>
      <c r="NJ29" s="128" t="s">
        <v>71</v>
      </c>
      <c r="NK29" s="128" t="s">
        <v>71</v>
      </c>
      <c r="NL29" s="128" t="s">
        <v>71</v>
      </c>
      <c r="NM29" s="128" t="s">
        <v>71</v>
      </c>
      <c r="NN29" s="13"/>
      <c r="NO29" s="13"/>
      <c r="NP29" s="13" t="s">
        <v>72</v>
      </c>
      <c r="NQ29" s="128" t="s">
        <v>72</v>
      </c>
      <c r="NR29" s="128" t="s">
        <v>72</v>
      </c>
      <c r="NS29" s="128" t="s">
        <v>72</v>
      </c>
      <c r="NT29" s="128" t="s">
        <v>72</v>
      </c>
      <c r="NU29" s="13"/>
      <c r="NV29" s="13"/>
      <c r="NW29" s="13" t="s">
        <v>71</v>
      </c>
      <c r="NX29" s="128" t="s">
        <v>71</v>
      </c>
      <c r="NY29" s="128" t="s">
        <v>71</v>
      </c>
      <c r="NZ29" s="128" t="s">
        <v>71</v>
      </c>
      <c r="OA29" s="128" t="s">
        <v>71</v>
      </c>
      <c r="OB29" s="13"/>
      <c r="OC29" s="13"/>
      <c r="OD29" s="13" t="s">
        <v>72</v>
      </c>
      <c r="OE29" s="128" t="s">
        <v>72</v>
      </c>
      <c r="OF29" s="128" t="s">
        <v>72</v>
      </c>
      <c r="OG29" s="128" t="s">
        <v>72</v>
      </c>
      <c r="OH29" s="128" t="s">
        <v>72</v>
      </c>
      <c r="OI29" s="13"/>
      <c r="OJ29" s="95"/>
    </row>
    <row r="30" spans="1:400" ht="15" customHeight="1" thickBot="1" x14ac:dyDescent="0.3">
      <c r="A30" s="153"/>
      <c r="B30" s="68" t="s">
        <v>53</v>
      </c>
      <c r="C30" s="69">
        <v>43327</v>
      </c>
      <c r="D30" s="96"/>
      <c r="E30" s="97" t="s">
        <v>71</v>
      </c>
      <c r="F30" s="97" t="s">
        <v>71</v>
      </c>
      <c r="G30" s="97"/>
      <c r="H30" s="97"/>
      <c r="I30" s="97" t="s">
        <v>72</v>
      </c>
      <c r="J30" s="97" t="s">
        <v>72</v>
      </c>
      <c r="K30" s="97" t="s">
        <v>72</v>
      </c>
      <c r="L30" s="97" t="s">
        <v>72</v>
      </c>
      <c r="M30" s="97" t="s">
        <v>72</v>
      </c>
      <c r="N30" s="97"/>
      <c r="O30" s="97"/>
      <c r="P30" s="13" t="s">
        <v>71</v>
      </c>
      <c r="Q30" s="13" t="s">
        <v>71</v>
      </c>
      <c r="R30" s="13" t="s">
        <v>71</v>
      </c>
      <c r="S30" s="13" t="s">
        <v>71</v>
      </c>
      <c r="T30" s="13" t="s">
        <v>71</v>
      </c>
      <c r="U30" s="97"/>
      <c r="V30" s="97"/>
      <c r="W30" s="13" t="s">
        <v>72</v>
      </c>
      <c r="X30" s="13" t="s">
        <v>72</v>
      </c>
      <c r="Y30" s="13" t="s">
        <v>72</v>
      </c>
      <c r="Z30" s="13" t="s">
        <v>72</v>
      </c>
      <c r="AA30" s="13" t="s">
        <v>72</v>
      </c>
      <c r="AB30" s="97"/>
      <c r="AC30" s="97"/>
      <c r="AD30" s="13" t="s">
        <v>71</v>
      </c>
      <c r="AE30" s="13" t="s">
        <v>71</v>
      </c>
      <c r="AF30" s="13" t="s">
        <v>71</v>
      </c>
      <c r="AG30" s="13" t="s">
        <v>71</v>
      </c>
      <c r="AH30" s="13" t="s">
        <v>71</v>
      </c>
      <c r="AI30" s="97"/>
      <c r="AJ30" s="97"/>
      <c r="AK30" s="13" t="s">
        <v>72</v>
      </c>
      <c r="AL30" s="13" t="s">
        <v>72</v>
      </c>
      <c r="AM30" s="13" t="s">
        <v>72</v>
      </c>
      <c r="AN30" s="13" t="s">
        <v>72</v>
      </c>
      <c r="AO30" s="13" t="s">
        <v>72</v>
      </c>
      <c r="AP30" s="97"/>
      <c r="AQ30" s="97"/>
      <c r="AR30" s="13" t="s">
        <v>71</v>
      </c>
      <c r="AS30" s="13" t="s">
        <v>71</v>
      </c>
      <c r="AT30" s="13" t="s">
        <v>71</v>
      </c>
      <c r="AU30" s="13" t="s">
        <v>71</v>
      </c>
      <c r="AV30" s="13" t="s">
        <v>68</v>
      </c>
      <c r="AW30" s="97"/>
      <c r="AX30" s="97"/>
      <c r="AY30" s="13" t="s">
        <v>68</v>
      </c>
      <c r="AZ30" s="13" t="s">
        <v>72</v>
      </c>
      <c r="BA30" s="13" t="s">
        <v>72</v>
      </c>
      <c r="BB30" s="13" t="s">
        <v>72</v>
      </c>
      <c r="BC30" s="13" t="s">
        <v>72</v>
      </c>
      <c r="BD30" s="97"/>
      <c r="BE30" s="97"/>
      <c r="BF30" s="13" t="s">
        <v>71</v>
      </c>
      <c r="BG30" s="13" t="s">
        <v>71</v>
      </c>
      <c r="BH30" s="13" t="s">
        <v>71</v>
      </c>
      <c r="BI30" s="13" t="s">
        <v>71</v>
      </c>
      <c r="BJ30" s="13" t="s">
        <v>71</v>
      </c>
      <c r="BK30" s="107"/>
      <c r="BL30" s="107"/>
      <c r="BM30" s="105" t="s">
        <v>72</v>
      </c>
      <c r="BN30" s="105" t="s">
        <v>72</v>
      </c>
      <c r="BO30" s="105" t="s">
        <v>72</v>
      </c>
      <c r="BP30" s="105" t="s">
        <v>72</v>
      </c>
      <c r="BQ30" s="105" t="s">
        <v>72</v>
      </c>
      <c r="BR30" s="107"/>
      <c r="BS30" s="107"/>
      <c r="BT30" s="105" t="s">
        <v>71</v>
      </c>
      <c r="BU30" s="105" t="s">
        <v>71</v>
      </c>
      <c r="BV30" s="105" t="s">
        <v>71</v>
      </c>
      <c r="BW30" s="105" t="s">
        <v>71</v>
      </c>
      <c r="BX30" s="126" t="s">
        <v>71</v>
      </c>
      <c r="BY30" s="107"/>
      <c r="BZ30" s="107"/>
      <c r="CA30" s="13" t="s">
        <v>82</v>
      </c>
      <c r="CB30" s="13" t="s">
        <v>82</v>
      </c>
      <c r="CC30" s="97" t="s">
        <v>82</v>
      </c>
      <c r="CD30" s="97" t="s">
        <v>82</v>
      </c>
      <c r="CE30" s="97" t="s">
        <v>82</v>
      </c>
      <c r="CF30" s="97"/>
      <c r="CG30" s="97"/>
      <c r="CH30" s="97" t="s">
        <v>82</v>
      </c>
      <c r="CI30" s="97" t="s">
        <v>82</v>
      </c>
      <c r="CJ30" s="97" t="s">
        <v>82</v>
      </c>
      <c r="CK30" s="97" t="s">
        <v>82</v>
      </c>
      <c r="CL30" s="97" t="s">
        <v>82</v>
      </c>
      <c r="CM30" s="97"/>
      <c r="CN30" s="97"/>
      <c r="CO30" s="97" t="s">
        <v>80</v>
      </c>
      <c r="CP30" s="97" t="s">
        <v>80</v>
      </c>
      <c r="CQ30" s="97" t="s">
        <v>80</v>
      </c>
      <c r="CR30" s="97" t="s">
        <v>80</v>
      </c>
      <c r="CS30" s="97" t="s">
        <v>68</v>
      </c>
      <c r="CT30" s="97"/>
      <c r="CU30" s="97"/>
      <c r="CV30" s="13" t="s">
        <v>72</v>
      </c>
      <c r="CW30" s="13" t="s">
        <v>72</v>
      </c>
      <c r="CX30" s="13" t="s">
        <v>72</v>
      </c>
      <c r="CY30" s="13" t="s">
        <v>72</v>
      </c>
      <c r="CZ30" s="13" t="s">
        <v>72</v>
      </c>
      <c r="DA30" s="97"/>
      <c r="DB30" s="97"/>
      <c r="DC30" s="97"/>
      <c r="DD30" s="97" t="s">
        <v>80</v>
      </c>
      <c r="DE30" s="97" t="s">
        <v>80</v>
      </c>
      <c r="DF30" s="97" t="s">
        <v>80</v>
      </c>
      <c r="DG30" s="97" t="s">
        <v>80</v>
      </c>
      <c r="DH30" s="97"/>
      <c r="DI30" s="97"/>
      <c r="DJ30" s="97" t="s">
        <v>80</v>
      </c>
      <c r="DK30" s="97" t="s">
        <v>80</v>
      </c>
      <c r="DL30" s="97" t="s">
        <v>80</v>
      </c>
      <c r="DM30" s="97" t="s">
        <v>80</v>
      </c>
      <c r="DN30" s="97" t="s">
        <v>80</v>
      </c>
      <c r="DO30" s="97"/>
      <c r="DP30" s="97"/>
      <c r="DQ30" s="97" t="s">
        <v>71</v>
      </c>
      <c r="DR30" s="97" t="s">
        <v>71</v>
      </c>
      <c r="DS30" s="97" t="s">
        <v>71</v>
      </c>
      <c r="DT30" s="97" t="s">
        <v>71</v>
      </c>
      <c r="DU30" s="97"/>
      <c r="DV30" s="97"/>
      <c r="DW30" s="97"/>
      <c r="DX30" s="97" t="s">
        <v>80</v>
      </c>
      <c r="DY30" s="97" t="s">
        <v>80</v>
      </c>
      <c r="DZ30" s="97" t="s">
        <v>80</v>
      </c>
      <c r="EA30" s="97" t="s">
        <v>80</v>
      </c>
      <c r="EB30" s="97"/>
      <c r="EC30" s="97"/>
      <c r="ED30" s="97"/>
      <c r="EE30" s="97" t="s">
        <v>80</v>
      </c>
      <c r="EF30" s="97" t="s">
        <v>80</v>
      </c>
      <c r="EG30" s="97" t="s">
        <v>80</v>
      </c>
      <c r="EH30" s="97" t="s">
        <v>80</v>
      </c>
      <c r="EI30" s="97" t="s">
        <v>80</v>
      </c>
      <c r="EJ30" s="97"/>
      <c r="EK30" s="97"/>
      <c r="EL30" s="97" t="s">
        <v>72</v>
      </c>
      <c r="EM30" s="97" t="s">
        <v>72</v>
      </c>
      <c r="EN30" s="97" t="s">
        <v>72</v>
      </c>
      <c r="EO30" s="97"/>
      <c r="EP30" s="97"/>
      <c r="EQ30" s="97"/>
      <c r="ER30" s="97"/>
      <c r="ES30" s="97" t="s">
        <v>72</v>
      </c>
      <c r="ET30" s="97" t="s">
        <v>72</v>
      </c>
      <c r="EU30" s="97" t="s">
        <v>72</v>
      </c>
      <c r="EV30" s="97" t="s">
        <v>72</v>
      </c>
      <c r="EW30" s="97" t="s">
        <v>72</v>
      </c>
      <c r="EX30" s="97"/>
      <c r="EY30" s="97"/>
      <c r="EZ30" s="97" t="s">
        <v>71</v>
      </c>
      <c r="FA30" s="97" t="s">
        <v>71</v>
      </c>
      <c r="FB30" s="97" t="s">
        <v>71</v>
      </c>
      <c r="FC30" s="97" t="s">
        <v>71</v>
      </c>
      <c r="FD30" s="97" t="s">
        <v>71</v>
      </c>
      <c r="FE30" s="97"/>
      <c r="FF30" s="97"/>
      <c r="FG30" s="97" t="s">
        <v>72</v>
      </c>
      <c r="FH30" s="97" t="s">
        <v>72</v>
      </c>
      <c r="FI30" s="97" t="s">
        <v>72</v>
      </c>
      <c r="FJ30" s="97" t="s">
        <v>72</v>
      </c>
      <c r="FK30" s="97" t="s">
        <v>72</v>
      </c>
      <c r="FL30" s="97"/>
      <c r="FM30" s="97"/>
      <c r="FN30" s="97" t="s">
        <v>71</v>
      </c>
      <c r="FO30" s="97" t="s">
        <v>71</v>
      </c>
      <c r="FP30" s="97" t="s">
        <v>71</v>
      </c>
      <c r="FQ30" s="97" t="s">
        <v>71</v>
      </c>
      <c r="FR30" s="97" t="s">
        <v>71</v>
      </c>
      <c r="FS30" s="97"/>
      <c r="FT30" s="97"/>
      <c r="FU30" s="97" t="s">
        <v>72</v>
      </c>
      <c r="FV30" s="97" t="s">
        <v>72</v>
      </c>
      <c r="FW30" s="97" t="s">
        <v>72</v>
      </c>
      <c r="FX30" s="97" t="s">
        <v>72</v>
      </c>
      <c r="FY30" s="97" t="s">
        <v>72</v>
      </c>
      <c r="FZ30" s="97"/>
      <c r="GA30" s="97"/>
      <c r="GB30" s="97" t="s">
        <v>71</v>
      </c>
      <c r="GC30" s="97" t="s">
        <v>71</v>
      </c>
      <c r="GD30" s="97" t="s">
        <v>71</v>
      </c>
      <c r="GE30" s="97" t="s">
        <v>71</v>
      </c>
      <c r="GF30" s="97" t="s">
        <v>71</v>
      </c>
      <c r="GG30" s="97"/>
      <c r="GH30" s="97"/>
      <c r="GI30" s="97" t="s">
        <v>72</v>
      </c>
      <c r="GJ30" s="97" t="s">
        <v>72</v>
      </c>
      <c r="GK30" s="97" t="s">
        <v>72</v>
      </c>
      <c r="GL30" s="97" t="s">
        <v>72</v>
      </c>
      <c r="GM30" s="97" t="s">
        <v>72</v>
      </c>
      <c r="GN30" s="97"/>
      <c r="GO30" s="97"/>
      <c r="GP30" s="97" t="s">
        <v>71</v>
      </c>
      <c r="GQ30" s="97"/>
      <c r="GR30" s="97" t="s">
        <v>71</v>
      </c>
      <c r="GS30" s="97" t="s">
        <v>71</v>
      </c>
      <c r="GT30" s="97" t="s">
        <v>71</v>
      </c>
      <c r="GU30" s="97"/>
      <c r="GV30" s="97"/>
      <c r="GW30" s="97" t="s">
        <v>72</v>
      </c>
      <c r="GX30" s="97" t="s">
        <v>72</v>
      </c>
      <c r="GY30" s="97" t="s">
        <v>72</v>
      </c>
      <c r="GZ30" s="97" t="s">
        <v>72</v>
      </c>
      <c r="HA30" s="97" t="s">
        <v>72</v>
      </c>
      <c r="HB30" s="97"/>
      <c r="HC30" s="97"/>
      <c r="HD30" s="97" t="s">
        <v>71</v>
      </c>
      <c r="HE30" s="97" t="s">
        <v>71</v>
      </c>
      <c r="HF30" s="97" t="s">
        <v>71</v>
      </c>
      <c r="HG30" s="97" t="s">
        <v>71</v>
      </c>
      <c r="HH30" s="97" t="s">
        <v>71</v>
      </c>
      <c r="HI30" s="97"/>
      <c r="HJ30" s="97"/>
      <c r="HK30" s="97" t="s">
        <v>72</v>
      </c>
      <c r="HL30" s="97" t="s">
        <v>72</v>
      </c>
      <c r="HM30" s="97" t="s">
        <v>72</v>
      </c>
      <c r="HN30" s="97" t="s">
        <v>72</v>
      </c>
      <c r="HO30" s="97" t="s">
        <v>72</v>
      </c>
      <c r="HP30" s="97"/>
      <c r="HQ30" s="97"/>
      <c r="HR30" s="97" t="s">
        <v>71</v>
      </c>
      <c r="HS30" s="97" t="s">
        <v>71</v>
      </c>
      <c r="HT30" s="97" t="s">
        <v>71</v>
      </c>
      <c r="HU30" s="97" t="s">
        <v>71</v>
      </c>
      <c r="HV30" s="97" t="s">
        <v>71</v>
      </c>
      <c r="HW30" s="97"/>
      <c r="HX30" s="97"/>
      <c r="HY30" s="97" t="s">
        <v>72</v>
      </c>
      <c r="HZ30" s="97" t="s">
        <v>72</v>
      </c>
      <c r="IA30" s="97" t="s">
        <v>72</v>
      </c>
      <c r="IB30" s="97" t="s">
        <v>72</v>
      </c>
      <c r="IC30" s="97" t="s">
        <v>72</v>
      </c>
      <c r="ID30" s="97"/>
      <c r="IE30" s="97"/>
      <c r="IF30" s="97" t="s">
        <v>71</v>
      </c>
      <c r="IG30" s="97" t="s">
        <v>71</v>
      </c>
      <c r="IH30" s="97" t="s">
        <v>71</v>
      </c>
      <c r="II30" s="97" t="s">
        <v>71</v>
      </c>
      <c r="IJ30" s="97" t="s">
        <v>71</v>
      </c>
      <c r="IK30" s="97"/>
      <c r="IL30" s="97"/>
      <c r="IM30" s="97" t="s">
        <v>72</v>
      </c>
      <c r="IN30" s="97" t="s">
        <v>72</v>
      </c>
      <c r="IO30" s="97" t="s">
        <v>72</v>
      </c>
      <c r="IP30" s="97" t="s">
        <v>72</v>
      </c>
      <c r="IQ30" s="97" t="s">
        <v>72</v>
      </c>
      <c r="IR30" s="97"/>
      <c r="IS30" s="97"/>
      <c r="IT30" s="97" t="s">
        <v>71</v>
      </c>
      <c r="IU30" s="97" t="s">
        <v>71</v>
      </c>
      <c r="IV30" s="97" t="s">
        <v>71</v>
      </c>
      <c r="IW30" s="97" t="s">
        <v>71</v>
      </c>
      <c r="IX30" s="97" t="s">
        <v>71</v>
      </c>
      <c r="IY30" s="97"/>
      <c r="IZ30" s="97"/>
      <c r="JA30" s="97" t="s">
        <v>72</v>
      </c>
      <c r="JB30" s="97" t="s">
        <v>72</v>
      </c>
      <c r="JC30" s="97" t="s">
        <v>72</v>
      </c>
      <c r="JD30" s="97" t="s">
        <v>72</v>
      </c>
      <c r="JE30" s="97" t="s">
        <v>72</v>
      </c>
      <c r="JF30" s="97"/>
      <c r="JG30" s="97"/>
      <c r="JH30" s="97" t="s">
        <v>71</v>
      </c>
      <c r="JI30" s="97" t="s">
        <v>71</v>
      </c>
      <c r="JJ30" s="97" t="s">
        <v>71</v>
      </c>
      <c r="JK30" s="97" t="s">
        <v>71</v>
      </c>
      <c r="JL30" s="97" t="s">
        <v>71</v>
      </c>
      <c r="JM30" s="97"/>
      <c r="JN30" s="97"/>
      <c r="JO30" s="97" t="s">
        <v>72</v>
      </c>
      <c r="JP30" s="97" t="s">
        <v>72</v>
      </c>
      <c r="JQ30" s="97" t="s">
        <v>72</v>
      </c>
      <c r="JR30" s="97" t="s">
        <v>72</v>
      </c>
      <c r="JS30" s="97" t="s">
        <v>72</v>
      </c>
      <c r="JT30" s="97"/>
      <c r="JU30" s="97"/>
      <c r="JV30" s="97" t="s">
        <v>71</v>
      </c>
      <c r="JW30" s="97" t="s">
        <v>71</v>
      </c>
      <c r="JX30" s="97" t="s">
        <v>71</v>
      </c>
      <c r="JY30" s="97" t="s">
        <v>71</v>
      </c>
      <c r="JZ30" s="97" t="s">
        <v>71</v>
      </c>
      <c r="KA30" s="97"/>
      <c r="KB30" s="97"/>
      <c r="KC30" s="97" t="s">
        <v>72</v>
      </c>
      <c r="KD30" s="97" t="s">
        <v>72</v>
      </c>
      <c r="KE30" s="97" t="s">
        <v>72</v>
      </c>
      <c r="KF30" s="97" t="s">
        <v>72</v>
      </c>
      <c r="KG30" s="97" t="s">
        <v>72</v>
      </c>
      <c r="KH30" s="97"/>
      <c r="KI30" s="97"/>
      <c r="KJ30" s="97" t="s">
        <v>71</v>
      </c>
      <c r="KK30" s="97" t="s">
        <v>71</v>
      </c>
      <c r="KL30" s="97" t="s">
        <v>71</v>
      </c>
      <c r="KM30" s="97" t="s">
        <v>71</v>
      </c>
      <c r="KN30" s="97" t="s">
        <v>71</v>
      </c>
      <c r="KO30" s="97"/>
      <c r="KP30" s="97"/>
      <c r="KQ30" s="97" t="s">
        <v>72</v>
      </c>
      <c r="KR30" s="97" t="s">
        <v>72</v>
      </c>
      <c r="KS30" s="97" t="s">
        <v>72</v>
      </c>
      <c r="KT30" s="97" t="s">
        <v>72</v>
      </c>
      <c r="KU30" s="97" t="s">
        <v>72</v>
      </c>
      <c r="KV30" s="97"/>
      <c r="KW30" s="97"/>
      <c r="KX30" s="97" t="s">
        <v>71</v>
      </c>
      <c r="KY30" s="97" t="s">
        <v>71</v>
      </c>
      <c r="KZ30" s="97" t="s">
        <v>71</v>
      </c>
      <c r="LA30" s="97" t="s">
        <v>71</v>
      </c>
      <c r="LB30" s="97" t="s">
        <v>71</v>
      </c>
      <c r="LC30" s="97"/>
      <c r="LD30" s="97"/>
      <c r="LE30" s="97" t="s">
        <v>72</v>
      </c>
      <c r="LF30" s="97" t="s">
        <v>72</v>
      </c>
      <c r="LG30" s="97"/>
      <c r="LH30" s="97" t="s">
        <v>72</v>
      </c>
      <c r="LI30" s="97" t="s">
        <v>72</v>
      </c>
      <c r="LJ30" s="97"/>
      <c r="LK30" s="97"/>
      <c r="LL30" s="97" t="s">
        <v>71</v>
      </c>
      <c r="LM30" s="97" t="s">
        <v>71</v>
      </c>
      <c r="LN30" s="97" t="s">
        <v>71</v>
      </c>
      <c r="LO30" s="97" t="s">
        <v>71</v>
      </c>
      <c r="LP30" s="97" t="s">
        <v>71</v>
      </c>
      <c r="LQ30" s="97"/>
      <c r="LR30" s="97"/>
      <c r="LS30" s="97" t="s">
        <v>72</v>
      </c>
      <c r="LT30" s="97" t="s">
        <v>72</v>
      </c>
      <c r="LU30" s="97" t="s">
        <v>72</v>
      </c>
      <c r="LV30" s="97" t="s">
        <v>72</v>
      </c>
      <c r="LW30" s="97" t="s">
        <v>72</v>
      </c>
      <c r="LX30" s="97"/>
      <c r="LY30" s="97"/>
      <c r="LZ30" s="97" t="s">
        <v>71</v>
      </c>
      <c r="MA30" s="97" t="s">
        <v>71</v>
      </c>
      <c r="MB30" s="97" t="s">
        <v>71</v>
      </c>
      <c r="MC30" s="97" t="s">
        <v>71</v>
      </c>
      <c r="MD30" s="97" t="s">
        <v>71</v>
      </c>
      <c r="ME30" s="97"/>
      <c r="MF30" s="97"/>
      <c r="MG30" s="97" t="s">
        <v>72</v>
      </c>
      <c r="MH30" s="97" t="s">
        <v>72</v>
      </c>
      <c r="MI30" s="97" t="s">
        <v>72</v>
      </c>
      <c r="MJ30" s="97" t="s">
        <v>72</v>
      </c>
      <c r="MK30" s="97" t="s">
        <v>72</v>
      </c>
      <c r="ML30" s="97"/>
      <c r="MM30" s="97"/>
      <c r="MN30" s="97" t="s">
        <v>71</v>
      </c>
      <c r="MO30" s="97" t="s">
        <v>71</v>
      </c>
      <c r="MP30" s="97" t="s">
        <v>71</v>
      </c>
      <c r="MQ30" s="97" t="s">
        <v>71</v>
      </c>
      <c r="MR30" s="97" t="s">
        <v>71</v>
      </c>
      <c r="MS30" s="97"/>
      <c r="MT30" s="97"/>
      <c r="MU30" s="97" t="s">
        <v>72</v>
      </c>
      <c r="MV30" s="97" t="s">
        <v>72</v>
      </c>
      <c r="MW30" s="97" t="s">
        <v>72</v>
      </c>
      <c r="MX30" s="97" t="s">
        <v>72</v>
      </c>
      <c r="MY30" s="97"/>
      <c r="MZ30" s="97"/>
      <c r="NA30" s="97"/>
      <c r="NB30" s="97" t="s">
        <v>71</v>
      </c>
      <c r="NC30" s="97" t="s">
        <v>71</v>
      </c>
      <c r="ND30" s="97" t="s">
        <v>71</v>
      </c>
      <c r="NE30" s="97" t="s">
        <v>71</v>
      </c>
      <c r="NF30" s="97"/>
      <c r="NG30" s="97"/>
      <c r="NH30" s="97"/>
      <c r="NI30" s="97" t="s">
        <v>72</v>
      </c>
      <c r="NJ30" s="97" t="s">
        <v>72</v>
      </c>
      <c r="NK30" s="97" t="s">
        <v>72</v>
      </c>
      <c r="NL30" s="97" t="s">
        <v>72</v>
      </c>
      <c r="NM30" s="97" t="s">
        <v>72</v>
      </c>
      <c r="NN30" s="97"/>
      <c r="NO30" s="97"/>
      <c r="NP30" s="97" t="s">
        <v>71</v>
      </c>
      <c r="NQ30" s="97" t="s">
        <v>71</v>
      </c>
      <c r="NR30" s="97" t="s">
        <v>71</v>
      </c>
      <c r="NS30" s="97" t="s">
        <v>71</v>
      </c>
      <c r="NT30" s="97" t="s">
        <v>71</v>
      </c>
      <c r="NU30" s="97"/>
      <c r="NV30" s="97"/>
      <c r="NW30" s="97" t="s">
        <v>72</v>
      </c>
      <c r="NX30" s="97" t="s">
        <v>72</v>
      </c>
      <c r="NY30" s="97" t="s">
        <v>72</v>
      </c>
      <c r="NZ30" s="97" t="s">
        <v>72</v>
      </c>
      <c r="OA30" s="97" t="s">
        <v>72</v>
      </c>
      <c r="OB30" s="97"/>
      <c r="OC30" s="97"/>
      <c r="OD30" s="97" t="s">
        <v>71</v>
      </c>
      <c r="OE30" s="97" t="s">
        <v>71</v>
      </c>
      <c r="OF30" s="97" t="s">
        <v>71</v>
      </c>
      <c r="OG30" s="97" t="s">
        <v>71</v>
      </c>
      <c r="OH30" s="97" t="s">
        <v>71</v>
      </c>
      <c r="OI30" s="97"/>
      <c r="OJ30" s="98"/>
    </row>
    <row r="31" spans="1:400" ht="15" customHeight="1" x14ac:dyDescent="0.25">
      <c r="A31" s="151" t="s">
        <v>54</v>
      </c>
      <c r="B31" s="70" t="s">
        <v>55</v>
      </c>
      <c r="C31" s="66">
        <v>43221</v>
      </c>
      <c r="D31" s="91"/>
      <c r="E31" s="103" t="s">
        <v>71</v>
      </c>
      <c r="F31" s="103" t="s">
        <v>71</v>
      </c>
      <c r="G31" s="103"/>
      <c r="H31" s="103"/>
      <c r="I31" s="103" t="s">
        <v>72</v>
      </c>
      <c r="J31" s="103" t="s">
        <v>72</v>
      </c>
      <c r="K31" s="103" t="s">
        <v>72</v>
      </c>
      <c r="L31" s="103" t="s">
        <v>72</v>
      </c>
      <c r="M31" s="103" t="s">
        <v>72</v>
      </c>
      <c r="N31" s="92"/>
      <c r="O31" s="92"/>
      <c r="P31" s="118" t="s">
        <v>71</v>
      </c>
      <c r="Q31" s="118" t="s">
        <v>71</v>
      </c>
      <c r="R31" s="118" t="s">
        <v>71</v>
      </c>
      <c r="S31" s="118" t="s">
        <v>71</v>
      </c>
      <c r="T31" s="118" t="s">
        <v>71</v>
      </c>
      <c r="U31" s="92"/>
      <c r="V31" s="92"/>
      <c r="W31" s="118" t="s">
        <v>72</v>
      </c>
      <c r="X31" s="118" t="s">
        <v>72</v>
      </c>
      <c r="Y31" s="118" t="s">
        <v>72</v>
      </c>
      <c r="Z31" s="118" t="s">
        <v>72</v>
      </c>
      <c r="AA31" s="118" t="s">
        <v>72</v>
      </c>
      <c r="AB31" s="92"/>
      <c r="AC31" s="92"/>
      <c r="AD31" s="118" t="s">
        <v>71</v>
      </c>
      <c r="AE31" s="118" t="s">
        <v>71</v>
      </c>
      <c r="AF31" s="118" t="s">
        <v>71</v>
      </c>
      <c r="AG31" s="118" t="s">
        <v>71</v>
      </c>
      <c r="AH31" s="118" t="s">
        <v>71</v>
      </c>
      <c r="AI31" s="92"/>
      <c r="AJ31" s="92"/>
      <c r="AK31" s="92" t="s">
        <v>72</v>
      </c>
      <c r="AL31" s="92" t="s">
        <v>72</v>
      </c>
      <c r="AM31" s="92" t="s">
        <v>68</v>
      </c>
      <c r="AN31" s="92" t="s">
        <v>68</v>
      </c>
      <c r="AO31" s="92" t="s">
        <v>68</v>
      </c>
      <c r="AP31" s="92"/>
      <c r="AQ31" s="92"/>
      <c r="AR31" s="118" t="s">
        <v>71</v>
      </c>
      <c r="AS31" s="118" t="s">
        <v>71</v>
      </c>
      <c r="AT31" s="118" t="s">
        <v>71</v>
      </c>
      <c r="AU31" s="118" t="s">
        <v>71</v>
      </c>
      <c r="AV31" s="118" t="s">
        <v>71</v>
      </c>
      <c r="AW31" s="92"/>
      <c r="AX31" s="92"/>
      <c r="AY31" s="118" t="s">
        <v>72</v>
      </c>
      <c r="AZ31" s="118" t="s">
        <v>72</v>
      </c>
      <c r="BA31" s="118" t="s">
        <v>72</v>
      </c>
      <c r="BB31" s="118" t="s">
        <v>72</v>
      </c>
      <c r="BC31" s="118" t="s">
        <v>72</v>
      </c>
      <c r="BD31" s="92"/>
      <c r="BE31" s="92"/>
      <c r="BF31" s="118" t="s">
        <v>71</v>
      </c>
      <c r="BG31" s="118" t="s">
        <v>71</v>
      </c>
      <c r="BH31" s="118" t="s">
        <v>71</v>
      </c>
      <c r="BI31" s="118" t="s">
        <v>71</v>
      </c>
      <c r="BJ31" s="118" t="s">
        <v>71</v>
      </c>
      <c r="BK31" s="109"/>
      <c r="BL31" s="109"/>
      <c r="BM31" s="92" t="s">
        <v>72</v>
      </c>
      <c r="BN31" s="92" t="s">
        <v>72</v>
      </c>
      <c r="BO31" s="92" t="s">
        <v>72</v>
      </c>
      <c r="BP31" s="92" t="s">
        <v>72</v>
      </c>
      <c r="BQ31" s="92" t="s">
        <v>72</v>
      </c>
      <c r="BR31" s="109"/>
      <c r="BS31" s="109"/>
      <c r="BT31" s="118" t="s">
        <v>71</v>
      </c>
      <c r="BU31" s="118" t="s">
        <v>71</v>
      </c>
      <c r="BV31" s="118" t="s">
        <v>71</v>
      </c>
      <c r="BW31" s="118" t="s">
        <v>71</v>
      </c>
      <c r="BX31" s="118" t="s">
        <v>71</v>
      </c>
      <c r="BY31" s="109"/>
      <c r="BZ31" s="109"/>
      <c r="CA31" s="92" t="s">
        <v>72</v>
      </c>
      <c r="CB31" s="92" t="s">
        <v>72</v>
      </c>
      <c r="CC31" s="103" t="s">
        <v>80</v>
      </c>
      <c r="CD31" s="103" t="s">
        <v>80</v>
      </c>
      <c r="CE31" s="103" t="s">
        <v>66</v>
      </c>
      <c r="CF31" s="103"/>
      <c r="CG31" s="103"/>
      <c r="CH31" s="103" t="s">
        <v>68</v>
      </c>
      <c r="CI31" s="125" t="s">
        <v>80</v>
      </c>
      <c r="CJ31" s="125" t="s">
        <v>80</v>
      </c>
      <c r="CK31" s="125" t="s">
        <v>80</v>
      </c>
      <c r="CL31" s="125" t="s">
        <v>80</v>
      </c>
      <c r="CM31" s="103"/>
      <c r="CN31" s="103"/>
      <c r="CO31" s="103" t="s">
        <v>68</v>
      </c>
      <c r="CP31" s="103" t="s">
        <v>68</v>
      </c>
      <c r="CQ31" s="103" t="s">
        <v>68</v>
      </c>
      <c r="CR31" s="103" t="s">
        <v>68</v>
      </c>
      <c r="CS31" s="103" t="s">
        <v>68</v>
      </c>
      <c r="CT31" s="92"/>
      <c r="CU31" s="92"/>
      <c r="CV31" s="92" t="s">
        <v>71</v>
      </c>
      <c r="CW31" s="92" t="s">
        <v>71</v>
      </c>
      <c r="CX31" s="92" t="s">
        <v>71</v>
      </c>
      <c r="CY31" s="92" t="s">
        <v>71</v>
      </c>
      <c r="CZ31" s="92" t="s">
        <v>71</v>
      </c>
      <c r="DA31" s="92"/>
      <c r="DB31" s="92"/>
      <c r="DC31" s="92"/>
      <c r="DD31" s="92" t="s">
        <v>68</v>
      </c>
      <c r="DE31" s="92" t="s">
        <v>68</v>
      </c>
      <c r="DF31" s="92" t="s">
        <v>68</v>
      </c>
      <c r="DG31" s="92" t="s">
        <v>68</v>
      </c>
      <c r="DH31" s="92"/>
      <c r="DI31" s="92"/>
      <c r="DJ31" s="92" t="s">
        <v>71</v>
      </c>
      <c r="DK31" s="92" t="s">
        <v>71</v>
      </c>
      <c r="DL31" s="92" t="s">
        <v>71</v>
      </c>
      <c r="DM31" s="92" t="s">
        <v>71</v>
      </c>
      <c r="DN31" s="92" t="s">
        <v>71</v>
      </c>
      <c r="DO31" s="92"/>
      <c r="DP31" s="92"/>
      <c r="DQ31" s="92" t="s">
        <v>80</v>
      </c>
      <c r="DR31" s="92" t="s">
        <v>80</v>
      </c>
      <c r="DS31" s="92" t="s">
        <v>80</v>
      </c>
      <c r="DT31" s="92" t="s">
        <v>80</v>
      </c>
      <c r="DU31" s="92"/>
      <c r="DV31" s="92"/>
      <c r="DW31" s="92"/>
      <c r="DX31" s="92" t="s">
        <v>68</v>
      </c>
      <c r="DY31" s="92" t="s">
        <v>68</v>
      </c>
      <c r="DZ31" s="92" t="s">
        <v>68</v>
      </c>
      <c r="EA31" s="92" t="s">
        <v>68</v>
      </c>
      <c r="EB31" s="92"/>
      <c r="EC31" s="92"/>
      <c r="ED31" s="92"/>
      <c r="EE31" s="92" t="s">
        <v>71</v>
      </c>
      <c r="EF31" s="92" t="s">
        <v>71</v>
      </c>
      <c r="EG31" s="92" t="s">
        <v>71</v>
      </c>
      <c r="EH31" s="92" t="s">
        <v>71</v>
      </c>
      <c r="EI31" s="92" t="s">
        <v>71</v>
      </c>
      <c r="EJ31" s="92"/>
      <c r="EK31" s="92"/>
      <c r="EL31" s="92" t="s">
        <v>72</v>
      </c>
      <c r="EM31" s="92" t="s">
        <v>72</v>
      </c>
      <c r="EN31" s="92" t="s">
        <v>72</v>
      </c>
      <c r="EO31" s="92"/>
      <c r="EP31" s="92"/>
      <c r="EQ31" s="92"/>
      <c r="ER31" s="92"/>
      <c r="ES31" s="92" t="s">
        <v>72</v>
      </c>
      <c r="ET31" s="92" t="s">
        <v>76</v>
      </c>
      <c r="EU31" s="92" t="s">
        <v>76</v>
      </c>
      <c r="EV31" s="92" t="s">
        <v>72</v>
      </c>
      <c r="EW31" s="92" t="s">
        <v>72</v>
      </c>
      <c r="EX31" s="92"/>
      <c r="EY31" s="92"/>
      <c r="EZ31" s="92" t="s">
        <v>71</v>
      </c>
      <c r="FA31" s="92" t="s">
        <v>71</v>
      </c>
      <c r="FB31" s="92" t="s">
        <v>71</v>
      </c>
      <c r="FC31" s="92" t="s">
        <v>71</v>
      </c>
      <c r="FD31" s="92" t="s">
        <v>71</v>
      </c>
      <c r="FE31" s="92"/>
      <c r="FF31" s="92"/>
      <c r="FG31" s="92" t="s">
        <v>72</v>
      </c>
      <c r="FH31" s="92" t="s">
        <v>72</v>
      </c>
      <c r="FI31" s="92" t="s">
        <v>72</v>
      </c>
      <c r="FJ31" s="92" t="s">
        <v>72</v>
      </c>
      <c r="FK31" s="92" t="s">
        <v>72</v>
      </c>
      <c r="FL31" s="92"/>
      <c r="FM31" s="92"/>
      <c r="FN31" s="92" t="s">
        <v>71</v>
      </c>
      <c r="FO31" s="92" t="s">
        <v>71</v>
      </c>
      <c r="FP31" s="92" t="s">
        <v>71</v>
      </c>
      <c r="FQ31" s="92" t="s">
        <v>71</v>
      </c>
      <c r="FR31" s="92" t="s">
        <v>71</v>
      </c>
      <c r="FS31" s="92"/>
      <c r="FT31" s="92"/>
      <c r="FU31" s="92" t="s">
        <v>72</v>
      </c>
      <c r="FV31" s="92" t="s">
        <v>72</v>
      </c>
      <c r="FW31" s="92" t="s">
        <v>72</v>
      </c>
      <c r="FX31" s="92" t="s">
        <v>72</v>
      </c>
      <c r="FY31" s="92" t="s">
        <v>72</v>
      </c>
      <c r="FZ31" s="92"/>
      <c r="GA31" s="92"/>
      <c r="GB31" s="92" t="s">
        <v>68</v>
      </c>
      <c r="GC31" s="92" t="s">
        <v>68</v>
      </c>
      <c r="GD31" s="92" t="s">
        <v>68</v>
      </c>
      <c r="GE31" s="92" t="s">
        <v>68</v>
      </c>
      <c r="GF31" s="92" t="s">
        <v>68</v>
      </c>
      <c r="GG31" s="92"/>
      <c r="GH31" s="92"/>
      <c r="GI31" s="92" t="s">
        <v>72</v>
      </c>
      <c r="GJ31" s="92" t="s">
        <v>72</v>
      </c>
      <c r="GK31" s="92" t="s">
        <v>72</v>
      </c>
      <c r="GL31" s="92" t="s">
        <v>72</v>
      </c>
      <c r="GM31" s="92" t="s">
        <v>72</v>
      </c>
      <c r="GN31" s="92"/>
      <c r="GO31" s="92"/>
      <c r="GP31" s="92" t="s">
        <v>71</v>
      </c>
      <c r="GQ31" s="92"/>
      <c r="GR31" s="92" t="s">
        <v>71</v>
      </c>
      <c r="GS31" s="92" t="s">
        <v>71</v>
      </c>
      <c r="GT31" s="92" t="s">
        <v>71</v>
      </c>
      <c r="GU31" s="92"/>
      <c r="GV31" s="92"/>
      <c r="GW31" s="92" t="s">
        <v>72</v>
      </c>
      <c r="GX31" s="92" t="s">
        <v>72</v>
      </c>
      <c r="GY31" s="92" t="s">
        <v>72</v>
      </c>
      <c r="GZ31" s="92" t="s">
        <v>72</v>
      </c>
      <c r="HA31" s="92" t="s">
        <v>72</v>
      </c>
      <c r="HB31" s="92"/>
      <c r="HC31" s="92"/>
      <c r="HD31" s="92" t="s">
        <v>71</v>
      </c>
      <c r="HE31" s="92" t="s">
        <v>71</v>
      </c>
      <c r="HF31" s="92" t="s">
        <v>71</v>
      </c>
      <c r="HG31" s="92" t="s">
        <v>71</v>
      </c>
      <c r="HH31" s="92" t="s">
        <v>71</v>
      </c>
      <c r="HI31" s="92"/>
      <c r="HJ31" s="92"/>
      <c r="HK31" s="92" t="s">
        <v>72</v>
      </c>
      <c r="HL31" s="92" t="s">
        <v>72</v>
      </c>
      <c r="HM31" s="92" t="s">
        <v>72</v>
      </c>
      <c r="HN31" s="92" t="s">
        <v>72</v>
      </c>
      <c r="HO31" s="92" t="s">
        <v>72</v>
      </c>
      <c r="HP31" s="92"/>
      <c r="HQ31" s="92"/>
      <c r="HR31" s="92" t="s">
        <v>71</v>
      </c>
      <c r="HS31" s="92" t="s">
        <v>71</v>
      </c>
      <c r="HT31" s="92" t="s">
        <v>71</v>
      </c>
      <c r="HU31" s="92" t="s">
        <v>71</v>
      </c>
      <c r="HV31" s="92" t="s">
        <v>71</v>
      </c>
      <c r="HW31" s="92"/>
      <c r="HX31" s="92"/>
      <c r="HY31" s="92" t="s">
        <v>72</v>
      </c>
      <c r="HZ31" s="92" t="s">
        <v>72</v>
      </c>
      <c r="IA31" s="92" t="s">
        <v>72</v>
      </c>
      <c r="IB31" s="92" t="s">
        <v>72</v>
      </c>
      <c r="IC31" s="92" t="s">
        <v>72</v>
      </c>
      <c r="ID31" s="92"/>
      <c r="IE31" s="92"/>
      <c r="IF31" s="92" t="s">
        <v>71</v>
      </c>
      <c r="IG31" s="92" t="s">
        <v>71</v>
      </c>
      <c r="IH31" s="92" t="s">
        <v>71</v>
      </c>
      <c r="II31" s="92" t="s">
        <v>71</v>
      </c>
      <c r="IJ31" s="92" t="s">
        <v>71</v>
      </c>
      <c r="IK31" s="92"/>
      <c r="IL31" s="92"/>
      <c r="IM31" s="92" t="s">
        <v>68</v>
      </c>
      <c r="IN31" s="92" t="s">
        <v>68</v>
      </c>
      <c r="IO31" s="92" t="s">
        <v>68</v>
      </c>
      <c r="IP31" s="92" t="s">
        <v>68</v>
      </c>
      <c r="IQ31" s="92" t="s">
        <v>68</v>
      </c>
      <c r="IR31" s="92"/>
      <c r="IS31" s="92"/>
      <c r="IT31" s="92" t="s">
        <v>68</v>
      </c>
      <c r="IU31" s="92" t="s">
        <v>68</v>
      </c>
      <c r="IV31" s="92" t="s">
        <v>68</v>
      </c>
      <c r="IW31" s="92" t="s">
        <v>68</v>
      </c>
      <c r="IX31" s="92" t="s">
        <v>68</v>
      </c>
      <c r="IY31" s="92"/>
      <c r="IZ31" s="92"/>
      <c r="JA31" s="92" t="s">
        <v>72</v>
      </c>
      <c r="JB31" s="92" t="s">
        <v>72</v>
      </c>
      <c r="JC31" s="92" t="s">
        <v>72</v>
      </c>
      <c r="JD31" s="92" t="s">
        <v>72</v>
      </c>
      <c r="JE31" s="92" t="s">
        <v>72</v>
      </c>
      <c r="JF31" s="92"/>
      <c r="JG31" s="92"/>
      <c r="JH31" s="92" t="s">
        <v>71</v>
      </c>
      <c r="JI31" s="92" t="s">
        <v>71</v>
      </c>
      <c r="JJ31" s="92" t="s">
        <v>71</v>
      </c>
      <c r="JK31" s="92" t="s">
        <v>71</v>
      </c>
      <c r="JL31" s="92" t="s">
        <v>71</v>
      </c>
      <c r="JM31" s="92"/>
      <c r="JN31" s="92"/>
      <c r="JO31" s="92" t="s">
        <v>72</v>
      </c>
      <c r="JP31" s="92" t="s">
        <v>72</v>
      </c>
      <c r="JQ31" s="92" t="s">
        <v>72</v>
      </c>
      <c r="JR31" s="92" t="s">
        <v>72</v>
      </c>
      <c r="JS31" s="92" t="s">
        <v>72</v>
      </c>
      <c r="JT31" s="92"/>
      <c r="JU31" s="92"/>
      <c r="JV31" s="92" t="s">
        <v>71</v>
      </c>
      <c r="JW31" s="92" t="s">
        <v>71</v>
      </c>
      <c r="JX31" s="92" t="s">
        <v>71</v>
      </c>
      <c r="JY31" s="92" t="s">
        <v>71</v>
      </c>
      <c r="JZ31" s="92" t="s">
        <v>71</v>
      </c>
      <c r="KA31" s="92"/>
      <c r="KB31" s="92"/>
      <c r="KC31" s="92" t="s">
        <v>72</v>
      </c>
      <c r="KD31" s="92" t="s">
        <v>72</v>
      </c>
      <c r="KE31" s="92" t="s">
        <v>72</v>
      </c>
      <c r="KF31" s="92" t="s">
        <v>72</v>
      </c>
      <c r="KG31" s="92" t="s">
        <v>72</v>
      </c>
      <c r="KH31" s="92"/>
      <c r="KI31" s="92"/>
      <c r="KJ31" s="92" t="s">
        <v>71</v>
      </c>
      <c r="KK31" s="92" t="s">
        <v>71</v>
      </c>
      <c r="KL31" s="92" t="s">
        <v>71</v>
      </c>
      <c r="KM31" s="92" t="s">
        <v>71</v>
      </c>
      <c r="KN31" s="92" t="s">
        <v>71</v>
      </c>
      <c r="KO31" s="92"/>
      <c r="KP31" s="92"/>
      <c r="KQ31" s="92" t="s">
        <v>72</v>
      </c>
      <c r="KR31" s="92" t="s">
        <v>72</v>
      </c>
      <c r="KS31" s="92" t="s">
        <v>72</v>
      </c>
      <c r="KT31" s="92" t="s">
        <v>72</v>
      </c>
      <c r="KU31" s="92" t="s">
        <v>72</v>
      </c>
      <c r="KV31" s="92"/>
      <c r="KW31" s="92"/>
      <c r="KX31" s="92" t="s">
        <v>71</v>
      </c>
      <c r="KY31" s="92" t="s">
        <v>71</v>
      </c>
      <c r="KZ31" s="92" t="s">
        <v>71</v>
      </c>
      <c r="LA31" s="92" t="s">
        <v>71</v>
      </c>
      <c r="LB31" s="92" t="s">
        <v>71</v>
      </c>
      <c r="LC31" s="92"/>
      <c r="LD31" s="92"/>
      <c r="LE31" s="92" t="s">
        <v>72</v>
      </c>
      <c r="LF31" s="92" t="s">
        <v>72</v>
      </c>
      <c r="LG31" s="92"/>
      <c r="LH31" s="92" t="s">
        <v>72</v>
      </c>
      <c r="LI31" s="92" t="s">
        <v>72</v>
      </c>
      <c r="LJ31" s="92"/>
      <c r="LK31" s="92"/>
      <c r="LL31" s="92" t="s">
        <v>71</v>
      </c>
      <c r="LM31" s="92" t="s">
        <v>71</v>
      </c>
      <c r="LN31" s="92" t="s">
        <v>71</v>
      </c>
      <c r="LO31" s="92" t="s">
        <v>71</v>
      </c>
      <c r="LP31" s="92" t="s">
        <v>71</v>
      </c>
      <c r="LQ31" s="92"/>
      <c r="LR31" s="92"/>
      <c r="LS31" s="92" t="s">
        <v>72</v>
      </c>
      <c r="LT31" s="92" t="s">
        <v>72</v>
      </c>
      <c r="LU31" s="92" t="s">
        <v>72</v>
      </c>
      <c r="LV31" s="92" t="s">
        <v>72</v>
      </c>
      <c r="LW31" s="92" t="s">
        <v>72</v>
      </c>
      <c r="LX31" s="92"/>
      <c r="LY31" s="92"/>
      <c r="LZ31" s="92" t="s">
        <v>71</v>
      </c>
      <c r="MA31" s="92" t="s">
        <v>71</v>
      </c>
      <c r="MB31" s="92" t="s">
        <v>71</v>
      </c>
      <c r="MC31" s="92" t="s">
        <v>71</v>
      </c>
      <c r="MD31" s="92" t="s">
        <v>71</v>
      </c>
      <c r="ME31" s="92"/>
      <c r="MF31" s="92"/>
      <c r="MG31" s="92" t="s">
        <v>72</v>
      </c>
      <c r="MH31" s="92" t="s">
        <v>72</v>
      </c>
      <c r="MI31" s="92" t="s">
        <v>72</v>
      </c>
      <c r="MJ31" s="92" t="s">
        <v>72</v>
      </c>
      <c r="MK31" s="92" t="s">
        <v>72</v>
      </c>
      <c r="ML31" s="92"/>
      <c r="MM31" s="92"/>
      <c r="MN31" s="92" t="s">
        <v>71</v>
      </c>
      <c r="MO31" s="92" t="s">
        <v>71</v>
      </c>
      <c r="MP31" s="92" t="s">
        <v>71</v>
      </c>
      <c r="MQ31" s="92" t="s">
        <v>71</v>
      </c>
      <c r="MR31" s="92" t="s">
        <v>71</v>
      </c>
      <c r="MS31" s="92"/>
      <c r="MT31" s="92"/>
      <c r="MU31" s="92" t="s">
        <v>72</v>
      </c>
      <c r="MV31" s="92" t="s">
        <v>72</v>
      </c>
      <c r="MW31" s="92" t="s">
        <v>72</v>
      </c>
      <c r="MX31" s="92" t="s">
        <v>72</v>
      </c>
      <c r="MY31" s="92"/>
      <c r="MZ31" s="92"/>
      <c r="NA31" s="92"/>
      <c r="NB31" s="92" t="s">
        <v>71</v>
      </c>
      <c r="NC31" s="92" t="s">
        <v>71</v>
      </c>
      <c r="ND31" s="92" t="s">
        <v>71</v>
      </c>
      <c r="NE31" s="92" t="s">
        <v>71</v>
      </c>
      <c r="NF31" s="92"/>
      <c r="NG31" s="92"/>
      <c r="NH31" s="92"/>
      <c r="NI31" s="92" t="s">
        <v>72</v>
      </c>
      <c r="NJ31" s="92" t="s">
        <v>72</v>
      </c>
      <c r="NK31" s="92" t="s">
        <v>72</v>
      </c>
      <c r="NL31" s="92" t="s">
        <v>72</v>
      </c>
      <c r="NM31" s="92" t="s">
        <v>72</v>
      </c>
      <c r="NN31" s="92"/>
      <c r="NO31" s="92"/>
      <c r="NP31" s="92" t="s">
        <v>71</v>
      </c>
      <c r="NQ31" s="92" t="s">
        <v>71</v>
      </c>
      <c r="NR31" s="92" t="s">
        <v>71</v>
      </c>
      <c r="NS31" s="92" t="s">
        <v>71</v>
      </c>
      <c r="NT31" s="92" t="s">
        <v>71</v>
      </c>
      <c r="NU31" s="92"/>
      <c r="NV31" s="92"/>
      <c r="NW31" s="92" t="s">
        <v>72</v>
      </c>
      <c r="NX31" s="92" t="s">
        <v>72</v>
      </c>
      <c r="NY31" s="92" t="s">
        <v>72</v>
      </c>
      <c r="NZ31" s="92" t="s">
        <v>72</v>
      </c>
      <c r="OA31" s="92" t="s">
        <v>72</v>
      </c>
      <c r="OB31" s="92"/>
      <c r="OC31" s="92"/>
      <c r="OD31" s="92" t="s">
        <v>71</v>
      </c>
      <c r="OE31" s="92" t="s">
        <v>71</v>
      </c>
      <c r="OF31" s="92" t="s">
        <v>71</v>
      </c>
      <c r="OG31" s="92" t="s">
        <v>71</v>
      </c>
      <c r="OH31" s="92" t="s">
        <v>71</v>
      </c>
      <c r="OI31" s="92"/>
      <c r="OJ31" s="93"/>
    </row>
    <row r="32" spans="1:400" ht="15" customHeight="1" x14ac:dyDescent="0.25">
      <c r="A32" s="152"/>
      <c r="B32" s="58" t="s">
        <v>56</v>
      </c>
      <c r="C32" s="67">
        <v>40915</v>
      </c>
      <c r="D32" s="94"/>
      <c r="E32" s="13" t="s">
        <v>72</v>
      </c>
      <c r="F32" s="13" t="s">
        <v>72</v>
      </c>
      <c r="G32" s="13"/>
      <c r="H32" s="13"/>
      <c r="I32" s="13" t="s">
        <v>71</v>
      </c>
      <c r="J32" s="13" t="s">
        <v>71</v>
      </c>
      <c r="K32" s="13" t="s">
        <v>71</v>
      </c>
      <c r="L32" s="13" t="s">
        <v>71</v>
      </c>
      <c r="M32" s="13" t="s">
        <v>71</v>
      </c>
      <c r="N32" s="13"/>
      <c r="O32" s="13"/>
      <c r="P32" s="13" t="s">
        <v>72</v>
      </c>
      <c r="Q32" s="13" t="s">
        <v>72</v>
      </c>
      <c r="R32" s="13" t="s">
        <v>72</v>
      </c>
      <c r="S32" s="13" t="s">
        <v>72</v>
      </c>
      <c r="T32" s="13" t="s">
        <v>72</v>
      </c>
      <c r="U32" s="13"/>
      <c r="V32" s="13"/>
      <c r="W32" s="13" t="s">
        <v>71</v>
      </c>
      <c r="X32" s="13" t="s">
        <v>71</v>
      </c>
      <c r="Y32" s="13" t="s">
        <v>71</v>
      </c>
      <c r="Z32" s="13" t="s">
        <v>71</v>
      </c>
      <c r="AA32" s="13" t="s">
        <v>71</v>
      </c>
      <c r="AB32" s="13"/>
      <c r="AC32" s="13"/>
      <c r="AD32" s="13" t="s">
        <v>72</v>
      </c>
      <c r="AE32" s="13" t="s">
        <v>72</v>
      </c>
      <c r="AF32" s="13" t="s">
        <v>72</v>
      </c>
      <c r="AG32" s="13" t="s">
        <v>72</v>
      </c>
      <c r="AH32" s="13" t="s">
        <v>72</v>
      </c>
      <c r="AI32" s="13"/>
      <c r="AJ32" s="13"/>
      <c r="AK32" s="13" t="s">
        <v>71</v>
      </c>
      <c r="AL32" s="13" t="s">
        <v>71</v>
      </c>
      <c r="AM32" s="13" t="s">
        <v>71</v>
      </c>
      <c r="AN32" s="13" t="s">
        <v>71</v>
      </c>
      <c r="AO32" s="13" t="s">
        <v>71</v>
      </c>
      <c r="AP32" s="13"/>
      <c r="AQ32" s="13"/>
      <c r="AR32" s="13" t="s">
        <v>72</v>
      </c>
      <c r="AS32" s="13" t="s">
        <v>72</v>
      </c>
      <c r="AT32" s="13" t="s">
        <v>72</v>
      </c>
      <c r="AU32" s="13" t="s">
        <v>72</v>
      </c>
      <c r="AV32" s="13" t="s">
        <v>72</v>
      </c>
      <c r="AW32" s="13"/>
      <c r="AX32" s="13"/>
      <c r="AY32" s="13" t="s">
        <v>71</v>
      </c>
      <c r="AZ32" s="13" t="s">
        <v>71</v>
      </c>
      <c r="BA32" s="13" t="s">
        <v>71</v>
      </c>
      <c r="BB32" s="13" t="s">
        <v>71</v>
      </c>
      <c r="BC32" s="13" t="s">
        <v>71</v>
      </c>
      <c r="BD32" s="13"/>
      <c r="BE32" s="13"/>
      <c r="BF32" s="13" t="s">
        <v>76</v>
      </c>
      <c r="BG32" s="13" t="s">
        <v>76</v>
      </c>
      <c r="BH32" s="13" t="s">
        <v>76</v>
      </c>
      <c r="BI32" s="13" t="s">
        <v>76</v>
      </c>
      <c r="BJ32" s="13" t="s">
        <v>76</v>
      </c>
      <c r="BK32" s="105"/>
      <c r="BL32" s="105"/>
      <c r="BM32" s="105" t="s">
        <v>71</v>
      </c>
      <c r="BN32" s="105" t="s">
        <v>71</v>
      </c>
      <c r="BO32" s="105" t="s">
        <v>71</v>
      </c>
      <c r="BP32" s="105" t="s">
        <v>71</v>
      </c>
      <c r="BQ32" s="126" t="s">
        <v>71</v>
      </c>
      <c r="BR32" s="105"/>
      <c r="BS32" s="105"/>
      <c r="BT32" s="13" t="s">
        <v>72</v>
      </c>
      <c r="BU32" s="13" t="s">
        <v>72</v>
      </c>
      <c r="BV32" s="13" t="s">
        <v>72</v>
      </c>
      <c r="BW32" s="105" t="s">
        <v>72</v>
      </c>
      <c r="BX32" s="105" t="s">
        <v>68</v>
      </c>
      <c r="BY32" s="105"/>
      <c r="BZ32" s="105"/>
      <c r="CA32" s="13" t="s">
        <v>71</v>
      </c>
      <c r="CB32" s="13" t="s">
        <v>71</v>
      </c>
      <c r="CC32" s="13" t="s">
        <v>71</v>
      </c>
      <c r="CD32" s="13" t="s">
        <v>80</v>
      </c>
      <c r="CE32" s="13" t="s">
        <v>80</v>
      </c>
      <c r="CF32" s="13"/>
      <c r="CG32" s="13"/>
      <c r="CH32" s="13" t="s">
        <v>68</v>
      </c>
      <c r="CI32" s="13" t="s">
        <v>72</v>
      </c>
      <c r="CJ32" s="13" t="s">
        <v>72</v>
      </c>
      <c r="CK32" s="13" t="s">
        <v>72</v>
      </c>
      <c r="CL32" s="13" t="s">
        <v>72</v>
      </c>
      <c r="CM32" s="13"/>
      <c r="CN32" s="13"/>
      <c r="CO32" s="13" t="s">
        <v>71</v>
      </c>
      <c r="CP32" s="13" t="s">
        <v>71</v>
      </c>
      <c r="CQ32" s="13" t="s">
        <v>71</v>
      </c>
      <c r="CR32" s="13" t="s">
        <v>71</v>
      </c>
      <c r="CS32" s="13" t="s">
        <v>71</v>
      </c>
      <c r="CT32" s="13"/>
      <c r="CU32" s="13"/>
      <c r="CV32" s="13" t="s">
        <v>72</v>
      </c>
      <c r="CW32" s="13" t="s">
        <v>72</v>
      </c>
      <c r="CX32" s="13" t="s">
        <v>72</v>
      </c>
      <c r="CY32" s="13" t="s">
        <v>72</v>
      </c>
      <c r="CZ32" s="13" t="s">
        <v>72</v>
      </c>
      <c r="DA32" s="13"/>
      <c r="DB32" s="13"/>
      <c r="DC32" s="13"/>
      <c r="DD32" s="13" t="s">
        <v>68</v>
      </c>
      <c r="DE32" s="13" t="s">
        <v>68</v>
      </c>
      <c r="DF32" s="13" t="s">
        <v>68</v>
      </c>
      <c r="DG32" s="13" t="s">
        <v>68</v>
      </c>
      <c r="DH32" s="13"/>
      <c r="DI32" s="13"/>
      <c r="DJ32" s="13" t="s">
        <v>68</v>
      </c>
      <c r="DK32" s="128" t="s">
        <v>68</v>
      </c>
      <c r="DL32" s="128" t="s">
        <v>68</v>
      </c>
      <c r="DM32" s="128" t="s">
        <v>68</v>
      </c>
      <c r="DN32" s="128" t="s">
        <v>68</v>
      </c>
      <c r="DO32" s="13"/>
      <c r="DP32" s="13"/>
      <c r="DQ32" s="13" t="s">
        <v>73</v>
      </c>
      <c r="DR32" s="128" t="s">
        <v>73</v>
      </c>
      <c r="DS32" s="128" t="s">
        <v>68</v>
      </c>
      <c r="DT32" s="128" t="s">
        <v>68</v>
      </c>
      <c r="DU32" s="13"/>
      <c r="DV32" s="13"/>
      <c r="DW32" s="13"/>
      <c r="DX32" s="13" t="s">
        <v>80</v>
      </c>
      <c r="DY32" s="128" t="s">
        <v>80</v>
      </c>
      <c r="DZ32" s="128" t="s">
        <v>80</v>
      </c>
      <c r="EA32" s="128" t="s">
        <v>80</v>
      </c>
      <c r="EB32" s="13"/>
      <c r="EC32" s="13"/>
      <c r="ED32" s="13"/>
      <c r="EE32" s="13" t="s">
        <v>80</v>
      </c>
      <c r="EF32" s="128" t="s">
        <v>80</v>
      </c>
      <c r="EG32" s="128" t="s">
        <v>80</v>
      </c>
      <c r="EH32" s="128" t="s">
        <v>80</v>
      </c>
      <c r="EI32" s="128" t="s">
        <v>80</v>
      </c>
      <c r="EJ32" s="13"/>
      <c r="EK32" s="13"/>
      <c r="EL32" s="13" t="s">
        <v>71</v>
      </c>
      <c r="EM32" s="128" t="s">
        <v>71</v>
      </c>
      <c r="EN32" s="128" t="s">
        <v>71</v>
      </c>
      <c r="EO32" s="13"/>
      <c r="EP32" s="13"/>
      <c r="EQ32" s="13"/>
      <c r="ER32" s="13"/>
      <c r="ES32" s="13" t="s">
        <v>71</v>
      </c>
      <c r="ET32" s="128" t="s">
        <v>71</v>
      </c>
      <c r="EU32" s="128" t="s">
        <v>71</v>
      </c>
      <c r="EV32" s="128" t="s">
        <v>71</v>
      </c>
      <c r="EW32" s="128" t="s">
        <v>71</v>
      </c>
      <c r="EX32" s="13"/>
      <c r="EY32" s="13"/>
      <c r="EZ32" s="13" t="s">
        <v>68</v>
      </c>
      <c r="FA32" s="13" t="s">
        <v>72</v>
      </c>
      <c r="FB32" s="13" t="s">
        <v>72</v>
      </c>
      <c r="FC32" s="128" t="s">
        <v>72</v>
      </c>
      <c r="FD32" s="128" t="s">
        <v>72</v>
      </c>
      <c r="FE32" s="13"/>
      <c r="FF32" s="13"/>
      <c r="FG32" s="13" t="s">
        <v>71</v>
      </c>
      <c r="FH32" s="128" t="s">
        <v>71</v>
      </c>
      <c r="FI32" s="128" t="s">
        <v>71</v>
      </c>
      <c r="FJ32" s="128" t="s">
        <v>71</v>
      </c>
      <c r="FK32" s="128" t="s">
        <v>71</v>
      </c>
      <c r="FL32" s="13"/>
      <c r="FM32" s="13"/>
      <c r="FN32" s="13" t="s">
        <v>72</v>
      </c>
      <c r="FO32" s="128" t="s">
        <v>72</v>
      </c>
      <c r="FP32" s="128" t="s">
        <v>72</v>
      </c>
      <c r="FQ32" s="128" t="s">
        <v>72</v>
      </c>
      <c r="FR32" s="128" t="s">
        <v>72</v>
      </c>
      <c r="FS32" s="13"/>
      <c r="FT32" s="13"/>
      <c r="FU32" s="13" t="s">
        <v>71</v>
      </c>
      <c r="FV32" s="128" t="s">
        <v>71</v>
      </c>
      <c r="FW32" s="128" t="s">
        <v>71</v>
      </c>
      <c r="FX32" s="128" t="s">
        <v>71</v>
      </c>
      <c r="FY32" s="128" t="s">
        <v>71</v>
      </c>
      <c r="FZ32" s="13"/>
      <c r="GA32" s="13"/>
      <c r="GB32" s="13" t="s">
        <v>72</v>
      </c>
      <c r="GC32" s="128" t="s">
        <v>72</v>
      </c>
      <c r="GD32" s="128" t="s">
        <v>72</v>
      </c>
      <c r="GE32" s="128" t="s">
        <v>72</v>
      </c>
      <c r="GF32" s="128" t="s">
        <v>72</v>
      </c>
      <c r="GG32" s="13"/>
      <c r="GH32" s="13"/>
      <c r="GI32" s="13" t="s">
        <v>71</v>
      </c>
      <c r="GJ32" s="128" t="s">
        <v>71</v>
      </c>
      <c r="GK32" s="128" t="s">
        <v>71</v>
      </c>
      <c r="GL32" s="128" t="s">
        <v>71</v>
      </c>
      <c r="GM32" s="128" t="s">
        <v>71</v>
      </c>
      <c r="GN32" s="13"/>
      <c r="GO32" s="13"/>
      <c r="GP32" s="13" t="s">
        <v>72</v>
      </c>
      <c r="GQ32" s="13"/>
      <c r="GR32" s="13" t="s">
        <v>72</v>
      </c>
      <c r="GS32" s="128" t="s">
        <v>72</v>
      </c>
      <c r="GT32" s="128" t="s">
        <v>72</v>
      </c>
      <c r="GU32" s="13"/>
      <c r="GV32" s="13"/>
      <c r="GW32" s="13" t="s">
        <v>71</v>
      </c>
      <c r="GX32" s="128" t="s">
        <v>71</v>
      </c>
      <c r="GY32" s="128" t="s">
        <v>71</v>
      </c>
      <c r="GZ32" s="128" t="s">
        <v>71</v>
      </c>
      <c r="HA32" s="128" t="s">
        <v>71</v>
      </c>
      <c r="HB32" s="13"/>
      <c r="HC32" s="13"/>
      <c r="HD32" s="13" t="s">
        <v>72</v>
      </c>
      <c r="HE32" s="128" t="s">
        <v>72</v>
      </c>
      <c r="HF32" s="128" t="s">
        <v>72</v>
      </c>
      <c r="HG32" s="128" t="s">
        <v>72</v>
      </c>
      <c r="HH32" s="128" t="s">
        <v>72</v>
      </c>
      <c r="HI32" s="13"/>
      <c r="HJ32" s="13"/>
      <c r="HK32" s="13" t="s">
        <v>68</v>
      </c>
      <c r="HL32" s="128" t="s">
        <v>68</v>
      </c>
      <c r="HM32" s="128" t="s">
        <v>68</v>
      </c>
      <c r="HN32" s="128" t="s">
        <v>68</v>
      </c>
      <c r="HO32" s="128" t="s">
        <v>68</v>
      </c>
      <c r="HP32" s="13"/>
      <c r="HQ32" s="13"/>
      <c r="HR32" s="13" t="s">
        <v>68</v>
      </c>
      <c r="HS32" s="128" t="s">
        <v>68</v>
      </c>
      <c r="HT32" s="128" t="s">
        <v>68</v>
      </c>
      <c r="HU32" s="128" t="s">
        <v>68</v>
      </c>
      <c r="HV32" s="128" t="s">
        <v>68</v>
      </c>
      <c r="HW32" s="13"/>
      <c r="HX32" s="13"/>
      <c r="HY32" s="13" t="s">
        <v>68</v>
      </c>
      <c r="HZ32" s="128" t="s">
        <v>68</v>
      </c>
      <c r="IA32" s="128" t="s">
        <v>68</v>
      </c>
      <c r="IB32" s="128" t="s">
        <v>68</v>
      </c>
      <c r="IC32" s="128" t="s">
        <v>68</v>
      </c>
      <c r="ID32" s="13"/>
      <c r="IE32" s="13"/>
      <c r="IF32" s="13" t="s">
        <v>72</v>
      </c>
      <c r="IG32" s="128" t="s">
        <v>72</v>
      </c>
      <c r="IH32" s="128" t="s">
        <v>72</v>
      </c>
      <c r="II32" s="128" t="s">
        <v>72</v>
      </c>
      <c r="IJ32" s="128" t="s">
        <v>72</v>
      </c>
      <c r="IK32" s="13"/>
      <c r="IL32" s="13"/>
      <c r="IM32" s="13" t="s">
        <v>71</v>
      </c>
      <c r="IN32" s="128" t="s">
        <v>71</v>
      </c>
      <c r="IO32" s="128" t="s">
        <v>71</v>
      </c>
      <c r="IP32" s="128" t="s">
        <v>71</v>
      </c>
      <c r="IQ32" s="128" t="s">
        <v>71</v>
      </c>
      <c r="IR32" s="13"/>
      <c r="IS32" s="13"/>
      <c r="IT32" s="13" t="s">
        <v>72</v>
      </c>
      <c r="IU32" s="128" t="s">
        <v>72</v>
      </c>
      <c r="IV32" s="128" t="s">
        <v>72</v>
      </c>
      <c r="IW32" s="128" t="s">
        <v>72</v>
      </c>
      <c r="IX32" s="128" t="s">
        <v>72</v>
      </c>
      <c r="IY32" s="13"/>
      <c r="IZ32" s="13"/>
      <c r="JA32" s="13" t="s">
        <v>71</v>
      </c>
      <c r="JB32" s="128" t="s">
        <v>71</v>
      </c>
      <c r="JC32" s="128" t="s">
        <v>71</v>
      </c>
      <c r="JD32" s="128" t="s">
        <v>71</v>
      </c>
      <c r="JE32" s="128" t="s">
        <v>71</v>
      </c>
      <c r="JF32" s="13"/>
      <c r="JG32" s="13"/>
      <c r="JH32" s="13" t="s">
        <v>72</v>
      </c>
      <c r="JI32" s="128" t="s">
        <v>72</v>
      </c>
      <c r="JJ32" s="128" t="s">
        <v>72</v>
      </c>
      <c r="JK32" s="128" t="s">
        <v>72</v>
      </c>
      <c r="JL32" s="128" t="s">
        <v>72</v>
      </c>
      <c r="JM32" s="13"/>
      <c r="JN32" s="13"/>
      <c r="JO32" s="13" t="s">
        <v>71</v>
      </c>
      <c r="JP32" s="128" t="s">
        <v>71</v>
      </c>
      <c r="JQ32" s="128" t="s">
        <v>71</v>
      </c>
      <c r="JR32" s="128" t="s">
        <v>71</v>
      </c>
      <c r="JS32" s="128" t="s">
        <v>71</v>
      </c>
      <c r="JT32" s="13"/>
      <c r="JU32" s="13"/>
      <c r="JV32" s="13" t="s">
        <v>72</v>
      </c>
      <c r="JW32" s="128" t="s">
        <v>72</v>
      </c>
      <c r="JX32" s="128" t="s">
        <v>72</v>
      </c>
      <c r="JY32" s="128" t="s">
        <v>72</v>
      </c>
      <c r="JZ32" s="128" t="s">
        <v>72</v>
      </c>
      <c r="KA32" s="13"/>
      <c r="KB32" s="13"/>
      <c r="KC32" s="13" t="s">
        <v>71</v>
      </c>
      <c r="KD32" s="128" t="s">
        <v>71</v>
      </c>
      <c r="KE32" s="128" t="s">
        <v>71</v>
      </c>
      <c r="KF32" s="128" t="s">
        <v>71</v>
      </c>
      <c r="KG32" s="128" t="s">
        <v>71</v>
      </c>
      <c r="KH32" s="13"/>
      <c r="KI32" s="13"/>
      <c r="KJ32" s="13" t="s">
        <v>72</v>
      </c>
      <c r="KK32" s="128" t="s">
        <v>72</v>
      </c>
      <c r="KL32" s="128" t="s">
        <v>72</v>
      </c>
      <c r="KM32" s="128" t="s">
        <v>72</v>
      </c>
      <c r="KN32" s="128" t="s">
        <v>72</v>
      </c>
      <c r="KO32" s="13"/>
      <c r="KP32" s="13"/>
      <c r="KQ32" s="13" t="s">
        <v>71</v>
      </c>
      <c r="KR32" s="128" t="s">
        <v>71</v>
      </c>
      <c r="KS32" s="128" t="s">
        <v>71</v>
      </c>
      <c r="KT32" s="128" t="s">
        <v>71</v>
      </c>
      <c r="KU32" s="128" t="s">
        <v>71</v>
      </c>
      <c r="KV32" s="13"/>
      <c r="KW32" s="13"/>
      <c r="KX32" s="13" t="s">
        <v>72</v>
      </c>
      <c r="KY32" s="128" t="s">
        <v>72</v>
      </c>
      <c r="KZ32" s="128" t="s">
        <v>72</v>
      </c>
      <c r="LA32" s="128" t="s">
        <v>72</v>
      </c>
      <c r="LB32" s="128" t="s">
        <v>72</v>
      </c>
      <c r="LC32" s="13"/>
      <c r="LD32" s="13"/>
      <c r="LE32" s="13" t="s">
        <v>71</v>
      </c>
      <c r="LF32" s="13" t="s">
        <v>71</v>
      </c>
      <c r="LG32" s="13"/>
      <c r="LH32" s="13" t="s">
        <v>71</v>
      </c>
      <c r="LI32" s="13" t="s">
        <v>71</v>
      </c>
      <c r="LJ32" s="13"/>
      <c r="LK32" s="13"/>
      <c r="LL32" s="13" t="s">
        <v>72</v>
      </c>
      <c r="LM32" s="128" t="s">
        <v>72</v>
      </c>
      <c r="LN32" s="128" t="s">
        <v>72</v>
      </c>
      <c r="LO32" s="128" t="s">
        <v>72</v>
      </c>
      <c r="LP32" s="128" t="s">
        <v>72</v>
      </c>
      <c r="LQ32" s="13"/>
      <c r="LR32" s="13"/>
      <c r="LS32" s="13" t="s">
        <v>71</v>
      </c>
      <c r="LT32" s="128" t="s">
        <v>71</v>
      </c>
      <c r="LU32" s="128" t="s">
        <v>71</v>
      </c>
      <c r="LV32" s="128" t="s">
        <v>71</v>
      </c>
      <c r="LW32" s="128" t="s">
        <v>71</v>
      </c>
      <c r="LX32" s="13"/>
      <c r="LY32" s="13"/>
      <c r="LZ32" s="13" t="s">
        <v>72</v>
      </c>
      <c r="MA32" s="128" t="s">
        <v>72</v>
      </c>
      <c r="MB32" s="128" t="s">
        <v>72</v>
      </c>
      <c r="MC32" s="128" t="s">
        <v>72</v>
      </c>
      <c r="MD32" s="128" t="s">
        <v>72</v>
      </c>
      <c r="ME32" s="13"/>
      <c r="MF32" s="13"/>
      <c r="MG32" s="13" t="s">
        <v>71</v>
      </c>
      <c r="MH32" s="128" t="s">
        <v>71</v>
      </c>
      <c r="MI32" s="128" t="s">
        <v>71</v>
      </c>
      <c r="MJ32" s="128" t="s">
        <v>71</v>
      </c>
      <c r="MK32" s="128" t="s">
        <v>71</v>
      </c>
      <c r="ML32" s="13"/>
      <c r="MM32" s="13"/>
      <c r="MN32" s="13" t="s">
        <v>72</v>
      </c>
      <c r="MO32" s="128" t="s">
        <v>72</v>
      </c>
      <c r="MP32" s="128" t="s">
        <v>72</v>
      </c>
      <c r="MQ32" s="128" t="s">
        <v>72</v>
      </c>
      <c r="MR32" s="128" t="s">
        <v>72</v>
      </c>
      <c r="MS32" s="13"/>
      <c r="MT32" s="13"/>
      <c r="MU32" s="13" t="s">
        <v>71</v>
      </c>
      <c r="MV32" s="128" t="s">
        <v>71</v>
      </c>
      <c r="MW32" s="128" t="s">
        <v>71</v>
      </c>
      <c r="MX32" s="128" t="s">
        <v>71</v>
      </c>
      <c r="MY32" s="13"/>
      <c r="MZ32" s="13"/>
      <c r="NA32" s="13"/>
      <c r="NB32" s="13" t="s">
        <v>72</v>
      </c>
      <c r="NC32" s="128" t="s">
        <v>72</v>
      </c>
      <c r="ND32" s="128" t="s">
        <v>72</v>
      </c>
      <c r="NE32" s="128" t="s">
        <v>72</v>
      </c>
      <c r="NF32" s="13"/>
      <c r="NG32" s="13"/>
      <c r="NH32" s="13"/>
      <c r="NI32" s="13" t="s">
        <v>71</v>
      </c>
      <c r="NJ32" s="128" t="s">
        <v>71</v>
      </c>
      <c r="NK32" s="128" t="s">
        <v>71</v>
      </c>
      <c r="NL32" s="128" t="s">
        <v>71</v>
      </c>
      <c r="NM32" s="128" t="s">
        <v>71</v>
      </c>
      <c r="NN32" s="13"/>
      <c r="NO32" s="13"/>
      <c r="NP32" s="13" t="s">
        <v>72</v>
      </c>
      <c r="NQ32" s="128" t="s">
        <v>72</v>
      </c>
      <c r="NR32" s="128" t="s">
        <v>72</v>
      </c>
      <c r="NS32" s="128" t="s">
        <v>72</v>
      </c>
      <c r="NT32" s="128" t="s">
        <v>72</v>
      </c>
      <c r="NU32" s="13"/>
      <c r="NV32" s="13"/>
      <c r="NW32" s="13" t="s">
        <v>71</v>
      </c>
      <c r="NX32" s="128" t="s">
        <v>71</v>
      </c>
      <c r="NY32" s="128" t="s">
        <v>71</v>
      </c>
      <c r="NZ32" s="128" t="s">
        <v>71</v>
      </c>
      <c r="OA32" s="128" t="s">
        <v>71</v>
      </c>
      <c r="OB32" s="13"/>
      <c r="OC32" s="13"/>
      <c r="OD32" s="13" t="s">
        <v>72</v>
      </c>
      <c r="OE32" s="128" t="s">
        <v>72</v>
      </c>
      <c r="OF32" s="128" t="s">
        <v>72</v>
      </c>
      <c r="OG32" s="128" t="s">
        <v>72</v>
      </c>
      <c r="OH32" s="128" t="s">
        <v>72</v>
      </c>
      <c r="OI32" s="13"/>
      <c r="OJ32" s="95"/>
    </row>
    <row r="33" spans="1:400" ht="15" customHeight="1" thickBot="1" x14ac:dyDescent="0.3">
      <c r="A33" s="153"/>
      <c r="B33" s="53"/>
      <c r="C33" s="69"/>
      <c r="D33" s="96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  <c r="AT33" s="97"/>
      <c r="AU33" s="97"/>
      <c r="AV33" s="97"/>
      <c r="AW33" s="97"/>
      <c r="AX33" s="97"/>
      <c r="AY33" s="97"/>
      <c r="AZ33" s="97"/>
      <c r="BA33" s="97"/>
      <c r="BB33" s="97"/>
      <c r="BC33" s="97"/>
      <c r="BD33" s="97"/>
      <c r="BE33" s="97"/>
      <c r="BF33" s="97"/>
      <c r="BG33" s="97"/>
      <c r="BH33" s="97"/>
      <c r="BI33" s="97"/>
      <c r="BJ33" s="107"/>
      <c r="BK33" s="107"/>
      <c r="BL33" s="107"/>
      <c r="BM33" s="107"/>
      <c r="BN33" s="107"/>
      <c r="BO33" s="107"/>
      <c r="BP33" s="107"/>
      <c r="BQ33" s="108"/>
      <c r="BR33" s="107"/>
      <c r="BS33" s="107"/>
      <c r="BT33" s="107"/>
      <c r="BU33" s="107"/>
      <c r="BV33" s="107"/>
      <c r="BW33" s="107"/>
      <c r="BX33" s="107"/>
      <c r="BY33" s="107"/>
      <c r="BZ33" s="107"/>
      <c r="CA33" s="97"/>
      <c r="CB33" s="97"/>
      <c r="CC33" s="97"/>
      <c r="CD33" s="97"/>
      <c r="CE33" s="97"/>
      <c r="CF33" s="97"/>
      <c r="CG33" s="97"/>
      <c r="CH33" s="97"/>
      <c r="CI33" s="97"/>
      <c r="CJ33" s="97"/>
      <c r="CK33" s="97"/>
      <c r="CL33" s="97"/>
      <c r="CM33" s="97"/>
      <c r="CN33" s="97"/>
      <c r="CO33" s="97"/>
      <c r="CP33" s="97"/>
      <c r="CQ33" s="97"/>
      <c r="CR33" s="97"/>
      <c r="CS33" s="97"/>
      <c r="CT33" s="97"/>
      <c r="CU33" s="97"/>
      <c r="CV33" s="97"/>
      <c r="CW33" s="97"/>
      <c r="CX33" s="97"/>
      <c r="CY33" s="97"/>
      <c r="CZ33" s="97"/>
      <c r="DA33" s="97"/>
      <c r="DB33" s="97"/>
      <c r="DC33" s="97"/>
      <c r="DD33" s="97"/>
      <c r="DE33" s="97"/>
      <c r="DF33" s="97"/>
      <c r="DG33" s="97"/>
      <c r="DH33" s="97"/>
      <c r="DI33" s="97"/>
      <c r="DJ33" s="97"/>
      <c r="DK33" s="97"/>
      <c r="DL33" s="97"/>
      <c r="DM33" s="97"/>
      <c r="DN33" s="97"/>
      <c r="DO33" s="97"/>
      <c r="DP33" s="97"/>
      <c r="DQ33" s="97"/>
      <c r="DR33" s="97"/>
      <c r="DS33" s="97"/>
      <c r="DT33" s="97"/>
      <c r="DU33" s="97"/>
      <c r="DV33" s="97"/>
      <c r="DW33" s="97"/>
      <c r="DX33" s="97"/>
      <c r="DY33" s="97"/>
      <c r="DZ33" s="97"/>
      <c r="EA33" s="97"/>
      <c r="EB33" s="97"/>
      <c r="EC33" s="97"/>
      <c r="ED33" s="97"/>
      <c r="EE33" s="97"/>
      <c r="EF33" s="97"/>
      <c r="EG33" s="97"/>
      <c r="EH33" s="97"/>
      <c r="EI33" s="97"/>
      <c r="EJ33" s="97"/>
      <c r="EK33" s="97"/>
      <c r="EL33" s="97"/>
      <c r="EM33" s="97"/>
      <c r="EN33" s="97"/>
      <c r="EO33" s="97"/>
      <c r="EP33" s="97"/>
      <c r="EQ33" s="97"/>
      <c r="ER33" s="97"/>
      <c r="ES33" s="97"/>
      <c r="ET33" s="97"/>
      <c r="EU33" s="97"/>
      <c r="EV33" s="97"/>
      <c r="EW33" s="97"/>
      <c r="EX33" s="97"/>
      <c r="EY33" s="97"/>
      <c r="EZ33" s="97"/>
      <c r="FA33" s="97"/>
      <c r="FB33" s="97"/>
      <c r="FC33" s="97"/>
      <c r="FD33" s="97"/>
      <c r="FE33" s="97"/>
      <c r="FF33" s="97"/>
      <c r="FG33" s="97"/>
      <c r="FH33" s="97"/>
      <c r="FI33" s="97"/>
      <c r="FJ33" s="97"/>
      <c r="FK33" s="97"/>
      <c r="FL33" s="97"/>
      <c r="FM33" s="97"/>
      <c r="FN33" s="97"/>
      <c r="FO33" s="97"/>
      <c r="FP33" s="97"/>
      <c r="FQ33" s="97"/>
      <c r="FR33" s="97"/>
      <c r="FS33" s="97"/>
      <c r="FT33" s="97"/>
      <c r="FU33" s="97"/>
      <c r="FV33" s="97"/>
      <c r="FW33" s="97"/>
      <c r="FX33" s="97"/>
      <c r="FY33" s="97"/>
      <c r="FZ33" s="97"/>
      <c r="GA33" s="97"/>
      <c r="GB33" s="97"/>
      <c r="GC33" s="97"/>
      <c r="GD33" s="97"/>
      <c r="GE33" s="97"/>
      <c r="GF33" s="97"/>
      <c r="GG33" s="97"/>
      <c r="GH33" s="97"/>
      <c r="GI33" s="97"/>
      <c r="GJ33" s="97"/>
      <c r="GK33" s="97"/>
      <c r="GL33" s="97"/>
      <c r="GM33" s="97"/>
      <c r="GN33" s="97"/>
      <c r="GO33" s="97"/>
      <c r="GP33" s="97"/>
      <c r="GQ33" s="97"/>
      <c r="GR33" s="97"/>
      <c r="GS33" s="97"/>
      <c r="GT33" s="97"/>
      <c r="GU33" s="97"/>
      <c r="GV33" s="97"/>
      <c r="GW33" s="97"/>
      <c r="GX33" s="97"/>
      <c r="GY33" s="97"/>
      <c r="GZ33" s="97"/>
      <c r="HA33" s="97"/>
      <c r="HB33" s="97"/>
      <c r="HC33" s="97"/>
      <c r="HD33" s="97"/>
      <c r="HE33" s="97"/>
      <c r="HF33" s="97"/>
      <c r="HG33" s="97"/>
      <c r="HH33" s="97"/>
      <c r="HI33" s="97"/>
      <c r="HJ33" s="97"/>
      <c r="HK33" s="97"/>
      <c r="HL33" s="97"/>
      <c r="HM33" s="97"/>
      <c r="HN33" s="97"/>
      <c r="HO33" s="97"/>
      <c r="HP33" s="97"/>
      <c r="HQ33" s="97"/>
      <c r="HR33" s="97"/>
      <c r="HS33" s="97"/>
      <c r="HT33" s="97"/>
      <c r="HU33" s="97"/>
      <c r="HV33" s="97"/>
      <c r="HW33" s="97"/>
      <c r="HX33" s="97"/>
      <c r="HY33" s="97"/>
      <c r="HZ33" s="97"/>
      <c r="IA33" s="97"/>
      <c r="IB33" s="97"/>
      <c r="IC33" s="97"/>
      <c r="ID33" s="97"/>
      <c r="IE33" s="97"/>
      <c r="IF33" s="97"/>
      <c r="IG33" s="97"/>
      <c r="IH33" s="97"/>
      <c r="II33" s="97"/>
      <c r="IJ33" s="97"/>
      <c r="IK33" s="97"/>
      <c r="IL33" s="97"/>
      <c r="IM33" s="97"/>
      <c r="IN33" s="97"/>
      <c r="IO33" s="97"/>
      <c r="IP33" s="97"/>
      <c r="IQ33" s="97"/>
      <c r="IR33" s="97"/>
      <c r="IS33" s="97"/>
      <c r="IT33" s="97"/>
      <c r="IU33" s="97"/>
      <c r="IV33" s="97"/>
      <c r="IW33" s="97"/>
      <c r="IX33" s="97"/>
      <c r="IY33" s="97"/>
      <c r="IZ33" s="97"/>
      <c r="JA33" s="97"/>
      <c r="JB33" s="97"/>
      <c r="JC33" s="97"/>
      <c r="JD33" s="97"/>
      <c r="JE33" s="97"/>
      <c r="JF33" s="97"/>
      <c r="JG33" s="97"/>
      <c r="JH33" s="97"/>
      <c r="JI33" s="97"/>
      <c r="JJ33" s="97"/>
      <c r="JK33" s="97"/>
      <c r="JL33" s="97"/>
      <c r="JM33" s="97"/>
      <c r="JN33" s="97"/>
      <c r="JO33" s="97"/>
      <c r="JP33" s="97"/>
      <c r="JQ33" s="97"/>
      <c r="JR33" s="97"/>
      <c r="JS33" s="97"/>
      <c r="JT33" s="97"/>
      <c r="JU33" s="97"/>
      <c r="JV33" s="97"/>
      <c r="JW33" s="97"/>
      <c r="JX33" s="97"/>
      <c r="JY33" s="97"/>
      <c r="JZ33" s="97"/>
      <c r="KA33" s="97"/>
      <c r="KB33" s="97"/>
      <c r="KC33" s="97"/>
      <c r="KD33" s="97"/>
      <c r="KE33" s="97"/>
      <c r="KF33" s="97"/>
      <c r="KG33" s="97"/>
      <c r="KH33" s="97"/>
      <c r="KI33" s="97"/>
      <c r="KJ33" s="97"/>
      <c r="KK33" s="97"/>
      <c r="KL33" s="97"/>
      <c r="KM33" s="97"/>
      <c r="KN33" s="97"/>
      <c r="KO33" s="97"/>
      <c r="KP33" s="97"/>
      <c r="KQ33" s="97"/>
      <c r="KR33" s="97"/>
      <c r="KS33" s="97"/>
      <c r="KT33" s="97"/>
      <c r="KU33" s="97"/>
      <c r="KV33" s="97"/>
      <c r="KW33" s="97"/>
      <c r="KX33" s="97"/>
      <c r="KY33" s="97"/>
      <c r="KZ33" s="97"/>
      <c r="LA33" s="97"/>
      <c r="LB33" s="97"/>
      <c r="LC33" s="97"/>
      <c r="LD33" s="97"/>
      <c r="LE33" s="97"/>
      <c r="LF33" s="97"/>
      <c r="LG33" s="97"/>
      <c r="LH33" s="97"/>
      <c r="LI33" s="97"/>
      <c r="LJ33" s="97"/>
      <c r="LK33" s="97"/>
      <c r="LL33" s="97"/>
      <c r="LM33" s="97"/>
      <c r="LN33" s="97"/>
      <c r="LO33" s="97"/>
      <c r="LP33" s="97"/>
      <c r="LQ33" s="97"/>
      <c r="LR33" s="97"/>
      <c r="LS33" s="97"/>
      <c r="LT33" s="97"/>
      <c r="LU33" s="97"/>
      <c r="LV33" s="97"/>
      <c r="LW33" s="97"/>
      <c r="LX33" s="97"/>
      <c r="LY33" s="97"/>
      <c r="LZ33" s="97"/>
      <c r="MA33" s="97"/>
      <c r="MB33" s="97"/>
      <c r="MC33" s="97"/>
      <c r="MD33" s="97"/>
      <c r="ME33" s="97"/>
      <c r="MF33" s="97"/>
      <c r="MG33" s="97"/>
      <c r="MH33" s="97"/>
      <c r="MI33" s="97"/>
      <c r="MJ33" s="97"/>
      <c r="MK33" s="97"/>
      <c r="ML33" s="97"/>
      <c r="MM33" s="97"/>
      <c r="MN33" s="97"/>
      <c r="MO33" s="97"/>
      <c r="MP33" s="97"/>
      <c r="MQ33" s="97"/>
      <c r="MR33" s="97"/>
      <c r="MS33" s="97"/>
      <c r="MT33" s="97"/>
      <c r="MU33" s="97"/>
      <c r="MV33" s="97"/>
      <c r="MW33" s="97"/>
      <c r="MX33" s="97"/>
      <c r="MY33" s="97"/>
      <c r="MZ33" s="97"/>
      <c r="NA33" s="97"/>
      <c r="NB33" s="97"/>
      <c r="NC33" s="97"/>
      <c r="ND33" s="97"/>
      <c r="NE33" s="97"/>
      <c r="NF33" s="97"/>
      <c r="NG33" s="97"/>
      <c r="NH33" s="97"/>
      <c r="NI33" s="97"/>
      <c r="NJ33" s="97"/>
      <c r="NK33" s="97"/>
      <c r="NL33" s="97"/>
      <c r="NM33" s="97"/>
      <c r="NN33" s="97"/>
      <c r="NO33" s="97"/>
      <c r="NP33" s="97"/>
      <c r="NQ33" s="97"/>
      <c r="NR33" s="97"/>
      <c r="NS33" s="97"/>
      <c r="NT33" s="97"/>
      <c r="NU33" s="97"/>
      <c r="NV33" s="97"/>
      <c r="NW33" s="97"/>
      <c r="NX33" s="97"/>
      <c r="NY33" s="97"/>
      <c r="NZ33" s="97"/>
      <c r="OA33" s="97"/>
      <c r="OB33" s="97"/>
      <c r="OC33" s="97"/>
      <c r="OD33" s="97"/>
      <c r="OE33" s="97"/>
      <c r="OF33" s="97"/>
      <c r="OG33" s="97"/>
      <c r="OH33" s="97"/>
      <c r="OI33" s="97"/>
      <c r="OJ33" s="98"/>
    </row>
    <row r="34" spans="1:400" ht="15" customHeight="1" x14ac:dyDescent="0.25">
      <c r="A34" s="151" t="s">
        <v>57</v>
      </c>
      <c r="B34" s="54" t="s">
        <v>58</v>
      </c>
      <c r="C34" s="66">
        <v>40825</v>
      </c>
      <c r="D34" s="91"/>
      <c r="E34" s="92" t="s">
        <v>68</v>
      </c>
      <c r="F34" s="92" t="s">
        <v>68</v>
      </c>
      <c r="G34" s="92"/>
      <c r="H34" s="92"/>
      <c r="I34" s="92" t="s">
        <v>66</v>
      </c>
      <c r="J34" s="92" t="s">
        <v>66</v>
      </c>
      <c r="K34" s="92" t="s">
        <v>66</v>
      </c>
      <c r="L34" s="92" t="s">
        <v>66</v>
      </c>
      <c r="M34" s="92" t="s">
        <v>66</v>
      </c>
      <c r="N34" s="92"/>
      <c r="O34" s="92"/>
      <c r="P34" s="92" t="s">
        <v>66</v>
      </c>
      <c r="Q34" s="92" t="s">
        <v>66</v>
      </c>
      <c r="R34" s="117" t="s">
        <v>66</v>
      </c>
      <c r="S34" s="92" t="s">
        <v>66</v>
      </c>
      <c r="T34" s="92" t="s">
        <v>66</v>
      </c>
      <c r="U34" s="92"/>
      <c r="V34" s="92"/>
      <c r="W34" s="92" t="s">
        <v>66</v>
      </c>
      <c r="X34" s="92" t="s">
        <v>66</v>
      </c>
      <c r="Y34" s="92" t="s">
        <v>66</v>
      </c>
      <c r="Z34" s="92" t="s">
        <v>66</v>
      </c>
      <c r="AA34" s="92" t="s">
        <v>68</v>
      </c>
      <c r="AB34" s="92"/>
      <c r="AC34" s="92"/>
      <c r="AD34" s="92" t="s">
        <v>66</v>
      </c>
      <c r="AE34" s="92" t="s">
        <v>66</v>
      </c>
      <c r="AF34" s="92" t="s">
        <v>66</v>
      </c>
      <c r="AG34" s="92" t="s">
        <v>66</v>
      </c>
      <c r="AH34" s="92" t="s">
        <v>66</v>
      </c>
      <c r="AI34" s="92"/>
      <c r="AJ34" s="92"/>
      <c r="AK34" s="13" t="s">
        <v>66</v>
      </c>
      <c r="AL34" s="13" t="s">
        <v>66</v>
      </c>
      <c r="AM34" s="13" t="s">
        <v>66</v>
      </c>
      <c r="AN34" s="13" t="s">
        <v>66</v>
      </c>
      <c r="AO34" s="13" t="s">
        <v>66</v>
      </c>
      <c r="AP34" s="92"/>
      <c r="AQ34" s="92"/>
      <c r="AR34" s="13" t="s">
        <v>66</v>
      </c>
      <c r="AS34" s="13" t="s">
        <v>66</v>
      </c>
      <c r="AT34" s="13" t="s">
        <v>66</v>
      </c>
      <c r="AU34" s="13" t="s">
        <v>66</v>
      </c>
      <c r="AV34" s="13" t="s">
        <v>66</v>
      </c>
      <c r="AW34" s="92"/>
      <c r="AX34" s="92"/>
      <c r="AY34" s="13" t="s">
        <v>66</v>
      </c>
      <c r="AZ34" s="13" t="s">
        <v>66</v>
      </c>
      <c r="BA34" s="13" t="s">
        <v>66</v>
      </c>
      <c r="BB34" s="13" t="s">
        <v>66</v>
      </c>
      <c r="BC34" s="13" t="s">
        <v>68</v>
      </c>
      <c r="BD34" s="92"/>
      <c r="BE34" s="92"/>
      <c r="BF34" s="13" t="s">
        <v>66</v>
      </c>
      <c r="BG34" s="13" t="s">
        <v>66</v>
      </c>
      <c r="BH34" s="13" t="s">
        <v>66</v>
      </c>
      <c r="BI34" s="13" t="s">
        <v>66</v>
      </c>
      <c r="BJ34" s="13" t="s">
        <v>66</v>
      </c>
      <c r="BK34" s="109"/>
      <c r="BL34" s="109"/>
      <c r="BM34" s="92" t="s">
        <v>66</v>
      </c>
      <c r="BN34" s="92" t="s">
        <v>66</v>
      </c>
      <c r="BO34" s="92" t="s">
        <v>66</v>
      </c>
      <c r="BP34" s="92" t="s">
        <v>66</v>
      </c>
      <c r="BQ34" s="92" t="s">
        <v>66</v>
      </c>
      <c r="BR34" s="109"/>
      <c r="BS34" s="109"/>
      <c r="BT34" s="92" t="s">
        <v>66</v>
      </c>
      <c r="BU34" s="92" t="s">
        <v>66</v>
      </c>
      <c r="BV34" s="92" t="s">
        <v>66</v>
      </c>
      <c r="BW34" s="92" t="s">
        <v>66</v>
      </c>
      <c r="BX34" s="92" t="s">
        <v>66</v>
      </c>
      <c r="BY34" s="109"/>
      <c r="BZ34" s="109"/>
      <c r="CA34" s="13" t="s">
        <v>68</v>
      </c>
      <c r="CB34" s="13" t="s">
        <v>66</v>
      </c>
      <c r="CC34" s="100" t="s">
        <v>80</v>
      </c>
      <c r="CD34" s="100" t="s">
        <v>80</v>
      </c>
      <c r="CE34" s="100" t="s">
        <v>80</v>
      </c>
      <c r="CF34" s="100"/>
      <c r="CG34" s="100"/>
      <c r="CH34" s="100" t="s">
        <v>80</v>
      </c>
      <c r="CI34" s="100" t="s">
        <v>68</v>
      </c>
      <c r="CJ34" s="100" t="s">
        <v>80</v>
      </c>
      <c r="CK34" s="100" t="s">
        <v>80</v>
      </c>
      <c r="CL34" s="100" t="s">
        <v>80</v>
      </c>
      <c r="CM34" s="100"/>
      <c r="CN34" s="100"/>
      <c r="CO34" s="100" t="s">
        <v>68</v>
      </c>
      <c r="CP34" s="100" t="s">
        <v>68</v>
      </c>
      <c r="CQ34" s="100" t="s">
        <v>68</v>
      </c>
      <c r="CR34" s="100" t="s">
        <v>68</v>
      </c>
      <c r="CS34" s="100" t="s">
        <v>68</v>
      </c>
      <c r="CT34" s="92"/>
      <c r="CU34" s="92"/>
      <c r="CV34" s="92" t="s">
        <v>80</v>
      </c>
      <c r="CW34" s="92" t="s">
        <v>80</v>
      </c>
      <c r="CX34" s="92" t="s">
        <v>68</v>
      </c>
      <c r="CY34" s="92" t="s">
        <v>68</v>
      </c>
      <c r="CZ34" s="92" t="s">
        <v>68</v>
      </c>
      <c r="DA34" s="92"/>
      <c r="DB34" s="92"/>
      <c r="DC34" s="92"/>
      <c r="DD34" s="92" t="s">
        <v>71</v>
      </c>
      <c r="DE34" s="92" t="s">
        <v>71</v>
      </c>
      <c r="DF34" s="92" t="s">
        <v>71</v>
      </c>
      <c r="DG34" s="92" t="s">
        <v>71</v>
      </c>
      <c r="DH34" s="92"/>
      <c r="DI34" s="92"/>
      <c r="DJ34" s="92" t="s">
        <v>72</v>
      </c>
      <c r="DK34" s="92" t="s">
        <v>72</v>
      </c>
      <c r="DL34" s="92" t="s">
        <v>72</v>
      </c>
      <c r="DM34" s="92" t="s">
        <v>72</v>
      </c>
      <c r="DN34" s="92" t="s">
        <v>72</v>
      </c>
      <c r="DO34" s="92"/>
      <c r="DP34" s="92"/>
      <c r="DQ34" s="92" t="s">
        <v>66</v>
      </c>
      <c r="DR34" s="92" t="s">
        <v>66</v>
      </c>
      <c r="DS34" s="92" t="s">
        <v>80</v>
      </c>
      <c r="DT34" s="92" t="s">
        <v>80</v>
      </c>
      <c r="DU34" s="92"/>
      <c r="DV34" s="92"/>
      <c r="DW34" s="92"/>
      <c r="DX34" s="92" t="s">
        <v>68</v>
      </c>
      <c r="DY34" s="92" t="s">
        <v>80</v>
      </c>
      <c r="DZ34" s="92" t="s">
        <v>80</v>
      </c>
      <c r="EA34" s="92" t="s">
        <v>80</v>
      </c>
      <c r="EB34" s="92"/>
      <c r="EC34" s="92"/>
      <c r="ED34" s="92"/>
      <c r="EE34" s="92" t="s">
        <v>80</v>
      </c>
      <c r="EF34" s="92" t="s">
        <v>80</v>
      </c>
      <c r="EG34" s="92" t="s">
        <v>80</v>
      </c>
      <c r="EH34" s="92" t="s">
        <v>80</v>
      </c>
      <c r="EI34" s="92" t="s">
        <v>80</v>
      </c>
      <c r="EJ34" s="92"/>
      <c r="EK34" s="92"/>
      <c r="EL34" s="92" t="s">
        <v>80</v>
      </c>
      <c r="EM34" s="92" t="s">
        <v>80</v>
      </c>
      <c r="EN34" s="92" t="s">
        <v>80</v>
      </c>
      <c r="EO34" s="92"/>
      <c r="EP34" s="92"/>
      <c r="EQ34" s="92"/>
      <c r="ER34" s="92"/>
      <c r="ES34" s="92" t="s">
        <v>66</v>
      </c>
      <c r="ET34" s="92" t="s">
        <v>66</v>
      </c>
      <c r="EU34" s="92" t="s">
        <v>66</v>
      </c>
      <c r="EV34" s="92" t="s">
        <v>66</v>
      </c>
      <c r="EW34" s="92" t="s">
        <v>66</v>
      </c>
      <c r="EX34" s="92"/>
      <c r="EY34" s="92"/>
      <c r="EZ34" s="128" t="s">
        <v>66</v>
      </c>
      <c r="FA34" s="128" t="s">
        <v>66</v>
      </c>
      <c r="FB34" s="128" t="s">
        <v>66</v>
      </c>
      <c r="FC34" s="128" t="s">
        <v>66</v>
      </c>
      <c r="FD34" s="128" t="s">
        <v>66</v>
      </c>
      <c r="FE34" s="128"/>
      <c r="FF34" s="128"/>
      <c r="FG34" s="128" t="s">
        <v>66</v>
      </c>
      <c r="FH34" s="128" t="s">
        <v>66</v>
      </c>
      <c r="FI34" s="128" t="s">
        <v>66</v>
      </c>
      <c r="FJ34" s="128" t="s">
        <v>66</v>
      </c>
      <c r="FK34" s="128" t="s">
        <v>66</v>
      </c>
      <c r="FL34" s="128"/>
      <c r="FM34" s="128"/>
      <c r="FN34" s="128" t="s">
        <v>66</v>
      </c>
      <c r="FO34" s="128" t="s">
        <v>66</v>
      </c>
      <c r="FP34" s="128" t="s">
        <v>66</v>
      </c>
      <c r="FQ34" s="128" t="s">
        <v>66</v>
      </c>
      <c r="FR34" s="128" t="s">
        <v>66</v>
      </c>
      <c r="FS34" s="128"/>
      <c r="FT34" s="128"/>
      <c r="FU34" s="128" t="s">
        <v>66</v>
      </c>
      <c r="FV34" s="128" t="s">
        <v>66</v>
      </c>
      <c r="FW34" s="128" t="s">
        <v>66</v>
      </c>
      <c r="FX34" s="128" t="s">
        <v>66</v>
      </c>
      <c r="FY34" s="128" t="s">
        <v>66</v>
      </c>
      <c r="FZ34" s="128"/>
      <c r="GA34" s="128"/>
      <c r="GB34" s="128" t="s">
        <v>66</v>
      </c>
      <c r="GC34" s="128" t="s">
        <v>66</v>
      </c>
      <c r="GD34" s="128" t="s">
        <v>66</v>
      </c>
      <c r="GE34" s="128" t="s">
        <v>66</v>
      </c>
      <c r="GF34" s="128" t="s">
        <v>66</v>
      </c>
      <c r="GG34" s="92"/>
      <c r="GH34" s="92"/>
      <c r="GI34" s="92" t="s">
        <v>66</v>
      </c>
      <c r="GJ34" s="92" t="s">
        <v>66</v>
      </c>
      <c r="GK34" s="92" t="s">
        <v>66</v>
      </c>
      <c r="GL34" s="92" t="s">
        <v>66</v>
      </c>
      <c r="GM34" s="92" t="s">
        <v>66</v>
      </c>
      <c r="GN34" s="92"/>
      <c r="GO34" s="92"/>
      <c r="GP34" s="92" t="s">
        <v>68</v>
      </c>
      <c r="GQ34" s="92"/>
      <c r="GR34" s="92" t="s">
        <v>68</v>
      </c>
      <c r="GS34" s="92" t="s">
        <v>68</v>
      </c>
      <c r="GT34" s="92" t="s">
        <v>68</v>
      </c>
      <c r="GU34" s="92"/>
      <c r="GV34" s="92"/>
      <c r="GW34" s="92" t="s">
        <v>66</v>
      </c>
      <c r="GX34" s="92" t="s">
        <v>66</v>
      </c>
      <c r="GY34" s="92" t="s">
        <v>66</v>
      </c>
      <c r="GZ34" s="92" t="s">
        <v>66</v>
      </c>
      <c r="HA34" s="92" t="s">
        <v>66</v>
      </c>
      <c r="HB34" s="92"/>
      <c r="HC34" s="92"/>
      <c r="HD34" s="92" t="s">
        <v>66</v>
      </c>
      <c r="HE34" s="92" t="s">
        <v>66</v>
      </c>
      <c r="HF34" s="92" t="s">
        <v>66</v>
      </c>
      <c r="HG34" s="92" t="s">
        <v>66</v>
      </c>
      <c r="HH34" s="92" t="s">
        <v>66</v>
      </c>
      <c r="HI34" s="92"/>
      <c r="HJ34" s="92"/>
      <c r="HK34" s="92" t="s">
        <v>66</v>
      </c>
      <c r="HL34" s="92" t="s">
        <v>66</v>
      </c>
      <c r="HM34" s="92" t="s">
        <v>66</v>
      </c>
      <c r="HN34" s="92" t="s">
        <v>66</v>
      </c>
      <c r="HO34" s="92" t="s">
        <v>66</v>
      </c>
      <c r="HP34" s="92"/>
      <c r="HQ34" s="92"/>
      <c r="HR34" s="92" t="s">
        <v>68</v>
      </c>
      <c r="HS34" s="92" t="s">
        <v>68</v>
      </c>
      <c r="HT34" s="92" t="s">
        <v>68</v>
      </c>
      <c r="HU34" s="92" t="s">
        <v>68</v>
      </c>
      <c r="HV34" s="92" t="s">
        <v>68</v>
      </c>
      <c r="HW34" s="92"/>
      <c r="HX34" s="92"/>
      <c r="HY34" s="92" t="s">
        <v>68</v>
      </c>
      <c r="HZ34" s="92" t="s">
        <v>68</v>
      </c>
      <c r="IA34" s="92" t="s">
        <v>68</v>
      </c>
      <c r="IB34" s="92" t="s">
        <v>68</v>
      </c>
      <c r="IC34" s="92" t="s">
        <v>68</v>
      </c>
      <c r="ID34" s="92"/>
      <c r="IE34" s="92"/>
      <c r="IF34" s="92" t="s">
        <v>68</v>
      </c>
      <c r="IG34" s="92" t="s">
        <v>68</v>
      </c>
      <c r="IH34" s="92" t="s">
        <v>68</v>
      </c>
      <c r="II34" s="92" t="s">
        <v>68</v>
      </c>
      <c r="IJ34" s="92" t="s">
        <v>68</v>
      </c>
      <c r="IK34" s="92"/>
      <c r="IL34" s="92"/>
      <c r="IM34" s="92" t="s">
        <v>66</v>
      </c>
      <c r="IN34" s="92" t="s">
        <v>66</v>
      </c>
      <c r="IO34" s="92" t="s">
        <v>66</v>
      </c>
      <c r="IP34" s="92" t="s">
        <v>66</v>
      </c>
      <c r="IQ34" s="92" t="s">
        <v>66</v>
      </c>
      <c r="IR34" s="92"/>
      <c r="IS34" s="92"/>
      <c r="IT34" s="92" t="s">
        <v>66</v>
      </c>
      <c r="IU34" s="92" t="s">
        <v>66</v>
      </c>
      <c r="IV34" s="92" t="s">
        <v>66</v>
      </c>
      <c r="IW34" s="92" t="s">
        <v>66</v>
      </c>
      <c r="IX34" s="92" t="s">
        <v>66</v>
      </c>
      <c r="IY34" s="92"/>
      <c r="IZ34" s="92"/>
      <c r="JA34" s="92" t="s">
        <v>66</v>
      </c>
      <c r="JB34" s="92" t="s">
        <v>66</v>
      </c>
      <c r="JC34" s="92" t="s">
        <v>66</v>
      </c>
      <c r="JD34" s="92" t="s">
        <v>66</v>
      </c>
      <c r="JE34" s="92" t="s">
        <v>66</v>
      </c>
      <c r="JF34" s="92"/>
      <c r="JG34" s="92"/>
      <c r="JH34" s="92" t="s">
        <v>66</v>
      </c>
      <c r="JI34" s="92" t="s">
        <v>66</v>
      </c>
      <c r="JJ34" s="92" t="s">
        <v>66</v>
      </c>
      <c r="JK34" s="92" t="s">
        <v>66</v>
      </c>
      <c r="JL34" s="92" t="s">
        <v>66</v>
      </c>
      <c r="JM34" s="92"/>
      <c r="JN34" s="92"/>
      <c r="JO34" s="92" t="s">
        <v>66</v>
      </c>
      <c r="JP34" s="92" t="s">
        <v>66</v>
      </c>
      <c r="JQ34" s="92" t="s">
        <v>66</v>
      </c>
      <c r="JR34" s="92" t="s">
        <v>66</v>
      </c>
      <c r="JS34" s="92" t="s">
        <v>66</v>
      </c>
      <c r="JT34" s="92"/>
      <c r="JU34" s="92"/>
      <c r="JV34" s="92" t="s">
        <v>66</v>
      </c>
      <c r="JW34" s="92" t="s">
        <v>66</v>
      </c>
      <c r="JX34" s="92" t="s">
        <v>66</v>
      </c>
      <c r="JY34" s="92" t="s">
        <v>66</v>
      </c>
      <c r="JZ34" s="92" t="s">
        <v>66</v>
      </c>
      <c r="KA34" s="92"/>
      <c r="KB34" s="92"/>
      <c r="KC34" s="92" t="s">
        <v>66</v>
      </c>
      <c r="KD34" s="92" t="s">
        <v>66</v>
      </c>
      <c r="KE34" s="92" t="s">
        <v>66</v>
      </c>
      <c r="KF34" s="92" t="s">
        <v>66</v>
      </c>
      <c r="KG34" s="92" t="s">
        <v>66</v>
      </c>
      <c r="KH34" s="92"/>
      <c r="KI34" s="92"/>
      <c r="KJ34" s="92" t="s">
        <v>66</v>
      </c>
      <c r="KK34" s="92" t="s">
        <v>66</v>
      </c>
      <c r="KL34" s="92" t="s">
        <v>66</v>
      </c>
      <c r="KM34" s="92" t="s">
        <v>66</v>
      </c>
      <c r="KN34" s="92" t="s">
        <v>66</v>
      </c>
      <c r="KO34" s="92"/>
      <c r="KP34" s="92"/>
      <c r="KQ34" s="92" t="s">
        <v>66</v>
      </c>
      <c r="KR34" s="92" t="s">
        <v>66</v>
      </c>
      <c r="KS34" s="92" t="s">
        <v>66</v>
      </c>
      <c r="KT34" s="92" t="s">
        <v>66</v>
      </c>
      <c r="KU34" s="92" t="s">
        <v>66</v>
      </c>
      <c r="KV34" s="92"/>
      <c r="KW34" s="92"/>
      <c r="KX34" s="92" t="s">
        <v>66</v>
      </c>
      <c r="KY34" s="92" t="s">
        <v>66</v>
      </c>
      <c r="KZ34" s="92" t="s">
        <v>66</v>
      </c>
      <c r="LA34" s="92" t="s">
        <v>66</v>
      </c>
      <c r="LB34" s="92" t="s">
        <v>66</v>
      </c>
      <c r="LC34" s="92"/>
      <c r="LD34" s="92"/>
      <c r="LE34" s="92" t="s">
        <v>66</v>
      </c>
      <c r="LF34" s="92" t="s">
        <v>66</v>
      </c>
      <c r="LG34" s="92"/>
      <c r="LH34" s="92" t="s">
        <v>66</v>
      </c>
      <c r="LI34" s="92" t="s">
        <v>66</v>
      </c>
      <c r="LJ34" s="92"/>
      <c r="LK34" s="92"/>
      <c r="LL34" s="92" t="s">
        <v>66</v>
      </c>
      <c r="LM34" s="92" t="s">
        <v>66</v>
      </c>
      <c r="LN34" s="92" t="s">
        <v>66</v>
      </c>
      <c r="LO34" s="92" t="s">
        <v>66</v>
      </c>
      <c r="LP34" s="92" t="s">
        <v>66</v>
      </c>
      <c r="LQ34" s="92"/>
      <c r="LR34" s="92"/>
      <c r="LS34" s="92" t="s">
        <v>66</v>
      </c>
      <c r="LT34" s="92" t="s">
        <v>66</v>
      </c>
      <c r="LU34" s="92" t="s">
        <v>66</v>
      </c>
      <c r="LV34" s="92" t="s">
        <v>66</v>
      </c>
      <c r="LW34" s="92" t="s">
        <v>66</v>
      </c>
      <c r="LX34" s="92"/>
      <c r="LY34" s="92"/>
      <c r="LZ34" s="92" t="s">
        <v>66</v>
      </c>
      <c r="MA34" s="92" t="s">
        <v>66</v>
      </c>
      <c r="MB34" s="92" t="s">
        <v>66</v>
      </c>
      <c r="MC34" s="92" t="s">
        <v>66</v>
      </c>
      <c r="MD34" s="92" t="s">
        <v>66</v>
      </c>
      <c r="ME34" s="92"/>
      <c r="MF34" s="92"/>
      <c r="MG34" s="92" t="s">
        <v>66</v>
      </c>
      <c r="MH34" s="92" t="s">
        <v>66</v>
      </c>
      <c r="MI34" s="92" t="s">
        <v>66</v>
      </c>
      <c r="MJ34" s="92" t="s">
        <v>66</v>
      </c>
      <c r="MK34" s="92" t="s">
        <v>66</v>
      </c>
      <c r="ML34" s="92"/>
      <c r="MM34" s="92"/>
      <c r="MN34" s="92" t="s">
        <v>66</v>
      </c>
      <c r="MO34" s="92" t="s">
        <v>66</v>
      </c>
      <c r="MP34" s="92" t="s">
        <v>66</v>
      </c>
      <c r="MQ34" s="92" t="s">
        <v>66</v>
      </c>
      <c r="MR34" s="92" t="s">
        <v>66</v>
      </c>
      <c r="MS34" s="92"/>
      <c r="MT34" s="92"/>
      <c r="MU34" s="92" t="s">
        <v>66</v>
      </c>
      <c r="MV34" s="92" t="s">
        <v>66</v>
      </c>
      <c r="MW34" s="92" t="s">
        <v>66</v>
      </c>
      <c r="MX34" s="92" t="s">
        <v>66</v>
      </c>
      <c r="MY34" s="92"/>
      <c r="MZ34" s="92"/>
      <c r="NA34" s="92"/>
      <c r="NB34" s="92" t="s">
        <v>66</v>
      </c>
      <c r="NC34" s="92" t="s">
        <v>66</v>
      </c>
      <c r="ND34" s="92" t="s">
        <v>66</v>
      </c>
      <c r="NE34" s="92" t="s">
        <v>66</v>
      </c>
      <c r="NF34" s="92"/>
      <c r="NG34" s="92"/>
      <c r="NH34" s="92"/>
      <c r="NI34" s="92" t="s">
        <v>66</v>
      </c>
      <c r="NJ34" s="92" t="s">
        <v>66</v>
      </c>
      <c r="NK34" s="92" t="s">
        <v>66</v>
      </c>
      <c r="NL34" s="92" t="s">
        <v>66</v>
      </c>
      <c r="NM34" s="92" t="s">
        <v>66</v>
      </c>
      <c r="NN34" s="92"/>
      <c r="NO34" s="92"/>
      <c r="NP34" s="92" t="s">
        <v>66</v>
      </c>
      <c r="NQ34" s="92" t="s">
        <v>66</v>
      </c>
      <c r="NR34" s="92" t="s">
        <v>66</v>
      </c>
      <c r="NS34" s="92" t="s">
        <v>66</v>
      </c>
      <c r="NT34" s="92" t="s">
        <v>66</v>
      </c>
      <c r="NU34" s="92"/>
      <c r="NV34" s="92"/>
      <c r="NW34" s="92" t="s">
        <v>66</v>
      </c>
      <c r="NX34" s="92" t="s">
        <v>66</v>
      </c>
      <c r="NY34" s="92" t="s">
        <v>66</v>
      </c>
      <c r="NZ34" s="92" t="s">
        <v>66</v>
      </c>
      <c r="OA34" s="92" t="s">
        <v>66</v>
      </c>
      <c r="OB34" s="92"/>
      <c r="OC34" s="92"/>
      <c r="OD34" s="92" t="s">
        <v>66</v>
      </c>
      <c r="OE34" s="92" t="s">
        <v>66</v>
      </c>
      <c r="OF34" s="92" t="s">
        <v>66</v>
      </c>
      <c r="OG34" s="92" t="s">
        <v>66</v>
      </c>
      <c r="OH34" s="92" t="s">
        <v>66</v>
      </c>
      <c r="OI34" s="92"/>
      <c r="OJ34" s="93"/>
    </row>
    <row r="35" spans="1:400" ht="15" customHeight="1" x14ac:dyDescent="0.25">
      <c r="A35" s="152"/>
      <c r="B35" s="52"/>
      <c r="C35" s="67"/>
      <c r="D35" s="9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05"/>
      <c r="BK35" s="105"/>
      <c r="BL35" s="105"/>
      <c r="BM35" s="105"/>
      <c r="BN35" s="105"/>
      <c r="BO35" s="105"/>
      <c r="BP35" s="105"/>
      <c r="BQ35" s="106"/>
      <c r="BR35" s="105"/>
      <c r="BS35" s="105"/>
      <c r="BT35" s="105"/>
      <c r="BU35" s="105"/>
      <c r="BV35" s="105"/>
      <c r="BW35" s="105"/>
      <c r="BX35" s="105"/>
      <c r="BY35" s="105"/>
      <c r="BZ35" s="105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28"/>
      <c r="MB35" s="128"/>
      <c r="MC35" s="128"/>
      <c r="MD35" s="128"/>
      <c r="ME35" s="13"/>
      <c r="MF35" s="13"/>
      <c r="MG35" s="13"/>
      <c r="MH35" s="128"/>
      <c r="MI35" s="128"/>
      <c r="MJ35" s="128"/>
      <c r="MK35" s="128"/>
      <c r="ML35" s="13"/>
      <c r="MM35" s="13"/>
      <c r="MN35" s="13"/>
      <c r="MO35" s="128"/>
      <c r="MP35" s="128"/>
      <c r="MQ35" s="128"/>
      <c r="MR35" s="128"/>
      <c r="MS35" s="13"/>
      <c r="MT35" s="13"/>
      <c r="MU35" s="13"/>
      <c r="MV35" s="128"/>
      <c r="MW35" s="128"/>
      <c r="MX35" s="128"/>
      <c r="MY35" s="13"/>
      <c r="MZ35" s="13"/>
      <c r="NA35" s="13"/>
      <c r="NB35" s="13"/>
      <c r="NC35" s="128"/>
      <c r="ND35" s="128"/>
      <c r="NE35" s="128"/>
      <c r="NF35" s="13"/>
      <c r="NG35" s="13"/>
      <c r="NH35" s="13"/>
      <c r="NI35" s="13"/>
      <c r="NJ35" s="128"/>
      <c r="NK35" s="128"/>
      <c r="NL35" s="128"/>
      <c r="NM35" s="128"/>
      <c r="NN35" s="13"/>
      <c r="NO35" s="13"/>
      <c r="NP35" s="13"/>
      <c r="NQ35" s="128"/>
      <c r="NR35" s="128"/>
      <c r="NS35" s="128"/>
      <c r="NT35" s="128"/>
      <c r="NU35" s="13"/>
      <c r="NV35" s="13"/>
      <c r="NW35" s="13"/>
      <c r="NX35" s="128"/>
      <c r="NY35" s="128"/>
      <c r="NZ35" s="128"/>
      <c r="OA35" s="128"/>
      <c r="OB35" s="13"/>
      <c r="OC35" s="13"/>
      <c r="OD35" s="13"/>
      <c r="OE35" s="128"/>
      <c r="OF35" s="128"/>
      <c r="OG35" s="128"/>
      <c r="OH35" s="128"/>
      <c r="OI35" s="13"/>
      <c r="OJ35" s="95"/>
    </row>
    <row r="36" spans="1:400" ht="15" customHeight="1" thickBot="1" x14ac:dyDescent="0.3">
      <c r="A36" s="153"/>
      <c r="B36" s="53"/>
      <c r="C36" s="69"/>
      <c r="D36" s="96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107"/>
      <c r="BK36" s="107"/>
      <c r="BL36" s="107"/>
      <c r="BM36" s="107"/>
      <c r="BN36" s="107"/>
      <c r="BO36" s="107"/>
      <c r="BP36" s="107"/>
      <c r="BQ36" s="108"/>
      <c r="BR36" s="107"/>
      <c r="BS36" s="107"/>
      <c r="BT36" s="107"/>
      <c r="BU36" s="107"/>
      <c r="BV36" s="107"/>
      <c r="BW36" s="107"/>
      <c r="BX36" s="107"/>
      <c r="BY36" s="107"/>
      <c r="BZ36" s="10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97"/>
      <c r="DP36" s="97"/>
      <c r="DQ36" s="97"/>
      <c r="DR36" s="97"/>
      <c r="DS36" s="97"/>
      <c r="DT36" s="97"/>
      <c r="DU36" s="97"/>
      <c r="DV36" s="97"/>
      <c r="DW36" s="97"/>
      <c r="DX36" s="97"/>
      <c r="DY36" s="97"/>
      <c r="DZ36" s="97"/>
      <c r="EA36" s="97"/>
      <c r="EB36" s="97"/>
      <c r="EC36" s="97"/>
      <c r="ED36" s="97"/>
      <c r="EE36" s="97"/>
      <c r="EF36" s="97"/>
      <c r="EG36" s="97"/>
      <c r="EH36" s="97"/>
      <c r="EI36" s="97"/>
      <c r="EJ36" s="97"/>
      <c r="EK36" s="97"/>
      <c r="EL36" s="97"/>
      <c r="EM36" s="97"/>
      <c r="EN36" s="97"/>
      <c r="EO36" s="97"/>
      <c r="EP36" s="97"/>
      <c r="EQ36" s="97"/>
      <c r="ER36" s="97"/>
      <c r="ES36" s="97"/>
      <c r="ET36" s="97"/>
      <c r="EU36" s="97"/>
      <c r="EV36" s="97"/>
      <c r="EW36" s="97"/>
      <c r="EX36" s="97"/>
      <c r="EY36" s="97"/>
      <c r="EZ36" s="97"/>
      <c r="FA36" s="97"/>
      <c r="FB36" s="97"/>
      <c r="FC36" s="97"/>
      <c r="FD36" s="97"/>
      <c r="FE36" s="97"/>
      <c r="FF36" s="97"/>
      <c r="FG36" s="97"/>
      <c r="FH36" s="97"/>
      <c r="FI36" s="97"/>
      <c r="FJ36" s="97"/>
      <c r="FK36" s="97"/>
      <c r="FL36" s="97"/>
      <c r="FM36" s="97"/>
      <c r="FN36" s="97"/>
      <c r="FO36" s="97"/>
      <c r="FP36" s="97"/>
      <c r="FQ36" s="97"/>
      <c r="FR36" s="97"/>
      <c r="FS36" s="97"/>
      <c r="FT36" s="97"/>
      <c r="FU36" s="97"/>
      <c r="FV36" s="97"/>
      <c r="FW36" s="97"/>
      <c r="FX36" s="97"/>
      <c r="FY36" s="97"/>
      <c r="FZ36" s="97"/>
      <c r="GA36" s="97"/>
      <c r="GB36" s="97"/>
      <c r="GC36" s="97"/>
      <c r="GD36" s="97"/>
      <c r="GE36" s="97"/>
      <c r="GF36" s="97"/>
      <c r="GG36" s="97"/>
      <c r="GH36" s="97"/>
      <c r="GI36" s="97"/>
      <c r="GJ36" s="97"/>
      <c r="GK36" s="97"/>
      <c r="GL36" s="97"/>
      <c r="GM36" s="97"/>
      <c r="GN36" s="97"/>
      <c r="GO36" s="97"/>
      <c r="GP36" s="97"/>
      <c r="GQ36" s="97"/>
      <c r="GR36" s="97"/>
      <c r="GS36" s="97"/>
      <c r="GT36" s="97"/>
      <c r="GU36" s="97"/>
      <c r="GV36" s="97"/>
      <c r="GW36" s="97"/>
      <c r="GX36" s="97"/>
      <c r="GY36" s="97"/>
      <c r="GZ36" s="97"/>
      <c r="HA36" s="97"/>
      <c r="HB36" s="97"/>
      <c r="HC36" s="97"/>
      <c r="HD36" s="97"/>
      <c r="HE36" s="97"/>
      <c r="HF36" s="97"/>
      <c r="HG36" s="97"/>
      <c r="HH36" s="97"/>
      <c r="HI36" s="97"/>
      <c r="HJ36" s="97"/>
      <c r="HK36" s="97"/>
      <c r="HL36" s="97"/>
      <c r="HM36" s="97"/>
      <c r="HN36" s="97"/>
      <c r="HO36" s="97"/>
      <c r="HP36" s="97"/>
      <c r="HQ36" s="97"/>
      <c r="HR36" s="97"/>
      <c r="HS36" s="97"/>
      <c r="HT36" s="97"/>
      <c r="HU36" s="97"/>
      <c r="HV36" s="97"/>
      <c r="HW36" s="97"/>
      <c r="HX36" s="97"/>
      <c r="HY36" s="97"/>
      <c r="HZ36" s="97"/>
      <c r="IA36" s="97"/>
      <c r="IB36" s="97"/>
      <c r="IC36" s="97"/>
      <c r="ID36" s="97"/>
      <c r="IE36" s="97"/>
      <c r="IF36" s="97"/>
      <c r="IG36" s="97"/>
      <c r="IH36" s="97"/>
      <c r="II36" s="97"/>
      <c r="IJ36" s="97"/>
      <c r="IK36" s="97"/>
      <c r="IL36" s="97"/>
      <c r="IM36" s="97"/>
      <c r="IN36" s="97"/>
      <c r="IO36" s="97"/>
      <c r="IP36" s="97"/>
      <c r="IQ36" s="97"/>
      <c r="IR36" s="97"/>
      <c r="IS36" s="97"/>
      <c r="IT36" s="97"/>
      <c r="IU36" s="97"/>
      <c r="IV36" s="97"/>
      <c r="IW36" s="97"/>
      <c r="IX36" s="97"/>
      <c r="IY36" s="97"/>
      <c r="IZ36" s="97"/>
      <c r="JA36" s="97"/>
      <c r="JB36" s="97"/>
      <c r="JC36" s="97"/>
      <c r="JD36" s="97"/>
      <c r="JE36" s="97"/>
      <c r="JF36" s="97"/>
      <c r="JG36" s="97"/>
      <c r="JH36" s="97"/>
      <c r="JI36" s="97"/>
      <c r="JJ36" s="97"/>
      <c r="JK36" s="97"/>
      <c r="JL36" s="97"/>
      <c r="JM36" s="97"/>
      <c r="JN36" s="97"/>
      <c r="JO36" s="97"/>
      <c r="JP36" s="97"/>
      <c r="JQ36" s="97"/>
      <c r="JR36" s="97"/>
      <c r="JS36" s="97"/>
      <c r="JT36" s="97"/>
      <c r="JU36" s="97"/>
      <c r="JV36" s="97"/>
      <c r="JW36" s="97"/>
      <c r="JX36" s="97"/>
      <c r="JY36" s="97"/>
      <c r="JZ36" s="97"/>
      <c r="KA36" s="97"/>
      <c r="KB36" s="97"/>
      <c r="KC36" s="97"/>
      <c r="KD36" s="97"/>
      <c r="KE36" s="97"/>
      <c r="KF36" s="97"/>
      <c r="KG36" s="97"/>
      <c r="KH36" s="97"/>
      <c r="KI36" s="97"/>
      <c r="KJ36" s="97"/>
      <c r="KK36" s="97"/>
      <c r="KL36" s="97"/>
      <c r="KM36" s="97"/>
      <c r="KN36" s="97"/>
      <c r="KO36" s="97"/>
      <c r="KP36" s="97"/>
      <c r="KQ36" s="97"/>
      <c r="KR36" s="97"/>
      <c r="KS36" s="97"/>
      <c r="KT36" s="97"/>
      <c r="KU36" s="97"/>
      <c r="KV36" s="97"/>
      <c r="KW36" s="97"/>
      <c r="KX36" s="97"/>
      <c r="KY36" s="97"/>
      <c r="KZ36" s="97"/>
      <c r="LA36" s="97"/>
      <c r="LB36" s="97"/>
      <c r="LC36" s="97"/>
      <c r="LD36" s="97"/>
      <c r="LE36" s="97"/>
      <c r="LF36" s="97"/>
      <c r="LG36" s="97"/>
      <c r="LH36" s="97"/>
      <c r="LI36" s="97"/>
      <c r="LJ36" s="97"/>
      <c r="LK36" s="97"/>
      <c r="LL36" s="97"/>
      <c r="LM36" s="97"/>
      <c r="LN36" s="97"/>
      <c r="LO36" s="97"/>
      <c r="LP36" s="97"/>
      <c r="LQ36" s="97"/>
      <c r="LR36" s="97"/>
      <c r="LS36" s="97"/>
      <c r="LT36" s="97"/>
      <c r="LU36" s="97"/>
      <c r="LV36" s="97"/>
      <c r="LW36" s="97"/>
      <c r="LX36" s="97"/>
      <c r="LY36" s="97"/>
      <c r="LZ36" s="97"/>
      <c r="MA36" s="97"/>
      <c r="MB36" s="97"/>
      <c r="MC36" s="97"/>
      <c r="MD36" s="97"/>
      <c r="ME36" s="97"/>
      <c r="MF36" s="97"/>
      <c r="MG36" s="97"/>
      <c r="MH36" s="97"/>
      <c r="MI36" s="97"/>
      <c r="MJ36" s="97"/>
      <c r="MK36" s="97"/>
      <c r="ML36" s="97"/>
      <c r="MM36" s="97"/>
      <c r="MN36" s="97"/>
      <c r="MO36" s="97"/>
      <c r="MP36" s="97"/>
      <c r="MQ36" s="97"/>
      <c r="MR36" s="97"/>
      <c r="MS36" s="97"/>
      <c r="MT36" s="97"/>
      <c r="MU36" s="97"/>
      <c r="MV36" s="97"/>
      <c r="MW36" s="97"/>
      <c r="MX36" s="97"/>
      <c r="MY36" s="97"/>
      <c r="MZ36" s="97"/>
      <c r="NA36" s="97"/>
      <c r="NB36" s="97"/>
      <c r="NC36" s="97"/>
      <c r="ND36" s="97"/>
      <c r="NE36" s="97"/>
      <c r="NF36" s="97"/>
      <c r="NG36" s="97"/>
      <c r="NH36" s="97"/>
      <c r="NI36" s="97"/>
      <c r="NJ36" s="97"/>
      <c r="NK36" s="97"/>
      <c r="NL36" s="97"/>
      <c r="NM36" s="97"/>
      <c r="NN36" s="97"/>
      <c r="NO36" s="97"/>
      <c r="NP36" s="97"/>
      <c r="NQ36" s="97"/>
      <c r="NR36" s="97"/>
      <c r="NS36" s="97"/>
      <c r="NT36" s="97"/>
      <c r="NU36" s="97"/>
      <c r="NV36" s="97"/>
      <c r="NW36" s="97"/>
      <c r="NX36" s="97"/>
      <c r="NY36" s="97"/>
      <c r="NZ36" s="97"/>
      <c r="OA36" s="97"/>
      <c r="OB36" s="97"/>
      <c r="OC36" s="97"/>
      <c r="OD36" s="97"/>
      <c r="OE36" s="97"/>
      <c r="OF36" s="97"/>
      <c r="OG36" s="97"/>
      <c r="OH36" s="97"/>
      <c r="OI36" s="97"/>
      <c r="OJ36" s="98"/>
    </row>
    <row r="37" spans="1:400" ht="15" customHeight="1" x14ac:dyDescent="0.25">
      <c r="A37" s="151" t="s">
        <v>59</v>
      </c>
      <c r="B37" s="54" t="s">
        <v>60</v>
      </c>
      <c r="C37" s="66">
        <v>40231</v>
      </c>
      <c r="D37" s="91"/>
      <c r="E37" s="92" t="s">
        <v>66</v>
      </c>
      <c r="F37" s="92" t="s">
        <v>66</v>
      </c>
      <c r="G37" s="92"/>
      <c r="H37" s="92"/>
      <c r="I37" s="118" t="s">
        <v>71</v>
      </c>
      <c r="J37" s="118" t="s">
        <v>71</v>
      </c>
      <c r="K37" s="118" t="s">
        <v>71</v>
      </c>
      <c r="L37" s="118" t="s">
        <v>71</v>
      </c>
      <c r="M37" s="118" t="s">
        <v>71</v>
      </c>
      <c r="N37" s="92"/>
      <c r="O37" s="92"/>
      <c r="P37" s="118" t="s">
        <v>72</v>
      </c>
      <c r="Q37" s="118" t="s">
        <v>72</v>
      </c>
      <c r="R37" s="118" t="s">
        <v>72</v>
      </c>
      <c r="S37" s="118" t="s">
        <v>72</v>
      </c>
      <c r="T37" s="118" t="s">
        <v>72</v>
      </c>
      <c r="U37" s="92"/>
      <c r="V37" s="92"/>
      <c r="W37" s="118" t="s">
        <v>71</v>
      </c>
      <c r="X37" s="118" t="s">
        <v>71</v>
      </c>
      <c r="Y37" s="118" t="s">
        <v>71</v>
      </c>
      <c r="Z37" s="118" t="s">
        <v>71</v>
      </c>
      <c r="AA37" s="118" t="s">
        <v>71</v>
      </c>
      <c r="AB37" s="92"/>
      <c r="AC37" s="92"/>
      <c r="AD37" s="118" t="s">
        <v>72</v>
      </c>
      <c r="AE37" s="118" t="s">
        <v>72</v>
      </c>
      <c r="AF37" s="118" t="s">
        <v>72</v>
      </c>
      <c r="AG37" s="118" t="s">
        <v>72</v>
      </c>
      <c r="AH37" s="118" t="s">
        <v>72</v>
      </c>
      <c r="AI37" s="92"/>
      <c r="AJ37" s="92"/>
      <c r="AK37" s="118" t="s">
        <v>71</v>
      </c>
      <c r="AL37" s="118" t="s">
        <v>71</v>
      </c>
      <c r="AM37" s="118" t="s">
        <v>71</v>
      </c>
      <c r="AN37" s="118" t="s">
        <v>71</v>
      </c>
      <c r="AO37" s="118" t="s">
        <v>71</v>
      </c>
      <c r="AP37" s="92"/>
      <c r="AQ37" s="92"/>
      <c r="AR37" s="118" t="s">
        <v>72</v>
      </c>
      <c r="AS37" s="118" t="s">
        <v>72</v>
      </c>
      <c r="AT37" s="118" t="s">
        <v>72</v>
      </c>
      <c r="AU37" s="118" t="s">
        <v>72</v>
      </c>
      <c r="AV37" s="118" t="s">
        <v>72</v>
      </c>
      <c r="AW37" s="92"/>
      <c r="AX37" s="92"/>
      <c r="AY37" s="118" t="s">
        <v>71</v>
      </c>
      <c r="AZ37" s="118" t="s">
        <v>71</v>
      </c>
      <c r="BA37" s="118" t="s">
        <v>71</v>
      </c>
      <c r="BB37" s="118" t="s">
        <v>71</v>
      </c>
      <c r="BC37" s="118" t="s">
        <v>71</v>
      </c>
      <c r="BD37" s="92"/>
      <c r="BE37" s="92"/>
      <c r="BF37" s="118" t="s">
        <v>72</v>
      </c>
      <c r="BG37" s="118" t="s">
        <v>72</v>
      </c>
      <c r="BH37" s="118" t="s">
        <v>72</v>
      </c>
      <c r="BI37" s="118" t="s">
        <v>72</v>
      </c>
      <c r="BJ37" s="118" t="s">
        <v>72</v>
      </c>
      <c r="BK37" s="109"/>
      <c r="BL37" s="109"/>
      <c r="BM37" s="118" t="s">
        <v>71</v>
      </c>
      <c r="BN37" s="118" t="s">
        <v>71</v>
      </c>
      <c r="BO37" s="118" t="s">
        <v>71</v>
      </c>
      <c r="BP37" s="118" t="s">
        <v>71</v>
      </c>
      <c r="BQ37" s="118" t="s">
        <v>71</v>
      </c>
      <c r="BR37" s="109"/>
      <c r="BS37" s="109"/>
      <c r="BT37" s="118" t="s">
        <v>72</v>
      </c>
      <c r="BU37" s="118" t="s">
        <v>72</v>
      </c>
      <c r="BV37" s="118" t="s">
        <v>72</v>
      </c>
      <c r="BW37" s="118" t="s">
        <v>72</v>
      </c>
      <c r="BX37" s="118" t="s">
        <v>72</v>
      </c>
      <c r="BY37" s="109"/>
      <c r="BZ37" s="109"/>
      <c r="CA37" s="92" t="s">
        <v>82</v>
      </c>
      <c r="CB37" s="92" t="s">
        <v>82</v>
      </c>
      <c r="CC37" s="92" t="s">
        <v>82</v>
      </c>
      <c r="CD37" s="92" t="s">
        <v>82</v>
      </c>
      <c r="CE37" s="92" t="s">
        <v>82</v>
      </c>
      <c r="CF37" s="92"/>
      <c r="CG37" s="92"/>
      <c r="CH37" s="92" t="s">
        <v>82</v>
      </c>
      <c r="CI37" s="92" t="s">
        <v>82</v>
      </c>
      <c r="CJ37" s="92" t="s">
        <v>82</v>
      </c>
      <c r="CK37" s="92" t="s">
        <v>82</v>
      </c>
      <c r="CL37" s="92" t="s">
        <v>82</v>
      </c>
      <c r="CM37" s="92"/>
      <c r="CN37" s="92"/>
      <c r="CO37" s="92" t="s">
        <v>82</v>
      </c>
      <c r="CP37" s="92" t="s">
        <v>82</v>
      </c>
      <c r="CQ37" s="92" t="s">
        <v>82</v>
      </c>
      <c r="CR37" s="92" t="s">
        <v>82</v>
      </c>
      <c r="CS37" s="92" t="s">
        <v>82</v>
      </c>
      <c r="CT37" s="92"/>
      <c r="CU37" s="92"/>
      <c r="CV37" s="92" t="s">
        <v>68</v>
      </c>
      <c r="CW37" s="92" t="s">
        <v>68</v>
      </c>
      <c r="CX37" s="92" t="s">
        <v>68</v>
      </c>
      <c r="CY37" s="92" t="s">
        <v>68</v>
      </c>
      <c r="CZ37" s="92" t="s">
        <v>68</v>
      </c>
      <c r="DA37" s="92"/>
      <c r="DB37" s="92"/>
      <c r="DC37" s="92"/>
      <c r="DD37" s="92" t="s">
        <v>68</v>
      </c>
      <c r="DE37" s="92" t="s">
        <v>68</v>
      </c>
      <c r="DF37" s="92" t="s">
        <v>68</v>
      </c>
      <c r="DG37" s="92" t="s">
        <v>68</v>
      </c>
      <c r="DH37" s="92"/>
      <c r="DI37" s="92"/>
      <c r="DJ37" s="92" t="s">
        <v>80</v>
      </c>
      <c r="DK37" s="92" t="s">
        <v>80</v>
      </c>
      <c r="DL37" s="92" t="s">
        <v>80</v>
      </c>
      <c r="DM37" s="92" t="s">
        <v>80</v>
      </c>
      <c r="DN37" s="92" t="s">
        <v>80</v>
      </c>
      <c r="DO37" s="92"/>
      <c r="DP37" s="92"/>
      <c r="DQ37" s="92" t="s">
        <v>80</v>
      </c>
      <c r="DR37" s="92" t="s">
        <v>80</v>
      </c>
      <c r="DS37" s="92" t="s">
        <v>80</v>
      </c>
      <c r="DT37" s="92" t="s">
        <v>80</v>
      </c>
      <c r="DU37" s="92"/>
      <c r="DV37" s="92"/>
      <c r="DW37" s="92"/>
      <c r="DX37" s="92" t="s">
        <v>80</v>
      </c>
      <c r="DY37" s="92" t="s">
        <v>80</v>
      </c>
      <c r="DZ37" s="92" t="s">
        <v>80</v>
      </c>
      <c r="EA37" s="92" t="s">
        <v>80</v>
      </c>
      <c r="EB37" s="92"/>
      <c r="EC37" s="92"/>
      <c r="ED37" s="92"/>
      <c r="EE37" s="92" t="s">
        <v>80</v>
      </c>
      <c r="EF37" s="92" t="s">
        <v>80</v>
      </c>
      <c r="EG37" s="92" t="s">
        <v>80</v>
      </c>
      <c r="EH37" s="92" t="s">
        <v>80</v>
      </c>
      <c r="EI37" s="92" t="s">
        <v>80</v>
      </c>
      <c r="EJ37" s="92"/>
      <c r="EK37" s="92"/>
      <c r="EL37" s="92" t="s">
        <v>80</v>
      </c>
      <c r="EM37" s="92" t="s">
        <v>80</v>
      </c>
      <c r="EN37" s="92" t="s">
        <v>80</v>
      </c>
      <c r="EO37" s="92"/>
      <c r="EP37" s="92"/>
      <c r="EQ37" s="92"/>
      <c r="ER37" s="92"/>
      <c r="ES37" s="92" t="s">
        <v>71</v>
      </c>
      <c r="ET37" s="92" t="s">
        <v>71</v>
      </c>
      <c r="EU37" s="92" t="s">
        <v>71</v>
      </c>
      <c r="EV37" s="92" t="s">
        <v>71</v>
      </c>
      <c r="EW37" s="92" t="s">
        <v>71</v>
      </c>
      <c r="EX37" s="92"/>
      <c r="EY37" s="92"/>
      <c r="EZ37" s="92" t="s">
        <v>72</v>
      </c>
      <c r="FA37" s="92" t="s">
        <v>72</v>
      </c>
      <c r="FB37" s="92" t="s">
        <v>72</v>
      </c>
      <c r="FC37" s="92" t="s">
        <v>72</v>
      </c>
      <c r="FD37" s="92" t="s">
        <v>72</v>
      </c>
      <c r="FE37" s="92"/>
      <c r="FF37" s="92"/>
      <c r="FG37" s="92" t="s">
        <v>71</v>
      </c>
      <c r="FH37" s="92" t="s">
        <v>71</v>
      </c>
      <c r="FI37" s="92" t="s">
        <v>71</v>
      </c>
      <c r="FJ37" s="92" t="s">
        <v>71</v>
      </c>
      <c r="FK37" s="92" t="s">
        <v>71</v>
      </c>
      <c r="FL37" s="92"/>
      <c r="FM37" s="92"/>
      <c r="FN37" s="92" t="s">
        <v>72</v>
      </c>
      <c r="FO37" s="92" t="s">
        <v>72</v>
      </c>
      <c r="FP37" s="92" t="s">
        <v>72</v>
      </c>
      <c r="FQ37" s="92" t="s">
        <v>72</v>
      </c>
      <c r="FR37" s="92" t="s">
        <v>72</v>
      </c>
      <c r="FS37" s="92"/>
      <c r="FT37" s="92"/>
      <c r="FU37" s="92" t="s">
        <v>71</v>
      </c>
      <c r="FV37" s="92" t="s">
        <v>71</v>
      </c>
      <c r="FW37" s="92" t="s">
        <v>71</v>
      </c>
      <c r="FX37" s="92" t="s">
        <v>71</v>
      </c>
      <c r="FY37" s="92" t="s">
        <v>71</v>
      </c>
      <c r="FZ37" s="92"/>
      <c r="GA37" s="92"/>
      <c r="GB37" s="92" t="s">
        <v>72</v>
      </c>
      <c r="GC37" s="92" t="s">
        <v>72</v>
      </c>
      <c r="GD37" s="92" t="s">
        <v>72</v>
      </c>
      <c r="GE37" s="92" t="s">
        <v>72</v>
      </c>
      <c r="GF37" s="92" t="s">
        <v>72</v>
      </c>
      <c r="GG37" s="92"/>
      <c r="GH37" s="92"/>
      <c r="GI37" s="92" t="s">
        <v>71</v>
      </c>
      <c r="GJ37" s="92" t="s">
        <v>71</v>
      </c>
      <c r="GK37" s="92" t="s">
        <v>71</v>
      </c>
      <c r="GL37" s="92" t="s">
        <v>71</v>
      </c>
      <c r="GM37" s="92" t="s">
        <v>71</v>
      </c>
      <c r="GN37" s="92"/>
      <c r="GO37" s="92"/>
      <c r="GP37" s="92" t="s">
        <v>72</v>
      </c>
      <c r="GQ37" s="92"/>
      <c r="GR37" s="92" t="s">
        <v>72</v>
      </c>
      <c r="GS37" s="92" t="s">
        <v>72</v>
      </c>
      <c r="GT37" s="92" t="s">
        <v>72</v>
      </c>
      <c r="GU37" s="92"/>
      <c r="GV37" s="92"/>
      <c r="GW37" s="92" t="s">
        <v>71</v>
      </c>
      <c r="GX37" s="92" t="s">
        <v>71</v>
      </c>
      <c r="GY37" s="92" t="s">
        <v>71</v>
      </c>
      <c r="GZ37" s="92" t="s">
        <v>71</v>
      </c>
      <c r="HA37" s="92" t="s">
        <v>71</v>
      </c>
      <c r="HB37" s="92"/>
      <c r="HC37" s="92"/>
      <c r="HD37" s="92" t="s">
        <v>72</v>
      </c>
      <c r="HE37" s="92" t="s">
        <v>72</v>
      </c>
      <c r="HF37" s="92" t="s">
        <v>72</v>
      </c>
      <c r="HG37" s="92" t="s">
        <v>72</v>
      </c>
      <c r="HH37" s="92" t="s">
        <v>72</v>
      </c>
      <c r="HI37" s="92"/>
      <c r="HJ37" s="92"/>
      <c r="HK37" s="92" t="s">
        <v>71</v>
      </c>
      <c r="HL37" s="92" t="s">
        <v>71</v>
      </c>
      <c r="HM37" s="92" t="s">
        <v>71</v>
      </c>
      <c r="HN37" s="92" t="s">
        <v>71</v>
      </c>
      <c r="HO37" s="92" t="s">
        <v>71</v>
      </c>
      <c r="HP37" s="92"/>
      <c r="HQ37" s="92"/>
      <c r="HR37" s="92" t="s">
        <v>68</v>
      </c>
      <c r="HS37" s="92" t="s">
        <v>68</v>
      </c>
      <c r="HT37" s="92" t="s">
        <v>68</v>
      </c>
      <c r="HU37" s="92" t="s">
        <v>68</v>
      </c>
      <c r="HV37" s="92" t="s">
        <v>68</v>
      </c>
      <c r="HW37" s="92"/>
      <c r="HX37" s="92"/>
      <c r="HY37" s="92" t="s">
        <v>68</v>
      </c>
      <c r="HZ37" s="92" t="s">
        <v>68</v>
      </c>
      <c r="IA37" s="92" t="s">
        <v>68</v>
      </c>
      <c r="IB37" s="92" t="s">
        <v>68</v>
      </c>
      <c r="IC37" s="92" t="s">
        <v>68</v>
      </c>
      <c r="ID37" s="92"/>
      <c r="IE37" s="92"/>
      <c r="IF37" s="92" t="s">
        <v>68</v>
      </c>
      <c r="IG37" s="92" t="s">
        <v>68</v>
      </c>
      <c r="IH37" s="92" t="s">
        <v>68</v>
      </c>
      <c r="II37" s="92" t="s">
        <v>68</v>
      </c>
      <c r="IJ37" s="92" t="s">
        <v>68</v>
      </c>
      <c r="IK37" s="92"/>
      <c r="IL37" s="92"/>
      <c r="IM37" s="92" t="s">
        <v>71</v>
      </c>
      <c r="IN37" s="92" t="s">
        <v>71</v>
      </c>
      <c r="IO37" s="92" t="s">
        <v>71</v>
      </c>
      <c r="IP37" s="92" t="s">
        <v>71</v>
      </c>
      <c r="IQ37" s="92" t="s">
        <v>71</v>
      </c>
      <c r="IR37" s="92"/>
      <c r="IS37" s="92"/>
      <c r="IT37" s="92" t="s">
        <v>72</v>
      </c>
      <c r="IU37" s="92" t="s">
        <v>72</v>
      </c>
      <c r="IV37" s="92" t="s">
        <v>72</v>
      </c>
      <c r="IW37" s="92" t="s">
        <v>72</v>
      </c>
      <c r="IX37" s="92" t="s">
        <v>72</v>
      </c>
      <c r="IY37" s="92"/>
      <c r="IZ37" s="92"/>
      <c r="JA37" s="92" t="s">
        <v>71</v>
      </c>
      <c r="JB37" s="92" t="s">
        <v>71</v>
      </c>
      <c r="JC37" s="92" t="s">
        <v>71</v>
      </c>
      <c r="JD37" s="92" t="s">
        <v>71</v>
      </c>
      <c r="JE37" s="92" t="s">
        <v>71</v>
      </c>
      <c r="JF37" s="92"/>
      <c r="JG37" s="92"/>
      <c r="JH37" s="92" t="s">
        <v>72</v>
      </c>
      <c r="JI37" s="92" t="s">
        <v>72</v>
      </c>
      <c r="JJ37" s="92" t="s">
        <v>72</v>
      </c>
      <c r="JK37" s="92" t="s">
        <v>72</v>
      </c>
      <c r="JL37" s="92" t="s">
        <v>72</v>
      </c>
      <c r="JM37" s="92"/>
      <c r="JN37" s="92"/>
      <c r="JO37" s="92" t="s">
        <v>71</v>
      </c>
      <c r="JP37" s="92" t="s">
        <v>71</v>
      </c>
      <c r="JQ37" s="92" t="s">
        <v>71</v>
      </c>
      <c r="JR37" s="92" t="s">
        <v>71</v>
      </c>
      <c r="JS37" s="92" t="s">
        <v>71</v>
      </c>
      <c r="JT37" s="92"/>
      <c r="JU37" s="92"/>
      <c r="JV37" s="92" t="s">
        <v>72</v>
      </c>
      <c r="JW37" s="92" t="s">
        <v>72</v>
      </c>
      <c r="JX37" s="92" t="s">
        <v>72</v>
      </c>
      <c r="JY37" s="92" t="s">
        <v>72</v>
      </c>
      <c r="JZ37" s="92" t="s">
        <v>72</v>
      </c>
      <c r="KA37" s="92"/>
      <c r="KB37" s="92"/>
      <c r="KC37" s="92" t="s">
        <v>71</v>
      </c>
      <c r="KD37" s="92" t="s">
        <v>71</v>
      </c>
      <c r="KE37" s="92" t="s">
        <v>71</v>
      </c>
      <c r="KF37" s="92" t="s">
        <v>71</v>
      </c>
      <c r="KG37" s="92" t="s">
        <v>71</v>
      </c>
      <c r="KH37" s="92"/>
      <c r="KI37" s="92"/>
      <c r="KJ37" s="92" t="s">
        <v>72</v>
      </c>
      <c r="KK37" s="92" t="s">
        <v>72</v>
      </c>
      <c r="KL37" s="92" t="s">
        <v>72</v>
      </c>
      <c r="KM37" s="92" t="s">
        <v>72</v>
      </c>
      <c r="KN37" s="92" t="s">
        <v>72</v>
      </c>
      <c r="KO37" s="92"/>
      <c r="KP37" s="92"/>
      <c r="KQ37" s="92" t="s">
        <v>68</v>
      </c>
      <c r="KR37" s="92" t="s">
        <v>68</v>
      </c>
      <c r="KS37" s="92" t="s">
        <v>68</v>
      </c>
      <c r="KT37" s="92" t="s">
        <v>68</v>
      </c>
      <c r="KU37" s="92" t="s">
        <v>68</v>
      </c>
      <c r="KV37" s="92"/>
      <c r="KW37" s="92"/>
      <c r="KX37" s="92" t="s">
        <v>72</v>
      </c>
      <c r="KY37" s="92" t="s">
        <v>72</v>
      </c>
      <c r="KZ37" s="92" t="s">
        <v>72</v>
      </c>
      <c r="LA37" s="92" t="s">
        <v>72</v>
      </c>
      <c r="LB37" s="92" t="s">
        <v>72</v>
      </c>
      <c r="LC37" s="92"/>
      <c r="LD37" s="92"/>
      <c r="LE37" s="92" t="s">
        <v>71</v>
      </c>
      <c r="LF37" s="92" t="s">
        <v>71</v>
      </c>
      <c r="LG37" s="92"/>
      <c r="LH37" s="92" t="s">
        <v>71</v>
      </c>
      <c r="LI37" s="92" t="s">
        <v>71</v>
      </c>
      <c r="LJ37" s="92"/>
      <c r="LK37" s="92"/>
      <c r="LL37" s="92" t="s">
        <v>72</v>
      </c>
      <c r="LM37" s="92" t="s">
        <v>72</v>
      </c>
      <c r="LN37" s="92" t="s">
        <v>72</v>
      </c>
      <c r="LO37" s="92" t="s">
        <v>72</v>
      </c>
      <c r="LP37" s="92" t="s">
        <v>72</v>
      </c>
      <c r="LQ37" s="92"/>
      <c r="LR37" s="92"/>
      <c r="LS37" s="92" t="s">
        <v>71</v>
      </c>
      <c r="LT37" s="92" t="s">
        <v>71</v>
      </c>
      <c r="LU37" s="92" t="s">
        <v>71</v>
      </c>
      <c r="LV37" s="92" t="s">
        <v>71</v>
      </c>
      <c r="LW37" s="92" t="s">
        <v>71</v>
      </c>
      <c r="LX37" s="92"/>
      <c r="LY37" s="92"/>
      <c r="LZ37" s="92" t="s">
        <v>72</v>
      </c>
      <c r="MA37" s="92" t="s">
        <v>72</v>
      </c>
      <c r="MB37" s="92" t="s">
        <v>72</v>
      </c>
      <c r="MC37" s="92" t="s">
        <v>72</v>
      </c>
      <c r="MD37" s="92" t="s">
        <v>72</v>
      </c>
      <c r="ME37" s="92"/>
      <c r="MF37" s="92"/>
      <c r="MG37" s="92" t="s">
        <v>71</v>
      </c>
      <c r="MH37" s="92" t="s">
        <v>71</v>
      </c>
      <c r="MI37" s="92" t="s">
        <v>71</v>
      </c>
      <c r="MJ37" s="92" t="s">
        <v>71</v>
      </c>
      <c r="MK37" s="92" t="s">
        <v>71</v>
      </c>
      <c r="ML37" s="92"/>
      <c r="MM37" s="92"/>
      <c r="MN37" s="92" t="s">
        <v>72</v>
      </c>
      <c r="MO37" s="92" t="s">
        <v>72</v>
      </c>
      <c r="MP37" s="92" t="s">
        <v>72</v>
      </c>
      <c r="MQ37" s="92" t="s">
        <v>72</v>
      </c>
      <c r="MR37" s="92" t="s">
        <v>72</v>
      </c>
      <c r="MS37" s="92"/>
      <c r="MT37" s="92"/>
      <c r="MU37" s="92" t="s">
        <v>71</v>
      </c>
      <c r="MV37" s="92" t="s">
        <v>71</v>
      </c>
      <c r="MW37" s="92" t="s">
        <v>71</v>
      </c>
      <c r="MX37" s="92" t="s">
        <v>71</v>
      </c>
      <c r="MY37" s="92"/>
      <c r="MZ37" s="92"/>
      <c r="NA37" s="92"/>
      <c r="NB37" s="92" t="s">
        <v>72</v>
      </c>
      <c r="NC37" s="92" t="s">
        <v>72</v>
      </c>
      <c r="ND37" s="92" t="s">
        <v>72</v>
      </c>
      <c r="NE37" s="92" t="s">
        <v>72</v>
      </c>
      <c r="NF37" s="92"/>
      <c r="NG37" s="92"/>
      <c r="NH37" s="92"/>
      <c r="NI37" s="92" t="s">
        <v>71</v>
      </c>
      <c r="NJ37" s="92" t="s">
        <v>71</v>
      </c>
      <c r="NK37" s="92" t="s">
        <v>71</v>
      </c>
      <c r="NL37" s="92" t="s">
        <v>71</v>
      </c>
      <c r="NM37" s="92" t="s">
        <v>71</v>
      </c>
      <c r="NN37" s="92"/>
      <c r="NO37" s="92"/>
      <c r="NP37" s="92" t="s">
        <v>72</v>
      </c>
      <c r="NQ37" s="92" t="s">
        <v>72</v>
      </c>
      <c r="NR37" s="92" t="s">
        <v>72</v>
      </c>
      <c r="NS37" s="92" t="s">
        <v>72</v>
      </c>
      <c r="NT37" s="92" t="s">
        <v>72</v>
      </c>
      <c r="NU37" s="92"/>
      <c r="NV37" s="92"/>
      <c r="NW37" s="92" t="s">
        <v>71</v>
      </c>
      <c r="NX37" s="92" t="s">
        <v>71</v>
      </c>
      <c r="NY37" s="92" t="s">
        <v>71</v>
      </c>
      <c r="NZ37" s="92" t="s">
        <v>71</v>
      </c>
      <c r="OA37" s="92" t="s">
        <v>71</v>
      </c>
      <c r="OB37" s="92"/>
      <c r="OC37" s="92"/>
      <c r="OD37" s="92" t="s">
        <v>72</v>
      </c>
      <c r="OE37" s="92" t="s">
        <v>72</v>
      </c>
      <c r="OF37" s="92" t="s">
        <v>72</v>
      </c>
      <c r="OG37" s="92" t="s">
        <v>72</v>
      </c>
      <c r="OH37" s="92" t="s">
        <v>72</v>
      </c>
      <c r="OI37" s="92"/>
      <c r="OJ37" s="93"/>
    </row>
    <row r="38" spans="1:400" ht="15" customHeight="1" x14ac:dyDescent="0.25">
      <c r="A38" s="152"/>
      <c r="B38" s="52" t="s">
        <v>61</v>
      </c>
      <c r="C38" s="67">
        <v>43107</v>
      </c>
      <c r="D38" s="94"/>
      <c r="E38" s="13" t="s">
        <v>68</v>
      </c>
      <c r="F38" s="13" t="s">
        <v>68</v>
      </c>
      <c r="G38" s="13"/>
      <c r="H38" s="13"/>
      <c r="I38" s="13" t="s">
        <v>72</v>
      </c>
      <c r="J38" s="13" t="s">
        <v>72</v>
      </c>
      <c r="K38" s="13" t="s">
        <v>72</v>
      </c>
      <c r="L38" s="13" t="s">
        <v>72</v>
      </c>
      <c r="M38" s="13" t="s">
        <v>72</v>
      </c>
      <c r="N38" s="13"/>
      <c r="O38" s="13"/>
      <c r="P38" s="13" t="s">
        <v>71</v>
      </c>
      <c r="Q38" s="13" t="s">
        <v>71</v>
      </c>
      <c r="R38" s="13" t="s">
        <v>71</v>
      </c>
      <c r="S38" s="13" t="s">
        <v>71</v>
      </c>
      <c r="T38" s="13" t="s">
        <v>71</v>
      </c>
      <c r="U38" s="13"/>
      <c r="V38" s="13"/>
      <c r="W38" s="13" t="s">
        <v>72</v>
      </c>
      <c r="X38" s="13" t="s">
        <v>72</v>
      </c>
      <c r="Y38" s="13" t="s">
        <v>72</v>
      </c>
      <c r="Z38" s="13" t="s">
        <v>72</v>
      </c>
      <c r="AA38" s="13" t="s">
        <v>72</v>
      </c>
      <c r="AB38" s="13"/>
      <c r="AC38" s="13"/>
      <c r="AD38" s="13" t="s">
        <v>71</v>
      </c>
      <c r="AE38" s="13" t="s">
        <v>71</v>
      </c>
      <c r="AF38" s="13" t="s">
        <v>71</v>
      </c>
      <c r="AG38" s="13" t="s">
        <v>71</v>
      </c>
      <c r="AH38" s="13" t="s">
        <v>71</v>
      </c>
      <c r="AI38" s="13"/>
      <c r="AJ38" s="13"/>
      <c r="AK38" s="13" t="s">
        <v>72</v>
      </c>
      <c r="AL38" s="13" t="s">
        <v>72</v>
      </c>
      <c r="AM38" s="13" t="s">
        <v>72</v>
      </c>
      <c r="AN38" s="13" t="s">
        <v>72</v>
      </c>
      <c r="AO38" s="13" t="s">
        <v>72</v>
      </c>
      <c r="AP38" s="13"/>
      <c r="AQ38" s="13"/>
      <c r="AR38" s="13" t="s">
        <v>71</v>
      </c>
      <c r="AS38" s="13" t="s">
        <v>71</v>
      </c>
      <c r="AT38" s="13" t="s">
        <v>71</v>
      </c>
      <c r="AU38" s="13" t="s">
        <v>71</v>
      </c>
      <c r="AV38" s="13" t="s">
        <v>71</v>
      </c>
      <c r="AW38" s="13"/>
      <c r="AX38" s="13"/>
      <c r="AY38" s="13" t="s">
        <v>72</v>
      </c>
      <c r="AZ38" s="13" t="s">
        <v>72</v>
      </c>
      <c r="BA38" s="13" t="s">
        <v>72</v>
      </c>
      <c r="BB38" s="13" t="s">
        <v>72</v>
      </c>
      <c r="BC38" s="13" t="s">
        <v>72</v>
      </c>
      <c r="BD38" s="13"/>
      <c r="BE38" s="13"/>
      <c r="BF38" s="13" t="s">
        <v>71</v>
      </c>
      <c r="BG38" s="13" t="s">
        <v>71</v>
      </c>
      <c r="BH38" s="13" t="s">
        <v>71</v>
      </c>
      <c r="BI38" s="13" t="s">
        <v>71</v>
      </c>
      <c r="BJ38" s="13" t="s">
        <v>71</v>
      </c>
      <c r="BK38" s="105"/>
      <c r="BL38" s="105"/>
      <c r="BM38" s="13" t="s">
        <v>72</v>
      </c>
      <c r="BN38" s="13" t="s">
        <v>72</v>
      </c>
      <c r="BO38" s="13" t="s">
        <v>72</v>
      </c>
      <c r="BP38" s="13" t="s">
        <v>72</v>
      </c>
      <c r="BQ38" s="13" t="s">
        <v>72</v>
      </c>
      <c r="BR38" s="105"/>
      <c r="BS38" s="105"/>
      <c r="BT38" s="105" t="s">
        <v>71</v>
      </c>
      <c r="BU38" s="105" t="s">
        <v>71</v>
      </c>
      <c r="BV38" s="105" t="s">
        <v>71</v>
      </c>
      <c r="BW38" s="105" t="s">
        <v>71</v>
      </c>
      <c r="BX38" s="105" t="s">
        <v>73</v>
      </c>
      <c r="BY38" s="105"/>
      <c r="BZ38" s="105"/>
      <c r="CA38" s="13" t="s">
        <v>73</v>
      </c>
      <c r="CB38" s="13" t="s">
        <v>73</v>
      </c>
      <c r="CC38" s="13" t="s">
        <v>80</v>
      </c>
      <c r="CD38" s="13" t="s">
        <v>80</v>
      </c>
      <c r="CE38" s="13" t="s">
        <v>80</v>
      </c>
      <c r="CF38" s="13"/>
      <c r="CG38" s="13"/>
      <c r="CH38" s="13" t="s">
        <v>80</v>
      </c>
      <c r="CI38" s="13" t="s">
        <v>80</v>
      </c>
      <c r="CJ38" s="13" t="s">
        <v>80</v>
      </c>
      <c r="CK38" s="13" t="s">
        <v>80</v>
      </c>
      <c r="CL38" s="13" t="s">
        <v>80</v>
      </c>
      <c r="CM38" s="13"/>
      <c r="CN38" s="13"/>
      <c r="CO38" s="13" t="s">
        <v>72</v>
      </c>
      <c r="CP38" s="13" t="s">
        <v>72</v>
      </c>
      <c r="CQ38" s="13" t="s">
        <v>72</v>
      </c>
      <c r="CR38" s="13" t="s">
        <v>72</v>
      </c>
      <c r="CS38" s="13" t="s">
        <v>72</v>
      </c>
      <c r="CT38" s="13"/>
      <c r="CU38" s="13"/>
      <c r="CV38" s="13" t="s">
        <v>68</v>
      </c>
      <c r="CW38" s="128" t="s">
        <v>68</v>
      </c>
      <c r="CX38" s="128" t="s">
        <v>68</v>
      </c>
      <c r="CY38" s="128" t="s">
        <v>68</v>
      </c>
      <c r="CZ38" s="128" t="s">
        <v>68</v>
      </c>
      <c r="DA38" s="13"/>
      <c r="DB38" s="13"/>
      <c r="DC38" s="13"/>
      <c r="DD38" s="13" t="s">
        <v>72</v>
      </c>
      <c r="DE38" s="13" t="s">
        <v>72</v>
      </c>
      <c r="DF38" s="13" t="s">
        <v>72</v>
      </c>
      <c r="DG38" s="13" t="s">
        <v>72</v>
      </c>
      <c r="DH38" s="13"/>
      <c r="DI38" s="13"/>
      <c r="DJ38" s="13" t="s">
        <v>80</v>
      </c>
      <c r="DK38" s="128" t="s">
        <v>80</v>
      </c>
      <c r="DL38" s="128" t="s">
        <v>80</v>
      </c>
      <c r="DM38" s="128" t="s">
        <v>80</v>
      </c>
      <c r="DN38" s="128" t="s">
        <v>80</v>
      </c>
      <c r="DO38" s="13"/>
      <c r="DP38" s="13"/>
      <c r="DQ38" s="13" t="s">
        <v>71</v>
      </c>
      <c r="DR38" s="128" t="s">
        <v>71</v>
      </c>
      <c r="DS38" s="128" t="s">
        <v>71</v>
      </c>
      <c r="DT38" s="13" t="s">
        <v>71</v>
      </c>
      <c r="DU38" s="13" t="s">
        <v>66</v>
      </c>
      <c r="DV38" s="13"/>
      <c r="DW38" s="13"/>
      <c r="DX38" s="13" t="s">
        <v>80</v>
      </c>
      <c r="DY38" s="13" t="s">
        <v>80</v>
      </c>
      <c r="DZ38" s="13" t="s">
        <v>80</v>
      </c>
      <c r="EA38" s="13" t="s">
        <v>80</v>
      </c>
      <c r="EB38" s="13"/>
      <c r="EC38" s="13"/>
      <c r="ED38" s="13"/>
      <c r="EE38" s="13" t="s">
        <v>72</v>
      </c>
      <c r="EF38" s="128" t="s">
        <v>72</v>
      </c>
      <c r="EG38" s="128" t="s">
        <v>72</v>
      </c>
      <c r="EH38" s="128" t="s">
        <v>72</v>
      </c>
      <c r="EI38" s="128" t="s">
        <v>72</v>
      </c>
      <c r="EJ38" s="13"/>
      <c r="EK38" s="13"/>
      <c r="EL38" s="13" t="s">
        <v>80</v>
      </c>
      <c r="EM38" s="128" t="s">
        <v>80</v>
      </c>
      <c r="EN38" s="128" t="s">
        <v>80</v>
      </c>
      <c r="EO38" s="13"/>
      <c r="EP38" s="13"/>
      <c r="EQ38" s="13"/>
      <c r="ER38" s="13"/>
      <c r="ES38" s="13" t="s">
        <v>68</v>
      </c>
      <c r="ET38" s="128" t="s">
        <v>68</v>
      </c>
      <c r="EU38" s="128" t="s">
        <v>68</v>
      </c>
      <c r="EV38" s="128" t="s">
        <v>68</v>
      </c>
      <c r="EW38" s="128" t="s">
        <v>68</v>
      </c>
      <c r="EX38" s="13"/>
      <c r="EY38" s="13"/>
      <c r="EZ38" s="13" t="s">
        <v>71</v>
      </c>
      <c r="FA38" s="13" t="s">
        <v>71</v>
      </c>
      <c r="FB38" s="128" t="s">
        <v>71</v>
      </c>
      <c r="FC38" s="128" t="s">
        <v>71</v>
      </c>
      <c r="FD38" s="128" t="s">
        <v>71</v>
      </c>
      <c r="FE38" s="13"/>
      <c r="FF38" s="13"/>
      <c r="FG38" s="13" t="s">
        <v>72</v>
      </c>
      <c r="FH38" s="128" t="s">
        <v>72</v>
      </c>
      <c r="FI38" s="128" t="s">
        <v>72</v>
      </c>
      <c r="FJ38" s="128" t="s">
        <v>72</v>
      </c>
      <c r="FK38" s="128" t="s">
        <v>72</v>
      </c>
      <c r="FL38" s="13"/>
      <c r="FM38" s="13"/>
      <c r="FN38" s="13" t="s">
        <v>71</v>
      </c>
      <c r="FO38" s="128" t="s">
        <v>71</v>
      </c>
      <c r="FP38" s="128" t="s">
        <v>71</v>
      </c>
      <c r="FQ38" s="128" t="s">
        <v>71</v>
      </c>
      <c r="FR38" s="128" t="s">
        <v>71</v>
      </c>
      <c r="FS38" s="13"/>
      <c r="FT38" s="13"/>
      <c r="FU38" s="13" t="s">
        <v>72</v>
      </c>
      <c r="FV38" s="128" t="s">
        <v>72</v>
      </c>
      <c r="FW38" s="128" t="s">
        <v>72</v>
      </c>
      <c r="FX38" s="128" t="s">
        <v>72</v>
      </c>
      <c r="FY38" s="128" t="s">
        <v>72</v>
      </c>
      <c r="FZ38" s="13"/>
      <c r="GA38" s="13"/>
      <c r="GB38" s="13" t="s">
        <v>71</v>
      </c>
      <c r="GC38" s="128" t="s">
        <v>71</v>
      </c>
      <c r="GD38" s="128" t="s">
        <v>71</v>
      </c>
      <c r="GE38" s="128" t="s">
        <v>71</v>
      </c>
      <c r="GF38" s="128" t="s">
        <v>71</v>
      </c>
      <c r="GG38" s="13"/>
      <c r="GH38" s="13"/>
      <c r="GI38" s="13" t="s">
        <v>72</v>
      </c>
      <c r="GJ38" s="128" t="s">
        <v>72</v>
      </c>
      <c r="GK38" s="128" t="s">
        <v>72</v>
      </c>
      <c r="GL38" s="128" t="s">
        <v>72</v>
      </c>
      <c r="GM38" s="128" t="s">
        <v>72</v>
      </c>
      <c r="GN38" s="13"/>
      <c r="GO38" s="13"/>
      <c r="GP38" s="13" t="s">
        <v>71</v>
      </c>
      <c r="GQ38" s="13"/>
      <c r="GR38" s="13" t="s">
        <v>71</v>
      </c>
      <c r="GS38" s="128" t="s">
        <v>71</v>
      </c>
      <c r="GT38" s="128" t="s">
        <v>71</v>
      </c>
      <c r="GU38" s="13"/>
      <c r="GV38" s="13"/>
      <c r="GW38" s="13" t="s">
        <v>72</v>
      </c>
      <c r="GX38" s="128" t="s">
        <v>72</v>
      </c>
      <c r="GY38" s="128" t="s">
        <v>72</v>
      </c>
      <c r="GZ38" s="128" t="s">
        <v>72</v>
      </c>
      <c r="HA38" s="128" t="s">
        <v>72</v>
      </c>
      <c r="HB38" s="13"/>
      <c r="HC38" s="13"/>
      <c r="HD38" s="13" t="s">
        <v>71</v>
      </c>
      <c r="HE38" s="128" t="s">
        <v>71</v>
      </c>
      <c r="HF38" s="128" t="s">
        <v>71</v>
      </c>
      <c r="HG38" s="128" t="s">
        <v>71</v>
      </c>
      <c r="HH38" s="128" t="s">
        <v>71</v>
      </c>
      <c r="HI38" s="13"/>
      <c r="HJ38" s="13"/>
      <c r="HK38" s="13" t="s">
        <v>68</v>
      </c>
      <c r="HL38" s="128" t="s">
        <v>68</v>
      </c>
      <c r="HM38" s="128" t="s">
        <v>68</v>
      </c>
      <c r="HN38" s="128" t="s">
        <v>68</v>
      </c>
      <c r="HO38" s="128" t="s">
        <v>68</v>
      </c>
      <c r="HP38" s="13"/>
      <c r="HQ38" s="13"/>
      <c r="HR38" s="13" t="s">
        <v>68</v>
      </c>
      <c r="HS38" s="128" t="s">
        <v>68</v>
      </c>
      <c r="HT38" s="128" t="s">
        <v>68</v>
      </c>
      <c r="HU38" s="128" t="s">
        <v>68</v>
      </c>
      <c r="HV38" s="128" t="s">
        <v>68</v>
      </c>
      <c r="HW38" s="13"/>
      <c r="HX38" s="13"/>
      <c r="HY38" s="13" t="s">
        <v>72</v>
      </c>
      <c r="HZ38" s="128" t="s">
        <v>72</v>
      </c>
      <c r="IA38" s="128" t="s">
        <v>72</v>
      </c>
      <c r="IB38" s="128" t="s">
        <v>72</v>
      </c>
      <c r="IC38" s="128" t="s">
        <v>72</v>
      </c>
      <c r="ID38" s="13"/>
      <c r="IE38" s="13"/>
      <c r="IF38" s="13" t="s">
        <v>71</v>
      </c>
      <c r="IG38" s="128" t="s">
        <v>71</v>
      </c>
      <c r="IH38" s="128" t="s">
        <v>71</v>
      </c>
      <c r="II38" s="128" t="s">
        <v>71</v>
      </c>
      <c r="IJ38" s="128" t="s">
        <v>71</v>
      </c>
      <c r="IK38" s="13"/>
      <c r="IL38" s="13"/>
      <c r="IM38" s="13" t="s">
        <v>72</v>
      </c>
      <c r="IN38" s="128" t="s">
        <v>72</v>
      </c>
      <c r="IO38" s="128" t="s">
        <v>72</v>
      </c>
      <c r="IP38" s="128" t="s">
        <v>72</v>
      </c>
      <c r="IQ38" s="128" t="s">
        <v>72</v>
      </c>
      <c r="IR38" s="13"/>
      <c r="IS38" s="13"/>
      <c r="IT38" s="13" t="s">
        <v>71</v>
      </c>
      <c r="IU38" s="128" t="s">
        <v>71</v>
      </c>
      <c r="IV38" s="128" t="s">
        <v>71</v>
      </c>
      <c r="IW38" s="128" t="s">
        <v>71</v>
      </c>
      <c r="IX38" s="128" t="s">
        <v>71</v>
      </c>
      <c r="IY38" s="13"/>
      <c r="IZ38" s="13"/>
      <c r="JA38" s="13" t="s">
        <v>72</v>
      </c>
      <c r="JB38" s="128" t="s">
        <v>72</v>
      </c>
      <c r="JC38" s="128" t="s">
        <v>72</v>
      </c>
      <c r="JD38" s="128" t="s">
        <v>72</v>
      </c>
      <c r="JE38" s="128" t="s">
        <v>72</v>
      </c>
      <c r="JF38" s="13"/>
      <c r="JG38" s="13"/>
      <c r="JH38" s="13" t="s">
        <v>71</v>
      </c>
      <c r="JI38" s="128" t="s">
        <v>71</v>
      </c>
      <c r="JJ38" s="128" t="s">
        <v>71</v>
      </c>
      <c r="JK38" s="128" t="s">
        <v>71</v>
      </c>
      <c r="JL38" s="128" t="s">
        <v>71</v>
      </c>
      <c r="JM38" s="13"/>
      <c r="JN38" s="13"/>
      <c r="JO38" s="13" t="s">
        <v>72</v>
      </c>
      <c r="JP38" s="128" t="s">
        <v>72</v>
      </c>
      <c r="JQ38" s="128" t="s">
        <v>72</v>
      </c>
      <c r="JR38" s="128" t="s">
        <v>72</v>
      </c>
      <c r="JS38" s="128" t="s">
        <v>72</v>
      </c>
      <c r="JT38" s="13"/>
      <c r="JU38" s="13"/>
      <c r="JV38" s="13" t="s">
        <v>71</v>
      </c>
      <c r="JW38" s="128" t="s">
        <v>71</v>
      </c>
      <c r="JX38" s="128" t="s">
        <v>71</v>
      </c>
      <c r="JY38" s="128" t="s">
        <v>71</v>
      </c>
      <c r="JZ38" s="128" t="s">
        <v>71</v>
      </c>
      <c r="KA38" s="13"/>
      <c r="KB38" s="13"/>
      <c r="KC38" s="13" t="s">
        <v>72</v>
      </c>
      <c r="KD38" s="128" t="s">
        <v>72</v>
      </c>
      <c r="KE38" s="128" t="s">
        <v>72</v>
      </c>
      <c r="KF38" s="128" t="s">
        <v>72</v>
      </c>
      <c r="KG38" s="128" t="s">
        <v>72</v>
      </c>
      <c r="KH38" s="13"/>
      <c r="KI38" s="13"/>
      <c r="KJ38" s="13" t="s">
        <v>71</v>
      </c>
      <c r="KK38" s="128" t="s">
        <v>71</v>
      </c>
      <c r="KL38" s="128" t="s">
        <v>71</v>
      </c>
      <c r="KM38" s="128" t="s">
        <v>71</v>
      </c>
      <c r="KN38" s="128" t="s">
        <v>71</v>
      </c>
      <c r="KO38" s="13"/>
      <c r="KP38" s="13"/>
      <c r="KQ38" s="13" t="s">
        <v>72</v>
      </c>
      <c r="KR38" s="128" t="s">
        <v>72</v>
      </c>
      <c r="KS38" s="128" t="s">
        <v>72</v>
      </c>
      <c r="KT38" s="128" t="s">
        <v>72</v>
      </c>
      <c r="KU38" s="128" t="s">
        <v>72</v>
      </c>
      <c r="KV38" s="13"/>
      <c r="KW38" s="13"/>
      <c r="KX38" s="13" t="s">
        <v>71</v>
      </c>
      <c r="KY38" s="128" t="s">
        <v>71</v>
      </c>
      <c r="KZ38" s="128" t="s">
        <v>71</v>
      </c>
      <c r="LA38" s="128" t="s">
        <v>71</v>
      </c>
      <c r="LB38" s="128" t="s">
        <v>71</v>
      </c>
      <c r="LC38" s="13"/>
      <c r="LD38" s="13"/>
      <c r="LE38" s="128" t="s">
        <v>72</v>
      </c>
      <c r="LF38" s="128" t="s">
        <v>72</v>
      </c>
      <c r="LG38" s="128"/>
      <c r="LH38" s="128" t="s">
        <v>72</v>
      </c>
      <c r="LI38" s="128" t="s">
        <v>72</v>
      </c>
      <c r="LJ38" s="13"/>
      <c r="LK38" s="13"/>
      <c r="LL38" s="13" t="s">
        <v>71</v>
      </c>
      <c r="LM38" s="128" t="s">
        <v>71</v>
      </c>
      <c r="LN38" s="128" t="s">
        <v>71</v>
      </c>
      <c r="LO38" s="128" t="s">
        <v>71</v>
      </c>
      <c r="LP38" s="128" t="s">
        <v>71</v>
      </c>
      <c r="LQ38" s="13"/>
      <c r="LR38" s="13"/>
      <c r="LS38" s="13" t="s">
        <v>72</v>
      </c>
      <c r="LT38" s="128" t="s">
        <v>72</v>
      </c>
      <c r="LU38" s="128" t="s">
        <v>72</v>
      </c>
      <c r="LV38" s="128" t="s">
        <v>72</v>
      </c>
      <c r="LW38" s="128" t="s">
        <v>72</v>
      </c>
      <c r="LX38" s="13"/>
      <c r="LY38" s="13"/>
      <c r="LZ38" s="13" t="s">
        <v>71</v>
      </c>
      <c r="MA38" s="128" t="s">
        <v>71</v>
      </c>
      <c r="MB38" s="128" t="s">
        <v>71</v>
      </c>
      <c r="MC38" s="128" t="s">
        <v>71</v>
      </c>
      <c r="MD38" s="128" t="s">
        <v>71</v>
      </c>
      <c r="ME38" s="13"/>
      <c r="MF38" s="13"/>
      <c r="MG38" s="13" t="s">
        <v>72</v>
      </c>
      <c r="MH38" s="128" t="s">
        <v>72</v>
      </c>
      <c r="MI38" s="128" t="s">
        <v>72</v>
      </c>
      <c r="MJ38" s="128" t="s">
        <v>72</v>
      </c>
      <c r="MK38" s="128" t="s">
        <v>72</v>
      </c>
      <c r="ML38" s="13"/>
      <c r="MM38" s="13"/>
      <c r="MN38" s="13" t="s">
        <v>71</v>
      </c>
      <c r="MO38" s="128" t="s">
        <v>71</v>
      </c>
      <c r="MP38" s="128" t="s">
        <v>71</v>
      </c>
      <c r="MQ38" s="128" t="s">
        <v>71</v>
      </c>
      <c r="MR38" s="128" t="s">
        <v>71</v>
      </c>
      <c r="MS38" s="13"/>
      <c r="MT38" s="13"/>
      <c r="MU38" s="13" t="s">
        <v>72</v>
      </c>
      <c r="MV38" s="128" t="s">
        <v>72</v>
      </c>
      <c r="MW38" s="128" t="s">
        <v>72</v>
      </c>
      <c r="MX38" s="128" t="s">
        <v>72</v>
      </c>
      <c r="MY38" s="13"/>
      <c r="MZ38" s="13"/>
      <c r="NA38" s="13"/>
      <c r="NB38" s="13" t="s">
        <v>71</v>
      </c>
      <c r="NC38" s="128" t="s">
        <v>71</v>
      </c>
      <c r="ND38" s="128" t="s">
        <v>71</v>
      </c>
      <c r="NE38" s="128" t="s">
        <v>71</v>
      </c>
      <c r="NF38" s="13"/>
      <c r="NG38" s="13"/>
      <c r="NH38" s="13"/>
      <c r="NI38" s="13" t="s">
        <v>72</v>
      </c>
      <c r="NJ38" s="128" t="s">
        <v>72</v>
      </c>
      <c r="NK38" s="128" t="s">
        <v>72</v>
      </c>
      <c r="NL38" s="128" t="s">
        <v>72</v>
      </c>
      <c r="NM38" s="128" t="s">
        <v>72</v>
      </c>
      <c r="NN38" s="13"/>
      <c r="NO38" s="13"/>
      <c r="NP38" s="13" t="s">
        <v>71</v>
      </c>
      <c r="NQ38" s="128" t="s">
        <v>71</v>
      </c>
      <c r="NR38" s="128" t="s">
        <v>71</v>
      </c>
      <c r="NS38" s="128" t="s">
        <v>71</v>
      </c>
      <c r="NT38" s="128" t="s">
        <v>71</v>
      </c>
      <c r="NU38" s="13"/>
      <c r="NV38" s="13"/>
      <c r="NW38" s="13" t="s">
        <v>72</v>
      </c>
      <c r="NX38" s="128" t="s">
        <v>72</v>
      </c>
      <c r="NY38" s="128" t="s">
        <v>72</v>
      </c>
      <c r="NZ38" s="128" t="s">
        <v>72</v>
      </c>
      <c r="OA38" s="128" t="s">
        <v>72</v>
      </c>
      <c r="OB38" s="13"/>
      <c r="OC38" s="13"/>
      <c r="OD38" s="13" t="s">
        <v>71</v>
      </c>
      <c r="OE38" s="128" t="s">
        <v>71</v>
      </c>
      <c r="OF38" s="128" t="s">
        <v>71</v>
      </c>
      <c r="OG38" s="128" t="s">
        <v>71</v>
      </c>
      <c r="OH38" s="128" t="s">
        <v>71</v>
      </c>
      <c r="OI38" s="13"/>
      <c r="OJ38" s="95"/>
    </row>
    <row r="39" spans="1:400" ht="15" customHeight="1" thickBot="1" x14ac:dyDescent="0.3">
      <c r="A39" s="153"/>
      <c r="B39" s="53"/>
      <c r="C39" s="69"/>
      <c r="D39" s="96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107"/>
      <c r="BK39" s="107"/>
      <c r="BL39" s="107"/>
      <c r="BM39" s="107"/>
      <c r="BN39" s="107"/>
      <c r="BO39" s="107"/>
      <c r="BP39" s="107"/>
      <c r="BQ39" s="108"/>
      <c r="BR39" s="107"/>
      <c r="BS39" s="107"/>
      <c r="BT39" s="107"/>
      <c r="BU39" s="107"/>
      <c r="BV39" s="107"/>
      <c r="BW39" s="107"/>
      <c r="BX39" s="107"/>
      <c r="BY39" s="107"/>
      <c r="BZ39" s="10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7"/>
      <c r="DO39" s="97"/>
      <c r="DP39" s="97"/>
      <c r="DQ39" s="97"/>
      <c r="DR39" s="97"/>
      <c r="DS39" s="97"/>
      <c r="DT39" s="97"/>
      <c r="DU39" s="97"/>
      <c r="DV39" s="97"/>
      <c r="DW39" s="97"/>
      <c r="DX39" s="97"/>
      <c r="DY39" s="97"/>
      <c r="DZ39" s="97"/>
      <c r="EA39" s="97"/>
      <c r="EB39" s="97"/>
      <c r="EC39" s="97"/>
      <c r="ED39" s="97"/>
      <c r="EE39" s="97"/>
      <c r="EF39" s="97"/>
      <c r="EG39" s="97"/>
      <c r="EH39" s="97"/>
      <c r="EI39" s="97"/>
      <c r="EJ39" s="97"/>
      <c r="EK39" s="97"/>
      <c r="EL39" s="97"/>
      <c r="EM39" s="97"/>
      <c r="EN39" s="97"/>
      <c r="EO39" s="97"/>
      <c r="EP39" s="97"/>
      <c r="EQ39" s="97"/>
      <c r="ER39" s="97"/>
      <c r="ES39" s="97"/>
      <c r="ET39" s="97"/>
      <c r="EU39" s="97"/>
      <c r="EV39" s="97"/>
      <c r="EW39" s="97"/>
      <c r="EX39" s="97"/>
      <c r="EY39" s="97"/>
      <c r="EZ39" s="97"/>
      <c r="FA39" s="97"/>
      <c r="FB39" s="97"/>
      <c r="FC39" s="97"/>
      <c r="FD39" s="97"/>
      <c r="FE39" s="97"/>
      <c r="FF39" s="97"/>
      <c r="FG39" s="97"/>
      <c r="FH39" s="97"/>
      <c r="FI39" s="97"/>
      <c r="FJ39" s="97"/>
      <c r="FK39" s="97"/>
      <c r="FL39" s="97"/>
      <c r="FM39" s="97"/>
      <c r="FN39" s="97"/>
      <c r="FO39" s="97"/>
      <c r="FP39" s="97"/>
      <c r="FQ39" s="97"/>
      <c r="FR39" s="97"/>
      <c r="FS39" s="97"/>
      <c r="FT39" s="97"/>
      <c r="FU39" s="97"/>
      <c r="FV39" s="97"/>
      <c r="FW39" s="97"/>
      <c r="FX39" s="97"/>
      <c r="FY39" s="97"/>
      <c r="FZ39" s="97"/>
      <c r="GA39" s="97"/>
      <c r="GB39" s="97"/>
      <c r="GC39" s="97"/>
      <c r="GD39" s="97"/>
      <c r="GE39" s="97"/>
      <c r="GF39" s="97"/>
      <c r="GG39" s="97"/>
      <c r="GH39" s="97"/>
      <c r="GI39" s="97"/>
      <c r="GJ39" s="97"/>
      <c r="GK39" s="97"/>
      <c r="GL39" s="97"/>
      <c r="GM39" s="97"/>
      <c r="GN39" s="97"/>
      <c r="GO39" s="97"/>
      <c r="GP39" s="97"/>
      <c r="GQ39" s="97"/>
      <c r="GR39" s="97"/>
      <c r="GS39" s="97"/>
      <c r="GT39" s="97"/>
      <c r="GU39" s="97"/>
      <c r="GV39" s="97"/>
      <c r="GW39" s="97"/>
      <c r="GX39" s="97"/>
      <c r="GY39" s="97"/>
      <c r="GZ39" s="97"/>
      <c r="HA39" s="97"/>
      <c r="HB39" s="97"/>
      <c r="HC39" s="97"/>
      <c r="HD39" s="97"/>
      <c r="HE39" s="97"/>
      <c r="HF39" s="97"/>
      <c r="HG39" s="97"/>
      <c r="HH39" s="97"/>
      <c r="HI39" s="97"/>
      <c r="HJ39" s="97"/>
      <c r="HK39" s="97"/>
      <c r="HL39" s="97"/>
      <c r="HM39" s="97"/>
      <c r="HN39" s="97"/>
      <c r="HO39" s="97"/>
      <c r="HP39" s="97"/>
      <c r="HQ39" s="97"/>
      <c r="HR39" s="97"/>
      <c r="HS39" s="97"/>
      <c r="HT39" s="97"/>
      <c r="HU39" s="97"/>
      <c r="HV39" s="97"/>
      <c r="HW39" s="97"/>
      <c r="HX39" s="97"/>
      <c r="HY39" s="97"/>
      <c r="HZ39" s="97"/>
      <c r="IA39" s="97"/>
      <c r="IB39" s="97"/>
      <c r="IC39" s="97"/>
      <c r="ID39" s="97"/>
      <c r="IE39" s="97"/>
      <c r="IF39" s="97"/>
      <c r="IG39" s="97"/>
      <c r="IH39" s="97"/>
      <c r="II39" s="97"/>
      <c r="IJ39" s="97"/>
      <c r="IK39" s="97"/>
      <c r="IL39" s="97"/>
      <c r="IM39" s="97"/>
      <c r="IN39" s="97"/>
      <c r="IO39" s="97"/>
      <c r="IP39" s="97"/>
      <c r="IQ39" s="97"/>
      <c r="IR39" s="97"/>
      <c r="IS39" s="97"/>
      <c r="IT39" s="97"/>
      <c r="IU39" s="97"/>
      <c r="IV39" s="97"/>
      <c r="IW39" s="97"/>
      <c r="IX39" s="97"/>
      <c r="IY39" s="97"/>
      <c r="IZ39" s="97"/>
      <c r="JA39" s="97"/>
      <c r="JB39" s="97"/>
      <c r="JC39" s="97"/>
      <c r="JD39" s="97"/>
      <c r="JE39" s="97"/>
      <c r="JF39" s="97"/>
      <c r="JG39" s="97"/>
      <c r="JH39" s="97"/>
      <c r="JI39" s="97"/>
      <c r="JJ39" s="97"/>
      <c r="JK39" s="97"/>
      <c r="JL39" s="97"/>
      <c r="JM39" s="97"/>
      <c r="JN39" s="97"/>
      <c r="JO39" s="97"/>
      <c r="JP39" s="97"/>
      <c r="JQ39" s="97"/>
      <c r="JR39" s="97"/>
      <c r="JS39" s="97"/>
      <c r="JT39" s="97"/>
      <c r="JU39" s="97"/>
      <c r="JV39" s="97"/>
      <c r="JW39" s="97"/>
      <c r="JX39" s="97"/>
      <c r="JY39" s="97"/>
      <c r="JZ39" s="97"/>
      <c r="KA39" s="97"/>
      <c r="KB39" s="97"/>
      <c r="KC39" s="97"/>
      <c r="KD39" s="97"/>
      <c r="KE39" s="97"/>
      <c r="KF39" s="97"/>
      <c r="KG39" s="97"/>
      <c r="KH39" s="97"/>
      <c r="KI39" s="97"/>
      <c r="KJ39" s="97"/>
      <c r="KK39" s="97"/>
      <c r="KL39" s="97"/>
      <c r="KM39" s="97"/>
      <c r="KN39" s="97"/>
      <c r="KO39" s="97"/>
      <c r="KP39" s="97"/>
      <c r="KQ39" s="97"/>
      <c r="KR39" s="97"/>
      <c r="KS39" s="97"/>
      <c r="KT39" s="97"/>
      <c r="KU39" s="97"/>
      <c r="KV39" s="97"/>
      <c r="KW39" s="97"/>
      <c r="KX39" s="97"/>
      <c r="KY39" s="97"/>
      <c r="KZ39" s="97"/>
      <c r="LA39" s="97"/>
      <c r="LB39" s="97"/>
      <c r="LC39" s="97"/>
      <c r="LD39" s="97"/>
      <c r="LE39" s="97"/>
      <c r="LF39" s="97"/>
      <c r="LG39" s="97"/>
      <c r="LH39" s="97"/>
      <c r="LI39" s="97"/>
      <c r="LJ39" s="97"/>
      <c r="LK39" s="97"/>
      <c r="LL39" s="97"/>
      <c r="LM39" s="97"/>
      <c r="LN39" s="97"/>
      <c r="LO39" s="97"/>
      <c r="LP39" s="97"/>
      <c r="LQ39" s="97"/>
      <c r="LR39" s="97"/>
      <c r="LS39" s="97"/>
      <c r="LT39" s="97"/>
      <c r="LU39" s="97"/>
      <c r="LV39" s="97"/>
      <c r="LW39" s="97"/>
      <c r="LX39" s="97"/>
      <c r="LY39" s="97"/>
      <c r="LZ39" s="97"/>
      <c r="MA39" s="97"/>
      <c r="MB39" s="97"/>
      <c r="MC39" s="97"/>
      <c r="MD39" s="97"/>
      <c r="ME39" s="97"/>
      <c r="MF39" s="97"/>
      <c r="MG39" s="97"/>
      <c r="MH39" s="97"/>
      <c r="MI39" s="97"/>
      <c r="MJ39" s="97"/>
      <c r="MK39" s="97"/>
      <c r="ML39" s="97"/>
      <c r="MM39" s="97"/>
      <c r="MN39" s="97"/>
      <c r="MO39" s="97"/>
      <c r="MP39" s="97"/>
      <c r="MQ39" s="97"/>
      <c r="MR39" s="97"/>
      <c r="MS39" s="97"/>
      <c r="MT39" s="97"/>
      <c r="MU39" s="97"/>
      <c r="MV39" s="97"/>
      <c r="MW39" s="97"/>
      <c r="MX39" s="97"/>
      <c r="MY39" s="97"/>
      <c r="MZ39" s="97"/>
      <c r="NA39" s="97"/>
      <c r="NB39" s="97"/>
      <c r="NC39" s="97"/>
      <c r="ND39" s="97"/>
      <c r="NE39" s="97"/>
      <c r="NF39" s="97"/>
      <c r="NG39" s="97"/>
      <c r="NH39" s="97"/>
      <c r="NI39" s="97"/>
      <c r="NJ39" s="97"/>
      <c r="NK39" s="97"/>
      <c r="NL39" s="97"/>
      <c r="NM39" s="97"/>
      <c r="NN39" s="97"/>
      <c r="NO39" s="97"/>
      <c r="NP39" s="97"/>
      <c r="NQ39" s="97"/>
      <c r="NR39" s="97"/>
      <c r="NS39" s="97"/>
      <c r="NT39" s="97"/>
      <c r="NU39" s="97"/>
      <c r="NV39" s="97"/>
      <c r="NW39" s="97"/>
      <c r="NX39" s="97"/>
      <c r="NY39" s="97"/>
      <c r="NZ39" s="97"/>
      <c r="OA39" s="97"/>
      <c r="OB39" s="97"/>
      <c r="OC39" s="97"/>
      <c r="OD39" s="97"/>
      <c r="OE39" s="97"/>
      <c r="OF39" s="97"/>
      <c r="OG39" s="97"/>
      <c r="OH39" s="97"/>
      <c r="OI39" s="97"/>
      <c r="OJ39" s="98"/>
    </row>
    <row r="40" spans="1:400" ht="15" customHeight="1" x14ac:dyDescent="0.25">
      <c r="A40" s="74"/>
      <c r="B40" s="75"/>
      <c r="C40" s="76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/>
      <c r="BG40" s="111"/>
      <c r="BH40" s="111"/>
      <c r="BI40" s="111"/>
      <c r="BJ40" s="111"/>
      <c r="BK40" s="111"/>
      <c r="BL40" s="111"/>
      <c r="BM40" s="111"/>
      <c r="BN40" s="111"/>
      <c r="BO40" s="111"/>
      <c r="BP40" s="111"/>
      <c r="BQ40" s="112"/>
      <c r="BR40" s="111"/>
      <c r="BS40" s="111"/>
      <c r="BT40" s="111"/>
      <c r="BU40" s="111"/>
      <c r="BV40" s="111"/>
      <c r="BW40" s="111"/>
      <c r="BX40" s="111"/>
      <c r="BY40" s="111"/>
      <c r="BZ40" s="111"/>
      <c r="CA40" s="111"/>
      <c r="CB40" s="111"/>
      <c r="CC40" s="111"/>
      <c r="CD40" s="111"/>
      <c r="CE40" s="111"/>
      <c r="CF40" s="111"/>
      <c r="CG40" s="111"/>
      <c r="CH40" s="111"/>
      <c r="CI40" s="111"/>
      <c r="CJ40" s="111"/>
      <c r="CK40" s="111"/>
      <c r="CL40" s="111"/>
      <c r="CM40" s="111"/>
      <c r="CN40" s="111"/>
      <c r="CO40" s="111"/>
      <c r="CP40" s="111"/>
      <c r="CQ40" s="111"/>
      <c r="CR40" s="111"/>
      <c r="CS40" s="111"/>
      <c r="CT40" s="111"/>
      <c r="CU40" s="111"/>
      <c r="CV40" s="111"/>
      <c r="CW40" s="111"/>
      <c r="CX40" s="111"/>
      <c r="CY40" s="111"/>
      <c r="CZ40" s="111"/>
      <c r="DA40" s="111"/>
      <c r="DB40" s="111"/>
      <c r="DC40" s="111"/>
      <c r="DD40" s="111"/>
      <c r="DE40" s="111"/>
      <c r="DF40" s="111"/>
      <c r="DG40" s="111"/>
      <c r="DH40" s="111"/>
      <c r="DI40" s="111"/>
      <c r="DJ40" s="111"/>
      <c r="DK40" s="111"/>
      <c r="DL40" s="111"/>
      <c r="DM40" s="111"/>
      <c r="DN40" s="111"/>
      <c r="DO40" s="111"/>
      <c r="DP40" s="111"/>
      <c r="DQ40" s="111"/>
      <c r="DR40" s="111"/>
      <c r="DS40" s="111"/>
      <c r="DT40" s="111"/>
      <c r="DU40" s="111"/>
      <c r="DV40" s="111"/>
      <c r="DW40" s="111"/>
      <c r="DX40" s="111"/>
      <c r="DY40" s="111"/>
      <c r="DZ40" s="111"/>
      <c r="EA40" s="111"/>
      <c r="EB40" s="111"/>
      <c r="EC40" s="111"/>
      <c r="ED40" s="111"/>
      <c r="EE40" s="111"/>
      <c r="EF40" s="111"/>
      <c r="EG40" s="111"/>
      <c r="EH40" s="111"/>
      <c r="EI40" s="111"/>
      <c r="EJ40" s="111"/>
      <c r="EK40" s="111"/>
      <c r="EL40" s="111"/>
      <c r="EM40" s="111"/>
      <c r="EN40" s="111"/>
      <c r="EO40" s="111"/>
      <c r="EP40" s="111"/>
      <c r="EQ40" s="111"/>
      <c r="ER40" s="111"/>
      <c r="ES40" s="111"/>
      <c r="ET40" s="111"/>
      <c r="EU40" s="111"/>
      <c r="EV40" s="111"/>
      <c r="EW40" s="111"/>
      <c r="EX40" s="111"/>
      <c r="EY40" s="111"/>
      <c r="EZ40" s="111"/>
      <c r="FA40" s="111"/>
      <c r="FB40" s="111"/>
      <c r="FC40" s="111"/>
      <c r="FD40" s="111"/>
      <c r="FE40" s="111"/>
      <c r="FF40" s="111"/>
      <c r="FG40" s="111"/>
      <c r="FH40" s="111"/>
      <c r="FI40" s="111"/>
      <c r="FJ40" s="111"/>
      <c r="FK40" s="111"/>
      <c r="FL40" s="111"/>
      <c r="FM40" s="111"/>
      <c r="FN40" s="111"/>
      <c r="FO40" s="111"/>
      <c r="FP40" s="111"/>
      <c r="FQ40" s="111"/>
      <c r="FR40" s="111"/>
      <c r="FS40" s="111"/>
      <c r="FT40" s="111"/>
      <c r="FU40" s="111"/>
      <c r="FV40" s="111"/>
      <c r="FW40" s="111"/>
      <c r="FX40" s="111"/>
      <c r="FY40" s="111"/>
      <c r="FZ40" s="111"/>
      <c r="GA40" s="111"/>
      <c r="GB40" s="111"/>
      <c r="GC40" s="111"/>
      <c r="GD40" s="111"/>
      <c r="GE40" s="111"/>
      <c r="GF40" s="111"/>
      <c r="GG40" s="111"/>
      <c r="GH40" s="111"/>
      <c r="GI40" s="111"/>
      <c r="GJ40" s="111"/>
      <c r="GK40" s="111"/>
      <c r="GL40" s="111"/>
      <c r="GM40" s="111"/>
      <c r="GN40" s="111"/>
      <c r="GO40" s="111"/>
      <c r="GP40" s="111"/>
      <c r="GQ40" s="111"/>
      <c r="GR40" s="111"/>
      <c r="GS40" s="111"/>
      <c r="GT40" s="111"/>
      <c r="GU40" s="111"/>
      <c r="GV40" s="111"/>
      <c r="GW40" s="111"/>
      <c r="GX40" s="111"/>
      <c r="GY40" s="111"/>
      <c r="GZ40" s="111"/>
      <c r="HA40" s="111"/>
      <c r="HB40" s="111"/>
      <c r="HC40" s="111"/>
      <c r="HD40" s="111"/>
      <c r="HE40" s="111"/>
      <c r="HF40" s="111"/>
      <c r="HG40" s="111"/>
      <c r="HH40" s="111"/>
      <c r="HI40" s="111"/>
      <c r="HJ40" s="111"/>
      <c r="HK40" s="111"/>
      <c r="HL40" s="111"/>
      <c r="HM40" s="111"/>
      <c r="HN40" s="111"/>
      <c r="HO40" s="111"/>
      <c r="HP40" s="111"/>
      <c r="HQ40" s="111"/>
      <c r="HR40" s="111"/>
      <c r="HS40" s="111"/>
      <c r="HT40" s="111"/>
      <c r="HU40" s="111"/>
      <c r="HV40" s="111"/>
      <c r="HW40" s="111"/>
      <c r="HX40" s="111"/>
      <c r="HY40" s="111"/>
      <c r="HZ40" s="111"/>
      <c r="IA40" s="111"/>
      <c r="IB40" s="111"/>
      <c r="IC40" s="111"/>
      <c r="ID40" s="111"/>
      <c r="IE40" s="111"/>
      <c r="IF40" s="111"/>
      <c r="IG40" s="111"/>
      <c r="IH40" s="111"/>
      <c r="II40" s="111"/>
      <c r="IJ40" s="111"/>
      <c r="IK40" s="111"/>
      <c r="IL40" s="111"/>
      <c r="IM40" s="111"/>
      <c r="IN40" s="111"/>
      <c r="IO40" s="111"/>
      <c r="IP40" s="111"/>
      <c r="IQ40" s="111"/>
      <c r="IR40" s="111"/>
      <c r="IS40" s="111"/>
      <c r="IT40" s="111"/>
      <c r="IU40" s="111"/>
      <c r="IV40" s="111"/>
      <c r="IW40" s="111"/>
      <c r="IX40" s="111"/>
      <c r="IY40" s="111"/>
      <c r="IZ40" s="111"/>
      <c r="JA40" s="111"/>
      <c r="JB40" s="111"/>
      <c r="JC40" s="111"/>
      <c r="JD40" s="111"/>
      <c r="JE40" s="111"/>
      <c r="JF40" s="111"/>
      <c r="JG40" s="111"/>
      <c r="JH40" s="111"/>
      <c r="JI40" s="111"/>
      <c r="JJ40" s="111"/>
      <c r="JK40" s="111"/>
      <c r="JL40" s="111"/>
      <c r="JM40" s="111"/>
      <c r="JN40" s="111"/>
      <c r="JO40" s="111"/>
      <c r="JP40" s="111"/>
      <c r="JQ40" s="111"/>
      <c r="JR40" s="111"/>
      <c r="JS40" s="111"/>
      <c r="JT40" s="111"/>
      <c r="JU40" s="111"/>
      <c r="JV40" s="111"/>
      <c r="JW40" s="111"/>
      <c r="JX40" s="111"/>
      <c r="JY40" s="111"/>
      <c r="JZ40" s="111"/>
      <c r="KA40" s="111"/>
      <c r="KB40" s="111"/>
      <c r="KC40" s="111"/>
      <c r="KD40" s="111"/>
      <c r="KE40" s="111"/>
      <c r="KF40" s="111"/>
      <c r="KG40" s="111"/>
      <c r="KH40" s="111"/>
      <c r="KI40" s="111"/>
      <c r="KJ40" s="111"/>
      <c r="KK40" s="111"/>
      <c r="KL40" s="111"/>
      <c r="KM40" s="111"/>
      <c r="KN40" s="111"/>
      <c r="KO40" s="111"/>
      <c r="KP40" s="111"/>
      <c r="KQ40" s="111"/>
      <c r="KR40" s="111"/>
      <c r="KS40" s="111"/>
      <c r="KT40" s="111"/>
      <c r="KU40" s="111"/>
      <c r="KV40" s="111"/>
      <c r="KW40" s="111"/>
      <c r="KX40" s="111"/>
      <c r="KY40" s="111"/>
      <c r="KZ40" s="111"/>
      <c r="LA40" s="111"/>
      <c r="LB40" s="111"/>
      <c r="LC40" s="111"/>
      <c r="LD40" s="111"/>
      <c r="LE40" s="111"/>
      <c r="LF40" s="111"/>
      <c r="LG40" s="111"/>
      <c r="LH40" s="111"/>
      <c r="LI40" s="111"/>
      <c r="LJ40" s="111"/>
      <c r="LK40" s="111"/>
      <c r="LL40" s="111"/>
      <c r="LM40" s="111"/>
      <c r="LN40" s="111"/>
      <c r="LO40" s="111"/>
      <c r="LP40" s="111"/>
      <c r="LQ40" s="111"/>
      <c r="LR40" s="111"/>
      <c r="LS40" s="111"/>
      <c r="LT40" s="111"/>
      <c r="LU40" s="111"/>
      <c r="LV40" s="111"/>
      <c r="LW40" s="111"/>
      <c r="LX40" s="111"/>
      <c r="LY40" s="111"/>
      <c r="LZ40" s="111"/>
      <c r="MA40" s="111"/>
      <c r="MB40" s="111"/>
      <c r="MC40" s="111"/>
      <c r="MD40" s="111"/>
      <c r="ME40" s="111"/>
      <c r="MF40" s="111"/>
      <c r="MG40" s="111"/>
      <c r="MH40" s="111"/>
      <c r="MI40" s="111"/>
      <c r="MJ40" s="111"/>
      <c r="MK40" s="111"/>
      <c r="ML40" s="111"/>
      <c r="MM40" s="111"/>
      <c r="MN40" s="111"/>
      <c r="MO40" s="111"/>
      <c r="MP40" s="111"/>
      <c r="MQ40" s="111"/>
      <c r="MR40" s="111"/>
      <c r="MS40" s="111"/>
      <c r="MT40" s="111"/>
      <c r="MU40" s="111"/>
      <c r="MV40" s="111"/>
      <c r="MW40" s="111"/>
      <c r="MX40" s="111"/>
      <c r="MY40" s="111"/>
      <c r="MZ40" s="111"/>
      <c r="NA40" s="111"/>
      <c r="NB40" s="111"/>
      <c r="NC40" s="111"/>
      <c r="ND40" s="111"/>
      <c r="NE40" s="111"/>
      <c r="NF40" s="111"/>
      <c r="NG40" s="111"/>
      <c r="NH40" s="111"/>
      <c r="NI40" s="111"/>
      <c r="NJ40" s="111"/>
      <c r="NK40" s="111"/>
      <c r="NL40" s="111"/>
      <c r="NM40" s="111"/>
      <c r="NN40" s="111"/>
      <c r="NO40" s="111"/>
      <c r="NP40" s="111"/>
      <c r="NQ40" s="111"/>
      <c r="NR40" s="111"/>
      <c r="NS40" s="111"/>
      <c r="NT40" s="111"/>
      <c r="NU40" s="111"/>
      <c r="NV40" s="111"/>
      <c r="NW40" s="111"/>
      <c r="NX40" s="111"/>
      <c r="NY40" s="111"/>
      <c r="NZ40" s="111"/>
      <c r="OA40" s="111"/>
      <c r="OB40" s="111"/>
      <c r="OC40" s="111"/>
      <c r="OD40" s="111"/>
      <c r="OE40" s="111"/>
      <c r="OF40" s="111"/>
      <c r="OG40" s="111"/>
      <c r="OH40" s="111"/>
      <c r="OI40" s="111"/>
      <c r="OJ40" s="111"/>
    </row>
    <row r="41" spans="1:400" ht="15" customHeight="1" thickBot="1" x14ac:dyDescent="0.3">
      <c r="A41" s="77"/>
      <c r="B41" s="78" t="s">
        <v>62</v>
      </c>
      <c r="C41" s="79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113"/>
      <c r="AU41" s="113"/>
      <c r="AV41" s="113"/>
      <c r="AW41" s="113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3"/>
      <c r="BJ41" s="113"/>
      <c r="BK41" s="113"/>
      <c r="BL41" s="113"/>
      <c r="BM41" s="113"/>
      <c r="BN41" s="113"/>
      <c r="BO41" s="113"/>
      <c r="BP41" s="113"/>
      <c r="BQ41" s="114"/>
      <c r="BR41" s="113"/>
      <c r="BS41" s="113"/>
      <c r="BT41" s="113"/>
      <c r="BU41" s="113"/>
      <c r="BV41" s="113"/>
      <c r="BW41" s="113"/>
      <c r="BX41" s="113"/>
      <c r="BY41" s="113"/>
      <c r="BZ41" s="113"/>
      <c r="CA41" s="113"/>
      <c r="CB41" s="113"/>
      <c r="CC41" s="113"/>
      <c r="CD41" s="113"/>
      <c r="CE41" s="113"/>
      <c r="CF41" s="113"/>
      <c r="CG41" s="113"/>
      <c r="CH41" s="113"/>
      <c r="CI41" s="113"/>
      <c r="CJ41" s="113"/>
      <c r="CK41" s="113"/>
      <c r="CL41" s="113"/>
      <c r="CM41" s="113"/>
      <c r="CN41" s="113"/>
      <c r="CO41" s="113"/>
      <c r="CP41" s="113"/>
      <c r="CQ41" s="113"/>
      <c r="CR41" s="113"/>
      <c r="CS41" s="113"/>
      <c r="CT41" s="113"/>
      <c r="CU41" s="113"/>
      <c r="CV41" s="113"/>
      <c r="CW41" s="113"/>
      <c r="CX41" s="113"/>
      <c r="CY41" s="113"/>
      <c r="CZ41" s="113"/>
      <c r="DA41" s="113"/>
      <c r="DB41" s="113"/>
      <c r="DC41" s="113"/>
      <c r="DD41" s="113"/>
      <c r="DE41" s="113"/>
      <c r="DF41" s="113"/>
      <c r="DG41" s="113"/>
      <c r="DH41" s="113"/>
      <c r="DI41" s="113"/>
      <c r="DJ41" s="113"/>
      <c r="DK41" s="113"/>
      <c r="DL41" s="113"/>
      <c r="DM41" s="113"/>
      <c r="DN41" s="113"/>
      <c r="DO41" s="113"/>
      <c r="DP41" s="113"/>
      <c r="DQ41" s="113"/>
      <c r="DR41" s="113"/>
      <c r="DS41" s="113"/>
      <c r="DT41" s="113"/>
      <c r="DU41" s="113"/>
      <c r="DV41" s="113"/>
      <c r="DW41" s="113"/>
      <c r="DX41" s="113"/>
      <c r="DY41" s="113"/>
      <c r="DZ41" s="113"/>
      <c r="EA41" s="113"/>
      <c r="EB41" s="113"/>
      <c r="EC41" s="113"/>
      <c r="ED41" s="113"/>
      <c r="EE41" s="113"/>
      <c r="EF41" s="113"/>
      <c r="EG41" s="113"/>
      <c r="EH41" s="113"/>
      <c r="EI41" s="113"/>
      <c r="EJ41" s="113"/>
      <c r="EK41" s="113"/>
      <c r="EL41" s="113"/>
      <c r="EM41" s="113"/>
      <c r="EN41" s="113"/>
      <c r="EO41" s="113"/>
      <c r="EP41" s="113"/>
      <c r="EQ41" s="113"/>
      <c r="ER41" s="113"/>
      <c r="ES41" s="113"/>
      <c r="ET41" s="113"/>
      <c r="EU41" s="113"/>
      <c r="EV41" s="113"/>
      <c r="EW41" s="113"/>
      <c r="EX41" s="113"/>
      <c r="EY41" s="113"/>
      <c r="EZ41" s="113"/>
      <c r="FA41" s="113"/>
      <c r="FB41" s="113"/>
      <c r="FC41" s="113"/>
      <c r="FD41" s="113"/>
      <c r="FE41" s="113"/>
      <c r="FF41" s="113"/>
      <c r="FG41" s="113"/>
      <c r="FH41" s="113"/>
      <c r="FI41" s="113"/>
      <c r="FJ41" s="113"/>
      <c r="FK41" s="113"/>
      <c r="FL41" s="113"/>
      <c r="FM41" s="113"/>
      <c r="FN41" s="113"/>
      <c r="FO41" s="113"/>
      <c r="FP41" s="113"/>
      <c r="FQ41" s="113"/>
      <c r="FR41" s="113"/>
      <c r="FS41" s="113"/>
      <c r="FT41" s="113"/>
      <c r="FU41" s="113"/>
      <c r="FV41" s="113"/>
      <c r="FW41" s="113"/>
      <c r="FX41" s="113"/>
      <c r="FY41" s="113"/>
      <c r="FZ41" s="113"/>
      <c r="GA41" s="113"/>
      <c r="GB41" s="113"/>
      <c r="GC41" s="113"/>
      <c r="GD41" s="113"/>
      <c r="GE41" s="113"/>
      <c r="GF41" s="113"/>
      <c r="GG41" s="113"/>
      <c r="GH41" s="113"/>
      <c r="GI41" s="113"/>
      <c r="GJ41" s="113"/>
      <c r="GK41" s="113"/>
      <c r="GL41" s="113"/>
      <c r="GM41" s="113"/>
      <c r="GN41" s="113"/>
      <c r="GO41" s="113"/>
      <c r="GP41" s="113"/>
      <c r="GQ41" s="113"/>
      <c r="GR41" s="113"/>
      <c r="GS41" s="113"/>
      <c r="GT41" s="113"/>
      <c r="GU41" s="113"/>
      <c r="GV41" s="113"/>
      <c r="GW41" s="113"/>
      <c r="GX41" s="113"/>
      <c r="GY41" s="113"/>
      <c r="GZ41" s="113"/>
      <c r="HA41" s="113"/>
      <c r="HB41" s="113"/>
      <c r="HC41" s="113"/>
      <c r="HD41" s="113"/>
      <c r="HE41" s="113"/>
      <c r="HF41" s="113"/>
      <c r="HG41" s="113"/>
      <c r="HH41" s="113"/>
      <c r="HI41" s="113"/>
      <c r="HJ41" s="113"/>
      <c r="HK41" s="113"/>
      <c r="HL41" s="113"/>
      <c r="HM41" s="113"/>
      <c r="HN41" s="113"/>
      <c r="HO41" s="113"/>
      <c r="HP41" s="113"/>
      <c r="HQ41" s="113"/>
      <c r="HR41" s="113"/>
      <c r="HS41" s="113"/>
      <c r="HT41" s="113"/>
      <c r="HU41" s="113"/>
      <c r="HV41" s="113"/>
      <c r="HW41" s="113"/>
      <c r="HX41" s="113"/>
      <c r="HY41" s="113"/>
      <c r="HZ41" s="113"/>
      <c r="IA41" s="113"/>
      <c r="IB41" s="113"/>
      <c r="IC41" s="113"/>
      <c r="ID41" s="113"/>
      <c r="IE41" s="113"/>
      <c r="IF41" s="113"/>
      <c r="IG41" s="113"/>
      <c r="IH41" s="113"/>
      <c r="II41" s="113"/>
      <c r="IJ41" s="113"/>
      <c r="IK41" s="113"/>
      <c r="IL41" s="113"/>
      <c r="IM41" s="113"/>
      <c r="IN41" s="113"/>
      <c r="IO41" s="113"/>
      <c r="IP41" s="113"/>
      <c r="IQ41" s="113"/>
      <c r="IR41" s="113"/>
      <c r="IS41" s="113"/>
      <c r="IT41" s="113"/>
      <c r="IU41" s="113"/>
      <c r="IV41" s="113"/>
      <c r="IW41" s="113"/>
      <c r="IX41" s="113"/>
      <c r="IY41" s="113"/>
      <c r="IZ41" s="113"/>
      <c r="JA41" s="113"/>
      <c r="JB41" s="113"/>
      <c r="JC41" s="113"/>
      <c r="JD41" s="113"/>
      <c r="JE41" s="113"/>
      <c r="JF41" s="113"/>
      <c r="JG41" s="113"/>
      <c r="JH41" s="113"/>
      <c r="JI41" s="113"/>
      <c r="JJ41" s="113"/>
      <c r="JK41" s="113"/>
      <c r="JL41" s="113"/>
      <c r="JM41" s="113"/>
      <c r="JN41" s="113"/>
      <c r="JO41" s="113"/>
      <c r="JP41" s="113"/>
      <c r="JQ41" s="113"/>
      <c r="JR41" s="113"/>
      <c r="JS41" s="113"/>
      <c r="JT41" s="132"/>
      <c r="JU41" s="132"/>
      <c r="JV41" s="132"/>
      <c r="JW41" s="132"/>
      <c r="JX41" s="132"/>
      <c r="JY41" s="132"/>
      <c r="JZ41" s="132"/>
      <c r="KA41" s="113"/>
      <c r="KB41" s="113"/>
      <c r="KC41" s="113"/>
      <c r="KD41" s="113"/>
      <c r="KE41" s="113"/>
      <c r="KF41" s="113"/>
      <c r="KG41" s="113"/>
      <c r="KH41" s="132"/>
      <c r="KI41" s="132"/>
      <c r="KJ41" s="132"/>
      <c r="KK41" s="132"/>
      <c r="KL41" s="132"/>
      <c r="KM41" s="132"/>
      <c r="KN41" s="132"/>
      <c r="KO41" s="113"/>
      <c r="KP41" s="113"/>
      <c r="KQ41" s="113"/>
      <c r="KR41" s="113"/>
      <c r="KS41" s="113"/>
      <c r="KT41" s="113"/>
      <c r="KU41" s="113"/>
      <c r="KV41" s="113"/>
      <c r="KW41" s="113"/>
      <c r="KX41" s="113"/>
      <c r="KY41" s="113"/>
      <c r="KZ41" s="113"/>
      <c r="LA41" s="113"/>
      <c r="LB41" s="113"/>
      <c r="LC41" s="113"/>
      <c r="LD41" s="113"/>
      <c r="LE41" s="113"/>
      <c r="LF41" s="113"/>
      <c r="LG41" s="113"/>
      <c r="LH41" s="113"/>
      <c r="LI41" s="113"/>
      <c r="LJ41" s="113"/>
      <c r="LK41" s="113"/>
      <c r="LL41" s="113"/>
      <c r="LM41" s="113"/>
      <c r="LN41" s="113"/>
      <c r="LO41" s="113"/>
      <c r="LP41" s="113"/>
      <c r="LQ41" s="113"/>
      <c r="LR41" s="113"/>
      <c r="LS41" s="113"/>
      <c r="LT41" s="113"/>
      <c r="LU41" s="113"/>
      <c r="LV41" s="113"/>
      <c r="LW41" s="113"/>
      <c r="LX41" s="113"/>
      <c r="LY41" s="113"/>
      <c r="LZ41" s="113"/>
      <c r="MA41" s="113"/>
      <c r="MB41" s="113"/>
      <c r="MC41" s="113"/>
      <c r="MD41" s="113"/>
      <c r="ME41" s="113"/>
      <c r="MF41" s="113"/>
      <c r="MG41" s="113"/>
      <c r="MH41" s="113"/>
      <c r="MI41" s="113"/>
      <c r="MJ41" s="113"/>
      <c r="MK41" s="113"/>
      <c r="ML41" s="113"/>
      <c r="MM41" s="113"/>
      <c r="MN41" s="113"/>
      <c r="MO41" s="113"/>
      <c r="MP41" s="113"/>
      <c r="MQ41" s="113"/>
      <c r="MR41" s="113"/>
      <c r="MS41" s="113"/>
      <c r="MT41" s="113"/>
      <c r="MU41" s="113"/>
      <c r="MV41" s="113"/>
      <c r="MW41" s="113"/>
      <c r="MX41" s="113"/>
      <c r="MY41" s="113"/>
      <c r="MZ41" s="113"/>
      <c r="NA41" s="113"/>
      <c r="NB41" s="113"/>
      <c r="NC41" s="113"/>
      <c r="ND41" s="113"/>
      <c r="NE41" s="113"/>
      <c r="NF41" s="113"/>
      <c r="NG41" s="113"/>
      <c r="NH41" s="113"/>
      <c r="NI41" s="113"/>
      <c r="NJ41" s="113"/>
      <c r="NK41" s="113"/>
      <c r="NL41" s="113"/>
      <c r="NM41" s="113"/>
      <c r="NN41" s="113"/>
      <c r="NO41" s="113"/>
      <c r="NP41" s="113"/>
      <c r="NQ41" s="113"/>
      <c r="NR41" s="113"/>
      <c r="NS41" s="113"/>
      <c r="NT41" s="113"/>
      <c r="NU41" s="113"/>
      <c r="NV41" s="113"/>
      <c r="NW41" s="113"/>
      <c r="NX41" s="113"/>
      <c r="NY41" s="113"/>
      <c r="NZ41" s="113"/>
      <c r="OA41" s="113"/>
      <c r="OB41" s="113"/>
      <c r="OC41" s="113"/>
      <c r="OD41" s="113"/>
      <c r="OE41" s="113"/>
      <c r="OF41" s="113"/>
      <c r="OG41" s="113"/>
      <c r="OH41" s="113"/>
      <c r="OI41" s="113"/>
      <c r="OJ41" s="113"/>
    </row>
    <row r="42" spans="1:400" ht="15" customHeight="1" x14ac:dyDescent="0.25">
      <c r="A42" s="154" t="s">
        <v>63</v>
      </c>
      <c r="B42" s="71" t="s">
        <v>36</v>
      </c>
      <c r="C42" s="66">
        <v>40110</v>
      </c>
      <c r="D42" s="91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123"/>
      <c r="BE42" s="123"/>
      <c r="BF42" s="123"/>
      <c r="BG42" s="123"/>
      <c r="BH42" s="123"/>
      <c r="BI42" s="123"/>
      <c r="BJ42" s="123"/>
      <c r="BK42" s="109"/>
      <c r="BL42" s="109"/>
      <c r="BM42" s="109"/>
      <c r="BN42" s="109"/>
      <c r="BO42" s="109"/>
      <c r="BP42" s="109"/>
      <c r="BQ42" s="110"/>
      <c r="BR42" s="109"/>
      <c r="BS42" s="109"/>
      <c r="BT42" s="109"/>
      <c r="BU42" s="109"/>
      <c r="BV42" s="109"/>
      <c r="BW42" s="109"/>
      <c r="BX42" s="109"/>
      <c r="BY42" s="109"/>
      <c r="BZ42" s="109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123"/>
      <c r="FM42" s="123"/>
      <c r="FN42" s="123"/>
      <c r="FO42" s="123"/>
      <c r="FP42" s="123"/>
      <c r="FQ42" s="123"/>
      <c r="FR42" s="123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  <c r="IW42" s="92"/>
      <c r="IX42" s="92"/>
      <c r="IY42" s="92"/>
      <c r="IZ42" s="92"/>
      <c r="JA42" s="92"/>
      <c r="JB42" s="92"/>
      <c r="JC42" s="92"/>
      <c r="JD42" s="92"/>
      <c r="JE42" s="92"/>
      <c r="JF42" s="92"/>
      <c r="JG42" s="92"/>
      <c r="JH42" s="92"/>
      <c r="JI42" s="92"/>
      <c r="JJ42" s="92"/>
      <c r="JK42" s="92"/>
      <c r="JL42" s="92"/>
      <c r="JM42" s="92"/>
      <c r="JN42" s="92"/>
      <c r="JO42" s="92"/>
      <c r="JP42" s="92"/>
      <c r="JQ42" s="92"/>
      <c r="JR42" s="92"/>
      <c r="JS42" s="92"/>
      <c r="JT42" s="131"/>
      <c r="JU42" s="131"/>
      <c r="JV42" s="131"/>
      <c r="JW42" s="131"/>
      <c r="JX42" s="131"/>
      <c r="JY42" s="131"/>
      <c r="JZ42" s="131"/>
      <c r="KA42" s="109"/>
      <c r="KB42" s="109"/>
      <c r="KC42" s="109"/>
      <c r="KD42" s="109"/>
      <c r="KE42" s="109"/>
      <c r="KF42" s="109"/>
      <c r="KG42" s="109"/>
      <c r="KH42" s="133"/>
      <c r="KI42" s="133"/>
      <c r="KJ42" s="133"/>
      <c r="KK42" s="133"/>
      <c r="KL42" s="133"/>
      <c r="KM42" s="133"/>
      <c r="KN42" s="133"/>
      <c r="KO42" s="109"/>
      <c r="KP42" s="109"/>
      <c r="KQ42" s="109"/>
      <c r="KR42" s="109"/>
      <c r="KS42" s="109"/>
      <c r="KT42" s="109"/>
      <c r="KU42" s="109"/>
      <c r="KV42" s="92"/>
      <c r="KW42" s="92"/>
      <c r="KX42" s="92"/>
      <c r="KY42" s="92"/>
      <c r="KZ42" s="92"/>
      <c r="LA42" s="92"/>
      <c r="LB42" s="92"/>
      <c r="LC42" s="92"/>
      <c r="LD42" s="92"/>
      <c r="LE42" s="92"/>
      <c r="LF42" s="92"/>
      <c r="LG42" s="92"/>
      <c r="LH42" s="92"/>
      <c r="LI42" s="92"/>
      <c r="LJ42" s="92"/>
      <c r="LK42" s="92"/>
      <c r="LL42" s="92"/>
      <c r="LM42" s="92"/>
      <c r="LN42" s="92"/>
      <c r="LO42" s="92"/>
      <c r="LP42" s="92"/>
      <c r="LQ42" s="92"/>
      <c r="LR42" s="92"/>
      <c r="LS42" s="92"/>
      <c r="LT42" s="92"/>
      <c r="LU42" s="92"/>
      <c r="LV42" s="92"/>
      <c r="LW42" s="92"/>
      <c r="LX42" s="92"/>
      <c r="LY42" s="92"/>
      <c r="LZ42" s="92"/>
      <c r="MA42" s="92"/>
      <c r="MB42" s="92"/>
      <c r="MC42" s="92"/>
      <c r="MD42" s="92"/>
      <c r="ME42" s="92"/>
      <c r="MF42" s="92"/>
      <c r="MG42" s="92"/>
      <c r="MH42" s="92"/>
      <c r="MI42" s="92"/>
      <c r="MJ42" s="92"/>
      <c r="MK42" s="92"/>
      <c r="ML42" s="92"/>
      <c r="MM42" s="92"/>
      <c r="MN42" s="92"/>
      <c r="MO42" s="92"/>
      <c r="MP42" s="92"/>
      <c r="MQ42" s="92"/>
      <c r="MR42" s="92"/>
      <c r="MS42" s="92"/>
      <c r="MT42" s="92"/>
      <c r="MU42" s="92"/>
      <c r="MV42" s="92"/>
      <c r="MW42" s="92"/>
      <c r="MX42" s="92"/>
      <c r="MY42" s="92"/>
      <c r="MZ42" s="92"/>
      <c r="NA42" s="92"/>
      <c r="NB42" s="92"/>
      <c r="NC42" s="92"/>
      <c r="ND42" s="92"/>
      <c r="NE42" s="92"/>
      <c r="NF42" s="92"/>
      <c r="NG42" s="92"/>
      <c r="NH42" s="92"/>
      <c r="NI42" s="92"/>
      <c r="NJ42" s="92"/>
      <c r="NK42" s="92"/>
      <c r="NL42" s="92"/>
      <c r="NM42" s="92"/>
      <c r="NN42" s="92"/>
      <c r="NO42" s="92"/>
      <c r="NP42" s="92"/>
      <c r="NQ42" s="92"/>
      <c r="NR42" s="92"/>
      <c r="NS42" s="92"/>
      <c r="NT42" s="92"/>
      <c r="NU42" s="92"/>
      <c r="NV42" s="92"/>
      <c r="NW42" s="92"/>
      <c r="NX42" s="92"/>
      <c r="NY42" s="92"/>
      <c r="NZ42" s="92"/>
      <c r="OA42" s="92"/>
      <c r="OB42" s="123"/>
      <c r="OC42" s="123"/>
      <c r="OD42" s="123"/>
      <c r="OE42" s="123"/>
      <c r="OF42" s="123"/>
      <c r="OG42" s="123"/>
      <c r="OH42" s="123"/>
      <c r="OI42" s="92"/>
      <c r="OJ42" s="93"/>
    </row>
    <row r="43" spans="1:400" ht="15" customHeight="1" x14ac:dyDescent="0.25">
      <c r="A43" s="155"/>
      <c r="B43" s="58" t="s">
        <v>37</v>
      </c>
      <c r="C43" s="67">
        <v>40950</v>
      </c>
      <c r="D43" s="94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05"/>
      <c r="BK43" s="105"/>
      <c r="BL43" s="105"/>
      <c r="BM43" s="105"/>
      <c r="BN43" s="105"/>
      <c r="BO43" s="105"/>
      <c r="BP43" s="105"/>
      <c r="BQ43" s="106"/>
      <c r="BR43" s="121"/>
      <c r="BS43" s="121"/>
      <c r="BT43" s="121"/>
      <c r="BU43" s="121"/>
      <c r="BV43" s="121"/>
      <c r="BW43" s="121"/>
      <c r="BX43" s="121"/>
      <c r="BY43" s="105"/>
      <c r="BZ43" s="105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21"/>
      <c r="FF43" s="121"/>
      <c r="FG43" s="121"/>
      <c r="FH43" s="121"/>
      <c r="FI43" s="121"/>
      <c r="FJ43" s="121"/>
      <c r="FK43" s="121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21"/>
      <c r="JN43" s="121"/>
      <c r="JO43" s="121"/>
      <c r="JP43" s="121"/>
      <c r="JQ43" s="121"/>
      <c r="JR43" s="121"/>
      <c r="JS43" s="121"/>
      <c r="JT43" s="13"/>
      <c r="JU43" s="13"/>
      <c r="JV43" s="13"/>
      <c r="JW43" s="13"/>
      <c r="JX43" s="13"/>
      <c r="JY43" s="13"/>
      <c r="JZ43" s="13"/>
      <c r="KA43" s="105"/>
      <c r="KB43" s="105"/>
      <c r="KC43" s="105"/>
      <c r="KD43" s="105"/>
      <c r="KE43" s="105"/>
      <c r="KF43" s="105"/>
      <c r="KG43" s="105"/>
      <c r="KH43" s="105"/>
      <c r="KI43" s="105"/>
      <c r="KJ43" s="105"/>
      <c r="KK43" s="105"/>
      <c r="KL43" s="105"/>
      <c r="KM43" s="105"/>
      <c r="KN43" s="105"/>
      <c r="KO43" s="105"/>
      <c r="KP43" s="105"/>
      <c r="KQ43" s="105"/>
      <c r="KR43" s="105"/>
      <c r="KS43" s="105"/>
      <c r="KT43" s="105"/>
      <c r="KU43" s="105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  <c r="NF43" s="13"/>
      <c r="NG43" s="13"/>
      <c r="NH43" s="13"/>
      <c r="NI43" s="13"/>
      <c r="NJ43" s="13"/>
      <c r="NK43" s="13"/>
      <c r="NL43" s="13"/>
      <c r="NM43" s="13"/>
      <c r="NN43" s="105"/>
      <c r="NO43" s="105"/>
      <c r="NP43" s="105"/>
      <c r="NQ43" s="105"/>
      <c r="NR43" s="105"/>
      <c r="NS43" s="105"/>
      <c r="NT43" s="105"/>
      <c r="NU43" s="121"/>
      <c r="NV43" s="121"/>
      <c r="NW43" s="121"/>
      <c r="NX43" s="121"/>
      <c r="NY43" s="121"/>
      <c r="NZ43" s="121"/>
      <c r="OA43" s="121"/>
      <c r="OB43" s="13"/>
      <c r="OC43" s="13"/>
      <c r="OD43" s="13"/>
      <c r="OE43" s="13"/>
      <c r="OF43" s="13"/>
      <c r="OG43" s="13"/>
      <c r="OH43" s="13"/>
      <c r="OI43" s="13"/>
      <c r="OJ43" s="95"/>
    </row>
    <row r="44" spans="1:400" ht="15" customHeight="1" x14ac:dyDescent="0.25">
      <c r="A44" s="155"/>
      <c r="B44" s="72" t="s">
        <v>41</v>
      </c>
      <c r="C44" s="67">
        <v>40478</v>
      </c>
      <c r="D44" s="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21"/>
      <c r="AJ44" s="121"/>
      <c r="AK44" s="121"/>
      <c r="AL44" s="121"/>
      <c r="AM44" s="121"/>
      <c r="AN44" s="121"/>
      <c r="AO44" s="121"/>
      <c r="AP44" s="13"/>
      <c r="AQ44" s="13"/>
      <c r="AR44" s="13"/>
      <c r="AS44" s="13"/>
      <c r="AT44" s="13"/>
      <c r="AU44" s="13"/>
      <c r="AV44" s="13"/>
      <c r="AW44" s="121"/>
      <c r="AX44" s="121"/>
      <c r="AY44" s="121"/>
      <c r="AZ44" s="121"/>
      <c r="BA44" s="121"/>
      <c r="BB44" s="121"/>
      <c r="BC44" s="121"/>
      <c r="BD44" s="13"/>
      <c r="BE44" s="13"/>
      <c r="BF44" s="13"/>
      <c r="BG44" s="13"/>
      <c r="BH44" s="13"/>
      <c r="BI44" s="13"/>
      <c r="BJ44" s="105"/>
      <c r="BK44" s="105"/>
      <c r="BL44" s="105"/>
      <c r="BM44" s="105"/>
      <c r="BN44" s="105"/>
      <c r="BO44" s="105"/>
      <c r="BP44" s="105"/>
      <c r="BQ44" s="106"/>
      <c r="BR44" s="105"/>
      <c r="BS44" s="105"/>
      <c r="BT44" s="105"/>
      <c r="BU44" s="105"/>
      <c r="BV44" s="105"/>
      <c r="BW44" s="105"/>
      <c r="BX44" s="105"/>
      <c r="BY44" s="105"/>
      <c r="BZ44" s="105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21"/>
      <c r="EY44" s="121"/>
      <c r="EZ44" s="121"/>
      <c r="FA44" s="121"/>
      <c r="FB44" s="121"/>
      <c r="FC44" s="121"/>
      <c r="FD44" s="121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05"/>
      <c r="HC44" s="105"/>
      <c r="HD44" s="105"/>
      <c r="HE44" s="105"/>
      <c r="HF44" s="105"/>
      <c r="HG44" s="105"/>
      <c r="HH44" s="105"/>
      <c r="HI44" s="105"/>
      <c r="HJ44" s="105"/>
      <c r="HK44" s="105"/>
      <c r="HL44" s="105"/>
      <c r="HM44" s="105"/>
      <c r="HN44" s="105"/>
      <c r="HO44" s="105"/>
      <c r="HP44" s="105"/>
      <c r="HQ44" s="105"/>
      <c r="HR44" s="105"/>
      <c r="HS44" s="105"/>
      <c r="HT44" s="105"/>
      <c r="HU44" s="105"/>
      <c r="HV44" s="105"/>
      <c r="HW44" s="105"/>
      <c r="HX44" s="105"/>
      <c r="HY44" s="105"/>
      <c r="HZ44" s="105"/>
      <c r="IA44" s="105"/>
      <c r="IB44" s="105"/>
      <c r="IC44" s="105"/>
      <c r="ID44" s="105"/>
      <c r="IE44" s="105"/>
      <c r="IF44" s="105"/>
      <c r="IG44" s="105"/>
      <c r="IH44" s="105"/>
      <c r="II44" s="105"/>
      <c r="IJ44" s="105"/>
      <c r="IK44" s="105"/>
      <c r="IL44" s="105"/>
      <c r="IM44" s="105"/>
      <c r="IN44" s="105"/>
      <c r="IO44" s="105"/>
      <c r="IP44" s="105"/>
      <c r="IQ44" s="105"/>
      <c r="IR44" s="105"/>
      <c r="IS44" s="105"/>
      <c r="IT44" s="105"/>
      <c r="IU44" s="105"/>
      <c r="IV44" s="105"/>
      <c r="IW44" s="105"/>
      <c r="IX44" s="105"/>
      <c r="IY44" s="105"/>
      <c r="IZ44" s="105"/>
      <c r="JA44" s="105"/>
      <c r="JB44" s="105"/>
      <c r="JC44" s="105"/>
      <c r="JD44" s="105"/>
      <c r="JE44" s="105"/>
      <c r="JF44" s="121"/>
      <c r="JG44" s="121"/>
      <c r="JH44" s="121"/>
      <c r="JI44" s="121"/>
      <c r="JJ44" s="121"/>
      <c r="JK44" s="121"/>
      <c r="JL44" s="121"/>
      <c r="JM44" s="105"/>
      <c r="JN44" s="105"/>
      <c r="JO44" s="105"/>
      <c r="JP44" s="105"/>
      <c r="JQ44" s="105"/>
      <c r="JR44" s="105"/>
      <c r="JS44" s="105"/>
      <c r="JT44" s="105"/>
      <c r="JU44" s="105"/>
      <c r="JV44" s="105"/>
      <c r="JW44" s="105"/>
      <c r="JX44" s="105"/>
      <c r="JY44" s="105"/>
      <c r="JZ44" s="105"/>
      <c r="KA44" s="105"/>
      <c r="KB44" s="105"/>
      <c r="KC44" s="105"/>
      <c r="KD44" s="105"/>
      <c r="KE44" s="105"/>
      <c r="KF44" s="105"/>
      <c r="KG44" s="105"/>
      <c r="KH44" s="105"/>
      <c r="KI44" s="105"/>
      <c r="KJ44" s="105"/>
      <c r="KK44" s="105"/>
      <c r="KL44" s="105"/>
      <c r="KM44" s="105"/>
      <c r="KN44" s="105"/>
      <c r="KO44" s="105"/>
      <c r="KP44" s="105"/>
      <c r="KQ44" s="105"/>
      <c r="KR44" s="105"/>
      <c r="KS44" s="105"/>
      <c r="KT44" s="105"/>
      <c r="KU44" s="105"/>
      <c r="KV44" s="105"/>
      <c r="KW44" s="105"/>
      <c r="KX44" s="105"/>
      <c r="KY44" s="105"/>
      <c r="KZ44" s="105"/>
      <c r="LA44" s="105"/>
      <c r="LB44" s="105"/>
      <c r="LC44" s="105"/>
      <c r="LD44" s="105"/>
      <c r="LE44" s="105"/>
      <c r="LF44" s="105"/>
      <c r="LG44" s="105"/>
      <c r="LH44" s="105"/>
      <c r="LI44" s="105"/>
      <c r="LJ44" s="105"/>
      <c r="LK44" s="105"/>
      <c r="LL44" s="105"/>
      <c r="LM44" s="105"/>
      <c r="LN44" s="105"/>
      <c r="LO44" s="105"/>
      <c r="LP44" s="105"/>
      <c r="LQ44" s="105"/>
      <c r="LR44" s="105"/>
      <c r="LS44" s="105"/>
      <c r="LT44" s="105"/>
      <c r="LU44" s="105"/>
      <c r="LV44" s="105"/>
      <c r="LW44" s="105"/>
      <c r="LX44" s="105"/>
      <c r="LY44" s="105"/>
      <c r="LZ44" s="105"/>
      <c r="MA44" s="105"/>
      <c r="MB44" s="105"/>
      <c r="MC44" s="105"/>
      <c r="MD44" s="105"/>
      <c r="ME44" s="105"/>
      <c r="MF44" s="105"/>
      <c r="MG44" s="105"/>
      <c r="MH44" s="105"/>
      <c r="MI44" s="105"/>
      <c r="MJ44" s="105"/>
      <c r="MK44" s="105"/>
      <c r="ML44" s="105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  <c r="NF44" s="13"/>
      <c r="NG44" s="13"/>
      <c r="NH44" s="13"/>
      <c r="NI44" s="13"/>
      <c r="NJ44" s="13"/>
      <c r="NK44" s="13"/>
      <c r="NL44" s="13"/>
      <c r="NM44" s="13"/>
      <c r="NN44" s="121"/>
      <c r="NO44" s="121"/>
      <c r="NP44" s="121"/>
      <c r="NQ44" s="121"/>
      <c r="NR44" s="121"/>
      <c r="NS44" s="121"/>
      <c r="NT44" s="121"/>
      <c r="NU44" s="105"/>
      <c r="NV44" s="105"/>
      <c r="NW44" s="105"/>
      <c r="NX44" s="105"/>
      <c r="NY44" s="105"/>
      <c r="NZ44" s="105"/>
      <c r="OA44" s="105"/>
      <c r="OB44" s="13"/>
      <c r="OC44" s="13"/>
      <c r="OD44" s="13"/>
      <c r="OE44" s="13"/>
      <c r="OF44" s="13"/>
      <c r="OG44" s="13"/>
      <c r="OH44" s="13"/>
      <c r="OI44" s="13"/>
      <c r="OJ44" s="95"/>
    </row>
    <row r="45" spans="1:400" ht="15" customHeight="1" x14ac:dyDescent="0.25">
      <c r="A45" s="155"/>
      <c r="B45" s="72" t="s">
        <v>42</v>
      </c>
      <c r="C45" s="67">
        <v>43170</v>
      </c>
      <c r="D45" s="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05"/>
      <c r="BK45" s="105"/>
      <c r="BL45" s="105"/>
      <c r="BM45" s="105"/>
      <c r="BN45" s="105"/>
      <c r="BO45" s="105"/>
      <c r="BP45" s="105"/>
      <c r="BQ45" s="106"/>
      <c r="BR45" s="105"/>
      <c r="BS45" s="105"/>
      <c r="BT45" s="105"/>
      <c r="BU45" s="105"/>
      <c r="BV45" s="105"/>
      <c r="BW45" s="105"/>
      <c r="BX45" s="105"/>
      <c r="BY45" s="105"/>
      <c r="BZ45" s="105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05"/>
      <c r="HC45" s="105"/>
      <c r="HD45" s="105"/>
      <c r="HE45" s="105"/>
      <c r="HF45" s="105"/>
      <c r="HG45" s="105"/>
      <c r="HH45" s="105"/>
      <c r="HI45" s="105"/>
      <c r="HJ45" s="105"/>
      <c r="HK45" s="105"/>
      <c r="HL45" s="105"/>
      <c r="HM45" s="105"/>
      <c r="HN45" s="105"/>
      <c r="HO45" s="105"/>
      <c r="HP45" s="105"/>
      <c r="HQ45" s="105"/>
      <c r="HR45" s="105"/>
      <c r="HS45" s="105"/>
      <c r="HT45" s="105"/>
      <c r="HU45" s="105"/>
      <c r="HV45" s="105"/>
      <c r="HW45" s="105"/>
      <c r="HX45" s="105"/>
      <c r="HY45" s="105"/>
      <c r="HZ45" s="105"/>
      <c r="IA45" s="105"/>
      <c r="IB45" s="105"/>
      <c r="IC45" s="105"/>
      <c r="ID45" s="105"/>
      <c r="IE45" s="105"/>
      <c r="IF45" s="105"/>
      <c r="IG45" s="105"/>
      <c r="IH45" s="105"/>
      <c r="II45" s="105"/>
      <c r="IJ45" s="105"/>
      <c r="IK45" s="105"/>
      <c r="IL45" s="105"/>
      <c r="IM45" s="105"/>
      <c r="IN45" s="105"/>
      <c r="IO45" s="105"/>
      <c r="IP45" s="105"/>
      <c r="IQ45" s="105"/>
      <c r="IR45" s="105"/>
      <c r="IS45" s="105"/>
      <c r="IT45" s="105"/>
      <c r="IU45" s="105"/>
      <c r="IV45" s="105"/>
      <c r="IW45" s="105"/>
      <c r="IX45" s="105"/>
      <c r="IY45" s="105"/>
      <c r="IZ45" s="105"/>
      <c r="JA45" s="105"/>
      <c r="JB45" s="105"/>
      <c r="JC45" s="105"/>
      <c r="JD45" s="105"/>
      <c r="JE45" s="105"/>
      <c r="JF45" s="105"/>
      <c r="JG45" s="105"/>
      <c r="JH45" s="105"/>
      <c r="JI45" s="105"/>
      <c r="JJ45" s="105"/>
      <c r="JK45" s="105"/>
      <c r="JL45" s="105"/>
      <c r="JM45" s="105"/>
      <c r="JN45" s="105"/>
      <c r="JO45" s="105"/>
      <c r="JP45" s="105"/>
      <c r="JQ45" s="105"/>
      <c r="JR45" s="105"/>
      <c r="JS45" s="105"/>
      <c r="JT45" s="105"/>
      <c r="JU45" s="105"/>
      <c r="JV45" s="105"/>
      <c r="JW45" s="105"/>
      <c r="JX45" s="105"/>
      <c r="JY45" s="105"/>
      <c r="JZ45" s="105"/>
      <c r="KA45" s="105"/>
      <c r="KB45" s="105"/>
      <c r="KC45" s="105"/>
      <c r="KD45" s="105"/>
      <c r="KE45" s="105"/>
      <c r="KF45" s="105"/>
      <c r="KG45" s="105"/>
      <c r="KH45" s="105"/>
      <c r="KI45" s="105"/>
      <c r="KJ45" s="105"/>
      <c r="KK45" s="105"/>
      <c r="KL45" s="105"/>
      <c r="KM45" s="105"/>
      <c r="KN45" s="105"/>
      <c r="KO45" s="105"/>
      <c r="KP45" s="105"/>
      <c r="KQ45" s="105"/>
      <c r="KR45" s="105"/>
      <c r="KS45" s="105"/>
      <c r="KT45" s="105"/>
      <c r="KU45" s="105"/>
      <c r="KV45" s="105"/>
      <c r="KW45" s="105"/>
      <c r="KX45" s="105"/>
      <c r="KY45" s="105"/>
      <c r="KZ45" s="105"/>
      <c r="LA45" s="105"/>
      <c r="LB45" s="105"/>
      <c r="LC45" s="105"/>
      <c r="LD45" s="105"/>
      <c r="LE45" s="105"/>
      <c r="LF45" s="105"/>
      <c r="LG45" s="105"/>
      <c r="LH45" s="105"/>
      <c r="LI45" s="105"/>
      <c r="LJ45" s="105"/>
      <c r="LK45" s="105"/>
      <c r="LL45" s="105"/>
      <c r="LM45" s="105"/>
      <c r="LN45" s="105"/>
      <c r="LO45" s="105"/>
      <c r="LP45" s="105"/>
      <c r="LQ45" s="105"/>
      <c r="LR45" s="105"/>
      <c r="LS45" s="105"/>
      <c r="LT45" s="105"/>
      <c r="LU45" s="105"/>
      <c r="LV45" s="105"/>
      <c r="LW45" s="105"/>
      <c r="LX45" s="105"/>
      <c r="LY45" s="105"/>
      <c r="LZ45" s="105"/>
      <c r="MA45" s="105"/>
      <c r="MB45" s="105"/>
      <c r="MC45" s="105"/>
      <c r="MD45" s="105"/>
      <c r="ME45" s="105"/>
      <c r="MF45" s="105"/>
      <c r="MG45" s="105"/>
      <c r="MH45" s="105"/>
      <c r="MI45" s="105"/>
      <c r="MJ45" s="105"/>
      <c r="MK45" s="105"/>
      <c r="ML45" s="105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  <c r="NF45" s="13"/>
      <c r="NG45" s="13"/>
      <c r="NH45" s="13"/>
      <c r="NI45" s="13"/>
      <c r="NJ45" s="13"/>
      <c r="NK45" s="13"/>
      <c r="NL45" s="13"/>
      <c r="NM45" s="13"/>
      <c r="NN45" s="105"/>
      <c r="NO45" s="105"/>
      <c r="NP45" s="105"/>
      <c r="NQ45" s="105"/>
      <c r="NR45" s="105"/>
      <c r="NS45" s="105"/>
      <c r="NT45" s="105"/>
      <c r="NU45" s="105"/>
      <c r="NV45" s="105"/>
      <c r="NW45" s="105"/>
      <c r="NX45" s="105"/>
      <c r="NY45" s="105"/>
      <c r="NZ45" s="105"/>
      <c r="OA45" s="105"/>
      <c r="OB45" s="13"/>
      <c r="OC45" s="13"/>
      <c r="OD45" s="13"/>
      <c r="OE45" s="13"/>
      <c r="OF45" s="13"/>
      <c r="OG45" s="13"/>
      <c r="OH45" s="13"/>
      <c r="OI45" s="13"/>
      <c r="OJ45" s="95"/>
    </row>
    <row r="46" spans="1:400" ht="15" customHeight="1" x14ac:dyDescent="0.25">
      <c r="A46" s="155"/>
      <c r="B46" s="84" t="s">
        <v>43</v>
      </c>
      <c r="C46" s="85">
        <v>40015</v>
      </c>
      <c r="D46" s="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05"/>
      <c r="BK46" s="105"/>
      <c r="BL46" s="105"/>
      <c r="BM46" s="105"/>
      <c r="BN46" s="105"/>
      <c r="BO46" s="105"/>
      <c r="BP46" s="105"/>
      <c r="BQ46" s="106"/>
      <c r="BR46" s="105"/>
      <c r="BS46" s="105"/>
      <c r="BT46" s="105"/>
      <c r="BU46" s="105"/>
      <c r="BV46" s="105"/>
      <c r="BW46" s="105"/>
      <c r="BX46" s="105"/>
      <c r="BY46" s="105"/>
      <c r="BZ46" s="105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05"/>
      <c r="DB46" s="105"/>
      <c r="DC46" s="105"/>
      <c r="DD46" s="105"/>
      <c r="DE46" s="105"/>
      <c r="DF46" s="105"/>
      <c r="DG46" s="105"/>
      <c r="DH46" s="105"/>
      <c r="DI46" s="105"/>
      <c r="DJ46" s="105"/>
      <c r="DK46" s="105"/>
      <c r="DL46" s="105"/>
      <c r="DM46" s="105"/>
      <c r="DN46" s="105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05"/>
      <c r="HC46" s="105"/>
      <c r="HD46" s="105"/>
      <c r="HE46" s="105"/>
      <c r="HF46" s="105"/>
      <c r="HG46" s="105"/>
      <c r="HH46" s="105"/>
      <c r="HI46" s="105"/>
      <c r="HJ46" s="105"/>
      <c r="HK46" s="105"/>
      <c r="HL46" s="105"/>
      <c r="HM46" s="105"/>
      <c r="HN46" s="105"/>
      <c r="HO46" s="105"/>
      <c r="HP46" s="105"/>
      <c r="HQ46" s="105"/>
      <c r="HR46" s="105"/>
      <c r="HS46" s="105"/>
      <c r="HT46" s="105"/>
      <c r="HU46" s="105"/>
      <c r="HV46" s="105"/>
      <c r="HW46" s="105"/>
      <c r="HX46" s="105"/>
      <c r="HY46" s="105"/>
      <c r="HZ46" s="105"/>
      <c r="IA46" s="105"/>
      <c r="IB46" s="105"/>
      <c r="IC46" s="105"/>
      <c r="ID46" s="105"/>
      <c r="IE46" s="105"/>
      <c r="IF46" s="105"/>
      <c r="IG46" s="105"/>
      <c r="IH46" s="105"/>
      <c r="II46" s="105"/>
      <c r="IJ46" s="105"/>
      <c r="IK46" s="105"/>
      <c r="IL46" s="105"/>
      <c r="IM46" s="105"/>
      <c r="IN46" s="105"/>
      <c r="IO46" s="105"/>
      <c r="IP46" s="105"/>
      <c r="IQ46" s="105"/>
      <c r="IR46" s="105"/>
      <c r="IS46" s="105"/>
      <c r="IT46" s="105"/>
      <c r="IU46" s="105"/>
      <c r="IV46" s="105"/>
      <c r="IW46" s="105"/>
      <c r="IX46" s="105"/>
      <c r="IY46" s="121"/>
      <c r="IZ46" s="121"/>
      <c r="JA46" s="121"/>
      <c r="JB46" s="121"/>
      <c r="JC46" s="121"/>
      <c r="JD46" s="121"/>
      <c r="JE46" s="121"/>
      <c r="JF46" s="105"/>
      <c r="JG46" s="105"/>
      <c r="JH46" s="105"/>
      <c r="JI46" s="105"/>
      <c r="JJ46" s="105"/>
      <c r="JK46" s="105"/>
      <c r="JL46" s="105"/>
      <c r="JM46" s="105"/>
      <c r="JN46" s="105"/>
      <c r="JO46" s="105"/>
      <c r="JP46" s="105"/>
      <c r="JQ46" s="105"/>
      <c r="JR46" s="105"/>
      <c r="JS46" s="105"/>
      <c r="JT46" s="105"/>
      <c r="JU46" s="105"/>
      <c r="JV46" s="105"/>
      <c r="JW46" s="105"/>
      <c r="JX46" s="105"/>
      <c r="JY46" s="105"/>
      <c r="JZ46" s="105"/>
      <c r="KA46" s="105"/>
      <c r="KB46" s="105"/>
      <c r="KC46" s="105"/>
      <c r="KD46" s="105"/>
      <c r="KE46" s="105"/>
      <c r="KF46" s="105"/>
      <c r="KG46" s="105"/>
      <c r="KH46" s="105"/>
      <c r="KI46" s="105"/>
      <c r="KJ46" s="105"/>
      <c r="KK46" s="105"/>
      <c r="KL46" s="105"/>
      <c r="KM46" s="105"/>
      <c r="KN46" s="105"/>
      <c r="KO46" s="105"/>
      <c r="KP46" s="105"/>
      <c r="KQ46" s="105"/>
      <c r="KR46" s="105"/>
      <c r="KS46" s="105"/>
      <c r="KT46" s="105"/>
      <c r="KU46" s="105"/>
      <c r="KV46" s="105"/>
      <c r="KW46" s="105"/>
      <c r="KX46" s="105"/>
      <c r="KY46" s="105"/>
      <c r="KZ46" s="105"/>
      <c r="LA46" s="105"/>
      <c r="LB46" s="105"/>
      <c r="LC46" s="105"/>
      <c r="LD46" s="105"/>
      <c r="LE46" s="105"/>
      <c r="LF46" s="105"/>
      <c r="LG46" s="105"/>
      <c r="LH46" s="105"/>
      <c r="LI46" s="105"/>
      <c r="LJ46" s="105"/>
      <c r="LK46" s="105"/>
      <c r="LL46" s="105"/>
      <c r="LM46" s="105"/>
      <c r="LN46" s="105"/>
      <c r="LO46" s="105"/>
      <c r="LP46" s="105"/>
      <c r="LQ46" s="105"/>
      <c r="LR46" s="105"/>
      <c r="LS46" s="105"/>
      <c r="LT46" s="105"/>
      <c r="LU46" s="105"/>
      <c r="LV46" s="105"/>
      <c r="LW46" s="105"/>
      <c r="LX46" s="105"/>
      <c r="LY46" s="105"/>
      <c r="LZ46" s="105"/>
      <c r="MA46" s="105"/>
      <c r="MB46" s="105"/>
      <c r="MC46" s="105"/>
      <c r="MD46" s="105"/>
      <c r="ME46" s="105"/>
      <c r="MF46" s="105"/>
      <c r="MG46" s="105"/>
      <c r="MH46" s="105"/>
      <c r="MI46" s="105"/>
      <c r="MJ46" s="105"/>
      <c r="MK46" s="105"/>
      <c r="ML46" s="105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21"/>
      <c r="NH46" s="121"/>
      <c r="NI46" s="121"/>
      <c r="NJ46" s="121"/>
      <c r="NK46" s="121"/>
      <c r="NL46" s="121"/>
      <c r="NM46" s="121"/>
      <c r="NN46" s="13"/>
      <c r="NO46" s="13"/>
      <c r="NP46" s="13"/>
      <c r="NQ46" s="13"/>
      <c r="NR46" s="13"/>
      <c r="NS46" s="13"/>
      <c r="NT46" s="13"/>
      <c r="NU46" s="13"/>
      <c r="NV46" s="13"/>
      <c r="NW46" s="13"/>
      <c r="NX46" s="13"/>
      <c r="NY46" s="13"/>
      <c r="NZ46" s="13"/>
      <c r="OA46" s="13"/>
      <c r="OB46" s="13"/>
      <c r="OC46" s="13"/>
      <c r="OD46" s="13"/>
      <c r="OE46" s="13"/>
      <c r="OF46" s="13"/>
      <c r="OG46" s="13"/>
      <c r="OH46" s="13"/>
      <c r="OI46" s="13"/>
      <c r="OJ46" s="95"/>
    </row>
    <row r="47" spans="1:400" ht="15" customHeight="1" x14ac:dyDescent="0.25">
      <c r="A47" s="155"/>
      <c r="B47" s="72" t="s">
        <v>65</v>
      </c>
      <c r="C47" s="67">
        <v>40296</v>
      </c>
      <c r="D47" s="94"/>
      <c r="E47" s="13"/>
      <c r="F47" s="13"/>
      <c r="G47" s="121"/>
      <c r="H47" s="121"/>
      <c r="I47" s="121"/>
      <c r="J47" s="121"/>
      <c r="K47" s="121"/>
      <c r="L47" s="121"/>
      <c r="M47" s="121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05"/>
      <c r="BK47" s="105"/>
      <c r="BL47" s="105"/>
      <c r="BM47" s="105"/>
      <c r="BN47" s="105"/>
      <c r="BO47" s="105"/>
      <c r="BP47" s="105"/>
      <c r="BQ47" s="106"/>
      <c r="BR47" s="105"/>
      <c r="BS47" s="105"/>
      <c r="BT47" s="105"/>
      <c r="BU47" s="105"/>
      <c r="BV47" s="105"/>
      <c r="BW47" s="105"/>
      <c r="BX47" s="105"/>
      <c r="BY47" s="105"/>
      <c r="BZ47" s="105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05"/>
      <c r="DB47" s="105"/>
      <c r="DC47" s="105"/>
      <c r="DD47" s="105"/>
      <c r="DE47" s="105"/>
      <c r="DF47" s="105"/>
      <c r="DG47" s="105"/>
      <c r="DH47" s="105"/>
      <c r="DI47" s="105"/>
      <c r="DJ47" s="105"/>
      <c r="DK47" s="105"/>
      <c r="DL47" s="105"/>
      <c r="DM47" s="105"/>
      <c r="DN47" s="105"/>
      <c r="DO47" s="105"/>
      <c r="DP47" s="105"/>
      <c r="DQ47" s="105"/>
      <c r="DR47" s="105"/>
      <c r="DS47" s="105"/>
      <c r="DT47" s="105"/>
      <c r="DU47" s="105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05"/>
      <c r="HC47" s="105"/>
      <c r="HD47" s="105"/>
      <c r="HE47" s="105"/>
      <c r="HF47" s="105"/>
      <c r="HG47" s="105"/>
      <c r="HH47" s="105"/>
      <c r="HI47" s="105"/>
      <c r="HJ47" s="105"/>
      <c r="HK47" s="105"/>
      <c r="HL47" s="105"/>
      <c r="HM47" s="105"/>
      <c r="HN47" s="105"/>
      <c r="HO47" s="105"/>
      <c r="HP47" s="105"/>
      <c r="HQ47" s="105"/>
      <c r="HR47" s="105"/>
      <c r="HS47" s="105"/>
      <c r="HT47" s="105"/>
      <c r="HU47" s="105"/>
      <c r="HV47" s="105"/>
      <c r="HW47" s="105"/>
      <c r="HX47" s="105"/>
      <c r="HY47" s="105"/>
      <c r="HZ47" s="105"/>
      <c r="IA47" s="105"/>
      <c r="IB47" s="105"/>
      <c r="IC47" s="105"/>
      <c r="ID47" s="105"/>
      <c r="IE47" s="105"/>
      <c r="IF47" s="105"/>
      <c r="IG47" s="105"/>
      <c r="IH47" s="105"/>
      <c r="II47" s="105"/>
      <c r="IJ47" s="105"/>
      <c r="IK47" s="105"/>
      <c r="IL47" s="105"/>
      <c r="IM47" s="105"/>
      <c r="IN47" s="105"/>
      <c r="IO47" s="105"/>
      <c r="IP47" s="105"/>
      <c r="IQ47" s="105"/>
      <c r="IR47" s="121"/>
      <c r="IS47" s="121"/>
      <c r="IT47" s="121"/>
      <c r="IU47" s="121"/>
      <c r="IV47" s="121"/>
      <c r="IW47" s="121"/>
      <c r="IX47" s="121"/>
      <c r="IY47" s="105"/>
      <c r="IZ47" s="105"/>
      <c r="JA47" s="105"/>
      <c r="JB47" s="105"/>
      <c r="JC47" s="105"/>
      <c r="JD47" s="105"/>
      <c r="JE47" s="105"/>
      <c r="JF47" s="105"/>
      <c r="JG47" s="105"/>
      <c r="JH47" s="105"/>
      <c r="JI47" s="105"/>
      <c r="JJ47" s="105"/>
      <c r="JK47" s="105"/>
      <c r="JL47" s="105"/>
      <c r="JM47" s="105"/>
      <c r="JN47" s="105"/>
      <c r="JO47" s="105"/>
      <c r="JP47" s="105"/>
      <c r="JQ47" s="105"/>
      <c r="JR47" s="105"/>
      <c r="JS47" s="105"/>
      <c r="JT47" s="105"/>
      <c r="JU47" s="105"/>
      <c r="JV47" s="105"/>
      <c r="JW47" s="105"/>
      <c r="JX47" s="105"/>
      <c r="JY47" s="105"/>
      <c r="JZ47" s="105"/>
      <c r="KA47" s="105"/>
      <c r="KB47" s="105"/>
      <c r="KC47" s="105"/>
      <c r="KD47" s="105"/>
      <c r="KE47" s="105"/>
      <c r="KF47" s="105"/>
      <c r="KG47" s="105"/>
      <c r="KH47" s="105"/>
      <c r="KI47" s="105"/>
      <c r="KJ47" s="105"/>
      <c r="KK47" s="105"/>
      <c r="KL47" s="105"/>
      <c r="KM47" s="105"/>
      <c r="KN47" s="105"/>
      <c r="KO47" s="105"/>
      <c r="KP47" s="105"/>
      <c r="KQ47" s="105"/>
      <c r="KR47" s="105"/>
      <c r="KS47" s="105"/>
      <c r="KT47" s="105"/>
      <c r="KU47" s="105"/>
      <c r="KV47" s="105"/>
      <c r="KW47" s="105"/>
      <c r="KX47" s="105"/>
      <c r="KY47" s="105"/>
      <c r="KZ47" s="105"/>
      <c r="LA47" s="105"/>
      <c r="LB47" s="105"/>
      <c r="LC47" s="105"/>
      <c r="LD47" s="105"/>
      <c r="LE47" s="105"/>
      <c r="LF47" s="105"/>
      <c r="LG47" s="105"/>
      <c r="LH47" s="105"/>
      <c r="LI47" s="105"/>
      <c r="LJ47" s="105"/>
      <c r="LK47" s="105"/>
      <c r="LL47" s="105"/>
      <c r="LM47" s="105"/>
      <c r="LN47" s="105"/>
      <c r="LO47" s="105"/>
      <c r="LP47" s="105"/>
      <c r="LQ47" s="105"/>
      <c r="LR47" s="105"/>
      <c r="LS47" s="105"/>
      <c r="LT47" s="105"/>
      <c r="LU47" s="105"/>
      <c r="LV47" s="105"/>
      <c r="LW47" s="105"/>
      <c r="LX47" s="105"/>
      <c r="LY47" s="105"/>
      <c r="LZ47" s="105"/>
      <c r="MA47" s="105"/>
      <c r="MB47" s="105"/>
      <c r="MC47" s="105"/>
      <c r="MD47" s="105"/>
      <c r="ME47" s="105"/>
      <c r="MF47" s="105"/>
      <c r="MG47" s="105"/>
      <c r="MH47" s="105"/>
      <c r="MI47" s="105"/>
      <c r="MJ47" s="105"/>
      <c r="MK47" s="105"/>
      <c r="ML47" s="105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21"/>
      <c r="NA47" s="121"/>
      <c r="NB47" s="121"/>
      <c r="NC47" s="121"/>
      <c r="ND47" s="121"/>
      <c r="NE47" s="121"/>
      <c r="NF47" s="121"/>
      <c r="NG47" s="13"/>
      <c r="NH47" s="13"/>
      <c r="NI47" s="13"/>
      <c r="NJ47" s="13"/>
      <c r="NK47" s="13"/>
      <c r="NL47" s="13"/>
      <c r="NM47" s="13"/>
      <c r="NN47" s="13"/>
      <c r="NO47" s="13"/>
      <c r="NP47" s="13"/>
      <c r="NQ47" s="13"/>
      <c r="NR47" s="13"/>
      <c r="NS47" s="13"/>
      <c r="NT47" s="13"/>
      <c r="NU47" s="13"/>
      <c r="NV47" s="13"/>
      <c r="NW47" s="13"/>
      <c r="NX47" s="13"/>
      <c r="NY47" s="13"/>
      <c r="NZ47" s="13"/>
      <c r="OA47" s="13"/>
      <c r="OB47" s="13"/>
      <c r="OC47" s="13"/>
      <c r="OD47" s="13"/>
      <c r="OE47" s="13"/>
      <c r="OF47" s="13"/>
      <c r="OG47" s="13"/>
      <c r="OH47" s="13"/>
      <c r="OI47" s="13"/>
      <c r="OJ47" s="95"/>
    </row>
    <row r="48" spans="1:400" ht="15" customHeight="1" x14ac:dyDescent="0.25">
      <c r="A48" s="155"/>
      <c r="B48" s="72" t="s">
        <v>45</v>
      </c>
      <c r="C48" s="67">
        <v>43110</v>
      </c>
      <c r="D48" s="9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05"/>
      <c r="BK48" s="105"/>
      <c r="BL48" s="105"/>
      <c r="BM48" s="105"/>
      <c r="BN48" s="105"/>
      <c r="BO48" s="105"/>
      <c r="BP48" s="105"/>
      <c r="BQ48" s="106"/>
      <c r="BR48" s="105"/>
      <c r="BS48" s="105"/>
      <c r="BT48" s="105"/>
      <c r="BU48" s="105"/>
      <c r="BV48" s="105"/>
      <c r="BW48" s="105"/>
      <c r="BX48" s="105"/>
      <c r="BY48" s="105"/>
      <c r="BZ48" s="105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05"/>
      <c r="DB48" s="105"/>
      <c r="DC48" s="105"/>
      <c r="DD48" s="105"/>
      <c r="DE48" s="105"/>
      <c r="DF48" s="105"/>
      <c r="DG48" s="105"/>
      <c r="DH48" s="105"/>
      <c r="DI48" s="105"/>
      <c r="DJ48" s="105"/>
      <c r="DK48" s="105"/>
      <c r="DL48" s="105"/>
      <c r="DM48" s="105"/>
      <c r="DN48" s="105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05"/>
      <c r="HC48" s="105"/>
      <c r="HD48" s="105"/>
      <c r="HE48" s="105"/>
      <c r="HF48" s="105"/>
      <c r="HG48" s="105"/>
      <c r="HH48" s="105"/>
      <c r="HI48" s="105"/>
      <c r="HJ48" s="105"/>
      <c r="HK48" s="105"/>
      <c r="HL48" s="105"/>
      <c r="HM48" s="105"/>
      <c r="HN48" s="105"/>
      <c r="HO48" s="105"/>
      <c r="HP48" s="105"/>
      <c r="HQ48" s="105"/>
      <c r="HR48" s="105"/>
      <c r="HS48" s="105"/>
      <c r="HT48" s="105"/>
      <c r="HU48" s="105"/>
      <c r="HV48" s="105"/>
      <c r="HW48" s="105"/>
      <c r="HX48" s="105"/>
      <c r="HY48" s="105"/>
      <c r="HZ48" s="105"/>
      <c r="IA48" s="105"/>
      <c r="IB48" s="105"/>
      <c r="IC48" s="105"/>
      <c r="ID48" s="105"/>
      <c r="IE48" s="105"/>
      <c r="IF48" s="105"/>
      <c r="IG48" s="105"/>
      <c r="IH48" s="105"/>
      <c r="II48" s="105"/>
      <c r="IJ48" s="105"/>
      <c r="IK48" s="121"/>
      <c r="IL48" s="121"/>
      <c r="IM48" s="121"/>
      <c r="IN48" s="121"/>
      <c r="IO48" s="121"/>
      <c r="IP48" s="121"/>
      <c r="IQ48" s="121"/>
      <c r="IR48" s="105"/>
      <c r="IS48" s="105"/>
      <c r="IT48" s="105"/>
      <c r="IU48" s="105"/>
      <c r="IV48" s="105"/>
      <c r="IW48" s="105"/>
      <c r="IX48" s="105"/>
      <c r="IY48" s="105"/>
      <c r="IZ48" s="105"/>
      <c r="JA48" s="105"/>
      <c r="JB48" s="105"/>
      <c r="JC48" s="105"/>
      <c r="JD48" s="105"/>
      <c r="JE48" s="105"/>
      <c r="JF48" s="105"/>
      <c r="JG48" s="105"/>
      <c r="JH48" s="105"/>
      <c r="JI48" s="105"/>
      <c r="JJ48" s="105"/>
      <c r="JK48" s="105"/>
      <c r="JL48" s="105"/>
      <c r="JM48" s="105"/>
      <c r="JN48" s="105"/>
      <c r="JO48" s="105"/>
      <c r="JP48" s="105"/>
      <c r="JQ48" s="105"/>
      <c r="JR48" s="105"/>
      <c r="JS48" s="105"/>
      <c r="JT48" s="105"/>
      <c r="JU48" s="105"/>
      <c r="JV48" s="105"/>
      <c r="JW48" s="105"/>
      <c r="JX48" s="105"/>
      <c r="JY48" s="105"/>
      <c r="JZ48" s="105"/>
      <c r="KA48" s="105"/>
      <c r="KB48" s="105"/>
      <c r="KC48" s="105"/>
      <c r="KD48" s="105"/>
      <c r="KE48" s="105"/>
      <c r="KF48" s="105"/>
      <c r="KG48" s="105"/>
      <c r="KH48" s="105"/>
      <c r="KI48" s="105"/>
      <c r="KJ48" s="105"/>
      <c r="KK48" s="105"/>
      <c r="KL48" s="105"/>
      <c r="KM48" s="105"/>
      <c r="KN48" s="105"/>
      <c r="KO48" s="105"/>
      <c r="KP48" s="105"/>
      <c r="KQ48" s="105"/>
      <c r="KR48" s="105"/>
      <c r="KS48" s="105"/>
      <c r="KT48" s="105"/>
      <c r="KU48" s="105"/>
      <c r="KV48" s="105"/>
      <c r="KW48" s="105"/>
      <c r="KX48" s="105"/>
      <c r="KY48" s="105"/>
      <c r="KZ48" s="105"/>
      <c r="LA48" s="105"/>
      <c r="LB48" s="105"/>
      <c r="LC48" s="105"/>
      <c r="LD48" s="105"/>
      <c r="LE48" s="105"/>
      <c r="LF48" s="105"/>
      <c r="LG48" s="105"/>
      <c r="LH48" s="105"/>
      <c r="LI48" s="105"/>
      <c r="LJ48" s="105"/>
      <c r="LK48" s="105"/>
      <c r="LL48" s="105"/>
      <c r="LM48" s="105"/>
      <c r="LN48" s="105"/>
      <c r="LO48" s="105"/>
      <c r="LP48" s="105"/>
      <c r="LQ48" s="105"/>
      <c r="LR48" s="105"/>
      <c r="LS48" s="105"/>
      <c r="LT48" s="105"/>
      <c r="LU48" s="105"/>
      <c r="LV48" s="105"/>
      <c r="LW48" s="105"/>
      <c r="LX48" s="105"/>
      <c r="LY48" s="105"/>
      <c r="LZ48" s="105"/>
      <c r="MA48" s="105"/>
      <c r="MB48" s="105"/>
      <c r="MC48" s="105"/>
      <c r="MD48" s="105"/>
      <c r="ME48" s="105"/>
      <c r="MF48" s="105"/>
      <c r="MG48" s="105"/>
      <c r="MH48" s="105"/>
      <c r="MI48" s="105"/>
      <c r="MJ48" s="105"/>
      <c r="MK48" s="105"/>
      <c r="ML48" s="105"/>
      <c r="MM48" s="13"/>
      <c r="MN48" s="13"/>
      <c r="MO48" s="13"/>
      <c r="MP48" s="13"/>
      <c r="MQ48" s="13"/>
      <c r="MR48" s="13"/>
      <c r="MS48" s="121"/>
      <c r="MT48" s="121"/>
      <c r="MU48" s="121"/>
      <c r="MV48" s="121"/>
      <c r="MW48" s="121"/>
      <c r="MX48" s="121"/>
      <c r="MY48" s="121"/>
      <c r="MZ48" s="13"/>
      <c r="NA48" s="13"/>
      <c r="NB48" s="13"/>
      <c r="NC48" s="13"/>
      <c r="ND48" s="13"/>
      <c r="NE48" s="13"/>
      <c r="NF48" s="13"/>
      <c r="NG48" s="13"/>
      <c r="NH48" s="13"/>
      <c r="NI48" s="13"/>
      <c r="NJ48" s="13"/>
      <c r="NK48" s="13"/>
      <c r="NL48" s="13"/>
      <c r="NM48" s="13"/>
      <c r="NN48" s="13"/>
      <c r="NO48" s="13"/>
      <c r="NP48" s="13"/>
      <c r="NQ48" s="13"/>
      <c r="NR48" s="13"/>
      <c r="NS48" s="13"/>
      <c r="NT48" s="13"/>
      <c r="NU48" s="13"/>
      <c r="NV48" s="13"/>
      <c r="NW48" s="13"/>
      <c r="NX48" s="13"/>
      <c r="NY48" s="13"/>
      <c r="NZ48" s="13"/>
      <c r="OA48" s="13"/>
      <c r="OB48" s="13"/>
      <c r="OC48" s="13"/>
      <c r="OD48" s="13"/>
      <c r="OE48" s="13"/>
      <c r="OF48" s="13"/>
      <c r="OG48" s="13"/>
      <c r="OH48" s="13"/>
      <c r="OI48" s="13"/>
      <c r="OJ48" s="95"/>
    </row>
    <row r="49" spans="1:400" ht="15" customHeight="1" x14ac:dyDescent="0.25">
      <c r="A49" s="155"/>
      <c r="B49" s="72" t="s">
        <v>46</v>
      </c>
      <c r="C49" s="67">
        <v>40537</v>
      </c>
      <c r="D49" s="9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05"/>
      <c r="BK49" s="105"/>
      <c r="BL49" s="105"/>
      <c r="BM49" s="105"/>
      <c r="BN49" s="105"/>
      <c r="BO49" s="105"/>
      <c r="BP49" s="105"/>
      <c r="BQ49" s="106"/>
      <c r="BR49" s="105"/>
      <c r="BS49" s="105"/>
      <c r="BT49" s="105"/>
      <c r="BU49" s="105"/>
      <c r="BV49" s="105"/>
      <c r="BW49" s="105"/>
      <c r="BX49" s="105"/>
      <c r="BY49" s="105"/>
      <c r="BZ49" s="105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05"/>
      <c r="DB49" s="105"/>
      <c r="DC49" s="105"/>
      <c r="DD49" s="105"/>
      <c r="DE49" s="105"/>
      <c r="DF49" s="105"/>
      <c r="DG49" s="105"/>
      <c r="DH49" s="105"/>
      <c r="DI49" s="105"/>
      <c r="DJ49" s="105"/>
      <c r="DK49" s="105"/>
      <c r="DL49" s="105"/>
      <c r="DM49" s="105"/>
      <c r="DN49" s="105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05"/>
      <c r="HC49" s="105"/>
      <c r="HD49" s="105"/>
      <c r="HE49" s="105"/>
      <c r="HF49" s="105"/>
      <c r="HG49" s="105"/>
      <c r="HH49" s="105"/>
      <c r="HI49" s="105"/>
      <c r="HJ49" s="105"/>
      <c r="HK49" s="105"/>
      <c r="HL49" s="105"/>
      <c r="HM49" s="105"/>
      <c r="HN49" s="105"/>
      <c r="HO49" s="105"/>
      <c r="HP49" s="105"/>
      <c r="HQ49" s="105"/>
      <c r="HR49" s="105"/>
      <c r="HS49" s="105"/>
      <c r="HT49" s="105"/>
      <c r="HU49" s="105"/>
      <c r="HV49" s="105"/>
      <c r="HW49" s="105"/>
      <c r="HX49" s="105"/>
      <c r="HY49" s="105"/>
      <c r="HZ49" s="105"/>
      <c r="IA49" s="105"/>
      <c r="IB49" s="105"/>
      <c r="IC49" s="105"/>
      <c r="ID49" s="121"/>
      <c r="IE49" s="121"/>
      <c r="IF49" s="121"/>
      <c r="IG49" s="121"/>
      <c r="IH49" s="121"/>
      <c r="II49" s="121"/>
      <c r="IJ49" s="121"/>
      <c r="IK49" s="105"/>
      <c r="IL49" s="105"/>
      <c r="IM49" s="105"/>
      <c r="IN49" s="105"/>
      <c r="IO49" s="105"/>
      <c r="IP49" s="105"/>
      <c r="IQ49" s="105"/>
      <c r="IR49" s="105"/>
      <c r="IS49" s="105"/>
      <c r="IT49" s="105"/>
      <c r="IU49" s="105"/>
      <c r="IV49" s="105"/>
      <c r="IW49" s="105"/>
      <c r="IX49" s="105"/>
      <c r="IY49" s="105"/>
      <c r="IZ49" s="105"/>
      <c r="JA49" s="105"/>
      <c r="JB49" s="105"/>
      <c r="JC49" s="105"/>
      <c r="JD49" s="105"/>
      <c r="JE49" s="105"/>
      <c r="JF49" s="105"/>
      <c r="JG49" s="105"/>
      <c r="JH49" s="105"/>
      <c r="JI49" s="105"/>
      <c r="JJ49" s="105"/>
      <c r="JK49" s="105"/>
      <c r="JL49" s="105"/>
      <c r="JM49" s="105"/>
      <c r="JN49" s="105"/>
      <c r="JO49" s="105"/>
      <c r="JP49" s="105"/>
      <c r="JQ49" s="105"/>
      <c r="JR49" s="105"/>
      <c r="JS49" s="105"/>
      <c r="JT49" s="105"/>
      <c r="JU49" s="105"/>
      <c r="JV49" s="105"/>
      <c r="JW49" s="105"/>
      <c r="JX49" s="105"/>
      <c r="JY49" s="105"/>
      <c r="JZ49" s="105"/>
      <c r="KA49" s="105"/>
      <c r="KB49" s="105"/>
      <c r="KC49" s="105"/>
      <c r="KD49" s="105"/>
      <c r="KE49" s="105"/>
      <c r="KF49" s="105"/>
      <c r="KG49" s="105"/>
      <c r="KH49" s="105"/>
      <c r="KI49" s="105"/>
      <c r="KJ49" s="105"/>
      <c r="KK49" s="105"/>
      <c r="KL49" s="105"/>
      <c r="KM49" s="105"/>
      <c r="KN49" s="105"/>
      <c r="KO49" s="105"/>
      <c r="KP49" s="105"/>
      <c r="KQ49" s="105"/>
      <c r="KR49" s="105"/>
      <c r="KS49" s="105"/>
      <c r="KT49" s="105"/>
      <c r="KU49" s="105"/>
      <c r="KV49" s="105"/>
      <c r="KW49" s="105"/>
      <c r="KX49" s="105"/>
      <c r="KY49" s="105"/>
      <c r="KZ49" s="105"/>
      <c r="LA49" s="105"/>
      <c r="LB49" s="105"/>
      <c r="LC49" s="105"/>
      <c r="LD49" s="105"/>
      <c r="LE49" s="105"/>
      <c r="LF49" s="105"/>
      <c r="LG49" s="105"/>
      <c r="LH49" s="105"/>
      <c r="LI49" s="105"/>
      <c r="LJ49" s="105"/>
      <c r="LK49" s="105"/>
      <c r="LL49" s="105"/>
      <c r="LM49" s="105"/>
      <c r="LN49" s="105"/>
      <c r="LO49" s="105"/>
      <c r="LP49" s="105"/>
      <c r="LQ49" s="105"/>
      <c r="LR49" s="105"/>
      <c r="LS49" s="105"/>
      <c r="LT49" s="105"/>
      <c r="LU49" s="105"/>
      <c r="LV49" s="105"/>
      <c r="LW49" s="105"/>
      <c r="LX49" s="105"/>
      <c r="LY49" s="105"/>
      <c r="LZ49" s="105"/>
      <c r="MA49" s="105"/>
      <c r="MB49" s="105"/>
      <c r="MC49" s="105"/>
      <c r="MD49" s="105"/>
      <c r="ME49" s="105"/>
      <c r="MF49" s="105"/>
      <c r="MG49" s="105"/>
      <c r="MH49" s="105"/>
      <c r="MI49" s="105"/>
      <c r="MJ49" s="105"/>
      <c r="MK49" s="105"/>
      <c r="ML49" s="121"/>
      <c r="MM49" s="121"/>
      <c r="MN49" s="121"/>
      <c r="MO49" s="121"/>
      <c r="MP49" s="121"/>
      <c r="MQ49" s="121"/>
      <c r="MR49" s="121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  <c r="NF49" s="13"/>
      <c r="NG49" s="13"/>
      <c r="NH49" s="13"/>
      <c r="NI49" s="13"/>
      <c r="NJ49" s="13"/>
      <c r="NK49" s="13"/>
      <c r="NL49" s="13"/>
      <c r="NM49" s="13"/>
      <c r="NN49" s="13"/>
      <c r="NO49" s="13"/>
      <c r="NP49" s="13"/>
      <c r="NQ49" s="13"/>
      <c r="NR49" s="13"/>
      <c r="NS49" s="13"/>
      <c r="NT49" s="13"/>
      <c r="NU49" s="13"/>
      <c r="NV49" s="13"/>
      <c r="NW49" s="13"/>
      <c r="NX49" s="13"/>
      <c r="NY49" s="13"/>
      <c r="NZ49" s="13"/>
      <c r="OA49" s="13"/>
      <c r="OB49" s="13"/>
      <c r="OC49" s="13"/>
      <c r="OD49" s="13"/>
      <c r="OE49" s="13"/>
      <c r="OF49" s="13"/>
      <c r="OG49" s="13"/>
      <c r="OH49" s="13"/>
      <c r="OI49" s="13"/>
      <c r="OJ49" s="95"/>
    </row>
    <row r="50" spans="1:400" ht="15" customHeight="1" x14ac:dyDescent="0.25">
      <c r="A50" s="155"/>
      <c r="B50" s="72" t="s">
        <v>48</v>
      </c>
      <c r="C50" s="67">
        <v>43116</v>
      </c>
      <c r="D50" s="94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05"/>
      <c r="BK50" s="105"/>
      <c r="BL50" s="105"/>
      <c r="BM50" s="105"/>
      <c r="BN50" s="105"/>
      <c r="BO50" s="105"/>
      <c r="BP50" s="105"/>
      <c r="BQ50" s="106"/>
      <c r="BR50" s="105"/>
      <c r="BS50" s="105"/>
      <c r="BT50" s="105"/>
      <c r="BU50" s="105"/>
      <c r="BV50" s="105"/>
      <c r="BW50" s="105"/>
      <c r="BX50" s="105"/>
      <c r="BY50" s="105"/>
      <c r="BZ50" s="105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05"/>
      <c r="DB50" s="105"/>
      <c r="DC50" s="105"/>
      <c r="DD50" s="105"/>
      <c r="DE50" s="105"/>
      <c r="DF50" s="105"/>
      <c r="DG50" s="105"/>
      <c r="DH50" s="105"/>
      <c r="DI50" s="105"/>
      <c r="DJ50" s="105"/>
      <c r="DK50" s="105"/>
      <c r="DL50" s="105"/>
      <c r="DM50" s="105"/>
      <c r="DN50" s="105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05"/>
      <c r="HC50" s="105"/>
      <c r="HD50" s="105"/>
      <c r="HE50" s="105"/>
      <c r="HF50" s="105"/>
      <c r="HG50" s="105"/>
      <c r="HH50" s="105"/>
      <c r="HI50" s="105"/>
      <c r="HJ50" s="105"/>
      <c r="HK50" s="105"/>
      <c r="HL50" s="105"/>
      <c r="HM50" s="105"/>
      <c r="HN50" s="105"/>
      <c r="HO50" s="105"/>
      <c r="HP50" s="105"/>
      <c r="HQ50" s="105"/>
      <c r="HR50" s="105"/>
      <c r="HS50" s="105"/>
      <c r="HT50" s="105"/>
      <c r="HU50" s="105"/>
      <c r="HV50" s="105"/>
      <c r="HW50" s="121"/>
      <c r="HX50" s="121"/>
      <c r="HY50" s="121"/>
      <c r="HZ50" s="121"/>
      <c r="IA50" s="121"/>
      <c r="IB50" s="121"/>
      <c r="IC50" s="121"/>
      <c r="ID50" s="105"/>
      <c r="IE50" s="105"/>
      <c r="IF50" s="105"/>
      <c r="IG50" s="105"/>
      <c r="IH50" s="105"/>
      <c r="II50" s="105"/>
      <c r="IJ50" s="105"/>
      <c r="IK50" s="105"/>
      <c r="IL50" s="105"/>
      <c r="IM50" s="105"/>
      <c r="IN50" s="105"/>
      <c r="IO50" s="105"/>
      <c r="IP50" s="105"/>
      <c r="IQ50" s="105"/>
      <c r="IR50" s="105"/>
      <c r="IS50" s="105"/>
      <c r="IT50" s="105"/>
      <c r="IU50" s="105"/>
      <c r="IV50" s="105"/>
      <c r="IW50" s="105"/>
      <c r="IX50" s="105"/>
      <c r="IY50" s="105"/>
      <c r="IZ50" s="105"/>
      <c r="JA50" s="105"/>
      <c r="JB50" s="105"/>
      <c r="JC50" s="105"/>
      <c r="JD50" s="105"/>
      <c r="JE50" s="105"/>
      <c r="JF50" s="105"/>
      <c r="JG50" s="105"/>
      <c r="JH50" s="105"/>
      <c r="JI50" s="105"/>
      <c r="JJ50" s="105"/>
      <c r="JK50" s="105"/>
      <c r="JL50" s="105"/>
      <c r="JM50" s="105"/>
      <c r="JN50" s="105"/>
      <c r="JO50" s="105"/>
      <c r="JP50" s="105"/>
      <c r="JQ50" s="105"/>
      <c r="JR50" s="105"/>
      <c r="JS50" s="105"/>
      <c r="JT50" s="105"/>
      <c r="JU50" s="105"/>
      <c r="JV50" s="105"/>
      <c r="JW50" s="105"/>
      <c r="JX50" s="105"/>
      <c r="JY50" s="105"/>
      <c r="JZ50" s="105"/>
      <c r="KA50" s="105"/>
      <c r="KB50" s="105"/>
      <c r="KC50" s="105"/>
      <c r="KD50" s="105"/>
      <c r="KE50" s="105"/>
      <c r="KF50" s="105"/>
      <c r="KG50" s="105"/>
      <c r="KH50" s="105"/>
      <c r="KI50" s="105"/>
      <c r="KJ50" s="105"/>
      <c r="KK50" s="105"/>
      <c r="KL50" s="105"/>
      <c r="KM50" s="105"/>
      <c r="KN50" s="105"/>
      <c r="KO50" s="105"/>
      <c r="KP50" s="105"/>
      <c r="KQ50" s="105"/>
      <c r="KR50" s="105"/>
      <c r="KS50" s="105"/>
      <c r="KT50" s="105"/>
      <c r="KU50" s="105"/>
      <c r="KV50" s="105"/>
      <c r="KW50" s="105"/>
      <c r="KX50" s="105"/>
      <c r="KY50" s="105"/>
      <c r="KZ50" s="105"/>
      <c r="LA50" s="105"/>
      <c r="LB50" s="105"/>
      <c r="LC50" s="105"/>
      <c r="LD50" s="105"/>
      <c r="LE50" s="105"/>
      <c r="LF50" s="105"/>
      <c r="LG50" s="105"/>
      <c r="LH50" s="105"/>
      <c r="LI50" s="105"/>
      <c r="LJ50" s="105"/>
      <c r="LK50" s="105"/>
      <c r="LL50" s="105"/>
      <c r="LM50" s="105"/>
      <c r="LN50" s="105"/>
      <c r="LO50" s="105"/>
      <c r="LP50" s="105"/>
      <c r="LQ50" s="105"/>
      <c r="LR50" s="105"/>
      <c r="LS50" s="105"/>
      <c r="LT50" s="105"/>
      <c r="LU50" s="105"/>
      <c r="LV50" s="105"/>
      <c r="LW50" s="105"/>
      <c r="LX50" s="105"/>
      <c r="LY50" s="105"/>
      <c r="LZ50" s="105"/>
      <c r="MA50" s="105"/>
      <c r="MB50" s="105"/>
      <c r="MC50" s="105"/>
      <c r="MD50" s="105"/>
      <c r="ME50" s="121"/>
      <c r="MF50" s="121"/>
      <c r="MG50" s="121"/>
      <c r="MH50" s="121"/>
      <c r="MI50" s="121"/>
      <c r="MJ50" s="121"/>
      <c r="MK50" s="121"/>
      <c r="ML50" s="105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95"/>
    </row>
    <row r="51" spans="1:400" ht="15" customHeight="1" x14ac:dyDescent="0.25">
      <c r="A51" s="155"/>
      <c r="B51" s="72" t="s">
        <v>49</v>
      </c>
      <c r="C51" s="67">
        <v>40938</v>
      </c>
      <c r="D51" s="94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21"/>
      <c r="V51" s="121"/>
      <c r="W51" s="121"/>
      <c r="X51" s="121"/>
      <c r="Y51" s="121"/>
      <c r="Z51" s="121"/>
      <c r="AA51" s="121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05"/>
      <c r="BK51" s="105"/>
      <c r="BL51" s="105"/>
      <c r="BM51" s="105"/>
      <c r="BN51" s="105"/>
      <c r="BO51" s="105"/>
      <c r="BP51" s="105"/>
      <c r="BQ51" s="106"/>
      <c r="BR51" s="105"/>
      <c r="BS51" s="105"/>
      <c r="BT51" s="105"/>
      <c r="BU51" s="105"/>
      <c r="BV51" s="105"/>
      <c r="BW51" s="105"/>
      <c r="BX51" s="105"/>
      <c r="BY51" s="105"/>
      <c r="BZ51" s="105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21"/>
      <c r="ED51" s="121"/>
      <c r="EE51" s="121"/>
      <c r="EF51" s="121"/>
      <c r="EG51" s="121"/>
      <c r="EH51" s="121"/>
      <c r="EI51" s="121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05"/>
      <c r="HC51" s="105"/>
      <c r="HD51" s="105"/>
      <c r="HE51" s="105"/>
      <c r="HF51" s="105"/>
      <c r="HG51" s="105"/>
      <c r="HH51" s="105"/>
      <c r="HI51" s="105"/>
      <c r="HJ51" s="105"/>
      <c r="HK51" s="105"/>
      <c r="HL51" s="105"/>
      <c r="HM51" s="105"/>
      <c r="HN51" s="105"/>
      <c r="HO51" s="105"/>
      <c r="HP51" s="121"/>
      <c r="HQ51" s="121"/>
      <c r="HR51" s="121"/>
      <c r="HS51" s="121"/>
      <c r="HT51" s="121"/>
      <c r="HU51" s="121"/>
      <c r="HV51" s="121"/>
      <c r="HW51" s="105"/>
      <c r="HX51" s="105"/>
      <c r="HY51" s="105"/>
      <c r="HZ51" s="105"/>
      <c r="IA51" s="105"/>
      <c r="IB51" s="105"/>
      <c r="IC51" s="105"/>
      <c r="ID51" s="105"/>
      <c r="IE51" s="105"/>
      <c r="IF51" s="105"/>
      <c r="IG51" s="105"/>
      <c r="IH51" s="105"/>
      <c r="II51" s="105"/>
      <c r="IJ51" s="105"/>
      <c r="IK51" s="105"/>
      <c r="IL51" s="105"/>
      <c r="IM51" s="105"/>
      <c r="IN51" s="105"/>
      <c r="IO51" s="105"/>
      <c r="IP51" s="105"/>
      <c r="IQ51" s="105"/>
      <c r="IR51" s="105"/>
      <c r="IS51" s="105"/>
      <c r="IT51" s="105"/>
      <c r="IU51" s="105"/>
      <c r="IV51" s="105"/>
      <c r="IW51" s="105"/>
      <c r="IX51" s="105"/>
      <c r="IY51" s="105"/>
      <c r="IZ51" s="105"/>
      <c r="JA51" s="105"/>
      <c r="JB51" s="105"/>
      <c r="JC51" s="105"/>
      <c r="JD51" s="105"/>
      <c r="JE51" s="105"/>
      <c r="JF51" s="105"/>
      <c r="JG51" s="105"/>
      <c r="JH51" s="105"/>
      <c r="JI51" s="105"/>
      <c r="JJ51" s="105"/>
      <c r="JK51" s="105"/>
      <c r="JL51" s="105"/>
      <c r="JM51" s="105"/>
      <c r="JN51" s="105"/>
      <c r="JO51" s="105"/>
      <c r="JP51" s="105"/>
      <c r="JQ51" s="105"/>
      <c r="JR51" s="105"/>
      <c r="JS51" s="105"/>
      <c r="JT51" s="105"/>
      <c r="JU51" s="105"/>
      <c r="JV51" s="105"/>
      <c r="JW51" s="105"/>
      <c r="JX51" s="105"/>
      <c r="JY51" s="105"/>
      <c r="JZ51" s="105"/>
      <c r="KA51" s="105"/>
      <c r="KB51" s="105"/>
      <c r="KC51" s="105"/>
      <c r="KD51" s="105"/>
      <c r="KE51" s="105"/>
      <c r="KF51" s="105"/>
      <c r="KG51" s="105"/>
      <c r="KH51" s="105"/>
      <c r="KI51" s="105"/>
      <c r="KJ51" s="105"/>
      <c r="KK51" s="105"/>
      <c r="KL51" s="105"/>
      <c r="KM51" s="105"/>
      <c r="KN51" s="105"/>
      <c r="KO51" s="105"/>
      <c r="KP51" s="105"/>
      <c r="KQ51" s="105"/>
      <c r="KR51" s="105"/>
      <c r="KS51" s="105"/>
      <c r="KT51" s="105"/>
      <c r="KU51" s="105"/>
      <c r="KV51" s="105"/>
      <c r="KW51" s="105"/>
      <c r="KX51" s="105"/>
      <c r="KY51" s="105"/>
      <c r="KZ51" s="105"/>
      <c r="LA51" s="105"/>
      <c r="LB51" s="105"/>
      <c r="LC51" s="105"/>
      <c r="LD51" s="105"/>
      <c r="LE51" s="105"/>
      <c r="LF51" s="105"/>
      <c r="LG51" s="105"/>
      <c r="LH51" s="105"/>
      <c r="LI51" s="105"/>
      <c r="LJ51" s="105"/>
      <c r="LK51" s="105"/>
      <c r="LL51" s="105"/>
      <c r="LM51" s="105"/>
      <c r="LN51" s="105"/>
      <c r="LO51" s="105"/>
      <c r="LP51" s="105"/>
      <c r="LQ51" s="105"/>
      <c r="LR51" s="105"/>
      <c r="LS51" s="105"/>
      <c r="LT51" s="105"/>
      <c r="LU51" s="105"/>
      <c r="LV51" s="105"/>
      <c r="LW51" s="105"/>
      <c r="LX51" s="121"/>
      <c r="LY51" s="121"/>
      <c r="LZ51" s="121"/>
      <c r="MA51" s="121"/>
      <c r="MB51" s="121"/>
      <c r="MC51" s="121"/>
      <c r="MD51" s="121"/>
      <c r="ME51" s="105"/>
      <c r="MF51" s="105"/>
      <c r="MG51" s="105"/>
      <c r="MH51" s="105"/>
      <c r="MI51" s="105"/>
      <c r="MJ51" s="105"/>
      <c r="MK51" s="105"/>
      <c r="ML51" s="105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3"/>
      <c r="NI51" s="13"/>
      <c r="NJ51" s="13"/>
      <c r="NK51" s="13"/>
      <c r="NL51" s="13"/>
      <c r="NM51" s="13"/>
      <c r="NN51" s="13"/>
      <c r="NO51" s="13"/>
      <c r="NP51" s="13"/>
      <c r="NQ51" s="13"/>
      <c r="NR51" s="13"/>
      <c r="NS51" s="13"/>
      <c r="NT51" s="13"/>
      <c r="NU51" s="13"/>
      <c r="NV51" s="13"/>
      <c r="NW51" s="13"/>
      <c r="NX51" s="13"/>
      <c r="NY51" s="13"/>
      <c r="NZ51" s="13"/>
      <c r="OA51" s="13"/>
      <c r="OB51" s="13"/>
      <c r="OC51" s="13"/>
      <c r="OD51" s="13"/>
      <c r="OE51" s="13"/>
      <c r="OF51" s="13"/>
      <c r="OG51" s="13"/>
      <c r="OH51" s="13"/>
      <c r="OI51" s="13"/>
      <c r="OJ51" s="95"/>
    </row>
    <row r="52" spans="1:400" ht="15" customHeight="1" x14ac:dyDescent="0.25">
      <c r="A52" s="155"/>
      <c r="B52" s="72" t="s">
        <v>51</v>
      </c>
      <c r="C52" s="67">
        <v>40411</v>
      </c>
      <c r="D52" s="94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05"/>
      <c r="BK52" s="105"/>
      <c r="BL52" s="105"/>
      <c r="BM52" s="105"/>
      <c r="BN52" s="105"/>
      <c r="BO52" s="105"/>
      <c r="BP52" s="105"/>
      <c r="BQ52" s="106"/>
      <c r="BR52" s="105"/>
      <c r="BS52" s="105"/>
      <c r="BT52" s="105"/>
      <c r="BU52" s="105"/>
      <c r="BV52" s="105"/>
      <c r="BW52" s="105"/>
      <c r="BX52" s="105"/>
      <c r="BY52" s="105"/>
      <c r="BZ52" s="105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05"/>
      <c r="HC52" s="105"/>
      <c r="HD52" s="105"/>
      <c r="HE52" s="105"/>
      <c r="HF52" s="105"/>
      <c r="HG52" s="105"/>
      <c r="HH52" s="105"/>
      <c r="HI52" s="121"/>
      <c r="HJ52" s="121"/>
      <c r="HK52" s="121"/>
      <c r="HL52" s="121"/>
      <c r="HM52" s="121"/>
      <c r="HN52" s="121"/>
      <c r="HO52" s="121"/>
      <c r="HP52" s="105"/>
      <c r="HQ52" s="105"/>
      <c r="HR52" s="105"/>
      <c r="HS52" s="105"/>
      <c r="HT52" s="105"/>
      <c r="HU52" s="105"/>
      <c r="HV52" s="105"/>
      <c r="HW52" s="105"/>
      <c r="HX52" s="105"/>
      <c r="HY52" s="105"/>
      <c r="HZ52" s="105"/>
      <c r="IA52" s="105"/>
      <c r="IB52" s="105"/>
      <c r="IC52" s="105"/>
      <c r="ID52" s="105"/>
      <c r="IE52" s="105"/>
      <c r="IF52" s="105"/>
      <c r="IG52" s="105"/>
      <c r="IH52" s="105"/>
      <c r="II52" s="105"/>
      <c r="IJ52" s="105"/>
      <c r="IK52" s="105"/>
      <c r="IL52" s="105"/>
      <c r="IM52" s="105"/>
      <c r="IN52" s="105"/>
      <c r="IO52" s="105"/>
      <c r="IP52" s="105"/>
      <c r="IQ52" s="105"/>
      <c r="IR52" s="105"/>
      <c r="IS52" s="105"/>
      <c r="IT52" s="105"/>
      <c r="IU52" s="105"/>
      <c r="IV52" s="105"/>
      <c r="IW52" s="105"/>
      <c r="IX52" s="105"/>
      <c r="IY52" s="105"/>
      <c r="IZ52" s="105"/>
      <c r="JA52" s="105"/>
      <c r="JB52" s="105"/>
      <c r="JC52" s="105"/>
      <c r="JD52" s="105"/>
      <c r="JE52" s="105"/>
      <c r="JF52" s="105"/>
      <c r="JG52" s="105"/>
      <c r="JH52" s="105"/>
      <c r="JI52" s="105"/>
      <c r="JJ52" s="105"/>
      <c r="JK52" s="105"/>
      <c r="JL52" s="105"/>
      <c r="JM52" s="105"/>
      <c r="JN52" s="105"/>
      <c r="JO52" s="105"/>
      <c r="JP52" s="105"/>
      <c r="JQ52" s="105"/>
      <c r="JR52" s="105"/>
      <c r="JS52" s="105"/>
      <c r="JT52" s="105"/>
      <c r="JU52" s="105"/>
      <c r="JV52" s="105"/>
      <c r="JW52" s="105"/>
      <c r="JX52" s="105"/>
      <c r="JY52" s="105"/>
      <c r="JZ52" s="105"/>
      <c r="KA52" s="105"/>
      <c r="KB52" s="105"/>
      <c r="KC52" s="105"/>
      <c r="KD52" s="105"/>
      <c r="KE52" s="105"/>
      <c r="KF52" s="105"/>
      <c r="KG52" s="105"/>
      <c r="KH52" s="105"/>
      <c r="KI52" s="105"/>
      <c r="KJ52" s="105"/>
      <c r="KK52" s="105"/>
      <c r="KL52" s="105"/>
      <c r="KM52" s="105"/>
      <c r="KN52" s="105"/>
      <c r="KO52" s="105"/>
      <c r="KP52" s="105"/>
      <c r="KQ52" s="105"/>
      <c r="KR52" s="105"/>
      <c r="KS52" s="105"/>
      <c r="KT52" s="105"/>
      <c r="KU52" s="105"/>
      <c r="KV52" s="105"/>
      <c r="KW52" s="105"/>
      <c r="KX52" s="105"/>
      <c r="KY52" s="105"/>
      <c r="KZ52" s="105"/>
      <c r="LA52" s="105"/>
      <c r="LB52" s="105"/>
      <c r="LC52" s="105"/>
      <c r="LD52" s="105"/>
      <c r="LE52" s="105"/>
      <c r="LF52" s="105"/>
      <c r="LG52" s="105"/>
      <c r="LH52" s="105"/>
      <c r="LI52" s="105"/>
      <c r="LJ52" s="105"/>
      <c r="LK52" s="105"/>
      <c r="LL52" s="105"/>
      <c r="LM52" s="105"/>
      <c r="LN52" s="105"/>
      <c r="LO52" s="105"/>
      <c r="LP52" s="105"/>
      <c r="LQ52" s="121"/>
      <c r="LR52" s="121"/>
      <c r="LS52" s="121"/>
      <c r="LT52" s="121"/>
      <c r="LU52" s="121"/>
      <c r="LV52" s="121"/>
      <c r="LW52" s="121"/>
      <c r="LX52" s="105"/>
      <c r="LY52" s="105"/>
      <c r="LZ52" s="105"/>
      <c r="MA52" s="105"/>
      <c r="MB52" s="105"/>
      <c r="MC52" s="105"/>
      <c r="MD52" s="105"/>
      <c r="ME52" s="105"/>
      <c r="MF52" s="105"/>
      <c r="MG52" s="105"/>
      <c r="MH52" s="105"/>
      <c r="MI52" s="105"/>
      <c r="MJ52" s="105"/>
      <c r="MK52" s="105"/>
      <c r="ML52" s="105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3"/>
      <c r="NI52" s="13"/>
      <c r="NJ52" s="13"/>
      <c r="NK52" s="13"/>
      <c r="NL52" s="13"/>
      <c r="NM52" s="13"/>
      <c r="NN52" s="13"/>
      <c r="NO52" s="13"/>
      <c r="NP52" s="13"/>
      <c r="NQ52" s="13"/>
      <c r="NR52" s="13"/>
      <c r="NS52" s="13"/>
      <c r="NT52" s="13"/>
      <c r="NU52" s="13"/>
      <c r="NV52" s="13"/>
      <c r="NW52" s="13"/>
      <c r="NX52" s="13"/>
      <c r="NY52" s="13"/>
      <c r="NZ52" s="13"/>
      <c r="OA52" s="13"/>
      <c r="OB52" s="13"/>
      <c r="OC52" s="13"/>
      <c r="OD52" s="13"/>
      <c r="OE52" s="13"/>
      <c r="OF52" s="13"/>
      <c r="OG52" s="13"/>
      <c r="OH52" s="13"/>
      <c r="OI52" s="13"/>
      <c r="OJ52" s="95"/>
    </row>
    <row r="53" spans="1:400" ht="15" customHeight="1" x14ac:dyDescent="0.25">
      <c r="A53" s="155"/>
      <c r="B53" s="58" t="s">
        <v>52</v>
      </c>
      <c r="C53" s="67">
        <v>40808</v>
      </c>
      <c r="D53" s="9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21"/>
      <c r="AC53" s="121"/>
      <c r="AD53" s="121"/>
      <c r="AE53" s="121"/>
      <c r="AF53" s="121"/>
      <c r="AG53" s="121"/>
      <c r="AH53" s="121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05"/>
      <c r="BK53" s="105"/>
      <c r="BL53" s="105"/>
      <c r="BM53" s="105"/>
      <c r="BN53" s="105"/>
      <c r="BO53" s="105"/>
      <c r="BP53" s="105"/>
      <c r="BQ53" s="106"/>
      <c r="BR53" s="105"/>
      <c r="BS53" s="105"/>
      <c r="BT53" s="105"/>
      <c r="BU53" s="105"/>
      <c r="BV53" s="105"/>
      <c r="BW53" s="105"/>
      <c r="BX53" s="105"/>
      <c r="BY53" s="105"/>
      <c r="BZ53" s="105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21"/>
      <c r="DB53" s="121"/>
      <c r="DC53" s="121"/>
      <c r="DD53" s="121"/>
      <c r="DE53" s="121"/>
      <c r="DF53" s="121"/>
      <c r="DG53" s="121"/>
      <c r="DH53" s="121"/>
      <c r="DI53" s="121"/>
      <c r="DJ53" s="121"/>
      <c r="DK53" s="121"/>
      <c r="DL53" s="121"/>
      <c r="DM53" s="121"/>
      <c r="DN53" s="121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21"/>
      <c r="ER53" s="121"/>
      <c r="ES53" s="121"/>
      <c r="ET53" s="121"/>
      <c r="EU53" s="121"/>
      <c r="EV53" s="121"/>
      <c r="EW53" s="121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21"/>
      <c r="HC53" s="121"/>
      <c r="HD53" s="121"/>
      <c r="HE53" s="121"/>
      <c r="HF53" s="121"/>
      <c r="HG53" s="121"/>
      <c r="HH53" s="121"/>
      <c r="HI53" s="105"/>
      <c r="HJ53" s="105"/>
      <c r="HK53" s="105"/>
      <c r="HL53" s="105"/>
      <c r="HM53" s="105"/>
      <c r="HN53" s="105"/>
      <c r="HO53" s="105"/>
      <c r="HP53" s="105"/>
      <c r="HQ53" s="105"/>
      <c r="HR53" s="105"/>
      <c r="HS53" s="105"/>
      <c r="HT53" s="105"/>
      <c r="HU53" s="105"/>
      <c r="HV53" s="105"/>
      <c r="HW53" s="105"/>
      <c r="HX53" s="105"/>
      <c r="HY53" s="105"/>
      <c r="HZ53" s="105"/>
      <c r="IA53" s="105"/>
      <c r="IB53" s="105"/>
      <c r="IC53" s="105"/>
      <c r="ID53" s="105"/>
      <c r="IE53" s="105"/>
      <c r="IF53" s="105"/>
      <c r="IG53" s="105"/>
      <c r="IH53" s="105"/>
      <c r="II53" s="105"/>
      <c r="IJ53" s="105"/>
      <c r="IK53" s="105"/>
      <c r="IL53" s="105"/>
      <c r="IM53" s="105"/>
      <c r="IN53" s="105"/>
      <c r="IO53" s="105"/>
      <c r="IP53" s="105"/>
      <c r="IQ53" s="105"/>
      <c r="IR53" s="105"/>
      <c r="IS53" s="105"/>
      <c r="IT53" s="105"/>
      <c r="IU53" s="105"/>
      <c r="IV53" s="105"/>
      <c r="IW53" s="105"/>
      <c r="IX53" s="105"/>
      <c r="IY53" s="105"/>
      <c r="IZ53" s="105"/>
      <c r="JA53" s="105"/>
      <c r="JB53" s="105"/>
      <c r="JC53" s="105"/>
      <c r="JD53" s="105"/>
      <c r="JE53" s="105"/>
      <c r="JF53" s="105"/>
      <c r="JG53" s="105"/>
      <c r="JH53" s="105"/>
      <c r="JI53" s="105"/>
      <c r="JJ53" s="105"/>
      <c r="JK53" s="105"/>
      <c r="JL53" s="105"/>
      <c r="JM53" s="105"/>
      <c r="JN53" s="105"/>
      <c r="JO53" s="105"/>
      <c r="JP53" s="105"/>
      <c r="JQ53" s="105"/>
      <c r="JR53" s="105"/>
      <c r="JS53" s="105"/>
      <c r="JT53" s="105"/>
      <c r="JU53" s="105"/>
      <c r="JV53" s="105"/>
      <c r="JW53" s="105"/>
      <c r="JX53" s="105"/>
      <c r="JY53" s="105"/>
      <c r="JZ53" s="105"/>
      <c r="KA53" s="105"/>
      <c r="KB53" s="105"/>
      <c r="KC53" s="105"/>
      <c r="KD53" s="105"/>
      <c r="KE53" s="105"/>
      <c r="KF53" s="105"/>
      <c r="KG53" s="105"/>
      <c r="KH53" s="105"/>
      <c r="KI53" s="105"/>
      <c r="KJ53" s="105"/>
      <c r="KK53" s="105"/>
      <c r="KL53" s="105"/>
      <c r="KM53" s="105"/>
      <c r="KN53" s="105"/>
      <c r="KO53" s="105"/>
      <c r="KP53" s="105"/>
      <c r="KQ53" s="105"/>
      <c r="KR53" s="105"/>
      <c r="KS53" s="105"/>
      <c r="KT53" s="105"/>
      <c r="KU53" s="105"/>
      <c r="KV53" s="105"/>
      <c r="KW53" s="105"/>
      <c r="KX53" s="105"/>
      <c r="KY53" s="105"/>
      <c r="KZ53" s="105"/>
      <c r="LA53" s="105"/>
      <c r="LB53" s="105"/>
      <c r="LC53" s="105"/>
      <c r="LD53" s="105"/>
      <c r="LE53" s="105"/>
      <c r="LF53" s="105"/>
      <c r="LG53" s="105"/>
      <c r="LH53" s="105"/>
      <c r="LI53" s="105"/>
      <c r="LJ53" s="121"/>
      <c r="LK53" s="121"/>
      <c r="LL53" s="121"/>
      <c r="LM53" s="121"/>
      <c r="LN53" s="121"/>
      <c r="LO53" s="121"/>
      <c r="LP53" s="121"/>
      <c r="LQ53" s="105"/>
      <c r="LR53" s="105"/>
      <c r="LS53" s="105"/>
      <c r="LT53" s="105"/>
      <c r="LU53" s="105"/>
      <c r="LV53" s="105"/>
      <c r="LW53" s="105"/>
      <c r="LX53" s="105"/>
      <c r="LY53" s="105"/>
      <c r="LZ53" s="105"/>
      <c r="MA53" s="105"/>
      <c r="MB53" s="105"/>
      <c r="MC53" s="105"/>
      <c r="MD53" s="105"/>
      <c r="ME53" s="105"/>
      <c r="MF53" s="105"/>
      <c r="MG53" s="105"/>
      <c r="MH53" s="105"/>
      <c r="MI53" s="105"/>
      <c r="MJ53" s="105"/>
      <c r="MK53" s="105"/>
      <c r="ML53" s="105"/>
      <c r="MM53" s="13"/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  <c r="NF53" s="13"/>
      <c r="NG53" s="13"/>
      <c r="NH53" s="13"/>
      <c r="NI53" s="13"/>
      <c r="NJ53" s="13"/>
      <c r="NK53" s="13"/>
      <c r="NL53" s="13"/>
      <c r="NM53" s="13"/>
      <c r="NN53" s="13"/>
      <c r="NO53" s="13"/>
      <c r="NP53" s="13"/>
      <c r="NQ53" s="13"/>
      <c r="NR53" s="13"/>
      <c r="NS53" s="13"/>
      <c r="NT53" s="13"/>
      <c r="NU53" s="13"/>
      <c r="NV53" s="13"/>
      <c r="NW53" s="13"/>
      <c r="NX53" s="13"/>
      <c r="NY53" s="13"/>
      <c r="NZ53" s="13"/>
      <c r="OA53" s="13"/>
      <c r="OB53" s="13"/>
      <c r="OC53" s="13"/>
      <c r="OD53" s="13"/>
      <c r="OE53" s="13"/>
      <c r="OF53" s="13"/>
      <c r="OG53" s="13"/>
      <c r="OH53" s="13"/>
      <c r="OI53" s="13"/>
      <c r="OJ53" s="95"/>
    </row>
    <row r="54" spans="1:400" ht="15" customHeight="1" x14ac:dyDescent="0.25">
      <c r="A54" s="155"/>
      <c r="B54" s="58" t="s">
        <v>53</v>
      </c>
      <c r="C54" s="67">
        <v>43327</v>
      </c>
      <c r="D54" s="9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05"/>
      <c r="BK54" s="105"/>
      <c r="BL54" s="105"/>
      <c r="BM54" s="105"/>
      <c r="BN54" s="105"/>
      <c r="BO54" s="105"/>
      <c r="BP54" s="105"/>
      <c r="BQ54" s="106"/>
      <c r="BR54" s="105"/>
      <c r="BS54" s="105"/>
      <c r="BT54" s="105"/>
      <c r="BU54" s="105"/>
      <c r="BV54" s="105"/>
      <c r="BW54" s="105"/>
      <c r="BX54" s="105"/>
      <c r="BY54" s="105"/>
      <c r="BZ54" s="105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05"/>
      <c r="HC54" s="105"/>
      <c r="HD54" s="105"/>
      <c r="HE54" s="105"/>
      <c r="HF54" s="105"/>
      <c r="HG54" s="105"/>
      <c r="HH54" s="105"/>
      <c r="HI54" s="105"/>
      <c r="HJ54" s="105"/>
      <c r="HK54" s="105"/>
      <c r="HL54" s="105"/>
      <c r="HM54" s="105"/>
      <c r="HN54" s="105"/>
      <c r="HO54" s="105"/>
      <c r="HP54" s="105"/>
      <c r="HQ54" s="105"/>
      <c r="HR54" s="105"/>
      <c r="HS54" s="105"/>
      <c r="HT54" s="105"/>
      <c r="HU54" s="105"/>
      <c r="HV54" s="105"/>
      <c r="HW54" s="105"/>
      <c r="HX54" s="105"/>
      <c r="HY54" s="105"/>
      <c r="HZ54" s="105"/>
      <c r="IA54" s="105"/>
      <c r="IB54" s="105"/>
      <c r="IC54" s="105"/>
      <c r="ID54" s="105"/>
      <c r="IE54" s="105"/>
      <c r="IF54" s="105"/>
      <c r="IG54" s="105"/>
      <c r="IH54" s="105"/>
      <c r="II54" s="105"/>
      <c r="IJ54" s="105"/>
      <c r="IK54" s="105"/>
      <c r="IL54" s="105"/>
      <c r="IM54" s="105"/>
      <c r="IN54" s="105"/>
      <c r="IO54" s="105"/>
      <c r="IP54" s="105"/>
      <c r="IQ54" s="105"/>
      <c r="IR54" s="105"/>
      <c r="IS54" s="105"/>
      <c r="IT54" s="105"/>
      <c r="IU54" s="105"/>
      <c r="IV54" s="105"/>
      <c r="IW54" s="105"/>
      <c r="IX54" s="105"/>
      <c r="IY54" s="105"/>
      <c r="IZ54" s="105"/>
      <c r="JA54" s="105"/>
      <c r="JB54" s="105"/>
      <c r="JC54" s="105"/>
      <c r="JD54" s="105"/>
      <c r="JE54" s="105"/>
      <c r="JF54" s="105"/>
      <c r="JG54" s="105"/>
      <c r="JH54" s="105"/>
      <c r="JI54" s="105"/>
      <c r="JJ54" s="105"/>
      <c r="JK54" s="105"/>
      <c r="JL54" s="105"/>
      <c r="JM54" s="105"/>
      <c r="JN54" s="105"/>
      <c r="JO54" s="105"/>
      <c r="JP54" s="105"/>
      <c r="JQ54" s="105"/>
      <c r="JR54" s="105"/>
      <c r="JS54" s="105"/>
      <c r="JT54" s="105"/>
      <c r="JU54" s="105"/>
      <c r="JV54" s="105"/>
      <c r="JW54" s="105"/>
      <c r="JX54" s="105"/>
      <c r="JY54" s="105"/>
      <c r="JZ54" s="105"/>
      <c r="KA54" s="105"/>
      <c r="KB54" s="105"/>
      <c r="KC54" s="105"/>
      <c r="KD54" s="105"/>
      <c r="KE54" s="105"/>
      <c r="KF54" s="105"/>
      <c r="KG54" s="105"/>
      <c r="KH54" s="105"/>
      <c r="KI54" s="105"/>
      <c r="KJ54" s="105"/>
      <c r="KK54" s="105"/>
      <c r="KL54" s="105"/>
      <c r="KM54" s="105"/>
      <c r="KN54" s="105"/>
      <c r="KO54" s="105"/>
      <c r="KP54" s="105"/>
      <c r="KQ54" s="105"/>
      <c r="KR54" s="105"/>
      <c r="KS54" s="105"/>
      <c r="KT54" s="105"/>
      <c r="KU54" s="105"/>
      <c r="KV54" s="105"/>
      <c r="KW54" s="105"/>
      <c r="KX54" s="105"/>
      <c r="KY54" s="105"/>
      <c r="KZ54" s="105"/>
      <c r="LA54" s="105"/>
      <c r="LB54" s="105"/>
      <c r="LC54" s="105"/>
      <c r="LD54" s="105"/>
      <c r="LE54" s="105"/>
      <c r="LF54" s="105"/>
      <c r="LG54" s="105"/>
      <c r="LH54" s="105"/>
      <c r="LI54" s="105"/>
      <c r="LJ54" s="105"/>
      <c r="LK54" s="105"/>
      <c r="LL54" s="105"/>
      <c r="LM54" s="105"/>
      <c r="LN54" s="105"/>
      <c r="LO54" s="105"/>
      <c r="LP54" s="105"/>
      <c r="LQ54" s="105"/>
      <c r="LR54" s="105"/>
      <c r="LS54" s="105"/>
      <c r="LT54" s="105"/>
      <c r="LU54" s="105"/>
      <c r="LV54" s="105"/>
      <c r="LW54" s="105"/>
      <c r="LX54" s="105"/>
      <c r="LY54" s="105"/>
      <c r="LZ54" s="105"/>
      <c r="MA54" s="105"/>
      <c r="MB54" s="105"/>
      <c r="MC54" s="105"/>
      <c r="MD54" s="105"/>
      <c r="ME54" s="105"/>
      <c r="MF54" s="105"/>
      <c r="MG54" s="105"/>
      <c r="MH54" s="105"/>
      <c r="MI54" s="105"/>
      <c r="MJ54" s="105"/>
      <c r="MK54" s="105"/>
      <c r="ML54" s="105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  <c r="NF54" s="13"/>
      <c r="NG54" s="13"/>
      <c r="NH54" s="13"/>
      <c r="NI54" s="13"/>
      <c r="NJ54" s="13"/>
      <c r="NK54" s="13"/>
      <c r="NL54" s="13"/>
      <c r="NM54" s="13"/>
      <c r="NN54" s="13"/>
      <c r="NO54" s="13"/>
      <c r="NP54" s="13"/>
      <c r="NQ54" s="13"/>
      <c r="NR54" s="13"/>
      <c r="NS54" s="13"/>
      <c r="NT54" s="13"/>
      <c r="NU54" s="13"/>
      <c r="NV54" s="13"/>
      <c r="NW54" s="13"/>
      <c r="NX54" s="13"/>
      <c r="NY54" s="13"/>
      <c r="NZ54" s="13"/>
      <c r="OA54" s="13"/>
      <c r="OB54" s="13"/>
      <c r="OC54" s="13"/>
      <c r="OD54" s="13"/>
      <c r="OE54" s="13"/>
      <c r="OF54" s="13"/>
      <c r="OG54" s="13"/>
      <c r="OH54" s="13"/>
      <c r="OI54" s="13"/>
      <c r="OJ54" s="95"/>
    </row>
    <row r="55" spans="1:400" ht="15" customHeight="1" x14ac:dyDescent="0.25">
      <c r="A55" s="155"/>
      <c r="B55" s="58" t="s">
        <v>55</v>
      </c>
      <c r="C55" s="67">
        <v>43221</v>
      </c>
      <c r="D55" s="94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05"/>
      <c r="BK55" s="105"/>
      <c r="BL55" s="105"/>
      <c r="BM55" s="105"/>
      <c r="BN55" s="105"/>
      <c r="BO55" s="105"/>
      <c r="BP55" s="105"/>
      <c r="BQ55" s="106"/>
      <c r="BR55" s="105"/>
      <c r="BS55" s="105"/>
      <c r="BT55" s="105"/>
      <c r="BU55" s="105"/>
      <c r="BV55" s="105"/>
      <c r="BW55" s="105"/>
      <c r="BX55" s="105"/>
      <c r="BY55" s="121"/>
      <c r="BZ55" s="121"/>
      <c r="CA55" s="121"/>
      <c r="CB55" s="121"/>
      <c r="CC55" s="121"/>
      <c r="CD55" s="121"/>
      <c r="CE55" s="121"/>
      <c r="CF55" s="121"/>
      <c r="CG55" s="121"/>
      <c r="CH55" s="121"/>
      <c r="CI55" s="121"/>
      <c r="CJ55" s="121"/>
      <c r="CK55" s="121"/>
      <c r="CL55" s="121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21"/>
      <c r="EK55" s="121"/>
      <c r="EL55" s="121"/>
      <c r="EM55" s="121"/>
      <c r="EN55" s="121"/>
      <c r="EO55" s="121"/>
      <c r="EP55" s="121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21"/>
      <c r="GV55" s="121"/>
      <c r="GW55" s="121"/>
      <c r="GX55" s="121"/>
      <c r="GY55" s="121"/>
      <c r="GZ55" s="121"/>
      <c r="HA55" s="121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05"/>
      <c r="KB55" s="105"/>
      <c r="KC55" s="105"/>
      <c r="KD55" s="105"/>
      <c r="KE55" s="105"/>
      <c r="KF55" s="105"/>
      <c r="KG55" s="105"/>
      <c r="KH55" s="105"/>
      <c r="KI55" s="105"/>
      <c r="KJ55" s="105"/>
      <c r="KK55" s="105"/>
      <c r="KL55" s="105"/>
      <c r="KM55" s="105"/>
      <c r="KN55" s="105"/>
      <c r="KO55" s="105"/>
      <c r="KP55" s="105"/>
      <c r="KQ55" s="105"/>
      <c r="KR55" s="105"/>
      <c r="KS55" s="105"/>
      <c r="KT55" s="105"/>
      <c r="KU55" s="105"/>
      <c r="KV55" s="13"/>
      <c r="KW55" s="13"/>
      <c r="KX55" s="13"/>
      <c r="KY55" s="13"/>
      <c r="KZ55" s="13"/>
      <c r="LA55" s="13"/>
      <c r="LB55" s="13"/>
      <c r="LC55" s="121"/>
      <c r="LD55" s="121"/>
      <c r="LE55" s="121"/>
      <c r="LF55" s="121"/>
      <c r="LG55" s="121"/>
      <c r="LH55" s="121"/>
      <c r="LI55" s="121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  <c r="NF55" s="13"/>
      <c r="NG55" s="13"/>
      <c r="NH55" s="13"/>
      <c r="NI55" s="13"/>
      <c r="NJ55" s="13"/>
      <c r="NK55" s="13"/>
      <c r="NL55" s="13"/>
      <c r="NM55" s="13"/>
      <c r="NN55" s="13"/>
      <c r="NO55" s="13"/>
      <c r="NP55" s="13"/>
      <c r="NQ55" s="13"/>
      <c r="NR55" s="13"/>
      <c r="NS55" s="13"/>
      <c r="NT55" s="13"/>
      <c r="NU55" s="13"/>
      <c r="NV55" s="13"/>
      <c r="NW55" s="13"/>
      <c r="NX55" s="13"/>
      <c r="NY55" s="13"/>
      <c r="NZ55" s="13"/>
      <c r="OA55" s="13"/>
      <c r="OB55" s="13"/>
      <c r="OC55" s="13"/>
      <c r="OD55" s="13"/>
      <c r="OE55" s="13"/>
      <c r="OF55" s="13"/>
      <c r="OG55" s="13"/>
      <c r="OH55" s="13"/>
      <c r="OI55" s="13"/>
      <c r="OJ55" s="95"/>
    </row>
    <row r="56" spans="1:400" ht="15" customHeight="1" x14ac:dyDescent="0.25">
      <c r="A56" s="155"/>
      <c r="B56" s="58" t="s">
        <v>56</v>
      </c>
      <c r="C56" s="67">
        <v>40915</v>
      </c>
      <c r="D56" s="120"/>
      <c r="E56" s="121"/>
      <c r="F56" s="121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05"/>
      <c r="BK56" s="105"/>
      <c r="BL56" s="105"/>
      <c r="BM56" s="105"/>
      <c r="BN56" s="105"/>
      <c r="BO56" s="105"/>
      <c r="BP56" s="105"/>
      <c r="BQ56" s="106"/>
      <c r="BR56" s="105"/>
      <c r="BS56" s="105"/>
      <c r="BT56" s="105"/>
      <c r="BU56" s="105"/>
      <c r="BV56" s="105"/>
      <c r="BW56" s="105"/>
      <c r="BX56" s="105"/>
      <c r="BY56" s="105"/>
      <c r="BZ56" s="105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21"/>
      <c r="CN56" s="121"/>
      <c r="CO56" s="121"/>
      <c r="CP56" s="121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21"/>
      <c r="GO56" s="121"/>
      <c r="GP56" s="121"/>
      <c r="GQ56" s="121"/>
      <c r="GR56" s="121"/>
      <c r="GS56" s="121"/>
      <c r="GT56" s="121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05"/>
      <c r="KB56" s="105"/>
      <c r="KC56" s="105"/>
      <c r="KD56" s="105"/>
      <c r="KE56" s="105"/>
      <c r="KF56" s="105"/>
      <c r="KG56" s="105"/>
      <c r="KH56" s="105"/>
      <c r="KI56" s="105"/>
      <c r="KJ56" s="105"/>
      <c r="KK56" s="105"/>
      <c r="KL56" s="105"/>
      <c r="KM56" s="105"/>
      <c r="KN56" s="105"/>
      <c r="KO56" s="105"/>
      <c r="KP56" s="105"/>
      <c r="KQ56" s="105"/>
      <c r="KR56" s="105"/>
      <c r="KS56" s="105"/>
      <c r="KT56" s="105"/>
      <c r="KU56" s="105"/>
      <c r="KV56" s="121"/>
      <c r="KW56" s="121"/>
      <c r="KX56" s="121"/>
      <c r="KY56" s="121"/>
      <c r="KZ56" s="121"/>
      <c r="LA56" s="121"/>
      <c r="LB56" s="121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3"/>
      <c r="NI56" s="13"/>
      <c r="NJ56" s="13"/>
      <c r="NK56" s="13"/>
      <c r="NL56" s="13"/>
      <c r="NM56" s="13"/>
      <c r="NN56" s="13"/>
      <c r="NO56" s="13"/>
      <c r="NP56" s="13"/>
      <c r="NQ56" s="13"/>
      <c r="NR56" s="13"/>
      <c r="NS56" s="13"/>
      <c r="NT56" s="13"/>
      <c r="NU56" s="13"/>
      <c r="NV56" s="13"/>
      <c r="NW56" s="13"/>
      <c r="NX56" s="13"/>
      <c r="NY56" s="13"/>
      <c r="NZ56" s="13"/>
      <c r="OA56" s="13"/>
      <c r="OB56" s="13"/>
      <c r="OC56" s="13"/>
      <c r="OD56" s="13"/>
      <c r="OE56" s="13"/>
      <c r="OF56" s="13"/>
      <c r="OG56" s="13"/>
      <c r="OH56" s="13"/>
      <c r="OI56" s="13"/>
      <c r="OJ56" s="95"/>
    </row>
    <row r="57" spans="1:400" ht="15" customHeight="1" x14ac:dyDescent="0.25">
      <c r="A57" s="155"/>
      <c r="B57" s="72" t="s">
        <v>58</v>
      </c>
      <c r="C57" s="67">
        <v>40825</v>
      </c>
      <c r="D57" s="9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21"/>
      <c r="AQ57" s="121"/>
      <c r="AR57" s="121"/>
      <c r="AS57" s="121"/>
      <c r="AT57" s="121"/>
      <c r="AU57" s="121"/>
      <c r="AV57" s="121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05"/>
      <c r="BK57" s="105"/>
      <c r="BL57" s="105"/>
      <c r="BM57" s="105"/>
      <c r="BN57" s="105"/>
      <c r="BO57" s="105"/>
      <c r="BP57" s="105"/>
      <c r="BQ57" s="106"/>
      <c r="BR57" s="105"/>
      <c r="BS57" s="105"/>
      <c r="BT57" s="105"/>
      <c r="BU57" s="105"/>
      <c r="BV57" s="105"/>
      <c r="BW57" s="105"/>
      <c r="BX57" s="105"/>
      <c r="BY57" s="105"/>
      <c r="BZ57" s="105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21"/>
      <c r="GH57" s="121"/>
      <c r="GI57" s="121"/>
      <c r="GJ57" s="121"/>
      <c r="GK57" s="121"/>
      <c r="GL57" s="121"/>
      <c r="GM57" s="121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05"/>
      <c r="KB57" s="105"/>
      <c r="KC57" s="105"/>
      <c r="KD57" s="105"/>
      <c r="KE57" s="105"/>
      <c r="KF57" s="105"/>
      <c r="KG57" s="105"/>
      <c r="KH57" s="105"/>
      <c r="KI57" s="105"/>
      <c r="KJ57" s="105"/>
      <c r="KK57" s="105"/>
      <c r="KL57" s="105"/>
      <c r="KM57" s="105"/>
      <c r="KN57" s="105"/>
      <c r="KO57" s="121"/>
      <c r="KP57" s="121"/>
      <c r="KQ57" s="121"/>
      <c r="KR57" s="121"/>
      <c r="KS57" s="121"/>
      <c r="KT57" s="121"/>
      <c r="KU57" s="121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3"/>
      <c r="NI57" s="13"/>
      <c r="NJ57" s="13"/>
      <c r="NK57" s="13"/>
      <c r="NL57" s="13"/>
      <c r="NM57" s="13"/>
      <c r="NN57" s="13"/>
      <c r="NO57" s="13"/>
      <c r="NP57" s="13"/>
      <c r="NQ57" s="13"/>
      <c r="NR57" s="13"/>
      <c r="NS57" s="13"/>
      <c r="NT57" s="13"/>
      <c r="NU57" s="13"/>
      <c r="NV57" s="13"/>
      <c r="NW57" s="13"/>
      <c r="NX57" s="13"/>
      <c r="NY57" s="13"/>
      <c r="NZ57" s="13"/>
      <c r="OA57" s="13"/>
      <c r="OB57" s="13"/>
      <c r="OC57" s="13"/>
      <c r="OD57" s="13"/>
      <c r="OE57" s="13"/>
      <c r="OF57" s="13"/>
      <c r="OG57" s="13"/>
      <c r="OH57" s="13"/>
      <c r="OI57" s="13"/>
      <c r="OJ57" s="95"/>
    </row>
    <row r="58" spans="1:400" ht="15" customHeight="1" x14ac:dyDescent="0.25">
      <c r="A58" s="155"/>
      <c r="B58" s="72" t="s">
        <v>60</v>
      </c>
      <c r="C58" s="67">
        <v>40231</v>
      </c>
      <c r="D58" s="9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05"/>
      <c r="BK58" s="121"/>
      <c r="BL58" s="121"/>
      <c r="BM58" s="121"/>
      <c r="BN58" s="121"/>
      <c r="BO58" s="121"/>
      <c r="BP58" s="121"/>
      <c r="BQ58" s="127"/>
      <c r="BR58" s="105"/>
      <c r="BS58" s="105"/>
      <c r="BT58" s="105"/>
      <c r="BU58" s="105"/>
      <c r="BV58" s="105"/>
      <c r="BW58" s="105"/>
      <c r="BX58" s="105"/>
      <c r="BY58" s="105"/>
      <c r="BZ58" s="105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21"/>
      <c r="GA58" s="121"/>
      <c r="GB58" s="121"/>
      <c r="GC58" s="121"/>
      <c r="GD58" s="121"/>
      <c r="GE58" s="121"/>
      <c r="GF58" s="121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05"/>
      <c r="KB58" s="105"/>
      <c r="KC58" s="105"/>
      <c r="KD58" s="105"/>
      <c r="KE58" s="105"/>
      <c r="KF58" s="105"/>
      <c r="KG58" s="105"/>
      <c r="KH58" s="121"/>
      <c r="KI58" s="121"/>
      <c r="KJ58" s="121"/>
      <c r="KK58" s="121"/>
      <c r="KL58" s="121"/>
      <c r="KM58" s="121"/>
      <c r="KN58" s="121"/>
      <c r="KO58" s="105"/>
      <c r="KP58" s="105"/>
      <c r="KQ58" s="105"/>
      <c r="KR58" s="105"/>
      <c r="KS58" s="105"/>
      <c r="KT58" s="105"/>
      <c r="KU58" s="105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3"/>
      <c r="NE58" s="13"/>
      <c r="NF58" s="13"/>
      <c r="NG58" s="13"/>
      <c r="NH58" s="13"/>
      <c r="NI58" s="13"/>
      <c r="NJ58" s="13"/>
      <c r="NK58" s="13"/>
      <c r="NL58" s="13"/>
      <c r="NM58" s="13"/>
      <c r="NN58" s="13"/>
      <c r="NO58" s="13"/>
      <c r="NP58" s="13"/>
      <c r="NQ58" s="13"/>
      <c r="NR58" s="13"/>
      <c r="NS58" s="13"/>
      <c r="NT58" s="13"/>
      <c r="NU58" s="13"/>
      <c r="NV58" s="13"/>
      <c r="NW58" s="13"/>
      <c r="NX58" s="13"/>
      <c r="NY58" s="13"/>
      <c r="NZ58" s="13"/>
      <c r="OA58" s="13"/>
      <c r="OB58" s="13"/>
      <c r="OC58" s="13"/>
      <c r="OD58" s="13"/>
      <c r="OE58" s="13"/>
      <c r="OF58" s="13"/>
      <c r="OG58" s="13"/>
      <c r="OH58" s="13"/>
      <c r="OI58" s="13"/>
      <c r="OJ58" s="95"/>
    </row>
    <row r="59" spans="1:400" ht="15" customHeight="1" thickBot="1" x14ac:dyDescent="0.3">
      <c r="A59" s="156"/>
      <c r="B59" s="73" t="s">
        <v>61</v>
      </c>
      <c r="C59" s="69">
        <v>43107</v>
      </c>
      <c r="D59" s="96"/>
      <c r="E59" s="97"/>
      <c r="F59" s="97"/>
      <c r="G59" s="97"/>
      <c r="H59" s="97"/>
      <c r="I59" s="97"/>
      <c r="J59" s="97"/>
      <c r="K59" s="97"/>
      <c r="L59" s="97"/>
      <c r="M59" s="97"/>
      <c r="N59" s="122"/>
      <c r="O59" s="122"/>
      <c r="P59" s="122"/>
      <c r="Q59" s="122"/>
      <c r="R59" s="122"/>
      <c r="S59" s="122"/>
      <c r="T59" s="122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107"/>
      <c r="BK59" s="107"/>
      <c r="BL59" s="107"/>
      <c r="BM59" s="107"/>
      <c r="BN59" s="107"/>
      <c r="BO59" s="107"/>
      <c r="BP59" s="107"/>
      <c r="BQ59" s="108"/>
      <c r="BR59" s="107"/>
      <c r="BS59" s="107"/>
      <c r="BT59" s="107"/>
      <c r="BU59" s="107"/>
      <c r="BV59" s="107"/>
      <c r="BW59" s="107"/>
      <c r="BX59" s="107"/>
      <c r="BY59" s="107"/>
      <c r="BZ59" s="107"/>
      <c r="CA59" s="97"/>
      <c r="CB59" s="97"/>
      <c r="CC59" s="97"/>
      <c r="CD59" s="97"/>
      <c r="CE59" s="97"/>
      <c r="CF59" s="97"/>
      <c r="CG59" s="97"/>
      <c r="CH59" s="97"/>
      <c r="CI59" s="97"/>
      <c r="CJ59" s="97"/>
      <c r="CK59" s="97"/>
      <c r="CL59" s="97"/>
      <c r="CM59" s="97"/>
      <c r="CN59" s="97"/>
      <c r="CO59" s="97"/>
      <c r="CP59" s="97"/>
      <c r="CQ59" s="97"/>
      <c r="CR59" s="97"/>
      <c r="CS59" s="97"/>
      <c r="CT59" s="97"/>
      <c r="CU59" s="97"/>
      <c r="CV59" s="97"/>
      <c r="CW59" s="97"/>
      <c r="CX59" s="97"/>
      <c r="CY59" s="97"/>
      <c r="CZ59" s="97"/>
      <c r="DA59" s="97"/>
      <c r="DB59" s="97"/>
      <c r="DC59" s="97"/>
      <c r="DD59" s="97"/>
      <c r="DE59" s="97"/>
      <c r="DF59" s="97"/>
      <c r="DG59" s="97"/>
      <c r="DH59" s="97"/>
      <c r="DI59" s="97"/>
      <c r="DJ59" s="97"/>
      <c r="DK59" s="97"/>
      <c r="DL59" s="97"/>
      <c r="DM59" s="97"/>
      <c r="DN59" s="97"/>
      <c r="DO59" s="122"/>
      <c r="DP59" s="122"/>
      <c r="DQ59" s="122"/>
      <c r="DR59" s="122"/>
      <c r="DS59" s="122"/>
      <c r="DT59" s="122"/>
      <c r="DU59" s="122"/>
      <c r="DV59" s="122"/>
      <c r="DW59" s="122"/>
      <c r="DX59" s="122"/>
      <c r="DY59" s="122"/>
      <c r="DZ59" s="122"/>
      <c r="EA59" s="122"/>
      <c r="EB59" s="122"/>
      <c r="EC59" s="97"/>
      <c r="ED59" s="97"/>
      <c r="EE59" s="97"/>
      <c r="EF59" s="97"/>
      <c r="EG59" s="97"/>
      <c r="EH59" s="97"/>
      <c r="EI59" s="97"/>
      <c r="EJ59" s="97"/>
      <c r="EK59" s="97"/>
      <c r="EL59" s="97"/>
      <c r="EM59" s="97"/>
      <c r="EN59" s="97"/>
      <c r="EO59" s="97"/>
      <c r="EP59" s="97"/>
      <c r="EQ59" s="97"/>
      <c r="ER59" s="97"/>
      <c r="ES59" s="97"/>
      <c r="ET59" s="97"/>
      <c r="EU59" s="97"/>
      <c r="EV59" s="97"/>
      <c r="EW59" s="97"/>
      <c r="EX59" s="97"/>
      <c r="EY59" s="97"/>
      <c r="EZ59" s="97"/>
      <c r="FA59" s="97"/>
      <c r="FB59" s="97"/>
      <c r="FC59" s="97"/>
      <c r="FD59" s="97"/>
      <c r="FE59" s="97"/>
      <c r="FF59" s="97"/>
      <c r="FG59" s="97"/>
      <c r="FH59" s="97"/>
      <c r="FI59" s="97"/>
      <c r="FJ59" s="97"/>
      <c r="FK59" s="97"/>
      <c r="FL59" s="97"/>
      <c r="FM59" s="97"/>
      <c r="FN59" s="97"/>
      <c r="FO59" s="97"/>
      <c r="FP59" s="97"/>
      <c r="FQ59" s="97"/>
      <c r="FR59" s="97"/>
      <c r="FS59" s="122"/>
      <c r="FT59" s="122"/>
      <c r="FU59" s="122"/>
      <c r="FV59" s="122"/>
      <c r="FW59" s="122"/>
      <c r="FX59" s="122"/>
      <c r="FY59" s="122"/>
      <c r="FZ59" s="97"/>
      <c r="GA59" s="97"/>
      <c r="GB59" s="97"/>
      <c r="GC59" s="97"/>
      <c r="GD59" s="97"/>
      <c r="GE59" s="97"/>
      <c r="GF59" s="97"/>
      <c r="GG59" s="97"/>
      <c r="GH59" s="97"/>
      <c r="GI59" s="97"/>
      <c r="GJ59" s="97"/>
      <c r="GK59" s="97"/>
      <c r="GL59" s="97"/>
      <c r="GM59" s="97"/>
      <c r="GN59" s="97"/>
      <c r="GO59" s="97"/>
      <c r="GP59" s="97"/>
      <c r="GQ59" s="97"/>
      <c r="GR59" s="97"/>
      <c r="GS59" s="97"/>
      <c r="GT59" s="97"/>
      <c r="GU59" s="97"/>
      <c r="GV59" s="97"/>
      <c r="GW59" s="97"/>
      <c r="GX59" s="97"/>
      <c r="GY59" s="97"/>
      <c r="GZ59" s="97"/>
      <c r="HA59" s="97"/>
      <c r="HB59" s="97"/>
      <c r="HC59" s="97"/>
      <c r="HD59" s="97"/>
      <c r="HE59" s="97"/>
      <c r="HF59" s="97"/>
      <c r="HG59" s="97"/>
      <c r="HH59" s="97"/>
      <c r="HI59" s="97"/>
      <c r="HJ59" s="97"/>
      <c r="HK59" s="97"/>
      <c r="HL59" s="97"/>
      <c r="HM59" s="97"/>
      <c r="HN59" s="97"/>
      <c r="HO59" s="97"/>
      <c r="HP59" s="97"/>
      <c r="HQ59" s="97"/>
      <c r="HR59" s="97"/>
      <c r="HS59" s="97"/>
      <c r="HT59" s="97"/>
      <c r="HU59" s="97"/>
      <c r="HV59" s="97"/>
      <c r="HW59" s="97"/>
      <c r="HX59" s="97"/>
      <c r="HY59" s="97"/>
      <c r="HZ59" s="97"/>
      <c r="IA59" s="97"/>
      <c r="IB59" s="97"/>
      <c r="IC59" s="97"/>
      <c r="ID59" s="97"/>
      <c r="IE59" s="97"/>
      <c r="IF59" s="97"/>
      <c r="IG59" s="97"/>
      <c r="IH59" s="97"/>
      <c r="II59" s="97"/>
      <c r="IJ59" s="97"/>
      <c r="IK59" s="97"/>
      <c r="IL59" s="97"/>
      <c r="IM59" s="97"/>
      <c r="IN59" s="97"/>
      <c r="IO59" s="97"/>
      <c r="IP59" s="97"/>
      <c r="IQ59" s="97"/>
      <c r="IR59" s="97"/>
      <c r="IS59" s="97"/>
      <c r="IT59" s="97"/>
      <c r="IU59" s="97"/>
      <c r="IV59" s="97"/>
      <c r="IW59" s="97"/>
      <c r="IX59" s="97"/>
      <c r="IY59" s="97"/>
      <c r="IZ59" s="97"/>
      <c r="JA59" s="97"/>
      <c r="JB59" s="97"/>
      <c r="JC59" s="97"/>
      <c r="JD59" s="97"/>
      <c r="JE59" s="97"/>
      <c r="JF59" s="97"/>
      <c r="JG59" s="97"/>
      <c r="JH59" s="97"/>
      <c r="JI59" s="97"/>
      <c r="JJ59" s="97"/>
      <c r="JK59" s="97"/>
      <c r="JL59" s="97"/>
      <c r="JM59" s="97"/>
      <c r="JN59" s="97"/>
      <c r="JO59" s="97"/>
      <c r="JP59" s="97"/>
      <c r="JQ59" s="97"/>
      <c r="JR59" s="97"/>
      <c r="JS59" s="97"/>
      <c r="JT59" s="97"/>
      <c r="JU59" s="97"/>
      <c r="JV59" s="97"/>
      <c r="JW59" s="97"/>
      <c r="JX59" s="97"/>
      <c r="JY59" s="97"/>
      <c r="JZ59" s="97"/>
      <c r="KA59" s="122"/>
      <c r="KB59" s="122"/>
      <c r="KC59" s="122"/>
      <c r="KD59" s="122"/>
      <c r="KE59" s="122"/>
      <c r="KF59" s="122"/>
      <c r="KG59" s="122"/>
      <c r="KH59" s="107"/>
      <c r="KI59" s="107"/>
      <c r="KJ59" s="107"/>
      <c r="KK59" s="107"/>
      <c r="KL59" s="107"/>
      <c r="KM59" s="107"/>
      <c r="KN59" s="107"/>
      <c r="KO59" s="107"/>
      <c r="KP59" s="107"/>
      <c r="KQ59" s="107"/>
      <c r="KR59" s="107"/>
      <c r="KS59" s="107"/>
      <c r="KT59" s="107"/>
      <c r="KU59" s="107"/>
      <c r="KV59" s="97"/>
      <c r="KW59" s="97"/>
      <c r="KX59" s="97"/>
      <c r="KY59" s="97"/>
      <c r="KZ59" s="97"/>
      <c r="LA59" s="97"/>
      <c r="LB59" s="97"/>
      <c r="LC59" s="97"/>
      <c r="LD59" s="97"/>
      <c r="LE59" s="97"/>
      <c r="LF59" s="97"/>
      <c r="LG59" s="97"/>
      <c r="LH59" s="97"/>
      <c r="LI59" s="97"/>
      <c r="LJ59" s="97"/>
      <c r="LK59" s="97"/>
      <c r="LL59" s="97"/>
      <c r="LM59" s="97"/>
      <c r="LN59" s="97"/>
      <c r="LO59" s="97"/>
      <c r="LP59" s="97"/>
      <c r="LQ59" s="97"/>
      <c r="LR59" s="97"/>
      <c r="LS59" s="97"/>
      <c r="LT59" s="97"/>
      <c r="LU59" s="97"/>
      <c r="LV59" s="97"/>
      <c r="LW59" s="97"/>
      <c r="LX59" s="97"/>
      <c r="LY59" s="97"/>
      <c r="LZ59" s="97"/>
      <c r="MA59" s="97"/>
      <c r="MB59" s="97"/>
      <c r="MC59" s="97"/>
      <c r="MD59" s="97"/>
      <c r="ME59" s="97"/>
      <c r="MF59" s="97"/>
      <c r="MG59" s="97"/>
      <c r="MH59" s="97"/>
      <c r="MI59" s="97"/>
      <c r="MJ59" s="97"/>
      <c r="MK59" s="97"/>
      <c r="ML59" s="97"/>
      <c r="MM59" s="97"/>
      <c r="MN59" s="97"/>
      <c r="MO59" s="97"/>
      <c r="MP59" s="97"/>
      <c r="MQ59" s="97"/>
      <c r="MR59" s="97"/>
      <c r="MS59" s="97"/>
      <c r="MT59" s="97"/>
      <c r="MU59" s="97"/>
      <c r="MV59" s="97"/>
      <c r="MW59" s="97"/>
      <c r="MX59" s="97"/>
      <c r="MY59" s="97"/>
      <c r="MZ59" s="97"/>
      <c r="NA59" s="97"/>
      <c r="NB59" s="97"/>
      <c r="NC59" s="97"/>
      <c r="ND59" s="97"/>
      <c r="NE59" s="97"/>
      <c r="NF59" s="97"/>
      <c r="NG59" s="97"/>
      <c r="NH59" s="97"/>
      <c r="NI59" s="97"/>
      <c r="NJ59" s="97"/>
      <c r="NK59" s="97"/>
      <c r="NL59" s="97"/>
      <c r="NM59" s="97"/>
      <c r="NN59" s="97"/>
      <c r="NO59" s="97"/>
      <c r="NP59" s="97"/>
      <c r="NQ59" s="97"/>
      <c r="NR59" s="97"/>
      <c r="NS59" s="97"/>
      <c r="NT59" s="97"/>
      <c r="NU59" s="97"/>
      <c r="NV59" s="97"/>
      <c r="NW59" s="97"/>
      <c r="NX59" s="97"/>
      <c r="NY59" s="97"/>
      <c r="NZ59" s="97"/>
      <c r="OA59" s="97"/>
      <c r="OB59" s="97"/>
      <c r="OC59" s="97"/>
      <c r="OD59" s="97"/>
      <c r="OE59" s="97"/>
      <c r="OF59" s="97"/>
      <c r="OG59" s="97"/>
      <c r="OH59" s="97"/>
      <c r="OI59" s="97"/>
      <c r="OJ59" s="98"/>
    </row>
    <row r="60" spans="1:400" ht="15" customHeight="1" x14ac:dyDescent="0.25">
      <c r="A60" s="74"/>
      <c r="B60" s="80"/>
      <c r="C60" s="76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111"/>
      <c r="AJ60" s="111"/>
      <c r="AK60" s="111"/>
      <c r="AL60" s="111"/>
      <c r="AM60" s="111"/>
      <c r="AN60" s="111"/>
      <c r="AO60" s="111"/>
      <c r="AP60" s="111"/>
      <c r="AQ60" s="111"/>
      <c r="AR60" s="111"/>
      <c r="AS60" s="111"/>
      <c r="AT60" s="111"/>
      <c r="AU60" s="111"/>
      <c r="AV60" s="111"/>
      <c r="AW60" s="111"/>
      <c r="AX60" s="111"/>
      <c r="AY60" s="111"/>
      <c r="AZ60" s="111"/>
      <c r="BA60" s="111"/>
      <c r="BB60" s="111"/>
      <c r="BC60" s="111"/>
      <c r="BD60" s="111"/>
      <c r="BE60" s="111"/>
      <c r="BF60" s="111"/>
      <c r="BG60" s="111"/>
      <c r="BH60" s="111"/>
      <c r="BI60" s="111"/>
      <c r="BJ60" s="111"/>
      <c r="BK60" s="111"/>
      <c r="BL60" s="111"/>
      <c r="BM60" s="111"/>
      <c r="BN60" s="111"/>
      <c r="BO60" s="111"/>
      <c r="BP60" s="111"/>
      <c r="BQ60" s="112"/>
      <c r="BR60" s="111"/>
      <c r="BS60" s="111"/>
      <c r="BT60" s="111"/>
      <c r="BU60" s="111"/>
      <c r="BV60" s="111"/>
      <c r="BW60" s="111"/>
      <c r="BX60" s="111"/>
      <c r="BY60" s="111"/>
      <c r="BZ60" s="111"/>
      <c r="CA60" s="111"/>
      <c r="CB60" s="111"/>
      <c r="CC60" s="111"/>
      <c r="CD60" s="111"/>
      <c r="CE60" s="111"/>
      <c r="CF60" s="111"/>
      <c r="CG60" s="111"/>
      <c r="CH60" s="111"/>
      <c r="CI60" s="111"/>
      <c r="CJ60" s="111"/>
      <c r="CK60" s="111"/>
      <c r="CL60" s="111"/>
      <c r="CM60" s="111"/>
      <c r="CN60" s="111"/>
      <c r="CO60" s="111"/>
      <c r="CP60" s="111"/>
      <c r="CQ60" s="111"/>
      <c r="CR60" s="111"/>
      <c r="CS60" s="111"/>
      <c r="CT60" s="111"/>
      <c r="CU60" s="111"/>
      <c r="CV60" s="111"/>
      <c r="CW60" s="111"/>
      <c r="CX60" s="111"/>
      <c r="CY60" s="111"/>
      <c r="CZ60" s="111"/>
      <c r="DA60" s="111"/>
      <c r="DB60" s="111"/>
      <c r="DC60" s="111"/>
      <c r="DD60" s="111"/>
      <c r="DE60" s="111"/>
      <c r="DF60" s="111"/>
      <c r="DG60" s="111"/>
      <c r="DH60" s="111"/>
      <c r="DI60" s="111"/>
      <c r="DJ60" s="111"/>
      <c r="DK60" s="111"/>
      <c r="DL60" s="111"/>
      <c r="DM60" s="111"/>
      <c r="DN60" s="111"/>
      <c r="DO60" s="111"/>
      <c r="DP60" s="111"/>
      <c r="DQ60" s="111"/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/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/>
      <c r="EX60" s="111"/>
      <c r="EY60" s="111"/>
      <c r="EZ60" s="111"/>
      <c r="FA60" s="111"/>
      <c r="FB60" s="111"/>
      <c r="FC60" s="111"/>
      <c r="FD60" s="111"/>
      <c r="FE60" s="111"/>
      <c r="FF60" s="111"/>
      <c r="FG60" s="111"/>
      <c r="FH60" s="111"/>
      <c r="FI60" s="111"/>
      <c r="FJ60" s="111"/>
      <c r="FK60" s="111"/>
      <c r="FL60" s="111"/>
      <c r="FM60" s="111"/>
      <c r="FN60" s="111"/>
      <c r="FO60" s="111"/>
      <c r="FP60" s="111"/>
      <c r="FQ60" s="111"/>
      <c r="FR60" s="111"/>
      <c r="FS60" s="111"/>
      <c r="FT60" s="111"/>
      <c r="FU60" s="111"/>
      <c r="FV60" s="111"/>
      <c r="FW60" s="111"/>
      <c r="FX60" s="111"/>
      <c r="FY60" s="111"/>
      <c r="FZ60" s="111"/>
      <c r="GA60" s="111"/>
      <c r="GB60" s="111"/>
      <c r="GC60" s="111"/>
      <c r="GD60" s="111"/>
      <c r="GE60" s="111"/>
      <c r="GF60" s="111"/>
      <c r="GG60" s="111"/>
      <c r="GH60" s="111"/>
      <c r="GI60" s="111"/>
      <c r="GJ60" s="111"/>
      <c r="GK60" s="111"/>
      <c r="GL60" s="111"/>
      <c r="GM60" s="111"/>
      <c r="GN60" s="111"/>
      <c r="GO60" s="111"/>
      <c r="GP60" s="111"/>
      <c r="GQ60" s="111"/>
      <c r="GR60" s="111"/>
      <c r="GS60" s="111"/>
      <c r="GT60" s="111"/>
      <c r="GU60" s="111"/>
      <c r="GV60" s="111"/>
      <c r="GW60" s="111"/>
      <c r="GX60" s="111"/>
      <c r="GY60" s="111"/>
      <c r="GZ60" s="111"/>
      <c r="HA60" s="111"/>
      <c r="HB60" s="111"/>
      <c r="HC60" s="111"/>
      <c r="HD60" s="111"/>
      <c r="HE60" s="111"/>
      <c r="HF60" s="111"/>
      <c r="HG60" s="111"/>
      <c r="HH60" s="111"/>
      <c r="HI60" s="111"/>
      <c r="HJ60" s="111"/>
      <c r="HK60" s="111"/>
      <c r="HL60" s="111"/>
      <c r="HM60" s="111"/>
      <c r="HN60" s="111"/>
      <c r="HO60" s="111"/>
      <c r="HP60" s="111"/>
      <c r="HQ60" s="111"/>
      <c r="HR60" s="111"/>
      <c r="HS60" s="111"/>
      <c r="HT60" s="111"/>
      <c r="HU60" s="111"/>
      <c r="HV60" s="111"/>
      <c r="HW60" s="111"/>
      <c r="HX60" s="111"/>
      <c r="HY60" s="111"/>
      <c r="HZ60" s="111"/>
      <c r="IA60" s="111"/>
      <c r="IB60" s="111"/>
      <c r="IC60" s="111"/>
      <c r="ID60" s="111"/>
      <c r="IE60" s="111"/>
      <c r="IF60" s="111"/>
      <c r="IG60" s="111"/>
      <c r="IH60" s="111"/>
      <c r="II60" s="111"/>
      <c r="IJ60" s="111"/>
      <c r="IK60" s="111"/>
      <c r="IL60" s="111"/>
      <c r="IM60" s="111"/>
      <c r="IN60" s="111"/>
      <c r="IO60" s="111"/>
      <c r="IP60" s="111"/>
      <c r="IQ60" s="111"/>
      <c r="IR60" s="111"/>
      <c r="IS60" s="111"/>
      <c r="IT60" s="111"/>
      <c r="IU60" s="111"/>
      <c r="IV60" s="111"/>
      <c r="IW60" s="111"/>
      <c r="IX60" s="111"/>
      <c r="IY60" s="111"/>
      <c r="IZ60" s="111"/>
      <c r="JA60" s="111"/>
      <c r="JB60" s="111"/>
      <c r="JC60" s="111"/>
      <c r="JD60" s="111"/>
      <c r="JE60" s="111"/>
      <c r="JF60" s="111"/>
      <c r="JG60" s="111"/>
      <c r="JH60" s="111"/>
      <c r="JI60" s="111"/>
      <c r="JJ60" s="111"/>
      <c r="JK60" s="111"/>
      <c r="JL60" s="111"/>
      <c r="JM60" s="111"/>
      <c r="JN60" s="111"/>
      <c r="JO60" s="111"/>
      <c r="JP60" s="111"/>
      <c r="JQ60" s="111"/>
      <c r="JR60" s="111"/>
      <c r="JS60" s="111"/>
      <c r="JT60" s="111"/>
      <c r="JU60" s="111"/>
      <c r="JV60" s="111"/>
      <c r="JW60" s="111"/>
      <c r="JX60" s="111"/>
      <c r="JY60" s="111"/>
      <c r="JZ60" s="111"/>
      <c r="KA60" s="111"/>
      <c r="KB60" s="111"/>
      <c r="KC60" s="111"/>
      <c r="KD60" s="111"/>
      <c r="KE60" s="111"/>
      <c r="KF60" s="111"/>
      <c r="KG60" s="111"/>
      <c r="KH60" s="111"/>
      <c r="KI60" s="111"/>
      <c r="KJ60" s="111"/>
      <c r="KK60" s="111"/>
      <c r="KL60" s="111"/>
      <c r="KM60" s="111"/>
      <c r="KN60" s="111"/>
      <c r="KO60" s="111"/>
      <c r="KP60" s="111"/>
      <c r="KQ60" s="111"/>
      <c r="KR60" s="111"/>
      <c r="KS60" s="111"/>
      <c r="KT60" s="111"/>
      <c r="KU60" s="111"/>
      <c r="KV60" s="111"/>
      <c r="KW60" s="111"/>
      <c r="KX60" s="111"/>
      <c r="KY60" s="111"/>
      <c r="KZ60" s="111"/>
      <c r="LA60" s="111"/>
      <c r="LB60" s="111"/>
      <c r="LC60" s="111"/>
      <c r="LD60" s="111"/>
      <c r="LE60" s="111"/>
      <c r="LF60" s="111"/>
      <c r="LG60" s="111"/>
      <c r="LH60" s="111"/>
      <c r="LI60" s="111"/>
      <c r="LJ60" s="111"/>
      <c r="LK60" s="111"/>
      <c r="LL60" s="111"/>
      <c r="LM60" s="111"/>
      <c r="LN60" s="111"/>
      <c r="LO60" s="111"/>
      <c r="LP60" s="111"/>
      <c r="LQ60" s="111"/>
      <c r="LR60" s="111"/>
      <c r="LS60" s="111"/>
      <c r="LT60" s="111"/>
      <c r="LU60" s="111"/>
      <c r="LV60" s="111"/>
      <c r="LW60" s="111"/>
      <c r="LX60" s="111"/>
      <c r="LY60" s="111"/>
      <c r="LZ60" s="111"/>
      <c r="MA60" s="111"/>
      <c r="MB60" s="111"/>
      <c r="MC60" s="111"/>
      <c r="MD60" s="111"/>
      <c r="ME60" s="111"/>
      <c r="MF60" s="111"/>
      <c r="MG60" s="111"/>
      <c r="MH60" s="111"/>
      <c r="MI60" s="111"/>
      <c r="MJ60" s="111"/>
      <c r="MK60" s="111"/>
      <c r="ML60" s="111"/>
      <c r="MM60" s="111"/>
      <c r="MN60" s="111"/>
      <c r="MO60" s="111"/>
      <c r="MP60" s="111"/>
      <c r="MQ60" s="111"/>
      <c r="MR60" s="111"/>
      <c r="MS60" s="111"/>
      <c r="MT60" s="111"/>
      <c r="MU60" s="111"/>
      <c r="MV60" s="111"/>
      <c r="MW60" s="111"/>
      <c r="MX60" s="111"/>
      <c r="MY60" s="111"/>
      <c r="MZ60" s="111"/>
      <c r="NA60" s="111"/>
      <c r="NB60" s="111"/>
      <c r="NC60" s="111"/>
      <c r="ND60" s="111"/>
      <c r="NE60" s="111"/>
      <c r="NF60" s="111"/>
      <c r="NG60" s="111"/>
      <c r="NH60" s="111"/>
      <c r="NI60" s="111"/>
      <c r="NJ60" s="111"/>
      <c r="NK60" s="111"/>
      <c r="NL60" s="111"/>
      <c r="NM60" s="111"/>
      <c r="NN60" s="111"/>
      <c r="NO60" s="111"/>
      <c r="NP60" s="111"/>
      <c r="NQ60" s="111"/>
      <c r="NR60" s="111"/>
      <c r="NS60" s="111"/>
      <c r="NT60" s="111"/>
      <c r="NU60" s="111"/>
      <c r="NV60" s="111"/>
      <c r="NW60" s="111"/>
      <c r="NX60" s="111"/>
      <c r="NY60" s="111"/>
      <c r="NZ60" s="111"/>
      <c r="OA60" s="111"/>
      <c r="OB60" s="111"/>
      <c r="OC60" s="111"/>
      <c r="OD60" s="111"/>
      <c r="OE60" s="111"/>
      <c r="OF60" s="111"/>
      <c r="OG60" s="111"/>
      <c r="OH60" s="111"/>
      <c r="OI60" s="111"/>
      <c r="OJ60" s="111"/>
    </row>
    <row r="61" spans="1:400" ht="15" customHeight="1" x14ac:dyDescent="0.25">
      <c r="A61" s="81"/>
      <c r="B61" s="82"/>
      <c r="C61" s="83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6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/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115"/>
      <c r="DC61" s="115"/>
      <c r="DD61" s="115"/>
      <c r="DE61" s="115"/>
      <c r="DF61" s="115"/>
      <c r="DG61" s="115"/>
      <c r="DH61" s="115"/>
      <c r="DI61" s="115"/>
      <c r="DJ61" s="115"/>
      <c r="DK61" s="115"/>
      <c r="DL61" s="115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  <c r="EA61" s="115"/>
      <c r="EB61" s="115"/>
      <c r="EC61" s="115"/>
      <c r="ED61" s="115"/>
      <c r="EE61" s="115"/>
      <c r="EF61" s="115"/>
      <c r="EG61" s="115"/>
      <c r="EH61" s="115"/>
      <c r="EI61" s="115"/>
      <c r="EJ61" s="115"/>
      <c r="EK61" s="115"/>
      <c r="EL61" s="115"/>
      <c r="EM61" s="115"/>
      <c r="EN61" s="115"/>
      <c r="EO61" s="115"/>
      <c r="EP61" s="115"/>
      <c r="EQ61" s="115"/>
      <c r="ER61" s="115"/>
      <c r="ES61" s="115"/>
      <c r="ET61" s="115"/>
      <c r="EU61" s="115"/>
      <c r="EV61" s="115"/>
      <c r="EW61" s="115"/>
      <c r="EX61" s="115"/>
      <c r="EY61" s="115"/>
      <c r="EZ61" s="115"/>
      <c r="FA61" s="115"/>
      <c r="FB61" s="115"/>
      <c r="FC61" s="115"/>
      <c r="FD61" s="115"/>
      <c r="FE61" s="115"/>
      <c r="FF61" s="115"/>
      <c r="FG61" s="115"/>
      <c r="FH61" s="115"/>
      <c r="FI61" s="115"/>
      <c r="FJ61" s="115"/>
      <c r="FK61" s="115"/>
      <c r="FL61" s="115"/>
      <c r="FM61" s="115"/>
      <c r="FN61" s="115"/>
      <c r="FO61" s="115"/>
      <c r="FP61" s="115"/>
      <c r="FQ61" s="115"/>
      <c r="FR61" s="115"/>
      <c r="FS61" s="115"/>
      <c r="FT61" s="115"/>
      <c r="FU61" s="115"/>
      <c r="FV61" s="115"/>
      <c r="FW61" s="115"/>
      <c r="FX61" s="115"/>
      <c r="FY61" s="115"/>
      <c r="FZ61" s="115"/>
      <c r="GA61" s="115"/>
      <c r="GB61" s="115"/>
      <c r="GC61" s="115"/>
      <c r="GD61" s="115"/>
      <c r="GE61" s="115"/>
      <c r="GF61" s="115"/>
      <c r="GG61" s="115"/>
      <c r="GH61" s="115"/>
      <c r="GI61" s="115"/>
      <c r="GJ61" s="115"/>
      <c r="GK61" s="115"/>
      <c r="GL61" s="115"/>
      <c r="GM61" s="115"/>
      <c r="GN61" s="115"/>
      <c r="GO61" s="115"/>
      <c r="GP61" s="115"/>
      <c r="GQ61" s="115"/>
      <c r="GR61" s="115"/>
      <c r="GS61" s="115"/>
      <c r="GT61" s="115"/>
      <c r="GU61" s="115"/>
      <c r="GV61" s="115"/>
      <c r="GW61" s="115"/>
      <c r="GX61" s="115"/>
      <c r="GY61" s="115"/>
      <c r="GZ61" s="115"/>
      <c r="HA61" s="115"/>
      <c r="HB61" s="115"/>
      <c r="HC61" s="115"/>
      <c r="HD61" s="115"/>
      <c r="HE61" s="115"/>
      <c r="HF61" s="115"/>
      <c r="HG61" s="115"/>
      <c r="HH61" s="115"/>
      <c r="HI61" s="115"/>
      <c r="HJ61" s="115"/>
      <c r="HK61" s="115"/>
      <c r="HL61" s="115"/>
      <c r="HM61" s="115"/>
      <c r="HN61" s="115"/>
      <c r="HO61" s="115"/>
      <c r="HP61" s="115"/>
      <c r="HQ61" s="115"/>
      <c r="HR61" s="115"/>
      <c r="HS61" s="115"/>
      <c r="HT61" s="115"/>
      <c r="HU61" s="115"/>
      <c r="HV61" s="115"/>
      <c r="HW61" s="115"/>
      <c r="HX61" s="115"/>
      <c r="HY61" s="115"/>
      <c r="HZ61" s="115"/>
      <c r="IA61" s="115"/>
      <c r="IB61" s="115"/>
      <c r="IC61" s="115"/>
      <c r="ID61" s="115"/>
      <c r="IE61" s="115"/>
      <c r="IF61" s="115"/>
      <c r="IG61" s="115"/>
      <c r="IH61" s="115"/>
      <c r="II61" s="115"/>
      <c r="IJ61" s="115"/>
      <c r="IK61" s="115"/>
      <c r="IL61" s="115"/>
      <c r="IM61" s="115"/>
      <c r="IN61" s="115"/>
      <c r="IO61" s="115"/>
      <c r="IP61" s="115"/>
      <c r="IQ61" s="115"/>
      <c r="IR61" s="115"/>
      <c r="IS61" s="115"/>
      <c r="IT61" s="115"/>
      <c r="IU61" s="115"/>
      <c r="IV61" s="115"/>
      <c r="IW61" s="115"/>
      <c r="IX61" s="115"/>
      <c r="IY61" s="115"/>
      <c r="IZ61" s="115"/>
      <c r="JA61" s="115"/>
      <c r="JB61" s="115"/>
      <c r="JC61" s="115"/>
      <c r="JD61" s="115"/>
      <c r="JE61" s="115"/>
      <c r="JF61" s="115"/>
      <c r="JG61" s="115"/>
      <c r="JH61" s="115"/>
      <c r="JI61" s="115"/>
      <c r="JJ61" s="115"/>
      <c r="JK61" s="115"/>
      <c r="JL61" s="115"/>
      <c r="JM61" s="115"/>
      <c r="JN61" s="115"/>
      <c r="JO61" s="115"/>
      <c r="JP61" s="115"/>
      <c r="JQ61" s="115"/>
      <c r="JR61" s="115"/>
      <c r="JS61" s="115"/>
      <c r="JT61" s="115"/>
      <c r="JU61" s="115"/>
      <c r="JV61" s="115"/>
      <c r="JW61" s="115"/>
      <c r="JX61" s="115"/>
      <c r="JY61" s="115"/>
      <c r="JZ61" s="115"/>
      <c r="KA61" s="115"/>
      <c r="KB61" s="115"/>
      <c r="KC61" s="115"/>
      <c r="KD61" s="115"/>
      <c r="KE61" s="115"/>
      <c r="KF61" s="115"/>
      <c r="KG61" s="115"/>
      <c r="KH61" s="115"/>
      <c r="KI61" s="115"/>
      <c r="KJ61" s="115"/>
      <c r="KK61" s="115"/>
      <c r="KL61" s="115"/>
      <c r="KM61" s="115"/>
      <c r="KN61" s="115"/>
      <c r="KO61" s="115"/>
      <c r="KP61" s="115"/>
      <c r="KQ61" s="115"/>
      <c r="KR61" s="115"/>
      <c r="KS61" s="115"/>
      <c r="KT61" s="115"/>
      <c r="KU61" s="115"/>
      <c r="KV61" s="115"/>
      <c r="KW61" s="115"/>
      <c r="KX61" s="115"/>
      <c r="KY61" s="115"/>
      <c r="KZ61" s="115"/>
      <c r="LA61" s="115"/>
      <c r="LB61" s="115"/>
      <c r="LC61" s="115"/>
      <c r="LD61" s="115"/>
      <c r="LE61" s="115"/>
      <c r="LF61" s="115"/>
      <c r="LG61" s="115"/>
      <c r="LH61" s="115"/>
      <c r="LI61" s="115"/>
      <c r="LJ61" s="115"/>
      <c r="LK61" s="115"/>
      <c r="LL61" s="115"/>
      <c r="LM61" s="115"/>
      <c r="LN61" s="115"/>
      <c r="LO61" s="115"/>
      <c r="LP61" s="115"/>
      <c r="LQ61" s="115"/>
      <c r="LR61" s="115"/>
      <c r="LS61" s="115"/>
      <c r="LT61" s="115"/>
      <c r="LU61" s="115"/>
      <c r="LV61" s="115"/>
      <c r="LW61" s="115"/>
      <c r="LX61" s="115"/>
      <c r="LY61" s="115"/>
      <c r="LZ61" s="115"/>
      <c r="MA61" s="115"/>
      <c r="MB61" s="115"/>
      <c r="MC61" s="115"/>
      <c r="MD61" s="115"/>
      <c r="ME61" s="115"/>
      <c r="MF61" s="115"/>
      <c r="MG61" s="115"/>
      <c r="MH61" s="115"/>
      <c r="MI61" s="115"/>
      <c r="MJ61" s="115"/>
      <c r="MK61" s="115"/>
      <c r="ML61" s="115"/>
      <c r="MM61" s="115"/>
      <c r="MN61" s="115"/>
      <c r="MO61" s="115"/>
      <c r="MP61" s="115"/>
      <c r="MQ61" s="115"/>
      <c r="MR61" s="115"/>
      <c r="MS61" s="115"/>
      <c r="MT61" s="115"/>
      <c r="MU61" s="115"/>
      <c r="MV61" s="115"/>
      <c r="MW61" s="115"/>
      <c r="MX61" s="115"/>
      <c r="MY61" s="115"/>
      <c r="MZ61" s="115"/>
      <c r="NA61" s="115"/>
      <c r="NB61" s="115"/>
      <c r="NC61" s="115"/>
      <c r="ND61" s="115"/>
      <c r="NE61" s="115"/>
      <c r="NF61" s="115"/>
      <c r="NG61" s="115"/>
      <c r="NH61" s="115"/>
      <c r="NI61" s="115"/>
      <c r="NJ61" s="115"/>
      <c r="NK61" s="115"/>
      <c r="NL61" s="115"/>
      <c r="NM61" s="115"/>
      <c r="NN61" s="115"/>
      <c r="NO61" s="115"/>
      <c r="NP61" s="115"/>
      <c r="NQ61" s="115"/>
      <c r="NR61" s="115"/>
      <c r="NS61" s="115"/>
      <c r="NT61" s="115"/>
      <c r="NU61" s="115"/>
      <c r="NV61" s="115"/>
      <c r="NW61" s="115"/>
      <c r="NX61" s="115"/>
      <c r="NY61" s="115"/>
      <c r="NZ61" s="115"/>
      <c r="OA61" s="115"/>
      <c r="OB61" s="115"/>
      <c r="OC61" s="115"/>
      <c r="OD61" s="115"/>
      <c r="OE61" s="115"/>
      <c r="OF61" s="115"/>
      <c r="OG61" s="115"/>
      <c r="OH61" s="115"/>
      <c r="OI61" s="115"/>
      <c r="OJ61" s="115"/>
    </row>
    <row r="62" spans="1:400" ht="12.75" customHeight="1" x14ac:dyDescent="0.25">
      <c r="A62" s="2"/>
      <c r="B62" s="2"/>
      <c r="C62" s="2"/>
    </row>
    <row r="63" spans="1:400" ht="12.75" customHeight="1" x14ac:dyDescent="0.25">
      <c r="A63" s="2"/>
      <c r="B63" s="2"/>
      <c r="C63" s="2"/>
    </row>
    <row r="64" spans="1:400" ht="12.75" customHeight="1" x14ac:dyDescent="0.25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  <c r="EL64" s="89"/>
      <c r="EM64" s="89"/>
      <c r="EN64" s="89"/>
      <c r="EO64" s="89"/>
      <c r="EP64" s="89"/>
      <c r="EQ64" s="89"/>
      <c r="ER64" s="89"/>
      <c r="ES64" s="89"/>
      <c r="ET64" s="89"/>
      <c r="EU64" s="89"/>
      <c r="EV64" s="89"/>
      <c r="EW64" s="89"/>
      <c r="EX64" s="89"/>
      <c r="EY64" s="89"/>
      <c r="EZ64" s="89"/>
      <c r="FA64" s="89"/>
      <c r="FB64" s="89"/>
      <c r="FC64" s="89"/>
      <c r="FD64" s="89"/>
      <c r="FE64" s="89"/>
      <c r="FF64" s="89"/>
      <c r="FG64" s="89"/>
      <c r="FH64" s="89"/>
      <c r="FI64" s="89"/>
      <c r="FJ64" s="89"/>
      <c r="FK64" s="89"/>
      <c r="FL64" s="89"/>
      <c r="FM64" s="89"/>
      <c r="FN64" s="89"/>
      <c r="FO64" s="89"/>
      <c r="FP64" s="89"/>
      <c r="FQ64" s="89"/>
      <c r="FR64" s="89"/>
      <c r="FS64" s="89"/>
      <c r="FT64" s="89"/>
      <c r="FU64" s="89"/>
      <c r="FV64" s="89"/>
      <c r="FW64" s="89"/>
      <c r="FX64" s="89"/>
      <c r="FY64" s="89"/>
      <c r="FZ64" s="89"/>
      <c r="GA64" s="89"/>
      <c r="GB64" s="89"/>
      <c r="GC64" s="89"/>
      <c r="GD64" s="89"/>
      <c r="GE64" s="89"/>
      <c r="GF64" s="89"/>
      <c r="GG64" s="89"/>
      <c r="GH64" s="89"/>
      <c r="GI64" s="89"/>
      <c r="GJ64" s="89"/>
      <c r="GK64" s="89"/>
      <c r="GL64" s="89"/>
      <c r="GM64" s="89"/>
      <c r="GN64" s="89"/>
      <c r="GO64" s="89"/>
      <c r="GP64" s="89"/>
      <c r="GQ64" s="89"/>
      <c r="GR64" s="89"/>
      <c r="GS64" s="89"/>
      <c r="GT64" s="89"/>
      <c r="GU64" s="89"/>
      <c r="GV64" s="89"/>
      <c r="GW64" s="89"/>
      <c r="GX64" s="89"/>
      <c r="GY64" s="89"/>
      <c r="GZ64" s="89"/>
      <c r="HA64" s="89"/>
      <c r="HB64" s="89"/>
      <c r="HC64" s="89"/>
      <c r="HD64" s="89"/>
      <c r="HE64" s="89"/>
      <c r="HF64" s="89"/>
      <c r="HG64" s="89"/>
      <c r="HH64" s="89"/>
      <c r="HI64" s="89"/>
      <c r="HJ64" s="89"/>
      <c r="HK64" s="89"/>
      <c r="HL64" s="89"/>
      <c r="HM64" s="89"/>
      <c r="HN64" s="89"/>
      <c r="HO64" s="89"/>
      <c r="HP64" s="89"/>
      <c r="HQ64" s="89"/>
      <c r="HR64" s="89"/>
      <c r="HS64" s="89"/>
      <c r="HT64" s="89"/>
      <c r="HU64" s="89"/>
      <c r="HV64" s="89"/>
      <c r="HW64" s="89"/>
      <c r="HX64" s="89"/>
      <c r="HY64" s="89"/>
      <c r="HZ64" s="89"/>
      <c r="IA64" s="89"/>
      <c r="IB64" s="89"/>
      <c r="IC64" s="89"/>
      <c r="ID64" s="89"/>
      <c r="IE64" s="89"/>
      <c r="IF64" s="89"/>
      <c r="IG64" s="89"/>
      <c r="IH64" s="89"/>
      <c r="II64" s="89"/>
      <c r="IJ64" s="89"/>
      <c r="IK64" s="89"/>
      <c r="IL64" s="89"/>
      <c r="IM64" s="89"/>
      <c r="IN64" s="89"/>
      <c r="IO64" s="89"/>
      <c r="IP64" s="89"/>
      <c r="IQ64" s="89"/>
      <c r="IR64" s="89"/>
      <c r="IS64" s="89"/>
      <c r="IT64" s="89"/>
      <c r="IU64" s="89"/>
      <c r="IV64" s="89"/>
      <c r="IW64" s="89"/>
      <c r="IX64" s="89"/>
      <c r="IY64" s="89"/>
      <c r="IZ64" s="89"/>
      <c r="JA64" s="89"/>
      <c r="JB64" s="89"/>
      <c r="JC64" s="89"/>
      <c r="JD64" s="89"/>
      <c r="JE64" s="89"/>
      <c r="JF64" s="89"/>
      <c r="JG64" s="89"/>
      <c r="JH64" s="89"/>
      <c r="JI64" s="89"/>
      <c r="JJ64" s="89"/>
      <c r="JK64" s="89"/>
      <c r="JL64" s="89"/>
      <c r="JM64" s="89"/>
      <c r="JN64" s="89"/>
      <c r="JO64" s="89"/>
      <c r="JP64" s="89"/>
      <c r="JQ64" s="89"/>
      <c r="JR64" s="89"/>
      <c r="JS64" s="89"/>
      <c r="JT64" s="89"/>
      <c r="JU64" s="89"/>
      <c r="JV64" s="89"/>
      <c r="JW64" s="89"/>
      <c r="JX64" s="89"/>
      <c r="JY64" s="89"/>
      <c r="JZ64" s="89"/>
      <c r="KA64" s="89"/>
      <c r="KB64" s="89"/>
      <c r="KC64" s="89"/>
      <c r="KD64" s="89"/>
      <c r="KE64" s="89"/>
      <c r="KF64" s="89"/>
      <c r="KG64" s="89"/>
      <c r="KH64" s="89"/>
      <c r="KI64" s="89"/>
      <c r="KJ64" s="89"/>
      <c r="KK64" s="89"/>
      <c r="KL64" s="89"/>
      <c r="KM64" s="89"/>
      <c r="KN64" s="89"/>
      <c r="KO64" s="89"/>
      <c r="KP64" s="89"/>
      <c r="KQ64" s="89"/>
      <c r="KR64" s="89"/>
      <c r="KS64" s="89"/>
      <c r="KT64" s="89"/>
      <c r="KU64" s="89"/>
      <c r="KV64" s="89"/>
      <c r="KW64" s="89"/>
      <c r="KX64" s="89"/>
      <c r="KY64" s="89"/>
      <c r="KZ64" s="89"/>
      <c r="LA64" s="89"/>
      <c r="LB64" s="89"/>
      <c r="LC64" s="89"/>
      <c r="LD64" s="89"/>
      <c r="LE64" s="89"/>
      <c r="LF64" s="89"/>
      <c r="LG64" s="89"/>
      <c r="LH64" s="89"/>
      <c r="LI64" s="89"/>
      <c r="LJ64" s="89"/>
      <c r="LK64" s="89"/>
      <c r="LL64" s="89"/>
      <c r="LM64" s="89"/>
      <c r="LN64" s="89"/>
      <c r="LO64" s="89"/>
      <c r="LP64" s="89"/>
      <c r="LQ64" s="89"/>
      <c r="LR64" s="89"/>
      <c r="LS64" s="89"/>
      <c r="LT64" s="89"/>
      <c r="LU64" s="89"/>
      <c r="LV64" s="89"/>
      <c r="LW64" s="89"/>
      <c r="LX64" s="89"/>
      <c r="LY64" s="89"/>
      <c r="LZ64" s="89"/>
      <c r="MA64" s="89"/>
      <c r="MB64" s="89"/>
      <c r="MC64" s="89"/>
      <c r="MD64" s="89"/>
      <c r="ME64" s="89"/>
      <c r="MF64" s="89"/>
      <c r="MG64" s="89"/>
      <c r="MH64" s="89"/>
      <c r="MI64" s="89"/>
      <c r="MJ64" s="89"/>
      <c r="MK64" s="89"/>
      <c r="ML64" s="89"/>
      <c r="MM64" s="89"/>
      <c r="MN64" s="89"/>
      <c r="MO64" s="89"/>
      <c r="MP64" s="89"/>
      <c r="MQ64" s="89"/>
      <c r="MR64" s="89"/>
      <c r="MS64" s="89"/>
      <c r="MT64" s="89"/>
      <c r="MU64" s="89"/>
      <c r="MV64" s="89"/>
      <c r="MW64" s="89"/>
      <c r="MX64" s="89"/>
      <c r="MY64" s="89"/>
      <c r="MZ64" s="89"/>
      <c r="NA64" s="89"/>
      <c r="NB64" s="89"/>
      <c r="NC64" s="89"/>
      <c r="ND64" s="89"/>
      <c r="NE64" s="89"/>
      <c r="NF64" s="89"/>
      <c r="NG64" s="89"/>
      <c r="NH64" s="89"/>
      <c r="NI64" s="89"/>
      <c r="NJ64" s="89"/>
      <c r="NK64" s="89"/>
      <c r="NL64" s="89"/>
      <c r="NM64" s="89"/>
      <c r="NN64" s="89"/>
      <c r="NO64" s="89"/>
      <c r="NP64" s="89"/>
      <c r="NQ64" s="89"/>
      <c r="NR64" s="89"/>
      <c r="NS64" s="89"/>
      <c r="NT64" s="89"/>
      <c r="NU64" s="89"/>
      <c r="NV64" s="89"/>
      <c r="NW64" s="89"/>
      <c r="NX64" s="89"/>
      <c r="NY64" s="89"/>
      <c r="NZ64" s="89"/>
      <c r="OA64" s="89"/>
      <c r="OB64" s="89"/>
      <c r="OC64" s="89"/>
      <c r="OD64" s="89"/>
      <c r="OE64" s="89"/>
      <c r="OF64" s="89"/>
      <c r="OG64" s="89"/>
      <c r="OH64" s="89"/>
      <c r="OI64" s="89"/>
      <c r="OJ64" s="89"/>
    </row>
    <row r="65" spans="1:400" ht="12.75" customHeight="1" x14ac:dyDescent="0.25">
      <c r="A65" s="147" t="s">
        <v>83</v>
      </c>
      <c r="B65" s="147"/>
      <c r="C65" s="147"/>
      <c r="D65" s="7">
        <f>COUNTIF(D6:D39,"J")</f>
        <v>0</v>
      </c>
      <c r="E65" s="7">
        <f t="shared" ref="E65:BP65" si="51">COUNTIF(E6:E39,"J")</f>
        <v>6</v>
      </c>
      <c r="F65" s="7">
        <f t="shared" si="51"/>
        <v>6</v>
      </c>
      <c r="G65" s="7">
        <f t="shared" si="51"/>
        <v>0</v>
      </c>
      <c r="H65" s="7">
        <f t="shared" si="51"/>
        <v>0</v>
      </c>
      <c r="I65" s="7">
        <f t="shared" si="51"/>
        <v>10</v>
      </c>
      <c r="J65" s="7">
        <f t="shared" si="51"/>
        <v>9</v>
      </c>
      <c r="K65" s="7">
        <f t="shared" si="51"/>
        <v>10</v>
      </c>
      <c r="L65" s="7">
        <f t="shared" si="51"/>
        <v>9</v>
      </c>
      <c r="M65" s="7">
        <f t="shared" si="51"/>
        <v>10</v>
      </c>
      <c r="N65" s="7">
        <f t="shared" si="51"/>
        <v>0</v>
      </c>
      <c r="O65" s="7">
        <f t="shared" si="51"/>
        <v>0</v>
      </c>
      <c r="P65" s="7">
        <f t="shared" si="51"/>
        <v>10</v>
      </c>
      <c r="Q65" s="7">
        <f t="shared" si="51"/>
        <v>9</v>
      </c>
      <c r="R65" s="7">
        <f t="shared" si="51"/>
        <v>10</v>
      </c>
      <c r="S65" s="7">
        <f t="shared" si="51"/>
        <v>9</v>
      </c>
      <c r="T65" s="7">
        <f t="shared" si="51"/>
        <v>9</v>
      </c>
      <c r="U65" s="7">
        <f t="shared" si="51"/>
        <v>0</v>
      </c>
      <c r="V65" s="7">
        <f t="shared" si="51"/>
        <v>0</v>
      </c>
      <c r="W65" s="7">
        <f t="shared" si="51"/>
        <v>10</v>
      </c>
      <c r="X65" s="7">
        <f t="shared" si="51"/>
        <v>9</v>
      </c>
      <c r="Y65" s="7">
        <f t="shared" si="51"/>
        <v>11</v>
      </c>
      <c r="Z65" s="7">
        <f t="shared" si="51"/>
        <v>9</v>
      </c>
      <c r="AA65" s="7">
        <f t="shared" si="51"/>
        <v>8</v>
      </c>
      <c r="AB65" s="7">
        <f t="shared" si="51"/>
        <v>0</v>
      </c>
      <c r="AC65" s="7">
        <f t="shared" si="51"/>
        <v>0</v>
      </c>
      <c r="AD65" s="7">
        <f t="shared" si="51"/>
        <v>10</v>
      </c>
      <c r="AE65" s="7">
        <f t="shared" si="51"/>
        <v>9</v>
      </c>
      <c r="AF65" s="7">
        <f t="shared" si="51"/>
        <v>10</v>
      </c>
      <c r="AG65" s="7">
        <f t="shared" si="51"/>
        <v>9</v>
      </c>
      <c r="AH65" s="7">
        <f t="shared" si="51"/>
        <v>9</v>
      </c>
      <c r="AI65" s="7">
        <f t="shared" si="51"/>
        <v>0</v>
      </c>
      <c r="AJ65" s="7">
        <f t="shared" si="51"/>
        <v>0</v>
      </c>
      <c r="AK65" s="7">
        <f t="shared" si="51"/>
        <v>9</v>
      </c>
      <c r="AL65" s="7">
        <f t="shared" si="51"/>
        <v>8</v>
      </c>
      <c r="AM65" s="7">
        <f t="shared" si="51"/>
        <v>9</v>
      </c>
      <c r="AN65" s="7">
        <f t="shared" si="51"/>
        <v>8</v>
      </c>
      <c r="AO65" s="7">
        <f t="shared" si="51"/>
        <v>8</v>
      </c>
      <c r="AP65" s="7">
        <f t="shared" si="51"/>
        <v>0</v>
      </c>
      <c r="AQ65" s="7">
        <f t="shared" si="51"/>
        <v>0</v>
      </c>
      <c r="AR65" s="7">
        <f t="shared" si="51"/>
        <v>8</v>
      </c>
      <c r="AS65" s="7">
        <f t="shared" si="51"/>
        <v>6</v>
      </c>
      <c r="AT65" s="7">
        <f t="shared" si="51"/>
        <v>7</v>
      </c>
      <c r="AU65" s="7">
        <f t="shared" si="51"/>
        <v>6</v>
      </c>
      <c r="AV65" s="7">
        <f t="shared" si="51"/>
        <v>6</v>
      </c>
      <c r="AW65" s="7">
        <f t="shared" si="51"/>
        <v>0</v>
      </c>
      <c r="AX65" s="7">
        <f t="shared" si="51"/>
        <v>0</v>
      </c>
      <c r="AY65" s="7">
        <f t="shared" si="51"/>
        <v>6</v>
      </c>
      <c r="AZ65" s="7">
        <f t="shared" si="51"/>
        <v>6</v>
      </c>
      <c r="BA65" s="7">
        <f t="shared" si="51"/>
        <v>8</v>
      </c>
      <c r="BB65" s="7">
        <f t="shared" si="51"/>
        <v>7</v>
      </c>
      <c r="BC65" s="7">
        <f t="shared" si="51"/>
        <v>5</v>
      </c>
      <c r="BD65" s="7">
        <f t="shared" si="51"/>
        <v>0</v>
      </c>
      <c r="BE65" s="7">
        <f t="shared" si="51"/>
        <v>0</v>
      </c>
      <c r="BF65" s="7">
        <f t="shared" si="51"/>
        <v>9</v>
      </c>
      <c r="BG65" s="7">
        <f t="shared" si="51"/>
        <v>8</v>
      </c>
      <c r="BH65" s="7">
        <f t="shared" si="51"/>
        <v>9</v>
      </c>
      <c r="BI65" s="7">
        <f t="shared" si="51"/>
        <v>8</v>
      </c>
      <c r="BJ65" s="7">
        <f t="shared" si="51"/>
        <v>8</v>
      </c>
      <c r="BK65" s="7">
        <f t="shared" si="51"/>
        <v>0</v>
      </c>
      <c r="BL65" s="7">
        <f t="shared" si="51"/>
        <v>0</v>
      </c>
      <c r="BM65" s="7">
        <f t="shared" si="51"/>
        <v>7</v>
      </c>
      <c r="BN65" s="7">
        <f t="shared" si="51"/>
        <v>7</v>
      </c>
      <c r="BO65" s="7">
        <f t="shared" si="51"/>
        <v>8</v>
      </c>
      <c r="BP65" s="7">
        <f t="shared" si="51"/>
        <v>8</v>
      </c>
      <c r="BQ65" s="7">
        <f t="shared" ref="BQ65:EB65" si="52">COUNTIF(BQ6:BQ39,"J")</f>
        <v>7</v>
      </c>
      <c r="BR65" s="7">
        <f t="shared" si="52"/>
        <v>0</v>
      </c>
      <c r="BS65" s="7">
        <f t="shared" si="52"/>
        <v>0</v>
      </c>
      <c r="BT65" s="7">
        <f t="shared" si="52"/>
        <v>10</v>
      </c>
      <c r="BU65" s="7">
        <f t="shared" si="52"/>
        <v>9</v>
      </c>
      <c r="BV65" s="7">
        <f t="shared" si="52"/>
        <v>8</v>
      </c>
      <c r="BW65" s="7">
        <f t="shared" si="52"/>
        <v>8</v>
      </c>
      <c r="BX65" s="7">
        <f t="shared" si="52"/>
        <v>7</v>
      </c>
      <c r="BY65" s="7">
        <f t="shared" si="52"/>
        <v>0</v>
      </c>
      <c r="BZ65" s="7">
        <f t="shared" si="52"/>
        <v>0</v>
      </c>
      <c r="CA65" s="7">
        <f t="shared" si="52"/>
        <v>5</v>
      </c>
      <c r="CB65" s="7">
        <f t="shared" si="52"/>
        <v>5</v>
      </c>
      <c r="CC65" s="7">
        <f t="shared" si="52"/>
        <v>0</v>
      </c>
      <c r="CD65" s="7">
        <f t="shared" si="52"/>
        <v>0</v>
      </c>
      <c r="CE65" s="7">
        <f t="shared" si="52"/>
        <v>1</v>
      </c>
      <c r="CF65" s="7">
        <f t="shared" si="52"/>
        <v>0</v>
      </c>
      <c r="CG65" s="7">
        <f t="shared" si="52"/>
        <v>0</v>
      </c>
      <c r="CH65" s="7">
        <f t="shared" si="52"/>
        <v>0</v>
      </c>
      <c r="CI65" s="7">
        <f t="shared" si="52"/>
        <v>1</v>
      </c>
      <c r="CJ65" s="7">
        <f t="shared" si="52"/>
        <v>0</v>
      </c>
      <c r="CK65" s="7">
        <f t="shared" si="52"/>
        <v>1</v>
      </c>
      <c r="CL65" s="7">
        <f t="shared" si="52"/>
        <v>0</v>
      </c>
      <c r="CM65" s="7">
        <f t="shared" si="52"/>
        <v>0</v>
      </c>
      <c r="CN65" s="7">
        <f t="shared" si="52"/>
        <v>0</v>
      </c>
      <c r="CO65" s="7">
        <f t="shared" si="52"/>
        <v>0</v>
      </c>
      <c r="CP65" s="7">
        <f t="shared" si="52"/>
        <v>1</v>
      </c>
      <c r="CQ65" s="7">
        <f t="shared" si="52"/>
        <v>0</v>
      </c>
      <c r="CR65" s="7">
        <f t="shared" si="52"/>
        <v>2</v>
      </c>
      <c r="CS65" s="7">
        <f t="shared" si="52"/>
        <v>0</v>
      </c>
      <c r="CT65" s="7">
        <f t="shared" si="52"/>
        <v>0</v>
      </c>
      <c r="CU65" s="7">
        <f t="shared" si="52"/>
        <v>0</v>
      </c>
      <c r="CV65" s="7">
        <f t="shared" si="52"/>
        <v>1</v>
      </c>
      <c r="CW65" s="7">
        <f t="shared" si="52"/>
        <v>2</v>
      </c>
      <c r="CX65" s="7">
        <f t="shared" si="52"/>
        <v>1</v>
      </c>
      <c r="CY65" s="7">
        <f t="shared" si="52"/>
        <v>2</v>
      </c>
      <c r="CZ65" s="7">
        <f t="shared" si="52"/>
        <v>1</v>
      </c>
      <c r="DA65" s="7">
        <f t="shared" si="52"/>
        <v>0</v>
      </c>
      <c r="DB65" s="7">
        <f t="shared" si="52"/>
        <v>0</v>
      </c>
      <c r="DC65" s="7">
        <f t="shared" si="52"/>
        <v>0</v>
      </c>
      <c r="DD65" s="7">
        <f t="shared" si="52"/>
        <v>2</v>
      </c>
      <c r="DE65" s="7">
        <f t="shared" si="52"/>
        <v>2</v>
      </c>
      <c r="DF65" s="7">
        <f t="shared" si="52"/>
        <v>1</v>
      </c>
      <c r="DG65" s="7">
        <f t="shared" si="52"/>
        <v>1</v>
      </c>
      <c r="DH65" s="7">
        <f t="shared" si="52"/>
        <v>0</v>
      </c>
      <c r="DI65" s="7">
        <f t="shared" si="52"/>
        <v>0</v>
      </c>
      <c r="DJ65" s="7">
        <f t="shared" si="52"/>
        <v>0</v>
      </c>
      <c r="DK65" s="7">
        <f t="shared" si="52"/>
        <v>2</v>
      </c>
      <c r="DL65" s="7">
        <f t="shared" si="52"/>
        <v>0</v>
      </c>
      <c r="DM65" s="7">
        <f t="shared" si="52"/>
        <v>2</v>
      </c>
      <c r="DN65" s="7">
        <f t="shared" si="52"/>
        <v>0</v>
      </c>
      <c r="DO65" s="7">
        <f t="shared" si="52"/>
        <v>0</v>
      </c>
      <c r="DP65" s="7">
        <f t="shared" si="52"/>
        <v>0</v>
      </c>
      <c r="DQ65" s="7">
        <f t="shared" si="52"/>
        <v>1</v>
      </c>
      <c r="DR65" s="7">
        <f t="shared" si="52"/>
        <v>4</v>
      </c>
      <c r="DS65" s="7">
        <f t="shared" si="52"/>
        <v>1</v>
      </c>
      <c r="DT65" s="7">
        <f t="shared" si="52"/>
        <v>3</v>
      </c>
      <c r="DU65" s="7">
        <f t="shared" si="52"/>
        <v>2</v>
      </c>
      <c r="DV65" s="7">
        <f t="shared" si="52"/>
        <v>0</v>
      </c>
      <c r="DW65" s="7">
        <f t="shared" si="52"/>
        <v>0</v>
      </c>
      <c r="DX65" s="7">
        <f t="shared" si="52"/>
        <v>0</v>
      </c>
      <c r="DY65" s="7">
        <f t="shared" si="52"/>
        <v>0</v>
      </c>
      <c r="DZ65" s="7">
        <f t="shared" si="52"/>
        <v>0</v>
      </c>
      <c r="EA65" s="7">
        <f t="shared" si="52"/>
        <v>0</v>
      </c>
      <c r="EB65" s="7">
        <f t="shared" si="52"/>
        <v>0</v>
      </c>
      <c r="EC65" s="7">
        <f t="shared" ref="EC65:GN65" si="53">COUNTIF(EC6:EC39,"J")</f>
        <v>0</v>
      </c>
      <c r="ED65" s="7">
        <f t="shared" si="53"/>
        <v>0</v>
      </c>
      <c r="EE65" s="7">
        <f t="shared" si="53"/>
        <v>2</v>
      </c>
      <c r="EF65" s="7">
        <f t="shared" si="53"/>
        <v>2</v>
      </c>
      <c r="EG65" s="7">
        <f t="shared" si="53"/>
        <v>0</v>
      </c>
      <c r="EH65" s="7">
        <f t="shared" si="53"/>
        <v>2</v>
      </c>
      <c r="EI65" s="7">
        <f t="shared" si="53"/>
        <v>0</v>
      </c>
      <c r="EJ65" s="7">
        <f t="shared" si="53"/>
        <v>0</v>
      </c>
      <c r="EK65" s="7">
        <f t="shared" si="53"/>
        <v>0</v>
      </c>
      <c r="EL65" s="7">
        <f t="shared" si="53"/>
        <v>2</v>
      </c>
      <c r="EM65" s="7">
        <f t="shared" si="53"/>
        <v>0</v>
      </c>
      <c r="EN65" s="7">
        <f t="shared" si="53"/>
        <v>2</v>
      </c>
      <c r="EO65" s="7">
        <f t="shared" si="53"/>
        <v>0</v>
      </c>
      <c r="EP65" s="7">
        <f t="shared" si="53"/>
        <v>0</v>
      </c>
      <c r="EQ65" s="7">
        <f t="shared" si="53"/>
        <v>0</v>
      </c>
      <c r="ER65" s="7">
        <f t="shared" si="53"/>
        <v>0</v>
      </c>
      <c r="ES65" s="7">
        <f t="shared" si="53"/>
        <v>11</v>
      </c>
      <c r="ET65" s="7">
        <f t="shared" si="53"/>
        <v>10</v>
      </c>
      <c r="EU65" s="7">
        <f t="shared" si="53"/>
        <v>11</v>
      </c>
      <c r="EV65" s="7">
        <f t="shared" si="53"/>
        <v>10</v>
      </c>
      <c r="EW65" s="7">
        <f t="shared" si="53"/>
        <v>10</v>
      </c>
      <c r="EX65" s="7">
        <f t="shared" si="53"/>
        <v>0</v>
      </c>
      <c r="EY65" s="7">
        <f t="shared" si="53"/>
        <v>0</v>
      </c>
      <c r="EZ65" s="7">
        <f t="shared" si="53"/>
        <v>10</v>
      </c>
      <c r="FA65" s="7">
        <f t="shared" si="53"/>
        <v>10</v>
      </c>
      <c r="FB65" s="7">
        <f t="shared" si="53"/>
        <v>11</v>
      </c>
      <c r="FC65" s="7">
        <f t="shared" si="53"/>
        <v>10</v>
      </c>
      <c r="FD65" s="7">
        <f t="shared" si="53"/>
        <v>11</v>
      </c>
      <c r="FE65" s="7">
        <f t="shared" si="53"/>
        <v>0</v>
      </c>
      <c r="FF65" s="7">
        <f t="shared" si="53"/>
        <v>0</v>
      </c>
      <c r="FG65" s="7">
        <f t="shared" si="53"/>
        <v>11</v>
      </c>
      <c r="FH65" s="7">
        <f t="shared" si="53"/>
        <v>10</v>
      </c>
      <c r="FI65" s="7">
        <f t="shared" si="53"/>
        <v>11</v>
      </c>
      <c r="FJ65" s="7">
        <f t="shared" si="53"/>
        <v>10</v>
      </c>
      <c r="FK65" s="7">
        <f t="shared" si="53"/>
        <v>11</v>
      </c>
      <c r="FL65" s="7">
        <f t="shared" si="53"/>
        <v>0</v>
      </c>
      <c r="FM65" s="7">
        <f t="shared" si="53"/>
        <v>0</v>
      </c>
      <c r="FN65" s="7">
        <f t="shared" si="53"/>
        <v>11</v>
      </c>
      <c r="FO65" s="7">
        <f t="shared" si="53"/>
        <v>10</v>
      </c>
      <c r="FP65" s="7">
        <f t="shared" si="53"/>
        <v>11</v>
      </c>
      <c r="FQ65" s="7">
        <f t="shared" si="53"/>
        <v>10</v>
      </c>
      <c r="FR65" s="7">
        <f t="shared" si="53"/>
        <v>11</v>
      </c>
      <c r="FS65" s="7">
        <f t="shared" si="53"/>
        <v>0</v>
      </c>
      <c r="FT65" s="7">
        <f t="shared" si="53"/>
        <v>0</v>
      </c>
      <c r="FU65" s="7">
        <f t="shared" si="53"/>
        <v>11</v>
      </c>
      <c r="FV65" s="7">
        <f t="shared" si="53"/>
        <v>10</v>
      </c>
      <c r="FW65" s="7">
        <f t="shared" si="53"/>
        <v>11</v>
      </c>
      <c r="FX65" s="7">
        <f t="shared" si="53"/>
        <v>10</v>
      </c>
      <c r="FY65" s="7">
        <f t="shared" si="53"/>
        <v>11</v>
      </c>
      <c r="FZ65" s="7">
        <f t="shared" si="53"/>
        <v>0</v>
      </c>
      <c r="GA65" s="7">
        <f t="shared" si="53"/>
        <v>0</v>
      </c>
      <c r="GB65" s="7">
        <f t="shared" si="53"/>
        <v>11</v>
      </c>
      <c r="GC65" s="7">
        <f t="shared" si="53"/>
        <v>10</v>
      </c>
      <c r="GD65" s="7">
        <f t="shared" si="53"/>
        <v>11</v>
      </c>
      <c r="GE65" s="7">
        <f t="shared" si="53"/>
        <v>10</v>
      </c>
      <c r="GF65" s="7">
        <f t="shared" si="53"/>
        <v>11</v>
      </c>
      <c r="GG65" s="7">
        <f t="shared" si="53"/>
        <v>0</v>
      </c>
      <c r="GH65" s="7">
        <f t="shared" si="53"/>
        <v>0</v>
      </c>
      <c r="GI65" s="7">
        <f t="shared" si="53"/>
        <v>10</v>
      </c>
      <c r="GJ65" s="7">
        <f t="shared" si="53"/>
        <v>10</v>
      </c>
      <c r="GK65" s="7">
        <f t="shared" si="53"/>
        <v>10</v>
      </c>
      <c r="GL65" s="7">
        <f t="shared" si="53"/>
        <v>10</v>
      </c>
      <c r="GM65" s="7">
        <f t="shared" si="53"/>
        <v>10</v>
      </c>
      <c r="GN65" s="7">
        <f t="shared" si="53"/>
        <v>0</v>
      </c>
      <c r="GO65" s="7">
        <f t="shared" ref="GO65:IZ65" si="54">COUNTIF(GO6:GO39,"J")</f>
        <v>0</v>
      </c>
      <c r="GP65" s="7">
        <f t="shared" si="54"/>
        <v>8</v>
      </c>
      <c r="GQ65" s="7">
        <f t="shared" si="54"/>
        <v>0</v>
      </c>
      <c r="GR65" s="7">
        <f t="shared" si="54"/>
        <v>7</v>
      </c>
      <c r="GS65" s="7">
        <f t="shared" si="54"/>
        <v>7</v>
      </c>
      <c r="GT65" s="7">
        <f t="shared" si="54"/>
        <v>7</v>
      </c>
      <c r="GU65" s="7">
        <f t="shared" si="54"/>
        <v>0</v>
      </c>
      <c r="GV65" s="7">
        <f t="shared" si="54"/>
        <v>0</v>
      </c>
      <c r="GW65" s="7">
        <f t="shared" si="54"/>
        <v>9</v>
      </c>
      <c r="GX65" s="7">
        <f t="shared" si="54"/>
        <v>9</v>
      </c>
      <c r="GY65" s="7">
        <f t="shared" si="54"/>
        <v>10</v>
      </c>
      <c r="GZ65" s="7">
        <f t="shared" si="54"/>
        <v>9</v>
      </c>
      <c r="HA65" s="7">
        <f t="shared" si="54"/>
        <v>10</v>
      </c>
      <c r="HB65" s="7">
        <f t="shared" si="54"/>
        <v>0</v>
      </c>
      <c r="HC65" s="7">
        <f t="shared" si="54"/>
        <v>0</v>
      </c>
      <c r="HD65" s="7">
        <f t="shared" si="54"/>
        <v>9</v>
      </c>
      <c r="HE65" s="7">
        <f t="shared" si="54"/>
        <v>8</v>
      </c>
      <c r="HF65" s="7">
        <f t="shared" si="54"/>
        <v>9</v>
      </c>
      <c r="HG65" s="7">
        <f t="shared" si="54"/>
        <v>8</v>
      </c>
      <c r="HH65" s="7">
        <f t="shared" si="54"/>
        <v>9</v>
      </c>
      <c r="HI65" s="7">
        <f t="shared" si="54"/>
        <v>0</v>
      </c>
      <c r="HJ65" s="7">
        <f t="shared" si="54"/>
        <v>0</v>
      </c>
      <c r="HK65" s="7">
        <f t="shared" si="54"/>
        <v>7</v>
      </c>
      <c r="HL65" s="7">
        <f t="shared" si="54"/>
        <v>6</v>
      </c>
      <c r="HM65" s="7">
        <f t="shared" si="54"/>
        <v>7</v>
      </c>
      <c r="HN65" s="7">
        <f t="shared" si="54"/>
        <v>6</v>
      </c>
      <c r="HO65" s="7">
        <f t="shared" si="54"/>
        <v>7</v>
      </c>
      <c r="HP65" s="7">
        <f t="shared" si="54"/>
        <v>0</v>
      </c>
      <c r="HQ65" s="7">
        <f t="shared" si="54"/>
        <v>0</v>
      </c>
      <c r="HR65" s="7">
        <f t="shared" si="54"/>
        <v>6</v>
      </c>
      <c r="HS65" s="7">
        <f t="shared" si="54"/>
        <v>5</v>
      </c>
      <c r="HT65" s="7">
        <f t="shared" si="54"/>
        <v>6</v>
      </c>
      <c r="HU65" s="7">
        <f t="shared" si="54"/>
        <v>5</v>
      </c>
      <c r="HV65" s="7">
        <f t="shared" si="54"/>
        <v>6</v>
      </c>
      <c r="HW65" s="7">
        <f t="shared" si="54"/>
        <v>0</v>
      </c>
      <c r="HX65" s="7">
        <f t="shared" si="54"/>
        <v>0</v>
      </c>
      <c r="HY65" s="7">
        <f t="shared" si="54"/>
        <v>6</v>
      </c>
      <c r="HZ65" s="7">
        <f t="shared" si="54"/>
        <v>5</v>
      </c>
      <c r="IA65" s="7">
        <f t="shared" si="54"/>
        <v>6</v>
      </c>
      <c r="IB65" s="7">
        <f t="shared" si="54"/>
        <v>5</v>
      </c>
      <c r="IC65" s="7">
        <f t="shared" si="54"/>
        <v>6</v>
      </c>
      <c r="ID65" s="7">
        <f t="shared" si="54"/>
        <v>0</v>
      </c>
      <c r="IE65" s="7">
        <f t="shared" si="54"/>
        <v>0</v>
      </c>
      <c r="IF65" s="7">
        <f t="shared" si="54"/>
        <v>9</v>
      </c>
      <c r="IG65" s="7">
        <f t="shared" si="54"/>
        <v>8</v>
      </c>
      <c r="IH65" s="7">
        <f t="shared" si="54"/>
        <v>9</v>
      </c>
      <c r="II65" s="7">
        <f t="shared" si="54"/>
        <v>8</v>
      </c>
      <c r="IJ65" s="7">
        <f t="shared" si="54"/>
        <v>9</v>
      </c>
      <c r="IK65" s="7">
        <f t="shared" si="54"/>
        <v>0</v>
      </c>
      <c r="IL65" s="7">
        <f t="shared" si="54"/>
        <v>0</v>
      </c>
      <c r="IM65" s="7">
        <f t="shared" si="54"/>
        <v>11</v>
      </c>
      <c r="IN65" s="7">
        <f t="shared" si="54"/>
        <v>10</v>
      </c>
      <c r="IO65" s="7">
        <f t="shared" si="54"/>
        <v>11</v>
      </c>
      <c r="IP65" s="7">
        <f t="shared" si="54"/>
        <v>10</v>
      </c>
      <c r="IQ65" s="7">
        <f t="shared" si="54"/>
        <v>11</v>
      </c>
      <c r="IR65" s="7">
        <f t="shared" si="54"/>
        <v>0</v>
      </c>
      <c r="IS65" s="7">
        <f t="shared" si="54"/>
        <v>0</v>
      </c>
      <c r="IT65" s="7">
        <f t="shared" si="54"/>
        <v>11</v>
      </c>
      <c r="IU65" s="7">
        <f t="shared" si="54"/>
        <v>10</v>
      </c>
      <c r="IV65" s="7">
        <f t="shared" si="54"/>
        <v>11</v>
      </c>
      <c r="IW65" s="7">
        <f t="shared" si="54"/>
        <v>10</v>
      </c>
      <c r="IX65" s="7">
        <f t="shared" si="54"/>
        <v>11</v>
      </c>
      <c r="IY65" s="7">
        <f t="shared" si="54"/>
        <v>0</v>
      </c>
      <c r="IZ65" s="7">
        <f t="shared" si="54"/>
        <v>0</v>
      </c>
      <c r="JA65" s="7">
        <f t="shared" ref="JA65:LL65" si="55">COUNTIF(JA6:JA39,"J")</f>
        <v>11</v>
      </c>
      <c r="JB65" s="7">
        <f t="shared" si="55"/>
        <v>10</v>
      </c>
      <c r="JC65" s="7">
        <f t="shared" si="55"/>
        <v>11</v>
      </c>
      <c r="JD65" s="7">
        <f t="shared" si="55"/>
        <v>10</v>
      </c>
      <c r="JE65" s="7">
        <f t="shared" si="55"/>
        <v>11</v>
      </c>
      <c r="JF65" s="7">
        <f t="shared" si="55"/>
        <v>0</v>
      </c>
      <c r="JG65" s="7">
        <f t="shared" si="55"/>
        <v>0</v>
      </c>
      <c r="JH65" s="7">
        <f t="shared" si="55"/>
        <v>11</v>
      </c>
      <c r="JI65" s="7">
        <f t="shared" si="55"/>
        <v>10</v>
      </c>
      <c r="JJ65" s="7">
        <f t="shared" si="55"/>
        <v>11</v>
      </c>
      <c r="JK65" s="7">
        <f t="shared" si="55"/>
        <v>10</v>
      </c>
      <c r="JL65" s="7">
        <f t="shared" si="55"/>
        <v>11</v>
      </c>
      <c r="JM65" s="7">
        <f t="shared" si="55"/>
        <v>0</v>
      </c>
      <c r="JN65" s="7">
        <f t="shared" si="55"/>
        <v>0</v>
      </c>
      <c r="JO65" s="7">
        <f t="shared" si="55"/>
        <v>11</v>
      </c>
      <c r="JP65" s="7">
        <f t="shared" si="55"/>
        <v>10</v>
      </c>
      <c r="JQ65" s="7">
        <f t="shared" si="55"/>
        <v>11</v>
      </c>
      <c r="JR65" s="7">
        <f t="shared" si="55"/>
        <v>10</v>
      </c>
      <c r="JS65" s="7">
        <f t="shared" si="55"/>
        <v>11</v>
      </c>
      <c r="JT65" s="7">
        <f t="shared" si="55"/>
        <v>0</v>
      </c>
      <c r="JU65" s="7">
        <f t="shared" si="55"/>
        <v>0</v>
      </c>
      <c r="JV65" s="7">
        <f t="shared" si="55"/>
        <v>11</v>
      </c>
      <c r="JW65" s="7">
        <f t="shared" si="55"/>
        <v>10</v>
      </c>
      <c r="JX65" s="7">
        <f t="shared" si="55"/>
        <v>11</v>
      </c>
      <c r="JY65" s="7">
        <f t="shared" si="55"/>
        <v>10</v>
      </c>
      <c r="JZ65" s="7">
        <f t="shared" si="55"/>
        <v>11</v>
      </c>
      <c r="KA65" s="7">
        <f t="shared" si="55"/>
        <v>0</v>
      </c>
      <c r="KB65" s="7">
        <f t="shared" si="55"/>
        <v>0</v>
      </c>
      <c r="KC65" s="7">
        <f t="shared" si="55"/>
        <v>11</v>
      </c>
      <c r="KD65" s="7">
        <f t="shared" si="55"/>
        <v>10</v>
      </c>
      <c r="KE65" s="7">
        <f t="shared" si="55"/>
        <v>11</v>
      </c>
      <c r="KF65" s="7">
        <f t="shared" si="55"/>
        <v>10</v>
      </c>
      <c r="KG65" s="7">
        <f t="shared" si="55"/>
        <v>11</v>
      </c>
      <c r="KH65" s="7">
        <f t="shared" si="55"/>
        <v>0</v>
      </c>
      <c r="KI65" s="7">
        <f t="shared" si="55"/>
        <v>0</v>
      </c>
      <c r="KJ65" s="7">
        <f t="shared" si="55"/>
        <v>11</v>
      </c>
      <c r="KK65" s="7">
        <f t="shared" si="55"/>
        <v>10</v>
      </c>
      <c r="KL65" s="7">
        <f t="shared" si="55"/>
        <v>11</v>
      </c>
      <c r="KM65" s="7">
        <f t="shared" si="55"/>
        <v>10</v>
      </c>
      <c r="KN65" s="7">
        <f t="shared" si="55"/>
        <v>11</v>
      </c>
      <c r="KO65" s="7">
        <f t="shared" si="55"/>
        <v>0</v>
      </c>
      <c r="KP65" s="7">
        <f t="shared" si="55"/>
        <v>0</v>
      </c>
      <c r="KQ65" s="7">
        <f t="shared" si="55"/>
        <v>9</v>
      </c>
      <c r="KR65" s="7">
        <f t="shared" si="55"/>
        <v>8</v>
      </c>
      <c r="KS65" s="7">
        <f t="shared" si="55"/>
        <v>9</v>
      </c>
      <c r="KT65" s="7">
        <f t="shared" si="55"/>
        <v>8</v>
      </c>
      <c r="KU65" s="7">
        <f t="shared" si="55"/>
        <v>9</v>
      </c>
      <c r="KV65" s="7">
        <f t="shared" si="55"/>
        <v>0</v>
      </c>
      <c r="KW65" s="7">
        <f t="shared" si="55"/>
        <v>0</v>
      </c>
      <c r="KX65" s="7">
        <f t="shared" si="55"/>
        <v>11</v>
      </c>
      <c r="KY65" s="7">
        <f t="shared" si="55"/>
        <v>10</v>
      </c>
      <c r="KZ65" s="7">
        <f t="shared" si="55"/>
        <v>11</v>
      </c>
      <c r="LA65" s="7">
        <f t="shared" si="55"/>
        <v>10</v>
      </c>
      <c r="LB65" s="7">
        <f t="shared" si="55"/>
        <v>11</v>
      </c>
      <c r="LC65" s="7">
        <f t="shared" si="55"/>
        <v>0</v>
      </c>
      <c r="LD65" s="7">
        <f t="shared" si="55"/>
        <v>0</v>
      </c>
      <c r="LE65" s="7">
        <f t="shared" si="55"/>
        <v>11</v>
      </c>
      <c r="LF65" s="7">
        <f t="shared" si="55"/>
        <v>10</v>
      </c>
      <c r="LG65" s="7">
        <f t="shared" si="55"/>
        <v>0</v>
      </c>
      <c r="LH65" s="7">
        <f t="shared" si="55"/>
        <v>10</v>
      </c>
      <c r="LI65" s="7">
        <f t="shared" si="55"/>
        <v>11</v>
      </c>
      <c r="LJ65" s="7">
        <f t="shared" si="55"/>
        <v>0</v>
      </c>
      <c r="LK65" s="7">
        <f t="shared" si="55"/>
        <v>0</v>
      </c>
      <c r="LL65" s="7">
        <f t="shared" si="55"/>
        <v>11</v>
      </c>
      <c r="LM65" s="7">
        <f t="shared" ref="LM65:NX65" si="56">COUNTIF(LM6:LM39,"J")</f>
        <v>10</v>
      </c>
      <c r="LN65" s="7">
        <f t="shared" si="56"/>
        <v>11</v>
      </c>
      <c r="LO65" s="7">
        <f t="shared" si="56"/>
        <v>10</v>
      </c>
      <c r="LP65" s="7">
        <f t="shared" si="56"/>
        <v>11</v>
      </c>
      <c r="LQ65" s="7">
        <f t="shared" si="56"/>
        <v>0</v>
      </c>
      <c r="LR65" s="7">
        <f t="shared" si="56"/>
        <v>0</v>
      </c>
      <c r="LS65" s="7">
        <f t="shared" si="56"/>
        <v>11</v>
      </c>
      <c r="LT65" s="7">
        <f t="shared" si="56"/>
        <v>10</v>
      </c>
      <c r="LU65" s="7">
        <f t="shared" si="56"/>
        <v>11</v>
      </c>
      <c r="LV65" s="7">
        <f t="shared" si="56"/>
        <v>10</v>
      </c>
      <c r="LW65" s="7">
        <f t="shared" si="56"/>
        <v>11</v>
      </c>
      <c r="LX65" s="7">
        <f t="shared" si="56"/>
        <v>0</v>
      </c>
      <c r="LY65" s="7">
        <f t="shared" si="56"/>
        <v>0</v>
      </c>
      <c r="LZ65" s="7">
        <f t="shared" si="56"/>
        <v>11</v>
      </c>
      <c r="MA65" s="7">
        <f t="shared" si="56"/>
        <v>10</v>
      </c>
      <c r="MB65" s="7">
        <f t="shared" si="56"/>
        <v>11</v>
      </c>
      <c r="MC65" s="7">
        <f t="shared" si="56"/>
        <v>10</v>
      </c>
      <c r="MD65" s="7">
        <f t="shared" si="56"/>
        <v>11</v>
      </c>
      <c r="ME65" s="7">
        <f t="shared" si="56"/>
        <v>0</v>
      </c>
      <c r="MF65" s="7">
        <f t="shared" si="56"/>
        <v>0</v>
      </c>
      <c r="MG65" s="7">
        <f t="shared" si="56"/>
        <v>11</v>
      </c>
      <c r="MH65" s="7">
        <f t="shared" si="56"/>
        <v>10</v>
      </c>
      <c r="MI65" s="7">
        <f t="shared" si="56"/>
        <v>11</v>
      </c>
      <c r="MJ65" s="7">
        <f t="shared" si="56"/>
        <v>10</v>
      </c>
      <c r="MK65" s="7">
        <f t="shared" si="56"/>
        <v>11</v>
      </c>
      <c r="ML65" s="7">
        <f t="shared" si="56"/>
        <v>0</v>
      </c>
      <c r="MM65" s="7">
        <f t="shared" si="56"/>
        <v>0</v>
      </c>
      <c r="MN65" s="7">
        <f t="shared" si="56"/>
        <v>11</v>
      </c>
      <c r="MO65" s="7">
        <f t="shared" si="56"/>
        <v>10</v>
      </c>
      <c r="MP65" s="7">
        <f t="shared" si="56"/>
        <v>11</v>
      </c>
      <c r="MQ65" s="7">
        <f t="shared" si="56"/>
        <v>10</v>
      </c>
      <c r="MR65" s="7">
        <f t="shared" si="56"/>
        <v>11</v>
      </c>
      <c r="MS65" s="7">
        <f t="shared" si="56"/>
        <v>0</v>
      </c>
      <c r="MT65" s="7">
        <f t="shared" si="56"/>
        <v>0</v>
      </c>
      <c r="MU65" s="7">
        <f t="shared" si="56"/>
        <v>11</v>
      </c>
      <c r="MV65" s="7">
        <f t="shared" si="56"/>
        <v>10</v>
      </c>
      <c r="MW65" s="7">
        <f t="shared" si="56"/>
        <v>11</v>
      </c>
      <c r="MX65" s="7">
        <f t="shared" si="56"/>
        <v>10</v>
      </c>
      <c r="MY65" s="7">
        <f t="shared" si="56"/>
        <v>0</v>
      </c>
      <c r="MZ65" s="7">
        <f t="shared" si="56"/>
        <v>0</v>
      </c>
      <c r="NA65" s="7">
        <f t="shared" si="56"/>
        <v>0</v>
      </c>
      <c r="NB65" s="7">
        <f t="shared" si="56"/>
        <v>11</v>
      </c>
      <c r="NC65" s="7">
        <f t="shared" si="56"/>
        <v>10</v>
      </c>
      <c r="ND65" s="7">
        <f t="shared" si="56"/>
        <v>11</v>
      </c>
      <c r="NE65" s="7">
        <f t="shared" si="56"/>
        <v>10</v>
      </c>
      <c r="NF65" s="7">
        <f t="shared" si="56"/>
        <v>0</v>
      </c>
      <c r="NG65" s="7">
        <f t="shared" si="56"/>
        <v>0</v>
      </c>
      <c r="NH65" s="7">
        <f t="shared" si="56"/>
        <v>0</v>
      </c>
      <c r="NI65" s="7">
        <f t="shared" si="56"/>
        <v>11</v>
      </c>
      <c r="NJ65" s="7">
        <f t="shared" si="56"/>
        <v>10</v>
      </c>
      <c r="NK65" s="7">
        <f t="shared" si="56"/>
        <v>11</v>
      </c>
      <c r="NL65" s="7">
        <f t="shared" si="56"/>
        <v>10</v>
      </c>
      <c r="NM65" s="7">
        <f t="shared" si="56"/>
        <v>11</v>
      </c>
      <c r="NN65" s="7">
        <f t="shared" si="56"/>
        <v>0</v>
      </c>
      <c r="NO65" s="7">
        <f t="shared" si="56"/>
        <v>0</v>
      </c>
      <c r="NP65" s="7">
        <f t="shared" si="56"/>
        <v>11</v>
      </c>
      <c r="NQ65" s="7">
        <f t="shared" si="56"/>
        <v>10</v>
      </c>
      <c r="NR65" s="7">
        <f t="shared" si="56"/>
        <v>11</v>
      </c>
      <c r="NS65" s="7">
        <f t="shared" si="56"/>
        <v>10</v>
      </c>
      <c r="NT65" s="7">
        <f t="shared" si="56"/>
        <v>11</v>
      </c>
      <c r="NU65" s="7">
        <f t="shared" si="56"/>
        <v>0</v>
      </c>
      <c r="NV65" s="7">
        <f t="shared" si="56"/>
        <v>0</v>
      </c>
      <c r="NW65" s="7">
        <f t="shared" si="56"/>
        <v>11</v>
      </c>
      <c r="NX65" s="7">
        <f t="shared" si="56"/>
        <v>10</v>
      </c>
      <c r="NY65" s="7">
        <f t="shared" ref="NY65:OJ65" si="57">COUNTIF(NY6:NY39,"J")</f>
        <v>11</v>
      </c>
      <c r="NZ65" s="7">
        <f t="shared" si="57"/>
        <v>10</v>
      </c>
      <c r="OA65" s="7">
        <f t="shared" si="57"/>
        <v>11</v>
      </c>
      <c r="OB65" s="7">
        <f t="shared" si="57"/>
        <v>0</v>
      </c>
      <c r="OC65" s="7">
        <f t="shared" si="57"/>
        <v>0</v>
      </c>
      <c r="OD65" s="7">
        <f t="shared" si="57"/>
        <v>11</v>
      </c>
      <c r="OE65" s="7">
        <f t="shared" si="57"/>
        <v>10</v>
      </c>
      <c r="OF65" s="7">
        <f t="shared" si="57"/>
        <v>11</v>
      </c>
      <c r="OG65" s="7">
        <f t="shared" si="57"/>
        <v>10</v>
      </c>
      <c r="OH65" s="7">
        <f t="shared" si="57"/>
        <v>11</v>
      </c>
      <c r="OI65" s="7">
        <f t="shared" si="57"/>
        <v>0</v>
      </c>
      <c r="OJ65" s="7">
        <f t="shared" si="57"/>
        <v>0</v>
      </c>
    </row>
    <row r="66" spans="1:400" ht="12.75" customHeight="1" x14ac:dyDescent="0.25">
      <c r="A66" s="147" t="s">
        <v>84</v>
      </c>
      <c r="B66" s="147"/>
      <c r="C66" s="147"/>
      <c r="D66" s="7">
        <f>COUNTIF(D6:D39,"M")</f>
        <v>0</v>
      </c>
      <c r="E66" s="7">
        <f t="shared" ref="E66:BP66" si="58">COUNTIF(E6:E39,"M")</f>
        <v>4</v>
      </c>
      <c r="F66" s="7">
        <f t="shared" si="58"/>
        <v>4</v>
      </c>
      <c r="G66" s="7">
        <f t="shared" si="58"/>
        <v>0</v>
      </c>
      <c r="H66" s="7">
        <f t="shared" si="58"/>
        <v>0</v>
      </c>
      <c r="I66" s="7">
        <f t="shared" si="58"/>
        <v>5</v>
      </c>
      <c r="J66" s="7">
        <f t="shared" si="58"/>
        <v>5</v>
      </c>
      <c r="K66" s="7">
        <f t="shared" si="58"/>
        <v>5</v>
      </c>
      <c r="L66" s="7">
        <f t="shared" si="58"/>
        <v>5</v>
      </c>
      <c r="M66" s="7">
        <f t="shared" si="58"/>
        <v>5</v>
      </c>
      <c r="N66" s="7">
        <f t="shared" si="58"/>
        <v>0</v>
      </c>
      <c r="O66" s="7">
        <f t="shared" si="58"/>
        <v>0</v>
      </c>
      <c r="P66" s="7">
        <f t="shared" si="58"/>
        <v>6</v>
      </c>
      <c r="Q66" s="7">
        <f t="shared" si="58"/>
        <v>6</v>
      </c>
      <c r="R66" s="7">
        <f t="shared" si="58"/>
        <v>6</v>
      </c>
      <c r="S66" s="7">
        <f t="shared" si="58"/>
        <v>6</v>
      </c>
      <c r="T66" s="7">
        <f t="shared" si="58"/>
        <v>6</v>
      </c>
      <c r="U66" s="7">
        <f t="shared" si="58"/>
        <v>0</v>
      </c>
      <c r="V66" s="7">
        <f t="shared" si="58"/>
        <v>0</v>
      </c>
      <c r="W66" s="7">
        <f t="shared" si="58"/>
        <v>4</v>
      </c>
      <c r="X66" s="7">
        <f t="shared" si="58"/>
        <v>4</v>
      </c>
      <c r="Y66" s="7">
        <f t="shared" si="58"/>
        <v>4</v>
      </c>
      <c r="Z66" s="7">
        <f t="shared" si="58"/>
        <v>5</v>
      </c>
      <c r="AA66" s="7">
        <f t="shared" si="58"/>
        <v>5</v>
      </c>
      <c r="AB66" s="7">
        <f t="shared" si="58"/>
        <v>0</v>
      </c>
      <c r="AC66" s="7">
        <f t="shared" si="58"/>
        <v>0</v>
      </c>
      <c r="AD66" s="7">
        <f t="shared" si="58"/>
        <v>6</v>
      </c>
      <c r="AE66" s="7">
        <f t="shared" si="58"/>
        <v>6</v>
      </c>
      <c r="AF66" s="7">
        <f t="shared" si="58"/>
        <v>6</v>
      </c>
      <c r="AG66" s="7">
        <f t="shared" si="58"/>
        <v>6</v>
      </c>
      <c r="AH66" s="7">
        <f t="shared" si="58"/>
        <v>6</v>
      </c>
      <c r="AI66" s="7">
        <f t="shared" si="58"/>
        <v>0</v>
      </c>
      <c r="AJ66" s="7">
        <f t="shared" si="58"/>
        <v>0</v>
      </c>
      <c r="AK66" s="7">
        <f t="shared" si="58"/>
        <v>5</v>
      </c>
      <c r="AL66" s="7">
        <f t="shared" si="58"/>
        <v>5</v>
      </c>
      <c r="AM66" s="7">
        <f t="shared" si="58"/>
        <v>5</v>
      </c>
      <c r="AN66" s="7">
        <f t="shared" si="58"/>
        <v>5</v>
      </c>
      <c r="AO66" s="7">
        <f t="shared" si="58"/>
        <v>5</v>
      </c>
      <c r="AP66" s="7">
        <f t="shared" si="58"/>
        <v>0</v>
      </c>
      <c r="AQ66" s="7">
        <f t="shared" si="58"/>
        <v>0</v>
      </c>
      <c r="AR66" s="7">
        <f t="shared" si="58"/>
        <v>6</v>
      </c>
      <c r="AS66" s="7">
        <f t="shared" si="58"/>
        <v>6</v>
      </c>
      <c r="AT66" s="7">
        <f t="shared" si="58"/>
        <v>6</v>
      </c>
      <c r="AU66" s="7">
        <f t="shared" si="58"/>
        <v>6</v>
      </c>
      <c r="AV66" s="7">
        <f t="shared" si="58"/>
        <v>5</v>
      </c>
      <c r="AW66" s="7">
        <f t="shared" si="58"/>
        <v>0</v>
      </c>
      <c r="AX66" s="7">
        <f t="shared" si="58"/>
        <v>0</v>
      </c>
      <c r="AY66" s="7">
        <f t="shared" si="58"/>
        <v>5</v>
      </c>
      <c r="AZ66" s="7">
        <f t="shared" si="58"/>
        <v>5</v>
      </c>
      <c r="BA66" s="7">
        <f t="shared" si="58"/>
        <v>5</v>
      </c>
      <c r="BB66" s="7">
        <f t="shared" si="58"/>
        <v>5</v>
      </c>
      <c r="BC66" s="7">
        <f t="shared" si="58"/>
        <v>5</v>
      </c>
      <c r="BD66" s="7">
        <f t="shared" si="58"/>
        <v>0</v>
      </c>
      <c r="BE66" s="7">
        <f t="shared" si="58"/>
        <v>0</v>
      </c>
      <c r="BF66" s="7">
        <f t="shared" si="58"/>
        <v>6</v>
      </c>
      <c r="BG66" s="7">
        <f t="shared" si="58"/>
        <v>6</v>
      </c>
      <c r="BH66" s="7">
        <f t="shared" si="58"/>
        <v>6</v>
      </c>
      <c r="BI66" s="7">
        <f t="shared" si="58"/>
        <v>6</v>
      </c>
      <c r="BJ66" s="7">
        <f t="shared" si="58"/>
        <v>6</v>
      </c>
      <c r="BK66" s="7">
        <f t="shared" si="58"/>
        <v>0</v>
      </c>
      <c r="BL66" s="7">
        <f t="shared" si="58"/>
        <v>0</v>
      </c>
      <c r="BM66" s="7">
        <f t="shared" si="58"/>
        <v>5</v>
      </c>
      <c r="BN66" s="7">
        <f t="shared" si="58"/>
        <v>5</v>
      </c>
      <c r="BO66" s="7">
        <f t="shared" si="58"/>
        <v>5</v>
      </c>
      <c r="BP66" s="7">
        <f t="shared" si="58"/>
        <v>5</v>
      </c>
      <c r="BQ66" s="7">
        <f t="shared" ref="BQ66:EB66" si="59">COUNTIF(BQ6:BQ39,"M")</f>
        <v>5</v>
      </c>
      <c r="BR66" s="7">
        <f t="shared" si="59"/>
        <v>0</v>
      </c>
      <c r="BS66" s="7">
        <f t="shared" si="59"/>
        <v>0</v>
      </c>
      <c r="BT66" s="7">
        <f t="shared" si="59"/>
        <v>6</v>
      </c>
      <c r="BU66" s="7">
        <f t="shared" si="59"/>
        <v>6</v>
      </c>
      <c r="BV66" s="7">
        <f t="shared" si="59"/>
        <v>6</v>
      </c>
      <c r="BW66" s="7">
        <f t="shared" si="59"/>
        <v>6</v>
      </c>
      <c r="BX66" s="7">
        <f t="shared" si="59"/>
        <v>5</v>
      </c>
      <c r="BY66" s="7">
        <f t="shared" si="59"/>
        <v>0</v>
      </c>
      <c r="BZ66" s="7">
        <f t="shared" si="59"/>
        <v>0</v>
      </c>
      <c r="CA66" s="7">
        <f t="shared" si="59"/>
        <v>3</v>
      </c>
      <c r="CB66" s="7">
        <f t="shared" si="59"/>
        <v>3</v>
      </c>
      <c r="CC66" s="7">
        <f t="shared" si="59"/>
        <v>3</v>
      </c>
      <c r="CD66" s="7">
        <f t="shared" si="59"/>
        <v>0</v>
      </c>
      <c r="CE66" s="7">
        <f t="shared" si="59"/>
        <v>0</v>
      </c>
      <c r="CF66" s="7">
        <f t="shared" si="59"/>
        <v>0</v>
      </c>
      <c r="CG66" s="7">
        <f t="shared" si="59"/>
        <v>0</v>
      </c>
      <c r="CH66" s="7">
        <f t="shared" si="59"/>
        <v>0</v>
      </c>
      <c r="CI66" s="7">
        <f t="shared" si="59"/>
        <v>2</v>
      </c>
      <c r="CJ66" s="7">
        <f t="shared" si="59"/>
        <v>2</v>
      </c>
      <c r="CK66" s="7">
        <f t="shared" si="59"/>
        <v>2</v>
      </c>
      <c r="CL66" s="7">
        <f t="shared" si="59"/>
        <v>2</v>
      </c>
      <c r="CM66" s="7">
        <f t="shared" si="59"/>
        <v>0</v>
      </c>
      <c r="CN66" s="7">
        <f t="shared" si="59"/>
        <v>0</v>
      </c>
      <c r="CO66" s="7">
        <f t="shared" si="59"/>
        <v>3</v>
      </c>
      <c r="CP66" s="7">
        <f t="shared" si="59"/>
        <v>3</v>
      </c>
      <c r="CQ66" s="7">
        <f t="shared" si="59"/>
        <v>3</v>
      </c>
      <c r="CR66" s="7">
        <f t="shared" si="59"/>
        <v>3</v>
      </c>
      <c r="CS66" s="7">
        <f t="shared" si="59"/>
        <v>3</v>
      </c>
      <c r="CT66" s="7">
        <f t="shared" si="59"/>
        <v>0</v>
      </c>
      <c r="CU66" s="7">
        <f t="shared" si="59"/>
        <v>0</v>
      </c>
      <c r="CV66" s="7">
        <f t="shared" si="59"/>
        <v>3</v>
      </c>
      <c r="CW66" s="7">
        <f t="shared" si="59"/>
        <v>3</v>
      </c>
      <c r="CX66" s="7">
        <f t="shared" si="59"/>
        <v>3</v>
      </c>
      <c r="CY66" s="7">
        <f t="shared" si="59"/>
        <v>3</v>
      </c>
      <c r="CZ66" s="7">
        <f t="shared" si="59"/>
        <v>3</v>
      </c>
      <c r="DA66" s="7">
        <f t="shared" si="59"/>
        <v>0</v>
      </c>
      <c r="DB66" s="7">
        <f t="shared" si="59"/>
        <v>0</v>
      </c>
      <c r="DC66" s="7">
        <f t="shared" si="59"/>
        <v>0</v>
      </c>
      <c r="DD66" s="7">
        <f t="shared" si="59"/>
        <v>3</v>
      </c>
      <c r="DE66" s="7">
        <f t="shared" si="59"/>
        <v>3</v>
      </c>
      <c r="DF66" s="7">
        <f t="shared" si="59"/>
        <v>3</v>
      </c>
      <c r="DG66" s="7">
        <f t="shared" si="59"/>
        <v>3</v>
      </c>
      <c r="DH66" s="7">
        <f t="shared" si="59"/>
        <v>0</v>
      </c>
      <c r="DI66" s="7">
        <f t="shared" si="59"/>
        <v>0</v>
      </c>
      <c r="DJ66" s="7">
        <f t="shared" si="59"/>
        <v>3</v>
      </c>
      <c r="DK66" s="7">
        <f t="shared" si="59"/>
        <v>3</v>
      </c>
      <c r="DL66" s="7">
        <f t="shared" si="59"/>
        <v>3</v>
      </c>
      <c r="DM66" s="7">
        <f t="shared" si="59"/>
        <v>3</v>
      </c>
      <c r="DN66" s="7">
        <f t="shared" si="59"/>
        <v>3</v>
      </c>
      <c r="DO66" s="7">
        <f t="shared" si="59"/>
        <v>0</v>
      </c>
      <c r="DP66" s="7">
        <f t="shared" si="59"/>
        <v>0</v>
      </c>
      <c r="DQ66" s="7">
        <f t="shared" si="59"/>
        <v>4</v>
      </c>
      <c r="DR66" s="7">
        <f t="shared" si="59"/>
        <v>4</v>
      </c>
      <c r="DS66" s="7">
        <f t="shared" si="59"/>
        <v>4</v>
      </c>
      <c r="DT66" s="7">
        <f t="shared" si="59"/>
        <v>4</v>
      </c>
      <c r="DU66" s="7">
        <f t="shared" si="59"/>
        <v>0</v>
      </c>
      <c r="DV66" s="7">
        <f t="shared" si="59"/>
        <v>0</v>
      </c>
      <c r="DW66" s="7">
        <f t="shared" si="59"/>
        <v>0</v>
      </c>
      <c r="DX66" s="7">
        <f t="shared" si="59"/>
        <v>0</v>
      </c>
      <c r="DY66" s="7">
        <f t="shared" si="59"/>
        <v>0</v>
      </c>
      <c r="DZ66" s="7">
        <f t="shared" si="59"/>
        <v>0</v>
      </c>
      <c r="EA66" s="7">
        <f t="shared" si="59"/>
        <v>0</v>
      </c>
      <c r="EB66" s="7">
        <f t="shared" si="59"/>
        <v>0</v>
      </c>
      <c r="EC66" s="7">
        <f t="shared" ref="EC66:GN66" si="60">COUNTIF(EC6:EC39,"M")</f>
        <v>0</v>
      </c>
      <c r="ED66" s="7">
        <f t="shared" si="60"/>
        <v>0</v>
      </c>
      <c r="EE66" s="7">
        <f t="shared" si="60"/>
        <v>4</v>
      </c>
      <c r="EF66" s="7">
        <f t="shared" si="60"/>
        <v>4</v>
      </c>
      <c r="EG66" s="7">
        <f t="shared" si="60"/>
        <v>4</v>
      </c>
      <c r="EH66" s="7">
        <f t="shared" si="60"/>
        <v>4</v>
      </c>
      <c r="EI66" s="7">
        <f t="shared" si="60"/>
        <v>4</v>
      </c>
      <c r="EJ66" s="7">
        <f t="shared" si="60"/>
        <v>0</v>
      </c>
      <c r="EK66" s="7">
        <f t="shared" si="60"/>
        <v>0</v>
      </c>
      <c r="EL66" s="7">
        <f t="shared" si="60"/>
        <v>4</v>
      </c>
      <c r="EM66" s="7">
        <f t="shared" si="60"/>
        <v>4</v>
      </c>
      <c r="EN66" s="7">
        <f t="shared" si="60"/>
        <v>4</v>
      </c>
      <c r="EO66" s="7">
        <f t="shared" si="60"/>
        <v>0</v>
      </c>
      <c r="EP66" s="7">
        <f t="shared" si="60"/>
        <v>0</v>
      </c>
      <c r="EQ66" s="7">
        <f t="shared" si="60"/>
        <v>0</v>
      </c>
      <c r="ER66" s="7">
        <f t="shared" si="60"/>
        <v>0</v>
      </c>
      <c r="ES66" s="7">
        <f t="shared" si="60"/>
        <v>5</v>
      </c>
      <c r="ET66" s="7">
        <f t="shared" si="60"/>
        <v>5</v>
      </c>
      <c r="EU66" s="7">
        <f t="shared" si="60"/>
        <v>5</v>
      </c>
      <c r="EV66" s="7">
        <f t="shared" si="60"/>
        <v>5</v>
      </c>
      <c r="EW66" s="7">
        <f t="shared" si="60"/>
        <v>5</v>
      </c>
      <c r="EX66" s="7">
        <f t="shared" si="60"/>
        <v>0</v>
      </c>
      <c r="EY66" s="7">
        <f t="shared" si="60"/>
        <v>0</v>
      </c>
      <c r="EZ66" s="7">
        <f t="shared" si="60"/>
        <v>6</v>
      </c>
      <c r="FA66" s="7">
        <f t="shared" si="60"/>
        <v>6</v>
      </c>
      <c r="FB66" s="7">
        <f t="shared" si="60"/>
        <v>6</v>
      </c>
      <c r="FC66" s="7">
        <f t="shared" si="60"/>
        <v>6</v>
      </c>
      <c r="FD66" s="7">
        <f t="shared" si="60"/>
        <v>6</v>
      </c>
      <c r="FE66" s="7">
        <f t="shared" si="60"/>
        <v>0</v>
      </c>
      <c r="FF66" s="7">
        <f t="shared" si="60"/>
        <v>0</v>
      </c>
      <c r="FG66" s="7">
        <f t="shared" si="60"/>
        <v>5</v>
      </c>
      <c r="FH66" s="7">
        <f t="shared" si="60"/>
        <v>5</v>
      </c>
      <c r="FI66" s="7">
        <f t="shared" si="60"/>
        <v>5</v>
      </c>
      <c r="FJ66" s="7">
        <f t="shared" si="60"/>
        <v>5</v>
      </c>
      <c r="FK66" s="7">
        <f t="shared" si="60"/>
        <v>5</v>
      </c>
      <c r="FL66" s="7">
        <f t="shared" si="60"/>
        <v>0</v>
      </c>
      <c r="FM66" s="7">
        <f t="shared" si="60"/>
        <v>0</v>
      </c>
      <c r="FN66" s="7">
        <f t="shared" si="60"/>
        <v>6</v>
      </c>
      <c r="FO66" s="7">
        <f t="shared" si="60"/>
        <v>6</v>
      </c>
      <c r="FP66" s="7">
        <f t="shared" si="60"/>
        <v>6</v>
      </c>
      <c r="FQ66" s="7">
        <f t="shared" si="60"/>
        <v>6</v>
      </c>
      <c r="FR66" s="7">
        <f t="shared" si="60"/>
        <v>6</v>
      </c>
      <c r="FS66" s="7">
        <f t="shared" si="60"/>
        <v>0</v>
      </c>
      <c r="FT66" s="7">
        <f t="shared" si="60"/>
        <v>0</v>
      </c>
      <c r="FU66" s="7">
        <f t="shared" si="60"/>
        <v>5</v>
      </c>
      <c r="FV66" s="7">
        <f t="shared" si="60"/>
        <v>5</v>
      </c>
      <c r="FW66" s="7">
        <f t="shared" si="60"/>
        <v>5</v>
      </c>
      <c r="FX66" s="7">
        <f t="shared" si="60"/>
        <v>5</v>
      </c>
      <c r="FY66" s="7">
        <f t="shared" si="60"/>
        <v>5</v>
      </c>
      <c r="FZ66" s="7">
        <f t="shared" si="60"/>
        <v>0</v>
      </c>
      <c r="GA66" s="7">
        <f t="shared" si="60"/>
        <v>0</v>
      </c>
      <c r="GB66" s="7">
        <f t="shared" si="60"/>
        <v>5</v>
      </c>
      <c r="GC66" s="7">
        <f t="shared" si="60"/>
        <v>5</v>
      </c>
      <c r="GD66" s="7">
        <f t="shared" si="60"/>
        <v>5</v>
      </c>
      <c r="GE66" s="7">
        <f t="shared" si="60"/>
        <v>5</v>
      </c>
      <c r="GF66" s="7">
        <f t="shared" si="60"/>
        <v>5</v>
      </c>
      <c r="GG66" s="7">
        <f t="shared" si="60"/>
        <v>0</v>
      </c>
      <c r="GH66" s="7">
        <f t="shared" si="60"/>
        <v>0</v>
      </c>
      <c r="GI66" s="7">
        <f t="shared" si="60"/>
        <v>5</v>
      </c>
      <c r="GJ66" s="7">
        <f t="shared" si="60"/>
        <v>5</v>
      </c>
      <c r="GK66" s="7">
        <f t="shared" si="60"/>
        <v>5</v>
      </c>
      <c r="GL66" s="7">
        <f t="shared" si="60"/>
        <v>5</v>
      </c>
      <c r="GM66" s="7">
        <f t="shared" si="60"/>
        <v>5</v>
      </c>
      <c r="GN66" s="7">
        <f t="shared" si="60"/>
        <v>0</v>
      </c>
      <c r="GO66" s="7">
        <f t="shared" ref="GO66:IZ66" si="61">COUNTIF(GO6:GO39,"M")</f>
        <v>0</v>
      </c>
      <c r="GP66" s="7">
        <f t="shared" si="61"/>
        <v>6</v>
      </c>
      <c r="GQ66" s="7">
        <f t="shared" si="61"/>
        <v>0</v>
      </c>
      <c r="GR66" s="7">
        <f t="shared" si="61"/>
        <v>6</v>
      </c>
      <c r="GS66" s="7">
        <f t="shared" si="61"/>
        <v>6</v>
      </c>
      <c r="GT66" s="7">
        <f t="shared" si="61"/>
        <v>6</v>
      </c>
      <c r="GU66" s="7">
        <f t="shared" si="61"/>
        <v>0</v>
      </c>
      <c r="GV66" s="7">
        <f t="shared" si="61"/>
        <v>0</v>
      </c>
      <c r="GW66" s="7">
        <f t="shared" si="61"/>
        <v>5</v>
      </c>
      <c r="GX66" s="7">
        <f t="shared" si="61"/>
        <v>5</v>
      </c>
      <c r="GY66" s="7">
        <f t="shared" si="61"/>
        <v>5</v>
      </c>
      <c r="GZ66" s="7">
        <f t="shared" si="61"/>
        <v>5</v>
      </c>
      <c r="HA66" s="7">
        <f t="shared" si="61"/>
        <v>5</v>
      </c>
      <c r="HB66" s="7">
        <f t="shared" si="61"/>
        <v>0</v>
      </c>
      <c r="HC66" s="7">
        <f t="shared" si="61"/>
        <v>0</v>
      </c>
      <c r="HD66" s="7">
        <f t="shared" si="61"/>
        <v>5</v>
      </c>
      <c r="HE66" s="7">
        <f t="shared" si="61"/>
        <v>5</v>
      </c>
      <c r="HF66" s="7">
        <f t="shared" si="61"/>
        <v>5</v>
      </c>
      <c r="HG66" s="7">
        <f t="shared" si="61"/>
        <v>5</v>
      </c>
      <c r="HH66" s="7">
        <f t="shared" si="61"/>
        <v>5</v>
      </c>
      <c r="HI66" s="7">
        <f t="shared" si="61"/>
        <v>0</v>
      </c>
      <c r="HJ66" s="7">
        <f t="shared" si="61"/>
        <v>0</v>
      </c>
      <c r="HK66" s="7">
        <f t="shared" si="61"/>
        <v>4</v>
      </c>
      <c r="HL66" s="7">
        <f t="shared" si="61"/>
        <v>4</v>
      </c>
      <c r="HM66" s="7">
        <f t="shared" si="61"/>
        <v>4</v>
      </c>
      <c r="HN66" s="7">
        <f t="shared" si="61"/>
        <v>4</v>
      </c>
      <c r="HO66" s="7">
        <f t="shared" si="61"/>
        <v>4</v>
      </c>
      <c r="HP66" s="7">
        <f t="shared" si="61"/>
        <v>0</v>
      </c>
      <c r="HQ66" s="7">
        <f t="shared" si="61"/>
        <v>0</v>
      </c>
      <c r="HR66" s="7">
        <f t="shared" si="61"/>
        <v>4</v>
      </c>
      <c r="HS66" s="7">
        <f t="shared" si="61"/>
        <v>4</v>
      </c>
      <c r="HT66" s="7">
        <f t="shared" si="61"/>
        <v>4</v>
      </c>
      <c r="HU66" s="7">
        <f t="shared" si="61"/>
        <v>4</v>
      </c>
      <c r="HV66" s="7">
        <f t="shared" si="61"/>
        <v>4</v>
      </c>
      <c r="HW66" s="7">
        <f t="shared" si="61"/>
        <v>0</v>
      </c>
      <c r="HX66" s="7">
        <f t="shared" si="61"/>
        <v>0</v>
      </c>
      <c r="HY66" s="7">
        <f t="shared" si="61"/>
        <v>2</v>
      </c>
      <c r="HZ66" s="7">
        <f t="shared" si="61"/>
        <v>2</v>
      </c>
      <c r="IA66" s="7">
        <f t="shared" si="61"/>
        <v>2</v>
      </c>
      <c r="IB66" s="7">
        <f t="shared" si="61"/>
        <v>2</v>
      </c>
      <c r="IC66" s="7">
        <f t="shared" si="61"/>
        <v>2</v>
      </c>
      <c r="ID66" s="7">
        <f t="shared" si="61"/>
        <v>0</v>
      </c>
      <c r="IE66" s="7">
        <f t="shared" si="61"/>
        <v>0</v>
      </c>
      <c r="IF66" s="7">
        <f t="shared" si="61"/>
        <v>6</v>
      </c>
      <c r="IG66" s="7">
        <f t="shared" si="61"/>
        <v>6</v>
      </c>
      <c r="IH66" s="7">
        <f t="shared" si="61"/>
        <v>6</v>
      </c>
      <c r="II66" s="7">
        <f t="shared" si="61"/>
        <v>6</v>
      </c>
      <c r="IJ66" s="7">
        <f t="shared" si="61"/>
        <v>6</v>
      </c>
      <c r="IK66" s="7">
        <f t="shared" si="61"/>
        <v>0</v>
      </c>
      <c r="IL66" s="7">
        <f t="shared" si="61"/>
        <v>0</v>
      </c>
      <c r="IM66" s="7">
        <f t="shared" si="61"/>
        <v>5</v>
      </c>
      <c r="IN66" s="7">
        <f t="shared" si="61"/>
        <v>5</v>
      </c>
      <c r="IO66" s="7">
        <f t="shared" si="61"/>
        <v>5</v>
      </c>
      <c r="IP66" s="7">
        <f t="shared" si="61"/>
        <v>5</v>
      </c>
      <c r="IQ66" s="7">
        <f t="shared" si="61"/>
        <v>5</v>
      </c>
      <c r="IR66" s="7">
        <f t="shared" si="61"/>
        <v>0</v>
      </c>
      <c r="IS66" s="7">
        <f t="shared" si="61"/>
        <v>0</v>
      </c>
      <c r="IT66" s="7">
        <f t="shared" si="61"/>
        <v>5</v>
      </c>
      <c r="IU66" s="7">
        <f t="shared" si="61"/>
        <v>5</v>
      </c>
      <c r="IV66" s="7">
        <f t="shared" si="61"/>
        <v>5</v>
      </c>
      <c r="IW66" s="7">
        <f t="shared" si="61"/>
        <v>5</v>
      </c>
      <c r="IX66" s="7">
        <f t="shared" si="61"/>
        <v>5</v>
      </c>
      <c r="IY66" s="7">
        <f t="shared" si="61"/>
        <v>0</v>
      </c>
      <c r="IZ66" s="7">
        <f t="shared" si="61"/>
        <v>0</v>
      </c>
      <c r="JA66" s="7">
        <f t="shared" ref="JA66:LL66" si="62">COUNTIF(JA6:JA39,"M")</f>
        <v>4</v>
      </c>
      <c r="JB66" s="7">
        <f t="shared" si="62"/>
        <v>4</v>
      </c>
      <c r="JC66" s="7">
        <f t="shared" si="62"/>
        <v>4</v>
      </c>
      <c r="JD66" s="7">
        <f t="shared" si="62"/>
        <v>4</v>
      </c>
      <c r="JE66" s="7">
        <f t="shared" si="62"/>
        <v>4</v>
      </c>
      <c r="JF66" s="7">
        <f t="shared" si="62"/>
        <v>0</v>
      </c>
      <c r="JG66" s="7">
        <f t="shared" si="62"/>
        <v>0</v>
      </c>
      <c r="JH66" s="7">
        <f t="shared" si="62"/>
        <v>6</v>
      </c>
      <c r="JI66" s="7">
        <f t="shared" si="62"/>
        <v>6</v>
      </c>
      <c r="JJ66" s="7">
        <f t="shared" si="62"/>
        <v>6</v>
      </c>
      <c r="JK66" s="7">
        <f t="shared" si="62"/>
        <v>6</v>
      </c>
      <c r="JL66" s="7">
        <f t="shared" si="62"/>
        <v>6</v>
      </c>
      <c r="JM66" s="7">
        <f t="shared" si="62"/>
        <v>0</v>
      </c>
      <c r="JN66" s="7">
        <f t="shared" si="62"/>
        <v>0</v>
      </c>
      <c r="JO66" s="7">
        <f t="shared" si="62"/>
        <v>5</v>
      </c>
      <c r="JP66" s="7">
        <f t="shared" si="62"/>
        <v>5</v>
      </c>
      <c r="JQ66" s="7">
        <f t="shared" si="62"/>
        <v>5</v>
      </c>
      <c r="JR66" s="7">
        <f t="shared" si="62"/>
        <v>5</v>
      </c>
      <c r="JS66" s="7">
        <f t="shared" si="62"/>
        <v>5</v>
      </c>
      <c r="JT66" s="7">
        <f t="shared" si="62"/>
        <v>0</v>
      </c>
      <c r="JU66" s="7">
        <f t="shared" si="62"/>
        <v>0</v>
      </c>
      <c r="JV66" s="7">
        <f t="shared" si="62"/>
        <v>6</v>
      </c>
      <c r="JW66" s="7">
        <f t="shared" si="62"/>
        <v>6</v>
      </c>
      <c r="JX66" s="7">
        <f t="shared" si="62"/>
        <v>6</v>
      </c>
      <c r="JY66" s="7">
        <f t="shared" si="62"/>
        <v>6</v>
      </c>
      <c r="JZ66" s="7">
        <f t="shared" si="62"/>
        <v>6</v>
      </c>
      <c r="KA66" s="7">
        <f t="shared" si="62"/>
        <v>0</v>
      </c>
      <c r="KB66" s="7">
        <f t="shared" si="62"/>
        <v>0</v>
      </c>
      <c r="KC66" s="7">
        <f t="shared" si="62"/>
        <v>5</v>
      </c>
      <c r="KD66" s="7">
        <f t="shared" si="62"/>
        <v>5</v>
      </c>
      <c r="KE66" s="7">
        <f t="shared" si="62"/>
        <v>5</v>
      </c>
      <c r="KF66" s="7">
        <f t="shared" si="62"/>
        <v>5</v>
      </c>
      <c r="KG66" s="7">
        <f t="shared" si="62"/>
        <v>5</v>
      </c>
      <c r="KH66" s="7">
        <f t="shared" si="62"/>
        <v>0</v>
      </c>
      <c r="KI66" s="7">
        <f t="shared" si="62"/>
        <v>0</v>
      </c>
      <c r="KJ66" s="7">
        <f t="shared" si="62"/>
        <v>5</v>
      </c>
      <c r="KK66" s="7">
        <f t="shared" si="62"/>
        <v>5</v>
      </c>
      <c r="KL66" s="7">
        <f t="shared" si="62"/>
        <v>5</v>
      </c>
      <c r="KM66" s="7">
        <f t="shared" si="62"/>
        <v>5</v>
      </c>
      <c r="KN66" s="7">
        <f t="shared" si="62"/>
        <v>5</v>
      </c>
      <c r="KO66" s="7">
        <f t="shared" si="62"/>
        <v>0</v>
      </c>
      <c r="KP66" s="7">
        <f t="shared" si="62"/>
        <v>0</v>
      </c>
      <c r="KQ66" s="7">
        <f t="shared" si="62"/>
        <v>4</v>
      </c>
      <c r="KR66" s="7">
        <f t="shared" si="62"/>
        <v>4</v>
      </c>
      <c r="KS66" s="7">
        <f t="shared" si="62"/>
        <v>4</v>
      </c>
      <c r="KT66" s="7">
        <f t="shared" si="62"/>
        <v>4</v>
      </c>
      <c r="KU66" s="7">
        <f t="shared" si="62"/>
        <v>4</v>
      </c>
      <c r="KV66" s="7">
        <f t="shared" si="62"/>
        <v>0</v>
      </c>
      <c r="KW66" s="7">
        <f t="shared" si="62"/>
        <v>0</v>
      </c>
      <c r="KX66" s="7">
        <f t="shared" si="62"/>
        <v>6</v>
      </c>
      <c r="KY66" s="7">
        <f t="shared" si="62"/>
        <v>6</v>
      </c>
      <c r="KZ66" s="7">
        <f t="shared" si="62"/>
        <v>6</v>
      </c>
      <c r="LA66" s="7">
        <f t="shared" si="62"/>
        <v>6</v>
      </c>
      <c r="LB66" s="7">
        <f t="shared" si="62"/>
        <v>6</v>
      </c>
      <c r="LC66" s="7">
        <f t="shared" si="62"/>
        <v>0</v>
      </c>
      <c r="LD66" s="7">
        <f t="shared" si="62"/>
        <v>0</v>
      </c>
      <c r="LE66" s="7">
        <f t="shared" si="62"/>
        <v>5</v>
      </c>
      <c r="LF66" s="7">
        <f t="shared" si="62"/>
        <v>5</v>
      </c>
      <c r="LG66" s="7">
        <f t="shared" si="62"/>
        <v>0</v>
      </c>
      <c r="LH66" s="7">
        <f t="shared" si="62"/>
        <v>5</v>
      </c>
      <c r="LI66" s="7">
        <f t="shared" si="62"/>
        <v>5</v>
      </c>
      <c r="LJ66" s="7">
        <f t="shared" si="62"/>
        <v>0</v>
      </c>
      <c r="LK66" s="7">
        <f t="shared" si="62"/>
        <v>0</v>
      </c>
      <c r="LL66" s="7">
        <f t="shared" si="62"/>
        <v>6</v>
      </c>
      <c r="LM66" s="7">
        <f t="shared" ref="LM66:NX66" si="63">COUNTIF(LM6:LM39,"M")</f>
        <v>6</v>
      </c>
      <c r="LN66" s="7">
        <f t="shared" si="63"/>
        <v>6</v>
      </c>
      <c r="LO66" s="7">
        <f t="shared" si="63"/>
        <v>6</v>
      </c>
      <c r="LP66" s="7">
        <f t="shared" si="63"/>
        <v>6</v>
      </c>
      <c r="LQ66" s="7">
        <f t="shared" si="63"/>
        <v>0</v>
      </c>
      <c r="LR66" s="7">
        <f t="shared" si="63"/>
        <v>0</v>
      </c>
      <c r="LS66" s="7">
        <f t="shared" si="63"/>
        <v>5</v>
      </c>
      <c r="LT66" s="7">
        <f t="shared" si="63"/>
        <v>5</v>
      </c>
      <c r="LU66" s="7">
        <f t="shared" si="63"/>
        <v>5</v>
      </c>
      <c r="LV66" s="7">
        <f t="shared" si="63"/>
        <v>5</v>
      </c>
      <c r="LW66" s="7">
        <f t="shared" si="63"/>
        <v>5</v>
      </c>
      <c r="LX66" s="7">
        <f t="shared" si="63"/>
        <v>0</v>
      </c>
      <c r="LY66" s="7">
        <f t="shared" si="63"/>
        <v>0</v>
      </c>
      <c r="LZ66" s="7">
        <f t="shared" si="63"/>
        <v>6</v>
      </c>
      <c r="MA66" s="7">
        <f t="shared" si="63"/>
        <v>6</v>
      </c>
      <c r="MB66" s="7">
        <f t="shared" si="63"/>
        <v>6</v>
      </c>
      <c r="MC66" s="7">
        <f t="shared" si="63"/>
        <v>6</v>
      </c>
      <c r="MD66" s="7">
        <f t="shared" si="63"/>
        <v>6</v>
      </c>
      <c r="ME66" s="7">
        <f t="shared" si="63"/>
        <v>0</v>
      </c>
      <c r="MF66" s="7">
        <f t="shared" si="63"/>
        <v>0</v>
      </c>
      <c r="MG66" s="7">
        <f t="shared" si="63"/>
        <v>5</v>
      </c>
      <c r="MH66" s="7">
        <f t="shared" si="63"/>
        <v>5</v>
      </c>
      <c r="MI66" s="7">
        <f t="shared" si="63"/>
        <v>5</v>
      </c>
      <c r="MJ66" s="7">
        <f t="shared" si="63"/>
        <v>5</v>
      </c>
      <c r="MK66" s="7">
        <f t="shared" si="63"/>
        <v>5</v>
      </c>
      <c r="ML66" s="7">
        <f t="shared" si="63"/>
        <v>0</v>
      </c>
      <c r="MM66" s="7">
        <f t="shared" si="63"/>
        <v>0</v>
      </c>
      <c r="MN66" s="7">
        <f t="shared" si="63"/>
        <v>6</v>
      </c>
      <c r="MO66" s="7">
        <f t="shared" si="63"/>
        <v>6</v>
      </c>
      <c r="MP66" s="7">
        <f t="shared" si="63"/>
        <v>6</v>
      </c>
      <c r="MQ66" s="7">
        <f t="shared" si="63"/>
        <v>6</v>
      </c>
      <c r="MR66" s="7">
        <f t="shared" si="63"/>
        <v>6</v>
      </c>
      <c r="MS66" s="7">
        <f t="shared" si="63"/>
        <v>0</v>
      </c>
      <c r="MT66" s="7">
        <f t="shared" si="63"/>
        <v>0</v>
      </c>
      <c r="MU66" s="7">
        <f t="shared" si="63"/>
        <v>5</v>
      </c>
      <c r="MV66" s="7">
        <f t="shared" si="63"/>
        <v>5</v>
      </c>
      <c r="MW66" s="7">
        <f t="shared" si="63"/>
        <v>5</v>
      </c>
      <c r="MX66" s="7">
        <f t="shared" si="63"/>
        <v>5</v>
      </c>
      <c r="MY66" s="7">
        <f t="shared" si="63"/>
        <v>0</v>
      </c>
      <c r="MZ66" s="7">
        <f t="shared" si="63"/>
        <v>0</v>
      </c>
      <c r="NA66" s="7">
        <f t="shared" si="63"/>
        <v>0</v>
      </c>
      <c r="NB66" s="7">
        <f t="shared" si="63"/>
        <v>6</v>
      </c>
      <c r="NC66" s="7">
        <f t="shared" si="63"/>
        <v>6</v>
      </c>
      <c r="ND66" s="7">
        <f t="shared" si="63"/>
        <v>6</v>
      </c>
      <c r="NE66" s="7">
        <f t="shared" si="63"/>
        <v>6</v>
      </c>
      <c r="NF66" s="7">
        <f t="shared" si="63"/>
        <v>0</v>
      </c>
      <c r="NG66" s="7">
        <f t="shared" si="63"/>
        <v>0</v>
      </c>
      <c r="NH66" s="7">
        <f t="shared" si="63"/>
        <v>0</v>
      </c>
      <c r="NI66" s="7">
        <f t="shared" si="63"/>
        <v>5</v>
      </c>
      <c r="NJ66" s="7">
        <f t="shared" si="63"/>
        <v>5</v>
      </c>
      <c r="NK66" s="7">
        <f t="shared" si="63"/>
        <v>5</v>
      </c>
      <c r="NL66" s="7">
        <f t="shared" si="63"/>
        <v>5</v>
      </c>
      <c r="NM66" s="7">
        <f t="shared" si="63"/>
        <v>5</v>
      </c>
      <c r="NN66" s="7">
        <f t="shared" si="63"/>
        <v>0</v>
      </c>
      <c r="NO66" s="7">
        <f t="shared" si="63"/>
        <v>0</v>
      </c>
      <c r="NP66" s="7">
        <f t="shared" si="63"/>
        <v>6</v>
      </c>
      <c r="NQ66" s="7">
        <f t="shared" si="63"/>
        <v>6</v>
      </c>
      <c r="NR66" s="7">
        <f t="shared" si="63"/>
        <v>6</v>
      </c>
      <c r="NS66" s="7">
        <f t="shared" si="63"/>
        <v>6</v>
      </c>
      <c r="NT66" s="7">
        <f t="shared" si="63"/>
        <v>6</v>
      </c>
      <c r="NU66" s="7">
        <f t="shared" si="63"/>
        <v>0</v>
      </c>
      <c r="NV66" s="7">
        <f t="shared" si="63"/>
        <v>0</v>
      </c>
      <c r="NW66" s="7">
        <f t="shared" si="63"/>
        <v>5</v>
      </c>
      <c r="NX66" s="7">
        <f t="shared" si="63"/>
        <v>5</v>
      </c>
      <c r="NY66" s="7">
        <f t="shared" ref="NY66:OJ66" si="64">COUNTIF(NY6:NY39,"M")</f>
        <v>5</v>
      </c>
      <c r="NZ66" s="7">
        <f t="shared" si="64"/>
        <v>5</v>
      </c>
      <c r="OA66" s="7">
        <f t="shared" si="64"/>
        <v>5</v>
      </c>
      <c r="OB66" s="7">
        <f t="shared" si="64"/>
        <v>0</v>
      </c>
      <c r="OC66" s="7">
        <f t="shared" si="64"/>
        <v>0</v>
      </c>
      <c r="OD66" s="7">
        <f t="shared" si="64"/>
        <v>6</v>
      </c>
      <c r="OE66" s="7">
        <f t="shared" si="64"/>
        <v>6</v>
      </c>
      <c r="OF66" s="7">
        <f t="shared" si="64"/>
        <v>6</v>
      </c>
      <c r="OG66" s="7">
        <f t="shared" si="64"/>
        <v>6</v>
      </c>
      <c r="OH66" s="7">
        <f t="shared" si="64"/>
        <v>6</v>
      </c>
      <c r="OI66" s="7">
        <f t="shared" si="64"/>
        <v>0</v>
      </c>
      <c r="OJ66" s="7">
        <f t="shared" si="64"/>
        <v>0</v>
      </c>
    </row>
    <row r="67" spans="1:400" ht="12.75" customHeight="1" x14ac:dyDescent="0.25">
      <c r="A67" s="147" t="s">
        <v>85</v>
      </c>
      <c r="B67" s="147"/>
      <c r="C67" s="147"/>
      <c r="D67" s="7">
        <f>COUNTIF(D6:D39,"AP")</f>
        <v>0</v>
      </c>
      <c r="E67" s="7">
        <f t="shared" ref="E67:BP67" si="65">COUNTIF(E6:E39,"AP")</f>
        <v>4</v>
      </c>
      <c r="F67" s="7">
        <f t="shared" si="65"/>
        <v>4</v>
      </c>
      <c r="G67" s="7">
        <f t="shared" si="65"/>
        <v>0</v>
      </c>
      <c r="H67" s="7">
        <f t="shared" si="65"/>
        <v>0</v>
      </c>
      <c r="I67" s="7">
        <f t="shared" si="65"/>
        <v>6</v>
      </c>
      <c r="J67" s="7">
        <f t="shared" si="65"/>
        <v>6</v>
      </c>
      <c r="K67" s="7">
        <f t="shared" si="65"/>
        <v>6</v>
      </c>
      <c r="L67" s="7">
        <f t="shared" si="65"/>
        <v>6</v>
      </c>
      <c r="M67" s="7">
        <f t="shared" si="65"/>
        <v>5</v>
      </c>
      <c r="N67" s="7">
        <f t="shared" si="65"/>
        <v>0</v>
      </c>
      <c r="O67" s="7">
        <f t="shared" si="65"/>
        <v>0</v>
      </c>
      <c r="P67" s="7">
        <f t="shared" si="65"/>
        <v>5</v>
      </c>
      <c r="Q67" s="7">
        <f t="shared" si="65"/>
        <v>5</v>
      </c>
      <c r="R67" s="7">
        <f t="shared" si="65"/>
        <v>4</v>
      </c>
      <c r="S67" s="7">
        <f t="shared" si="65"/>
        <v>5</v>
      </c>
      <c r="T67" s="7">
        <f t="shared" si="65"/>
        <v>4</v>
      </c>
      <c r="U67" s="7">
        <f t="shared" si="65"/>
        <v>0</v>
      </c>
      <c r="V67" s="7">
        <f t="shared" si="65"/>
        <v>0</v>
      </c>
      <c r="W67" s="7">
        <f t="shared" si="65"/>
        <v>6</v>
      </c>
      <c r="X67" s="7">
        <f t="shared" si="65"/>
        <v>5</v>
      </c>
      <c r="Y67" s="7">
        <f t="shared" si="65"/>
        <v>4</v>
      </c>
      <c r="Z67" s="7">
        <f t="shared" si="65"/>
        <v>5</v>
      </c>
      <c r="AA67" s="7">
        <f t="shared" si="65"/>
        <v>5</v>
      </c>
      <c r="AB67" s="7">
        <f t="shared" si="65"/>
        <v>0</v>
      </c>
      <c r="AC67" s="7">
        <f t="shared" si="65"/>
        <v>0</v>
      </c>
      <c r="AD67" s="7">
        <f t="shared" si="65"/>
        <v>4</v>
      </c>
      <c r="AE67" s="7">
        <f t="shared" si="65"/>
        <v>4</v>
      </c>
      <c r="AF67" s="7">
        <f t="shared" si="65"/>
        <v>4</v>
      </c>
      <c r="AG67" s="7">
        <f t="shared" si="65"/>
        <v>4</v>
      </c>
      <c r="AH67" s="7">
        <f t="shared" si="65"/>
        <v>4</v>
      </c>
      <c r="AI67" s="7">
        <f t="shared" si="65"/>
        <v>0</v>
      </c>
      <c r="AJ67" s="7">
        <f t="shared" si="65"/>
        <v>0</v>
      </c>
      <c r="AK67" s="7">
        <f t="shared" si="65"/>
        <v>5</v>
      </c>
      <c r="AL67" s="7">
        <f t="shared" si="65"/>
        <v>5</v>
      </c>
      <c r="AM67" s="7">
        <f t="shared" si="65"/>
        <v>4</v>
      </c>
      <c r="AN67" s="7">
        <f t="shared" si="65"/>
        <v>4</v>
      </c>
      <c r="AO67" s="7">
        <f t="shared" si="65"/>
        <v>4</v>
      </c>
      <c r="AP67" s="7">
        <f t="shared" si="65"/>
        <v>0</v>
      </c>
      <c r="AQ67" s="7">
        <f t="shared" si="65"/>
        <v>0</v>
      </c>
      <c r="AR67" s="7">
        <f t="shared" si="65"/>
        <v>4</v>
      </c>
      <c r="AS67" s="7">
        <f t="shared" si="65"/>
        <v>4</v>
      </c>
      <c r="AT67" s="7">
        <f t="shared" si="65"/>
        <v>4</v>
      </c>
      <c r="AU67" s="7">
        <f t="shared" si="65"/>
        <v>4</v>
      </c>
      <c r="AV67" s="7">
        <f t="shared" si="65"/>
        <v>4</v>
      </c>
      <c r="AW67" s="7">
        <f t="shared" si="65"/>
        <v>0</v>
      </c>
      <c r="AX67" s="7">
        <f t="shared" si="65"/>
        <v>0</v>
      </c>
      <c r="AY67" s="7">
        <f t="shared" si="65"/>
        <v>5</v>
      </c>
      <c r="AZ67" s="7">
        <f t="shared" si="65"/>
        <v>6</v>
      </c>
      <c r="BA67" s="7">
        <f t="shared" si="65"/>
        <v>6</v>
      </c>
      <c r="BB67" s="7">
        <f t="shared" si="65"/>
        <v>6</v>
      </c>
      <c r="BC67" s="7">
        <f t="shared" si="65"/>
        <v>6</v>
      </c>
      <c r="BD67" s="7">
        <f t="shared" si="65"/>
        <v>0</v>
      </c>
      <c r="BE67" s="7">
        <f t="shared" si="65"/>
        <v>0</v>
      </c>
      <c r="BF67" s="7">
        <f t="shared" si="65"/>
        <v>4</v>
      </c>
      <c r="BG67" s="7">
        <f t="shared" si="65"/>
        <v>4</v>
      </c>
      <c r="BH67" s="7">
        <f t="shared" si="65"/>
        <v>4</v>
      </c>
      <c r="BI67" s="7">
        <f t="shared" si="65"/>
        <v>4</v>
      </c>
      <c r="BJ67" s="7">
        <f t="shared" si="65"/>
        <v>4</v>
      </c>
      <c r="BK67" s="7">
        <f t="shared" si="65"/>
        <v>0</v>
      </c>
      <c r="BL67" s="7">
        <f t="shared" si="65"/>
        <v>0</v>
      </c>
      <c r="BM67" s="7">
        <f t="shared" si="65"/>
        <v>6</v>
      </c>
      <c r="BN67" s="7">
        <f t="shared" si="65"/>
        <v>6</v>
      </c>
      <c r="BO67" s="7">
        <f t="shared" si="65"/>
        <v>6</v>
      </c>
      <c r="BP67" s="7">
        <f t="shared" si="65"/>
        <v>6</v>
      </c>
      <c r="BQ67" s="7">
        <f t="shared" ref="BQ67:EB67" si="66">COUNTIF(BQ6:BQ39,"AP")</f>
        <v>6</v>
      </c>
      <c r="BR67" s="7">
        <f t="shared" si="66"/>
        <v>0</v>
      </c>
      <c r="BS67" s="7">
        <f t="shared" si="66"/>
        <v>0</v>
      </c>
      <c r="BT67" s="7">
        <f t="shared" si="66"/>
        <v>5</v>
      </c>
      <c r="BU67" s="7">
        <f t="shared" si="66"/>
        <v>5</v>
      </c>
      <c r="BV67" s="7">
        <f t="shared" si="66"/>
        <v>5</v>
      </c>
      <c r="BW67" s="7">
        <f t="shared" si="66"/>
        <v>5</v>
      </c>
      <c r="BX67" s="7">
        <f t="shared" si="66"/>
        <v>3</v>
      </c>
      <c r="BY67" s="7">
        <f t="shared" si="66"/>
        <v>0</v>
      </c>
      <c r="BZ67" s="7">
        <f t="shared" si="66"/>
        <v>0</v>
      </c>
      <c r="CA67" s="7">
        <f t="shared" si="66"/>
        <v>4</v>
      </c>
      <c r="CB67" s="7">
        <f t="shared" si="66"/>
        <v>4</v>
      </c>
      <c r="CC67" s="7">
        <f t="shared" si="66"/>
        <v>0</v>
      </c>
      <c r="CD67" s="7">
        <f t="shared" si="66"/>
        <v>0</v>
      </c>
      <c r="CE67" s="7">
        <f t="shared" si="66"/>
        <v>0</v>
      </c>
      <c r="CF67" s="7">
        <f t="shared" si="66"/>
        <v>0</v>
      </c>
      <c r="CG67" s="7">
        <f t="shared" si="66"/>
        <v>0</v>
      </c>
      <c r="CH67" s="7">
        <f t="shared" si="66"/>
        <v>0</v>
      </c>
      <c r="CI67" s="7">
        <f t="shared" si="66"/>
        <v>2</v>
      </c>
      <c r="CJ67" s="7">
        <f t="shared" si="66"/>
        <v>2</v>
      </c>
      <c r="CK67" s="7">
        <f t="shared" si="66"/>
        <v>2</v>
      </c>
      <c r="CL67" s="7">
        <f t="shared" si="66"/>
        <v>2</v>
      </c>
      <c r="CM67" s="7">
        <f t="shared" si="66"/>
        <v>0</v>
      </c>
      <c r="CN67" s="7">
        <f t="shared" si="66"/>
        <v>0</v>
      </c>
      <c r="CO67" s="7">
        <f t="shared" si="66"/>
        <v>3</v>
      </c>
      <c r="CP67" s="7">
        <f t="shared" si="66"/>
        <v>3</v>
      </c>
      <c r="CQ67" s="7">
        <f t="shared" si="66"/>
        <v>3</v>
      </c>
      <c r="CR67" s="7">
        <f t="shared" si="66"/>
        <v>3</v>
      </c>
      <c r="CS67" s="7">
        <f t="shared" si="66"/>
        <v>3</v>
      </c>
      <c r="CT67" s="7">
        <f t="shared" si="66"/>
        <v>0</v>
      </c>
      <c r="CU67" s="7">
        <f t="shared" si="66"/>
        <v>0</v>
      </c>
      <c r="CV67" s="7">
        <f t="shared" si="66"/>
        <v>3</v>
      </c>
      <c r="CW67" s="7">
        <f t="shared" si="66"/>
        <v>3</v>
      </c>
      <c r="CX67" s="7">
        <f t="shared" si="66"/>
        <v>3</v>
      </c>
      <c r="CY67" s="7">
        <f t="shared" si="66"/>
        <v>3</v>
      </c>
      <c r="CZ67" s="7">
        <f t="shared" si="66"/>
        <v>3</v>
      </c>
      <c r="DA67" s="7">
        <f t="shared" si="66"/>
        <v>0</v>
      </c>
      <c r="DB67" s="7">
        <f t="shared" si="66"/>
        <v>0</v>
      </c>
      <c r="DC67" s="7">
        <f t="shared" si="66"/>
        <v>0</v>
      </c>
      <c r="DD67" s="7">
        <f t="shared" si="66"/>
        <v>3</v>
      </c>
      <c r="DE67" s="7">
        <f t="shared" si="66"/>
        <v>3</v>
      </c>
      <c r="DF67" s="7">
        <f t="shared" si="66"/>
        <v>3</v>
      </c>
      <c r="DG67" s="7">
        <f t="shared" si="66"/>
        <v>3</v>
      </c>
      <c r="DH67" s="7">
        <f t="shared" si="66"/>
        <v>0</v>
      </c>
      <c r="DI67" s="7">
        <f t="shared" si="66"/>
        <v>0</v>
      </c>
      <c r="DJ67" s="7">
        <f t="shared" si="66"/>
        <v>3</v>
      </c>
      <c r="DK67" s="7">
        <f t="shared" si="66"/>
        <v>3</v>
      </c>
      <c r="DL67" s="7">
        <f t="shared" si="66"/>
        <v>3</v>
      </c>
      <c r="DM67" s="7">
        <f t="shared" si="66"/>
        <v>3</v>
      </c>
      <c r="DN67" s="7">
        <f t="shared" si="66"/>
        <v>3</v>
      </c>
      <c r="DO67" s="7">
        <f t="shared" si="66"/>
        <v>0</v>
      </c>
      <c r="DP67" s="7">
        <f t="shared" si="66"/>
        <v>0</v>
      </c>
      <c r="DQ67" s="7">
        <f t="shared" si="66"/>
        <v>3</v>
      </c>
      <c r="DR67" s="7">
        <f t="shared" si="66"/>
        <v>3</v>
      </c>
      <c r="DS67" s="7">
        <f t="shared" si="66"/>
        <v>3</v>
      </c>
      <c r="DT67" s="7">
        <f t="shared" si="66"/>
        <v>3</v>
      </c>
      <c r="DU67" s="7">
        <f t="shared" si="66"/>
        <v>0</v>
      </c>
      <c r="DV67" s="7">
        <f t="shared" si="66"/>
        <v>0</v>
      </c>
      <c r="DW67" s="7">
        <f t="shared" si="66"/>
        <v>0</v>
      </c>
      <c r="DX67" s="7">
        <f t="shared" si="66"/>
        <v>0</v>
      </c>
      <c r="DY67" s="7">
        <f t="shared" si="66"/>
        <v>0</v>
      </c>
      <c r="DZ67" s="7">
        <f t="shared" si="66"/>
        <v>0</v>
      </c>
      <c r="EA67" s="7">
        <f t="shared" si="66"/>
        <v>0</v>
      </c>
      <c r="EB67" s="7">
        <f t="shared" si="66"/>
        <v>0</v>
      </c>
      <c r="EC67" s="7">
        <f t="shared" ref="EC67:GN67" si="67">COUNTIF(EC6:EC39,"AP")</f>
        <v>0</v>
      </c>
      <c r="ED67" s="7">
        <f t="shared" si="67"/>
        <v>0</v>
      </c>
      <c r="EE67" s="7">
        <f t="shared" si="67"/>
        <v>4</v>
      </c>
      <c r="EF67" s="7">
        <f t="shared" si="67"/>
        <v>4</v>
      </c>
      <c r="EG67" s="7">
        <f t="shared" si="67"/>
        <v>4</v>
      </c>
      <c r="EH67" s="7">
        <f t="shared" si="67"/>
        <v>4</v>
      </c>
      <c r="EI67" s="7">
        <f t="shared" si="67"/>
        <v>4</v>
      </c>
      <c r="EJ67" s="7">
        <f t="shared" si="67"/>
        <v>0</v>
      </c>
      <c r="EK67" s="7">
        <f t="shared" si="67"/>
        <v>0</v>
      </c>
      <c r="EL67" s="7">
        <f t="shared" si="67"/>
        <v>4</v>
      </c>
      <c r="EM67" s="7">
        <f t="shared" si="67"/>
        <v>4</v>
      </c>
      <c r="EN67" s="7">
        <f t="shared" si="67"/>
        <v>4</v>
      </c>
      <c r="EO67" s="7">
        <f t="shared" si="67"/>
        <v>0</v>
      </c>
      <c r="EP67" s="7">
        <f t="shared" si="67"/>
        <v>0</v>
      </c>
      <c r="EQ67" s="7">
        <f t="shared" si="67"/>
        <v>0</v>
      </c>
      <c r="ER67" s="7">
        <f t="shared" si="67"/>
        <v>0</v>
      </c>
      <c r="ES67" s="7">
        <f t="shared" si="67"/>
        <v>4</v>
      </c>
      <c r="ET67" s="7">
        <f t="shared" si="67"/>
        <v>4</v>
      </c>
      <c r="EU67" s="7">
        <f t="shared" si="67"/>
        <v>4</v>
      </c>
      <c r="EV67" s="7">
        <f t="shared" si="67"/>
        <v>5</v>
      </c>
      <c r="EW67" s="7">
        <f t="shared" si="67"/>
        <v>5</v>
      </c>
      <c r="EX67" s="7">
        <f t="shared" si="67"/>
        <v>0</v>
      </c>
      <c r="EY67" s="7">
        <f t="shared" si="67"/>
        <v>0</v>
      </c>
      <c r="EZ67" s="7">
        <f t="shared" si="67"/>
        <v>4</v>
      </c>
      <c r="FA67" s="7">
        <f t="shared" si="67"/>
        <v>5</v>
      </c>
      <c r="FB67" s="7">
        <f t="shared" si="67"/>
        <v>5</v>
      </c>
      <c r="FC67" s="7">
        <f t="shared" si="67"/>
        <v>5</v>
      </c>
      <c r="FD67" s="7">
        <f t="shared" si="67"/>
        <v>5</v>
      </c>
      <c r="FE67" s="7">
        <f t="shared" si="67"/>
        <v>0</v>
      </c>
      <c r="FF67" s="7">
        <f t="shared" si="67"/>
        <v>0</v>
      </c>
      <c r="FG67" s="7">
        <f t="shared" si="67"/>
        <v>6</v>
      </c>
      <c r="FH67" s="7">
        <f t="shared" si="67"/>
        <v>6</v>
      </c>
      <c r="FI67" s="7">
        <f t="shared" si="67"/>
        <v>6</v>
      </c>
      <c r="FJ67" s="7">
        <f t="shared" si="67"/>
        <v>6</v>
      </c>
      <c r="FK67" s="7">
        <f t="shared" si="67"/>
        <v>6</v>
      </c>
      <c r="FL67" s="7">
        <f t="shared" si="67"/>
        <v>0</v>
      </c>
      <c r="FM67" s="7">
        <f t="shared" si="67"/>
        <v>0</v>
      </c>
      <c r="FN67" s="7">
        <f t="shared" si="67"/>
        <v>5</v>
      </c>
      <c r="FO67" s="7">
        <f t="shared" si="67"/>
        <v>5</v>
      </c>
      <c r="FP67" s="7">
        <f t="shared" si="67"/>
        <v>5</v>
      </c>
      <c r="FQ67" s="7">
        <f t="shared" si="67"/>
        <v>5</v>
      </c>
      <c r="FR67" s="7">
        <f t="shared" si="67"/>
        <v>5</v>
      </c>
      <c r="FS67" s="7">
        <f t="shared" si="67"/>
        <v>0</v>
      </c>
      <c r="FT67" s="7">
        <f t="shared" si="67"/>
        <v>0</v>
      </c>
      <c r="FU67" s="7">
        <f t="shared" si="67"/>
        <v>6</v>
      </c>
      <c r="FV67" s="7">
        <f t="shared" si="67"/>
        <v>6</v>
      </c>
      <c r="FW67" s="7">
        <f t="shared" si="67"/>
        <v>6</v>
      </c>
      <c r="FX67" s="7">
        <f t="shared" si="67"/>
        <v>6</v>
      </c>
      <c r="FY67" s="7">
        <f t="shared" si="67"/>
        <v>6</v>
      </c>
      <c r="FZ67" s="7">
        <f t="shared" si="67"/>
        <v>0</v>
      </c>
      <c r="GA67" s="7">
        <f t="shared" si="67"/>
        <v>0</v>
      </c>
      <c r="GB67" s="7">
        <f t="shared" si="67"/>
        <v>5</v>
      </c>
      <c r="GC67" s="7">
        <f t="shared" si="67"/>
        <v>5</v>
      </c>
      <c r="GD67" s="7">
        <f t="shared" si="67"/>
        <v>5</v>
      </c>
      <c r="GE67" s="7">
        <f t="shared" si="67"/>
        <v>5</v>
      </c>
      <c r="GF67" s="7">
        <f t="shared" si="67"/>
        <v>5</v>
      </c>
      <c r="GG67" s="7">
        <f t="shared" si="67"/>
        <v>0</v>
      </c>
      <c r="GH67" s="7">
        <f t="shared" si="67"/>
        <v>0</v>
      </c>
      <c r="GI67" s="7">
        <f t="shared" si="67"/>
        <v>6</v>
      </c>
      <c r="GJ67" s="7">
        <f t="shared" si="67"/>
        <v>6</v>
      </c>
      <c r="GK67" s="7">
        <f t="shared" si="67"/>
        <v>6</v>
      </c>
      <c r="GL67" s="7">
        <f t="shared" si="67"/>
        <v>6</v>
      </c>
      <c r="GM67" s="7">
        <f t="shared" si="67"/>
        <v>6</v>
      </c>
      <c r="GN67" s="7">
        <f t="shared" si="67"/>
        <v>0</v>
      </c>
      <c r="GO67" s="7">
        <f t="shared" ref="GO67:IZ67" si="68">COUNTIF(GO6:GO39,"AP")</f>
        <v>0</v>
      </c>
      <c r="GP67" s="7">
        <f t="shared" si="68"/>
        <v>5</v>
      </c>
      <c r="GQ67" s="7">
        <f t="shared" si="68"/>
        <v>0</v>
      </c>
      <c r="GR67" s="7">
        <f t="shared" si="68"/>
        <v>5</v>
      </c>
      <c r="GS67" s="7">
        <f t="shared" si="68"/>
        <v>5</v>
      </c>
      <c r="GT67" s="7">
        <f t="shared" si="68"/>
        <v>5</v>
      </c>
      <c r="GU67" s="7">
        <f t="shared" si="68"/>
        <v>0</v>
      </c>
      <c r="GV67" s="7">
        <f t="shared" si="68"/>
        <v>0</v>
      </c>
      <c r="GW67" s="7">
        <f t="shared" si="68"/>
        <v>6</v>
      </c>
      <c r="GX67" s="7">
        <f t="shared" si="68"/>
        <v>6</v>
      </c>
      <c r="GY67" s="7">
        <f t="shared" si="68"/>
        <v>6</v>
      </c>
      <c r="GZ67" s="7">
        <f t="shared" si="68"/>
        <v>6</v>
      </c>
      <c r="HA67" s="7">
        <f t="shared" si="68"/>
        <v>6</v>
      </c>
      <c r="HB67" s="7">
        <f t="shared" si="68"/>
        <v>0</v>
      </c>
      <c r="HC67" s="7">
        <f t="shared" si="68"/>
        <v>0</v>
      </c>
      <c r="HD67" s="7">
        <f t="shared" si="68"/>
        <v>5</v>
      </c>
      <c r="HE67" s="7">
        <f t="shared" si="68"/>
        <v>5</v>
      </c>
      <c r="HF67" s="7">
        <f t="shared" si="68"/>
        <v>5</v>
      </c>
      <c r="HG67" s="7">
        <f t="shared" si="68"/>
        <v>5</v>
      </c>
      <c r="HH67" s="7">
        <f t="shared" si="68"/>
        <v>5</v>
      </c>
      <c r="HI67" s="7">
        <f t="shared" si="68"/>
        <v>0</v>
      </c>
      <c r="HJ67" s="7">
        <f t="shared" si="68"/>
        <v>0</v>
      </c>
      <c r="HK67" s="7">
        <f t="shared" si="68"/>
        <v>5</v>
      </c>
      <c r="HL67" s="7">
        <f t="shared" si="68"/>
        <v>5</v>
      </c>
      <c r="HM67" s="7">
        <f t="shared" si="68"/>
        <v>5</v>
      </c>
      <c r="HN67" s="7">
        <f t="shared" si="68"/>
        <v>5</v>
      </c>
      <c r="HO67" s="7">
        <f t="shared" si="68"/>
        <v>5</v>
      </c>
      <c r="HP67" s="7">
        <f t="shared" si="68"/>
        <v>0</v>
      </c>
      <c r="HQ67" s="7">
        <f t="shared" si="68"/>
        <v>0</v>
      </c>
      <c r="HR67" s="7">
        <f t="shared" si="68"/>
        <v>3</v>
      </c>
      <c r="HS67" s="7">
        <f t="shared" si="68"/>
        <v>3</v>
      </c>
      <c r="HT67" s="7">
        <f t="shared" si="68"/>
        <v>3</v>
      </c>
      <c r="HU67" s="7">
        <f t="shared" si="68"/>
        <v>3</v>
      </c>
      <c r="HV67" s="7">
        <f t="shared" si="68"/>
        <v>3</v>
      </c>
      <c r="HW67" s="7">
        <f t="shared" si="68"/>
        <v>0</v>
      </c>
      <c r="HX67" s="7">
        <f t="shared" si="68"/>
        <v>0</v>
      </c>
      <c r="HY67" s="7">
        <f t="shared" si="68"/>
        <v>5</v>
      </c>
      <c r="HZ67" s="7">
        <f t="shared" si="68"/>
        <v>5</v>
      </c>
      <c r="IA67" s="7">
        <f t="shared" si="68"/>
        <v>5</v>
      </c>
      <c r="IB67" s="7">
        <f t="shared" si="68"/>
        <v>5</v>
      </c>
      <c r="IC67" s="7">
        <f t="shared" si="68"/>
        <v>5</v>
      </c>
      <c r="ID67" s="7">
        <f t="shared" si="68"/>
        <v>0</v>
      </c>
      <c r="IE67" s="7">
        <f t="shared" si="68"/>
        <v>0</v>
      </c>
      <c r="IF67" s="7">
        <f t="shared" si="68"/>
        <v>3</v>
      </c>
      <c r="IG67" s="7">
        <f t="shared" si="68"/>
        <v>3</v>
      </c>
      <c r="IH67" s="7">
        <f t="shared" si="68"/>
        <v>3</v>
      </c>
      <c r="II67" s="7">
        <f t="shared" si="68"/>
        <v>3</v>
      </c>
      <c r="IJ67" s="7">
        <f t="shared" si="68"/>
        <v>3</v>
      </c>
      <c r="IK67" s="7">
        <f t="shared" si="68"/>
        <v>0</v>
      </c>
      <c r="IL67" s="7">
        <f t="shared" si="68"/>
        <v>0</v>
      </c>
      <c r="IM67" s="7">
        <f t="shared" si="68"/>
        <v>4</v>
      </c>
      <c r="IN67" s="7">
        <f t="shared" si="68"/>
        <v>4</v>
      </c>
      <c r="IO67" s="7">
        <f t="shared" si="68"/>
        <v>4</v>
      </c>
      <c r="IP67" s="7">
        <f t="shared" si="68"/>
        <v>4</v>
      </c>
      <c r="IQ67" s="7">
        <f t="shared" si="68"/>
        <v>4</v>
      </c>
      <c r="IR67" s="7">
        <f t="shared" si="68"/>
        <v>0</v>
      </c>
      <c r="IS67" s="7">
        <f t="shared" si="68"/>
        <v>0</v>
      </c>
      <c r="IT67" s="7">
        <f t="shared" si="68"/>
        <v>4</v>
      </c>
      <c r="IU67" s="7">
        <f t="shared" si="68"/>
        <v>4</v>
      </c>
      <c r="IV67" s="7">
        <f t="shared" si="68"/>
        <v>4</v>
      </c>
      <c r="IW67" s="7">
        <f t="shared" si="68"/>
        <v>4</v>
      </c>
      <c r="IX67" s="7">
        <f t="shared" si="68"/>
        <v>4</v>
      </c>
      <c r="IY67" s="7">
        <f t="shared" si="68"/>
        <v>0</v>
      </c>
      <c r="IZ67" s="7">
        <f t="shared" si="68"/>
        <v>0</v>
      </c>
      <c r="JA67" s="7">
        <f t="shared" ref="JA67:LL67" si="69">COUNTIF(JA6:JA39,"AP")</f>
        <v>6</v>
      </c>
      <c r="JB67" s="7">
        <f t="shared" si="69"/>
        <v>6</v>
      </c>
      <c r="JC67" s="7">
        <f t="shared" si="69"/>
        <v>6</v>
      </c>
      <c r="JD67" s="7">
        <f t="shared" si="69"/>
        <v>6</v>
      </c>
      <c r="JE67" s="7">
        <f t="shared" si="69"/>
        <v>6</v>
      </c>
      <c r="JF67" s="7">
        <f t="shared" si="69"/>
        <v>0</v>
      </c>
      <c r="JG67" s="7">
        <f t="shared" si="69"/>
        <v>0</v>
      </c>
      <c r="JH67" s="7">
        <f t="shared" si="69"/>
        <v>5</v>
      </c>
      <c r="JI67" s="7">
        <f t="shared" si="69"/>
        <v>5</v>
      </c>
      <c r="JJ67" s="7">
        <f t="shared" si="69"/>
        <v>5</v>
      </c>
      <c r="JK67" s="7">
        <f t="shared" si="69"/>
        <v>5</v>
      </c>
      <c r="JL67" s="7">
        <f t="shared" si="69"/>
        <v>5</v>
      </c>
      <c r="JM67" s="7">
        <f t="shared" si="69"/>
        <v>0</v>
      </c>
      <c r="JN67" s="7">
        <f t="shared" si="69"/>
        <v>0</v>
      </c>
      <c r="JO67" s="7">
        <f t="shared" si="69"/>
        <v>6</v>
      </c>
      <c r="JP67" s="7">
        <f t="shared" si="69"/>
        <v>6</v>
      </c>
      <c r="JQ67" s="7">
        <f t="shared" si="69"/>
        <v>6</v>
      </c>
      <c r="JR67" s="7">
        <f t="shared" si="69"/>
        <v>6</v>
      </c>
      <c r="JS67" s="7">
        <f t="shared" si="69"/>
        <v>6</v>
      </c>
      <c r="JT67" s="7">
        <f t="shared" si="69"/>
        <v>0</v>
      </c>
      <c r="JU67" s="7">
        <f t="shared" si="69"/>
        <v>0</v>
      </c>
      <c r="JV67" s="7">
        <f t="shared" si="69"/>
        <v>5</v>
      </c>
      <c r="JW67" s="7">
        <f t="shared" si="69"/>
        <v>5</v>
      </c>
      <c r="JX67" s="7">
        <f t="shared" si="69"/>
        <v>5</v>
      </c>
      <c r="JY67" s="7">
        <f t="shared" si="69"/>
        <v>5</v>
      </c>
      <c r="JZ67" s="7">
        <f t="shared" si="69"/>
        <v>5</v>
      </c>
      <c r="KA67" s="7">
        <f t="shared" si="69"/>
        <v>0</v>
      </c>
      <c r="KB67" s="7">
        <f t="shared" si="69"/>
        <v>0</v>
      </c>
      <c r="KC67" s="7">
        <f t="shared" si="69"/>
        <v>6</v>
      </c>
      <c r="KD67" s="7">
        <f t="shared" si="69"/>
        <v>6</v>
      </c>
      <c r="KE67" s="7">
        <f t="shared" si="69"/>
        <v>6</v>
      </c>
      <c r="KF67" s="7">
        <f t="shared" si="69"/>
        <v>6</v>
      </c>
      <c r="KG67" s="7">
        <f t="shared" si="69"/>
        <v>6</v>
      </c>
      <c r="KH67" s="7">
        <f t="shared" si="69"/>
        <v>0</v>
      </c>
      <c r="KI67" s="7">
        <f t="shared" si="69"/>
        <v>0</v>
      </c>
      <c r="KJ67" s="7">
        <f t="shared" si="69"/>
        <v>5</v>
      </c>
      <c r="KK67" s="7">
        <f t="shared" si="69"/>
        <v>5</v>
      </c>
      <c r="KL67" s="7">
        <f t="shared" si="69"/>
        <v>5</v>
      </c>
      <c r="KM67" s="7">
        <f t="shared" si="69"/>
        <v>5</v>
      </c>
      <c r="KN67" s="7">
        <f t="shared" si="69"/>
        <v>5</v>
      </c>
      <c r="KO67" s="7">
        <f t="shared" si="69"/>
        <v>0</v>
      </c>
      <c r="KP67" s="7">
        <f t="shared" si="69"/>
        <v>0</v>
      </c>
      <c r="KQ67" s="7">
        <f t="shared" si="69"/>
        <v>6</v>
      </c>
      <c r="KR67" s="7">
        <f t="shared" si="69"/>
        <v>6</v>
      </c>
      <c r="KS67" s="7">
        <f t="shared" si="69"/>
        <v>6</v>
      </c>
      <c r="KT67" s="7">
        <f t="shared" si="69"/>
        <v>6</v>
      </c>
      <c r="KU67" s="7">
        <f t="shared" si="69"/>
        <v>6</v>
      </c>
      <c r="KV67" s="7">
        <f t="shared" si="69"/>
        <v>0</v>
      </c>
      <c r="KW67" s="7">
        <f t="shared" si="69"/>
        <v>0</v>
      </c>
      <c r="KX67" s="7">
        <f t="shared" si="69"/>
        <v>5</v>
      </c>
      <c r="KY67" s="7">
        <f t="shared" si="69"/>
        <v>5</v>
      </c>
      <c r="KZ67" s="7">
        <f t="shared" si="69"/>
        <v>5</v>
      </c>
      <c r="LA67" s="7">
        <f t="shared" si="69"/>
        <v>5</v>
      </c>
      <c r="LB67" s="7">
        <f t="shared" si="69"/>
        <v>5</v>
      </c>
      <c r="LC67" s="7">
        <f t="shared" si="69"/>
        <v>0</v>
      </c>
      <c r="LD67" s="7">
        <f t="shared" si="69"/>
        <v>0</v>
      </c>
      <c r="LE67" s="7">
        <f t="shared" si="69"/>
        <v>6</v>
      </c>
      <c r="LF67" s="7">
        <f t="shared" si="69"/>
        <v>6</v>
      </c>
      <c r="LG67" s="7">
        <f t="shared" si="69"/>
        <v>0</v>
      </c>
      <c r="LH67" s="7">
        <f t="shared" si="69"/>
        <v>6</v>
      </c>
      <c r="LI67" s="7">
        <f t="shared" si="69"/>
        <v>6</v>
      </c>
      <c r="LJ67" s="7">
        <f t="shared" si="69"/>
        <v>0</v>
      </c>
      <c r="LK67" s="7">
        <f t="shared" si="69"/>
        <v>0</v>
      </c>
      <c r="LL67" s="7">
        <f t="shared" si="69"/>
        <v>5</v>
      </c>
      <c r="LM67" s="7">
        <f t="shared" ref="LM67:NX67" si="70">COUNTIF(LM6:LM39,"AP")</f>
        <v>5</v>
      </c>
      <c r="LN67" s="7">
        <f t="shared" si="70"/>
        <v>5</v>
      </c>
      <c r="LO67" s="7">
        <f t="shared" si="70"/>
        <v>5</v>
      </c>
      <c r="LP67" s="7">
        <f t="shared" si="70"/>
        <v>5</v>
      </c>
      <c r="LQ67" s="7">
        <f t="shared" si="70"/>
        <v>0</v>
      </c>
      <c r="LR67" s="7">
        <f t="shared" si="70"/>
        <v>0</v>
      </c>
      <c r="LS67" s="7">
        <f t="shared" si="70"/>
        <v>6</v>
      </c>
      <c r="LT67" s="7">
        <f t="shared" si="70"/>
        <v>6</v>
      </c>
      <c r="LU67" s="7">
        <f t="shared" si="70"/>
        <v>6</v>
      </c>
      <c r="LV67" s="7">
        <f t="shared" si="70"/>
        <v>6</v>
      </c>
      <c r="LW67" s="7">
        <f t="shared" si="70"/>
        <v>6</v>
      </c>
      <c r="LX67" s="7">
        <f t="shared" si="70"/>
        <v>0</v>
      </c>
      <c r="LY67" s="7">
        <f t="shared" si="70"/>
        <v>0</v>
      </c>
      <c r="LZ67" s="7">
        <f t="shared" si="70"/>
        <v>5</v>
      </c>
      <c r="MA67" s="7">
        <f t="shared" si="70"/>
        <v>5</v>
      </c>
      <c r="MB67" s="7">
        <f t="shared" si="70"/>
        <v>5</v>
      </c>
      <c r="MC67" s="7">
        <f t="shared" si="70"/>
        <v>5</v>
      </c>
      <c r="MD67" s="7">
        <f t="shared" si="70"/>
        <v>5</v>
      </c>
      <c r="ME67" s="7">
        <f t="shared" si="70"/>
        <v>0</v>
      </c>
      <c r="MF67" s="7">
        <f t="shared" si="70"/>
        <v>0</v>
      </c>
      <c r="MG67" s="7">
        <f t="shared" si="70"/>
        <v>6</v>
      </c>
      <c r="MH67" s="7">
        <f t="shared" si="70"/>
        <v>6</v>
      </c>
      <c r="MI67" s="7">
        <f t="shared" si="70"/>
        <v>6</v>
      </c>
      <c r="MJ67" s="7">
        <f t="shared" si="70"/>
        <v>6</v>
      </c>
      <c r="MK67" s="7">
        <f t="shared" si="70"/>
        <v>6</v>
      </c>
      <c r="ML67" s="7">
        <f t="shared" si="70"/>
        <v>0</v>
      </c>
      <c r="MM67" s="7">
        <f t="shared" si="70"/>
        <v>0</v>
      </c>
      <c r="MN67" s="7">
        <f t="shared" si="70"/>
        <v>5</v>
      </c>
      <c r="MO67" s="7">
        <f t="shared" si="70"/>
        <v>5</v>
      </c>
      <c r="MP67" s="7">
        <f t="shared" si="70"/>
        <v>5</v>
      </c>
      <c r="MQ67" s="7">
        <f t="shared" si="70"/>
        <v>5</v>
      </c>
      <c r="MR67" s="7">
        <f t="shared" si="70"/>
        <v>5</v>
      </c>
      <c r="MS67" s="7">
        <f t="shared" si="70"/>
        <v>0</v>
      </c>
      <c r="MT67" s="7">
        <f t="shared" si="70"/>
        <v>0</v>
      </c>
      <c r="MU67" s="7">
        <f t="shared" si="70"/>
        <v>6</v>
      </c>
      <c r="MV67" s="7">
        <f t="shared" si="70"/>
        <v>6</v>
      </c>
      <c r="MW67" s="7">
        <f t="shared" si="70"/>
        <v>6</v>
      </c>
      <c r="MX67" s="7">
        <f t="shared" si="70"/>
        <v>6</v>
      </c>
      <c r="MY67" s="7">
        <f t="shared" si="70"/>
        <v>0</v>
      </c>
      <c r="MZ67" s="7">
        <f t="shared" si="70"/>
        <v>0</v>
      </c>
      <c r="NA67" s="7">
        <f t="shared" si="70"/>
        <v>0</v>
      </c>
      <c r="NB67" s="7">
        <f t="shared" si="70"/>
        <v>5</v>
      </c>
      <c r="NC67" s="7">
        <f t="shared" si="70"/>
        <v>5</v>
      </c>
      <c r="ND67" s="7">
        <f t="shared" si="70"/>
        <v>5</v>
      </c>
      <c r="NE67" s="7">
        <f t="shared" si="70"/>
        <v>5</v>
      </c>
      <c r="NF67" s="7">
        <f t="shared" si="70"/>
        <v>0</v>
      </c>
      <c r="NG67" s="7">
        <f t="shared" si="70"/>
        <v>0</v>
      </c>
      <c r="NH67" s="7">
        <f t="shared" si="70"/>
        <v>0</v>
      </c>
      <c r="NI67" s="7">
        <f t="shared" si="70"/>
        <v>6</v>
      </c>
      <c r="NJ67" s="7">
        <f t="shared" si="70"/>
        <v>6</v>
      </c>
      <c r="NK67" s="7">
        <f t="shared" si="70"/>
        <v>6</v>
      </c>
      <c r="NL67" s="7">
        <f t="shared" si="70"/>
        <v>6</v>
      </c>
      <c r="NM67" s="7">
        <f t="shared" si="70"/>
        <v>6</v>
      </c>
      <c r="NN67" s="7">
        <f t="shared" si="70"/>
        <v>0</v>
      </c>
      <c r="NO67" s="7">
        <f t="shared" si="70"/>
        <v>0</v>
      </c>
      <c r="NP67" s="7">
        <f t="shared" si="70"/>
        <v>5</v>
      </c>
      <c r="NQ67" s="7">
        <f t="shared" si="70"/>
        <v>5</v>
      </c>
      <c r="NR67" s="7">
        <f t="shared" si="70"/>
        <v>5</v>
      </c>
      <c r="NS67" s="7">
        <f t="shared" si="70"/>
        <v>5</v>
      </c>
      <c r="NT67" s="7">
        <f t="shared" si="70"/>
        <v>5</v>
      </c>
      <c r="NU67" s="7">
        <f t="shared" si="70"/>
        <v>0</v>
      </c>
      <c r="NV67" s="7">
        <f t="shared" si="70"/>
        <v>0</v>
      </c>
      <c r="NW67" s="7">
        <f t="shared" si="70"/>
        <v>6</v>
      </c>
      <c r="NX67" s="7">
        <f t="shared" si="70"/>
        <v>6</v>
      </c>
      <c r="NY67" s="7">
        <f t="shared" ref="NY67:OJ67" si="71">COUNTIF(NY6:NY39,"AP")</f>
        <v>6</v>
      </c>
      <c r="NZ67" s="7">
        <f t="shared" si="71"/>
        <v>6</v>
      </c>
      <c r="OA67" s="7">
        <f t="shared" si="71"/>
        <v>6</v>
      </c>
      <c r="OB67" s="7">
        <f t="shared" si="71"/>
        <v>0</v>
      </c>
      <c r="OC67" s="7">
        <f t="shared" si="71"/>
        <v>0</v>
      </c>
      <c r="OD67" s="7">
        <f t="shared" si="71"/>
        <v>5</v>
      </c>
      <c r="OE67" s="7">
        <f t="shared" si="71"/>
        <v>5</v>
      </c>
      <c r="OF67" s="7">
        <f t="shared" si="71"/>
        <v>5</v>
      </c>
      <c r="OG67" s="7">
        <f t="shared" si="71"/>
        <v>5</v>
      </c>
      <c r="OH67" s="7">
        <f t="shared" si="71"/>
        <v>5</v>
      </c>
      <c r="OI67" s="7">
        <f t="shared" si="71"/>
        <v>0</v>
      </c>
      <c r="OJ67" s="7">
        <f t="shared" si="71"/>
        <v>0</v>
      </c>
    </row>
    <row r="68" spans="1:400" ht="12.75" customHeight="1" x14ac:dyDescent="0.25">
      <c r="A68" s="147" t="s">
        <v>102</v>
      </c>
      <c r="B68" s="147"/>
      <c r="C68" s="147"/>
      <c r="D68" s="7">
        <f>COUNTIF(D6:D39,"N")</f>
        <v>0</v>
      </c>
      <c r="E68" s="7">
        <f t="shared" ref="E68:BP68" si="72">COUNTIF(E6:E39,"N")</f>
        <v>1</v>
      </c>
      <c r="F68" s="7">
        <f t="shared" si="72"/>
        <v>1</v>
      </c>
      <c r="G68" s="7">
        <f t="shared" si="72"/>
        <v>0</v>
      </c>
      <c r="H68" s="7">
        <f t="shared" si="72"/>
        <v>0</v>
      </c>
      <c r="I68" s="7">
        <f t="shared" si="72"/>
        <v>1</v>
      </c>
      <c r="J68" s="7">
        <f t="shared" si="72"/>
        <v>1</v>
      </c>
      <c r="K68" s="7">
        <f t="shared" si="72"/>
        <v>1</v>
      </c>
      <c r="L68" s="7">
        <f t="shared" si="72"/>
        <v>1</v>
      </c>
      <c r="M68" s="7">
        <f t="shared" si="72"/>
        <v>1</v>
      </c>
      <c r="N68" s="7">
        <f t="shared" si="72"/>
        <v>0</v>
      </c>
      <c r="O68" s="7">
        <f t="shared" si="72"/>
        <v>0</v>
      </c>
      <c r="P68" s="7">
        <f t="shared" si="72"/>
        <v>1</v>
      </c>
      <c r="Q68" s="7">
        <f t="shared" si="72"/>
        <v>1</v>
      </c>
      <c r="R68" s="7">
        <f t="shared" si="72"/>
        <v>1</v>
      </c>
      <c r="S68" s="7">
        <f t="shared" si="72"/>
        <v>1</v>
      </c>
      <c r="T68" s="7">
        <f t="shared" si="72"/>
        <v>1</v>
      </c>
      <c r="U68" s="7">
        <f t="shared" si="72"/>
        <v>0</v>
      </c>
      <c r="V68" s="7">
        <f t="shared" si="72"/>
        <v>0</v>
      </c>
      <c r="W68" s="7">
        <f t="shared" si="72"/>
        <v>1</v>
      </c>
      <c r="X68" s="7">
        <f t="shared" si="72"/>
        <v>1</v>
      </c>
      <c r="Y68" s="7">
        <f t="shared" si="72"/>
        <v>1</v>
      </c>
      <c r="Z68" s="7">
        <f t="shared" si="72"/>
        <v>1</v>
      </c>
      <c r="AA68" s="7">
        <f t="shared" si="72"/>
        <v>1</v>
      </c>
      <c r="AB68" s="7">
        <f t="shared" si="72"/>
        <v>0</v>
      </c>
      <c r="AC68" s="7">
        <f t="shared" si="72"/>
        <v>0</v>
      </c>
      <c r="AD68" s="7">
        <f t="shared" si="72"/>
        <v>1</v>
      </c>
      <c r="AE68" s="7">
        <f t="shared" si="72"/>
        <v>1</v>
      </c>
      <c r="AF68" s="7">
        <f t="shared" si="72"/>
        <v>1</v>
      </c>
      <c r="AG68" s="7">
        <f t="shared" si="72"/>
        <v>1</v>
      </c>
      <c r="AH68" s="7">
        <f t="shared" si="72"/>
        <v>1</v>
      </c>
      <c r="AI68" s="7">
        <f t="shared" si="72"/>
        <v>0</v>
      </c>
      <c r="AJ68" s="7">
        <f t="shared" si="72"/>
        <v>0</v>
      </c>
      <c r="AK68" s="7">
        <f t="shared" si="72"/>
        <v>1</v>
      </c>
      <c r="AL68" s="7">
        <f t="shared" si="72"/>
        <v>1</v>
      </c>
      <c r="AM68" s="7">
        <f t="shared" si="72"/>
        <v>1</v>
      </c>
      <c r="AN68" s="7">
        <f t="shared" si="72"/>
        <v>1</v>
      </c>
      <c r="AO68" s="7">
        <f t="shared" si="72"/>
        <v>1</v>
      </c>
      <c r="AP68" s="7">
        <f t="shared" si="72"/>
        <v>0</v>
      </c>
      <c r="AQ68" s="7">
        <f t="shared" si="72"/>
        <v>0</v>
      </c>
      <c r="AR68" s="7">
        <f t="shared" si="72"/>
        <v>0</v>
      </c>
      <c r="AS68" s="7">
        <f t="shared" si="72"/>
        <v>1</v>
      </c>
      <c r="AT68" s="7">
        <f t="shared" si="72"/>
        <v>1</v>
      </c>
      <c r="AU68" s="7">
        <f t="shared" si="72"/>
        <v>1</v>
      </c>
      <c r="AV68" s="7">
        <f t="shared" si="72"/>
        <v>1</v>
      </c>
      <c r="AW68" s="7">
        <f t="shared" si="72"/>
        <v>0</v>
      </c>
      <c r="AX68" s="7">
        <f t="shared" si="72"/>
        <v>0</v>
      </c>
      <c r="AY68" s="7">
        <f t="shared" si="72"/>
        <v>1</v>
      </c>
      <c r="AZ68" s="7">
        <f t="shared" si="72"/>
        <v>1</v>
      </c>
      <c r="BA68" s="7">
        <f t="shared" si="72"/>
        <v>1</v>
      </c>
      <c r="BB68" s="7">
        <f t="shared" si="72"/>
        <v>1</v>
      </c>
      <c r="BC68" s="7">
        <f t="shared" si="72"/>
        <v>1</v>
      </c>
      <c r="BD68" s="7">
        <f t="shared" si="72"/>
        <v>0</v>
      </c>
      <c r="BE68" s="7">
        <f t="shared" si="72"/>
        <v>0</v>
      </c>
      <c r="BF68" s="7">
        <f t="shared" si="72"/>
        <v>0</v>
      </c>
      <c r="BG68" s="7">
        <f t="shared" si="72"/>
        <v>0</v>
      </c>
      <c r="BH68" s="7">
        <f t="shared" si="72"/>
        <v>1</v>
      </c>
      <c r="BI68" s="7">
        <f t="shared" si="72"/>
        <v>1</v>
      </c>
      <c r="BJ68" s="7">
        <f t="shared" si="72"/>
        <v>1</v>
      </c>
      <c r="BK68" s="7">
        <f t="shared" si="72"/>
        <v>0</v>
      </c>
      <c r="BL68" s="7">
        <f t="shared" si="72"/>
        <v>0</v>
      </c>
      <c r="BM68" s="7">
        <f t="shared" si="72"/>
        <v>1</v>
      </c>
      <c r="BN68" s="7">
        <f t="shared" si="72"/>
        <v>1</v>
      </c>
      <c r="BO68" s="7">
        <f t="shared" si="72"/>
        <v>1</v>
      </c>
      <c r="BP68" s="7">
        <f t="shared" si="72"/>
        <v>1</v>
      </c>
      <c r="BQ68" s="7">
        <f t="shared" ref="BQ68:EB68" si="73">COUNTIF(BQ6:BQ39,"N")</f>
        <v>1</v>
      </c>
      <c r="BR68" s="7">
        <f t="shared" si="73"/>
        <v>0</v>
      </c>
      <c r="BS68" s="7">
        <f t="shared" si="73"/>
        <v>0</v>
      </c>
      <c r="BT68" s="7">
        <f t="shared" si="73"/>
        <v>1</v>
      </c>
      <c r="BU68" s="7">
        <f t="shared" si="73"/>
        <v>1</v>
      </c>
      <c r="BV68" s="7">
        <f t="shared" si="73"/>
        <v>0</v>
      </c>
      <c r="BW68" s="7">
        <f t="shared" si="73"/>
        <v>1</v>
      </c>
      <c r="BX68" s="7">
        <f t="shared" si="73"/>
        <v>1</v>
      </c>
      <c r="BY68" s="7">
        <f t="shared" si="73"/>
        <v>0</v>
      </c>
      <c r="BZ68" s="7">
        <f t="shared" si="73"/>
        <v>0</v>
      </c>
      <c r="CA68" s="7">
        <f t="shared" si="73"/>
        <v>0</v>
      </c>
      <c r="CB68" s="7">
        <f t="shared" si="73"/>
        <v>0</v>
      </c>
      <c r="CC68" s="7">
        <f t="shared" si="73"/>
        <v>0</v>
      </c>
      <c r="CD68" s="7">
        <f t="shared" si="73"/>
        <v>0</v>
      </c>
      <c r="CE68" s="7">
        <f t="shared" si="73"/>
        <v>0</v>
      </c>
      <c r="CF68" s="7">
        <f t="shared" si="73"/>
        <v>0</v>
      </c>
      <c r="CG68" s="7">
        <f t="shared" si="73"/>
        <v>0</v>
      </c>
      <c r="CH68" s="7">
        <f t="shared" si="73"/>
        <v>0</v>
      </c>
      <c r="CI68" s="7">
        <f t="shared" si="73"/>
        <v>0</v>
      </c>
      <c r="CJ68" s="7">
        <f t="shared" si="73"/>
        <v>0</v>
      </c>
      <c r="CK68" s="7">
        <f t="shared" si="73"/>
        <v>0</v>
      </c>
      <c r="CL68" s="7">
        <f t="shared" si="73"/>
        <v>0</v>
      </c>
      <c r="CM68" s="7">
        <f t="shared" si="73"/>
        <v>0</v>
      </c>
      <c r="CN68" s="7">
        <f t="shared" si="73"/>
        <v>0</v>
      </c>
      <c r="CO68" s="7">
        <f t="shared" si="73"/>
        <v>0</v>
      </c>
      <c r="CP68" s="7">
        <f t="shared" si="73"/>
        <v>0</v>
      </c>
      <c r="CQ68" s="7">
        <f t="shared" si="73"/>
        <v>0</v>
      </c>
      <c r="CR68" s="7">
        <f t="shared" si="73"/>
        <v>0</v>
      </c>
      <c r="CS68" s="7">
        <f t="shared" si="73"/>
        <v>0</v>
      </c>
      <c r="CT68" s="7">
        <f t="shared" si="73"/>
        <v>0</v>
      </c>
      <c r="CU68" s="7">
        <f t="shared" si="73"/>
        <v>0</v>
      </c>
      <c r="CV68" s="7">
        <f t="shared" si="73"/>
        <v>0</v>
      </c>
      <c r="CW68" s="7">
        <f t="shared" si="73"/>
        <v>0</v>
      </c>
      <c r="CX68" s="7">
        <f t="shared" si="73"/>
        <v>0</v>
      </c>
      <c r="CY68" s="7">
        <f t="shared" si="73"/>
        <v>0</v>
      </c>
      <c r="CZ68" s="7">
        <f t="shared" si="73"/>
        <v>0</v>
      </c>
      <c r="DA68" s="7">
        <f t="shared" si="73"/>
        <v>0</v>
      </c>
      <c r="DB68" s="7">
        <f t="shared" si="73"/>
        <v>0</v>
      </c>
      <c r="DC68" s="7">
        <f t="shared" si="73"/>
        <v>0</v>
      </c>
      <c r="DD68" s="7">
        <f t="shared" si="73"/>
        <v>0</v>
      </c>
      <c r="DE68" s="7">
        <f t="shared" si="73"/>
        <v>0</v>
      </c>
      <c r="DF68" s="7">
        <f t="shared" si="73"/>
        <v>0</v>
      </c>
      <c r="DG68" s="7">
        <f t="shared" si="73"/>
        <v>0</v>
      </c>
      <c r="DH68" s="7">
        <f t="shared" si="73"/>
        <v>0</v>
      </c>
      <c r="DI68" s="7">
        <f t="shared" si="73"/>
        <v>0</v>
      </c>
      <c r="DJ68" s="7">
        <f t="shared" si="73"/>
        <v>0</v>
      </c>
      <c r="DK68" s="7">
        <f t="shared" si="73"/>
        <v>0</v>
      </c>
      <c r="DL68" s="7">
        <f t="shared" si="73"/>
        <v>0</v>
      </c>
      <c r="DM68" s="7">
        <f t="shared" si="73"/>
        <v>0</v>
      </c>
      <c r="DN68" s="7">
        <f t="shared" si="73"/>
        <v>0</v>
      </c>
      <c r="DO68" s="7">
        <f t="shared" si="73"/>
        <v>0</v>
      </c>
      <c r="DP68" s="7">
        <f t="shared" si="73"/>
        <v>0</v>
      </c>
      <c r="DQ68" s="7">
        <f t="shared" si="73"/>
        <v>0</v>
      </c>
      <c r="DR68" s="7">
        <f t="shared" si="73"/>
        <v>0</v>
      </c>
      <c r="DS68" s="7">
        <f t="shared" si="73"/>
        <v>0</v>
      </c>
      <c r="DT68" s="7">
        <f t="shared" si="73"/>
        <v>0</v>
      </c>
      <c r="DU68" s="7">
        <f t="shared" si="73"/>
        <v>0</v>
      </c>
      <c r="DV68" s="7">
        <f t="shared" si="73"/>
        <v>0</v>
      </c>
      <c r="DW68" s="7">
        <f t="shared" si="73"/>
        <v>0</v>
      </c>
      <c r="DX68" s="7">
        <f t="shared" si="73"/>
        <v>0</v>
      </c>
      <c r="DY68" s="7">
        <f t="shared" si="73"/>
        <v>0</v>
      </c>
      <c r="DZ68" s="7">
        <f t="shared" si="73"/>
        <v>0</v>
      </c>
      <c r="EA68" s="7">
        <f t="shared" si="73"/>
        <v>0</v>
      </c>
      <c r="EB68" s="7">
        <f t="shared" si="73"/>
        <v>0</v>
      </c>
      <c r="EC68" s="7">
        <f t="shared" ref="EC68:GN68" si="74">COUNTIF(EC6:EC39,"N")</f>
        <v>0</v>
      </c>
      <c r="ED68" s="7">
        <f t="shared" si="74"/>
        <v>0</v>
      </c>
      <c r="EE68" s="7">
        <f t="shared" si="74"/>
        <v>0</v>
      </c>
      <c r="EF68" s="7">
        <f t="shared" si="74"/>
        <v>0</v>
      </c>
      <c r="EG68" s="7">
        <f t="shared" si="74"/>
        <v>0</v>
      </c>
      <c r="EH68" s="7">
        <f t="shared" si="74"/>
        <v>0</v>
      </c>
      <c r="EI68" s="7">
        <f t="shared" si="74"/>
        <v>0</v>
      </c>
      <c r="EJ68" s="7">
        <f t="shared" si="74"/>
        <v>0</v>
      </c>
      <c r="EK68" s="7">
        <f t="shared" si="74"/>
        <v>0</v>
      </c>
      <c r="EL68" s="7">
        <f t="shared" si="74"/>
        <v>0</v>
      </c>
      <c r="EM68" s="7">
        <f t="shared" si="74"/>
        <v>0</v>
      </c>
      <c r="EN68" s="7">
        <f t="shared" si="74"/>
        <v>0</v>
      </c>
      <c r="EO68" s="7">
        <f t="shared" si="74"/>
        <v>0</v>
      </c>
      <c r="EP68" s="7">
        <f t="shared" si="74"/>
        <v>0</v>
      </c>
      <c r="EQ68" s="7">
        <f t="shared" si="74"/>
        <v>0</v>
      </c>
      <c r="ER68" s="7">
        <f t="shared" si="74"/>
        <v>0</v>
      </c>
      <c r="ES68" s="7">
        <f t="shared" si="74"/>
        <v>0</v>
      </c>
      <c r="ET68" s="7">
        <f t="shared" si="74"/>
        <v>1</v>
      </c>
      <c r="EU68" s="7">
        <f t="shared" si="74"/>
        <v>1</v>
      </c>
      <c r="EV68" s="7">
        <f t="shared" si="74"/>
        <v>1</v>
      </c>
      <c r="EW68" s="7">
        <f t="shared" si="74"/>
        <v>1</v>
      </c>
      <c r="EX68" s="7">
        <f t="shared" si="74"/>
        <v>0</v>
      </c>
      <c r="EY68" s="7">
        <f t="shared" si="74"/>
        <v>0</v>
      </c>
      <c r="EZ68" s="7">
        <f t="shared" si="74"/>
        <v>1</v>
      </c>
      <c r="FA68" s="7">
        <f t="shared" si="74"/>
        <v>1</v>
      </c>
      <c r="FB68" s="7">
        <f t="shared" si="74"/>
        <v>1</v>
      </c>
      <c r="FC68" s="7">
        <f t="shared" si="74"/>
        <v>1</v>
      </c>
      <c r="FD68" s="7">
        <f t="shared" si="74"/>
        <v>1</v>
      </c>
      <c r="FE68" s="7">
        <f t="shared" si="74"/>
        <v>0</v>
      </c>
      <c r="FF68" s="7">
        <f t="shared" si="74"/>
        <v>0</v>
      </c>
      <c r="FG68" s="7">
        <f t="shared" si="74"/>
        <v>1</v>
      </c>
      <c r="FH68" s="7">
        <f t="shared" si="74"/>
        <v>1</v>
      </c>
      <c r="FI68" s="7">
        <f t="shared" si="74"/>
        <v>1</v>
      </c>
      <c r="FJ68" s="7">
        <f t="shared" si="74"/>
        <v>1</v>
      </c>
      <c r="FK68" s="7">
        <f t="shared" si="74"/>
        <v>1</v>
      </c>
      <c r="FL68" s="7">
        <f t="shared" si="74"/>
        <v>0</v>
      </c>
      <c r="FM68" s="7">
        <f t="shared" si="74"/>
        <v>0</v>
      </c>
      <c r="FN68" s="7">
        <f t="shared" si="74"/>
        <v>1</v>
      </c>
      <c r="FO68" s="7">
        <f t="shared" si="74"/>
        <v>1</v>
      </c>
      <c r="FP68" s="7">
        <f t="shared" si="74"/>
        <v>1</v>
      </c>
      <c r="FQ68" s="7">
        <f t="shared" si="74"/>
        <v>1</v>
      </c>
      <c r="FR68" s="7">
        <f t="shared" si="74"/>
        <v>1</v>
      </c>
      <c r="FS68" s="7">
        <f t="shared" si="74"/>
        <v>0</v>
      </c>
      <c r="FT68" s="7">
        <f t="shared" si="74"/>
        <v>0</v>
      </c>
      <c r="FU68" s="7">
        <f t="shared" si="74"/>
        <v>1</v>
      </c>
      <c r="FV68" s="7">
        <f t="shared" si="74"/>
        <v>1</v>
      </c>
      <c r="FW68" s="7">
        <f t="shared" si="74"/>
        <v>1</v>
      </c>
      <c r="FX68" s="7">
        <f t="shared" si="74"/>
        <v>1</v>
      </c>
      <c r="FY68" s="7">
        <f t="shared" si="74"/>
        <v>1</v>
      </c>
      <c r="FZ68" s="7">
        <f t="shared" si="74"/>
        <v>0</v>
      </c>
      <c r="GA68" s="7">
        <f t="shared" si="74"/>
        <v>0</v>
      </c>
      <c r="GB68" s="7">
        <f t="shared" si="74"/>
        <v>1</v>
      </c>
      <c r="GC68" s="7">
        <f t="shared" si="74"/>
        <v>1</v>
      </c>
      <c r="GD68" s="7">
        <f t="shared" si="74"/>
        <v>1</v>
      </c>
      <c r="GE68" s="7">
        <f t="shared" si="74"/>
        <v>1</v>
      </c>
      <c r="GF68" s="7">
        <f t="shared" si="74"/>
        <v>1</v>
      </c>
      <c r="GG68" s="7">
        <f t="shared" si="74"/>
        <v>0</v>
      </c>
      <c r="GH68" s="7">
        <f t="shared" si="74"/>
        <v>0</v>
      </c>
      <c r="GI68" s="7">
        <f t="shared" si="74"/>
        <v>1</v>
      </c>
      <c r="GJ68" s="7">
        <f t="shared" si="74"/>
        <v>1</v>
      </c>
      <c r="GK68" s="7">
        <f t="shared" si="74"/>
        <v>1</v>
      </c>
      <c r="GL68" s="7">
        <f t="shared" si="74"/>
        <v>1</v>
      </c>
      <c r="GM68" s="7">
        <f t="shared" si="74"/>
        <v>1</v>
      </c>
      <c r="GN68" s="7">
        <f t="shared" si="74"/>
        <v>0</v>
      </c>
      <c r="GO68" s="7">
        <f t="shared" ref="GO68:IZ68" si="75">COUNTIF(GO6:GO39,"N")</f>
        <v>0</v>
      </c>
      <c r="GP68" s="7">
        <f t="shared" si="75"/>
        <v>1</v>
      </c>
      <c r="GQ68" s="7">
        <f t="shared" si="75"/>
        <v>0</v>
      </c>
      <c r="GR68" s="7">
        <f t="shared" si="75"/>
        <v>1</v>
      </c>
      <c r="GS68" s="7">
        <f t="shared" si="75"/>
        <v>1</v>
      </c>
      <c r="GT68" s="7">
        <f t="shared" si="75"/>
        <v>1</v>
      </c>
      <c r="GU68" s="7">
        <f t="shared" si="75"/>
        <v>0</v>
      </c>
      <c r="GV68" s="7">
        <f t="shared" si="75"/>
        <v>0</v>
      </c>
      <c r="GW68" s="7">
        <f t="shared" si="75"/>
        <v>1</v>
      </c>
      <c r="GX68" s="7">
        <f t="shared" si="75"/>
        <v>1</v>
      </c>
      <c r="GY68" s="7">
        <f t="shared" si="75"/>
        <v>1</v>
      </c>
      <c r="GZ68" s="7">
        <f t="shared" si="75"/>
        <v>1</v>
      </c>
      <c r="HA68" s="7">
        <f t="shared" si="75"/>
        <v>1</v>
      </c>
      <c r="HB68" s="7">
        <f t="shared" si="75"/>
        <v>0</v>
      </c>
      <c r="HC68" s="7">
        <f t="shared" si="75"/>
        <v>0</v>
      </c>
      <c r="HD68" s="7">
        <f t="shared" si="75"/>
        <v>1</v>
      </c>
      <c r="HE68" s="7">
        <f t="shared" si="75"/>
        <v>1</v>
      </c>
      <c r="HF68" s="7">
        <f t="shared" si="75"/>
        <v>1</v>
      </c>
      <c r="HG68" s="7">
        <f t="shared" si="75"/>
        <v>1</v>
      </c>
      <c r="HH68" s="7">
        <f t="shared" si="75"/>
        <v>1</v>
      </c>
      <c r="HI68" s="7">
        <f t="shared" si="75"/>
        <v>0</v>
      </c>
      <c r="HJ68" s="7">
        <f t="shared" si="75"/>
        <v>0</v>
      </c>
      <c r="HK68" s="7">
        <f t="shared" si="75"/>
        <v>1</v>
      </c>
      <c r="HL68" s="7">
        <f t="shared" si="75"/>
        <v>1</v>
      </c>
      <c r="HM68" s="7">
        <f t="shared" si="75"/>
        <v>1</v>
      </c>
      <c r="HN68" s="7">
        <f t="shared" si="75"/>
        <v>1</v>
      </c>
      <c r="HO68" s="7">
        <f t="shared" si="75"/>
        <v>1</v>
      </c>
      <c r="HP68" s="7">
        <f t="shared" si="75"/>
        <v>0</v>
      </c>
      <c r="HQ68" s="7">
        <f t="shared" si="75"/>
        <v>0</v>
      </c>
      <c r="HR68" s="7">
        <f t="shared" si="75"/>
        <v>1</v>
      </c>
      <c r="HS68" s="7">
        <f t="shared" si="75"/>
        <v>1</v>
      </c>
      <c r="HT68" s="7">
        <f t="shared" si="75"/>
        <v>1</v>
      </c>
      <c r="HU68" s="7">
        <f t="shared" si="75"/>
        <v>1</v>
      </c>
      <c r="HV68" s="7">
        <f t="shared" si="75"/>
        <v>1</v>
      </c>
      <c r="HW68" s="7">
        <f t="shared" si="75"/>
        <v>0</v>
      </c>
      <c r="HX68" s="7">
        <f t="shared" si="75"/>
        <v>0</v>
      </c>
      <c r="HY68" s="7">
        <f t="shared" si="75"/>
        <v>1</v>
      </c>
      <c r="HZ68" s="7">
        <f t="shared" si="75"/>
        <v>1</v>
      </c>
      <c r="IA68" s="7">
        <f t="shared" si="75"/>
        <v>1</v>
      </c>
      <c r="IB68" s="7">
        <f t="shared" si="75"/>
        <v>1</v>
      </c>
      <c r="IC68" s="7">
        <f t="shared" si="75"/>
        <v>1</v>
      </c>
      <c r="ID68" s="7">
        <f t="shared" si="75"/>
        <v>0</v>
      </c>
      <c r="IE68" s="7">
        <f t="shared" si="75"/>
        <v>0</v>
      </c>
      <c r="IF68" s="7">
        <f t="shared" si="75"/>
        <v>1</v>
      </c>
      <c r="IG68" s="7">
        <f t="shared" si="75"/>
        <v>1</v>
      </c>
      <c r="IH68" s="7">
        <f t="shared" si="75"/>
        <v>1</v>
      </c>
      <c r="II68" s="7">
        <f t="shared" si="75"/>
        <v>1</v>
      </c>
      <c r="IJ68" s="7">
        <f t="shared" si="75"/>
        <v>1</v>
      </c>
      <c r="IK68" s="7">
        <f t="shared" si="75"/>
        <v>0</v>
      </c>
      <c r="IL68" s="7">
        <f t="shared" si="75"/>
        <v>0</v>
      </c>
      <c r="IM68" s="7">
        <f t="shared" si="75"/>
        <v>1</v>
      </c>
      <c r="IN68" s="7">
        <f t="shared" si="75"/>
        <v>1</v>
      </c>
      <c r="IO68" s="7">
        <f t="shared" si="75"/>
        <v>1</v>
      </c>
      <c r="IP68" s="7">
        <f t="shared" si="75"/>
        <v>1</v>
      </c>
      <c r="IQ68" s="7">
        <f t="shared" si="75"/>
        <v>1</v>
      </c>
      <c r="IR68" s="7">
        <f t="shared" si="75"/>
        <v>0</v>
      </c>
      <c r="IS68" s="7">
        <f t="shared" si="75"/>
        <v>0</v>
      </c>
      <c r="IT68" s="7">
        <f t="shared" si="75"/>
        <v>1</v>
      </c>
      <c r="IU68" s="7">
        <f t="shared" si="75"/>
        <v>1</v>
      </c>
      <c r="IV68" s="7">
        <f t="shared" si="75"/>
        <v>1</v>
      </c>
      <c r="IW68" s="7">
        <f t="shared" si="75"/>
        <v>1</v>
      </c>
      <c r="IX68" s="7">
        <f t="shared" si="75"/>
        <v>1</v>
      </c>
      <c r="IY68" s="7">
        <f t="shared" si="75"/>
        <v>0</v>
      </c>
      <c r="IZ68" s="7">
        <f t="shared" si="75"/>
        <v>0</v>
      </c>
      <c r="JA68" s="7">
        <f t="shared" ref="JA68:LL68" si="76">COUNTIF(JA6:JA39,"N")</f>
        <v>1</v>
      </c>
      <c r="JB68" s="7">
        <f t="shared" si="76"/>
        <v>1</v>
      </c>
      <c r="JC68" s="7">
        <f t="shared" si="76"/>
        <v>1</v>
      </c>
      <c r="JD68" s="7">
        <f t="shared" si="76"/>
        <v>1</v>
      </c>
      <c r="JE68" s="7">
        <f t="shared" si="76"/>
        <v>1</v>
      </c>
      <c r="JF68" s="7">
        <f t="shared" si="76"/>
        <v>0</v>
      </c>
      <c r="JG68" s="7">
        <f t="shared" si="76"/>
        <v>0</v>
      </c>
      <c r="JH68" s="7">
        <f t="shared" si="76"/>
        <v>1</v>
      </c>
      <c r="JI68" s="7">
        <f t="shared" si="76"/>
        <v>1</v>
      </c>
      <c r="JJ68" s="7">
        <f t="shared" si="76"/>
        <v>1</v>
      </c>
      <c r="JK68" s="7">
        <f t="shared" si="76"/>
        <v>1</v>
      </c>
      <c r="JL68" s="7">
        <f t="shared" si="76"/>
        <v>1</v>
      </c>
      <c r="JM68" s="7">
        <f t="shared" si="76"/>
        <v>0</v>
      </c>
      <c r="JN68" s="7">
        <f t="shared" si="76"/>
        <v>0</v>
      </c>
      <c r="JO68" s="7">
        <f t="shared" si="76"/>
        <v>1</v>
      </c>
      <c r="JP68" s="7">
        <f t="shared" si="76"/>
        <v>1</v>
      </c>
      <c r="JQ68" s="7">
        <f t="shared" si="76"/>
        <v>1</v>
      </c>
      <c r="JR68" s="7">
        <f t="shared" si="76"/>
        <v>1</v>
      </c>
      <c r="JS68" s="7">
        <f t="shared" si="76"/>
        <v>1</v>
      </c>
      <c r="JT68" s="7">
        <f t="shared" si="76"/>
        <v>0</v>
      </c>
      <c r="JU68" s="7">
        <f t="shared" si="76"/>
        <v>0</v>
      </c>
      <c r="JV68" s="7">
        <f t="shared" si="76"/>
        <v>1</v>
      </c>
      <c r="JW68" s="7">
        <f t="shared" si="76"/>
        <v>1</v>
      </c>
      <c r="JX68" s="7">
        <f t="shared" si="76"/>
        <v>1</v>
      </c>
      <c r="JY68" s="7">
        <f t="shared" si="76"/>
        <v>1</v>
      </c>
      <c r="JZ68" s="7">
        <f t="shared" si="76"/>
        <v>1</v>
      </c>
      <c r="KA68" s="7">
        <f t="shared" si="76"/>
        <v>0</v>
      </c>
      <c r="KB68" s="7">
        <f t="shared" si="76"/>
        <v>0</v>
      </c>
      <c r="KC68" s="7">
        <f t="shared" si="76"/>
        <v>1</v>
      </c>
      <c r="KD68" s="7">
        <f t="shared" si="76"/>
        <v>1</v>
      </c>
      <c r="KE68" s="7">
        <f t="shared" si="76"/>
        <v>1</v>
      </c>
      <c r="KF68" s="7">
        <f t="shared" si="76"/>
        <v>1</v>
      </c>
      <c r="KG68" s="7">
        <f t="shared" si="76"/>
        <v>1</v>
      </c>
      <c r="KH68" s="7">
        <f t="shared" si="76"/>
        <v>0</v>
      </c>
      <c r="KI68" s="7">
        <f t="shared" si="76"/>
        <v>0</v>
      </c>
      <c r="KJ68" s="7">
        <f t="shared" si="76"/>
        <v>1</v>
      </c>
      <c r="KK68" s="7">
        <f t="shared" si="76"/>
        <v>1</v>
      </c>
      <c r="KL68" s="7">
        <f t="shared" si="76"/>
        <v>1</v>
      </c>
      <c r="KM68" s="7">
        <f t="shared" si="76"/>
        <v>1</v>
      </c>
      <c r="KN68" s="7">
        <f t="shared" si="76"/>
        <v>1</v>
      </c>
      <c r="KO68" s="7">
        <f t="shared" si="76"/>
        <v>0</v>
      </c>
      <c r="KP68" s="7">
        <f t="shared" si="76"/>
        <v>0</v>
      </c>
      <c r="KQ68" s="7">
        <f t="shared" si="76"/>
        <v>1</v>
      </c>
      <c r="KR68" s="7">
        <f t="shared" si="76"/>
        <v>1</v>
      </c>
      <c r="KS68" s="7">
        <f t="shared" si="76"/>
        <v>1</v>
      </c>
      <c r="KT68" s="7">
        <f t="shared" si="76"/>
        <v>1</v>
      </c>
      <c r="KU68" s="7">
        <f t="shared" si="76"/>
        <v>1</v>
      </c>
      <c r="KV68" s="7">
        <f t="shared" si="76"/>
        <v>0</v>
      </c>
      <c r="KW68" s="7">
        <f t="shared" si="76"/>
        <v>0</v>
      </c>
      <c r="KX68" s="7">
        <f t="shared" si="76"/>
        <v>1</v>
      </c>
      <c r="KY68" s="7">
        <f t="shared" si="76"/>
        <v>1</v>
      </c>
      <c r="KZ68" s="7">
        <f t="shared" si="76"/>
        <v>1</v>
      </c>
      <c r="LA68" s="7">
        <f t="shared" si="76"/>
        <v>1</v>
      </c>
      <c r="LB68" s="7">
        <f t="shared" si="76"/>
        <v>1</v>
      </c>
      <c r="LC68" s="7">
        <f t="shared" si="76"/>
        <v>0</v>
      </c>
      <c r="LD68" s="7">
        <f t="shared" si="76"/>
        <v>0</v>
      </c>
      <c r="LE68" s="7">
        <f t="shared" si="76"/>
        <v>1</v>
      </c>
      <c r="LF68" s="7">
        <f t="shared" si="76"/>
        <v>1</v>
      </c>
      <c r="LG68" s="7">
        <f t="shared" si="76"/>
        <v>0</v>
      </c>
      <c r="LH68" s="7">
        <f t="shared" si="76"/>
        <v>1</v>
      </c>
      <c r="LI68" s="7">
        <f t="shared" si="76"/>
        <v>1</v>
      </c>
      <c r="LJ68" s="7">
        <f t="shared" si="76"/>
        <v>0</v>
      </c>
      <c r="LK68" s="7">
        <f t="shared" si="76"/>
        <v>0</v>
      </c>
      <c r="LL68" s="7">
        <f t="shared" si="76"/>
        <v>1</v>
      </c>
      <c r="LM68" s="7">
        <f t="shared" ref="LM68:NX68" si="77">COUNTIF(LM6:LM39,"N")</f>
        <v>1</v>
      </c>
      <c r="LN68" s="7">
        <f t="shared" si="77"/>
        <v>1</v>
      </c>
      <c r="LO68" s="7">
        <f t="shared" si="77"/>
        <v>1</v>
      </c>
      <c r="LP68" s="7">
        <f t="shared" si="77"/>
        <v>1</v>
      </c>
      <c r="LQ68" s="7">
        <f t="shared" si="77"/>
        <v>0</v>
      </c>
      <c r="LR68" s="7">
        <f t="shared" si="77"/>
        <v>0</v>
      </c>
      <c r="LS68" s="7">
        <f t="shared" si="77"/>
        <v>1</v>
      </c>
      <c r="LT68" s="7">
        <f t="shared" si="77"/>
        <v>1</v>
      </c>
      <c r="LU68" s="7">
        <f t="shared" si="77"/>
        <v>1</v>
      </c>
      <c r="LV68" s="7">
        <f t="shared" si="77"/>
        <v>1</v>
      </c>
      <c r="LW68" s="7">
        <f t="shared" si="77"/>
        <v>1</v>
      </c>
      <c r="LX68" s="7">
        <f t="shared" si="77"/>
        <v>0</v>
      </c>
      <c r="LY68" s="7">
        <f t="shared" si="77"/>
        <v>0</v>
      </c>
      <c r="LZ68" s="7">
        <f t="shared" si="77"/>
        <v>1</v>
      </c>
      <c r="MA68" s="7">
        <f t="shared" si="77"/>
        <v>1</v>
      </c>
      <c r="MB68" s="7">
        <f t="shared" si="77"/>
        <v>1</v>
      </c>
      <c r="MC68" s="7">
        <f t="shared" si="77"/>
        <v>1</v>
      </c>
      <c r="MD68" s="7">
        <f t="shared" si="77"/>
        <v>1</v>
      </c>
      <c r="ME68" s="7">
        <f t="shared" si="77"/>
        <v>0</v>
      </c>
      <c r="MF68" s="7">
        <f t="shared" si="77"/>
        <v>0</v>
      </c>
      <c r="MG68" s="7">
        <f t="shared" si="77"/>
        <v>1</v>
      </c>
      <c r="MH68" s="7">
        <f t="shared" si="77"/>
        <v>1</v>
      </c>
      <c r="MI68" s="7">
        <f t="shared" si="77"/>
        <v>1</v>
      </c>
      <c r="MJ68" s="7">
        <f t="shared" si="77"/>
        <v>1</v>
      </c>
      <c r="MK68" s="7">
        <f t="shared" si="77"/>
        <v>1</v>
      </c>
      <c r="ML68" s="7">
        <f t="shared" si="77"/>
        <v>0</v>
      </c>
      <c r="MM68" s="7">
        <f t="shared" si="77"/>
        <v>0</v>
      </c>
      <c r="MN68" s="7">
        <f t="shared" si="77"/>
        <v>1</v>
      </c>
      <c r="MO68" s="7">
        <f t="shared" si="77"/>
        <v>1</v>
      </c>
      <c r="MP68" s="7">
        <f t="shared" si="77"/>
        <v>1</v>
      </c>
      <c r="MQ68" s="7">
        <f t="shared" si="77"/>
        <v>1</v>
      </c>
      <c r="MR68" s="7">
        <f t="shared" si="77"/>
        <v>1</v>
      </c>
      <c r="MS68" s="7">
        <f t="shared" si="77"/>
        <v>0</v>
      </c>
      <c r="MT68" s="7">
        <f t="shared" si="77"/>
        <v>0</v>
      </c>
      <c r="MU68" s="7">
        <f t="shared" si="77"/>
        <v>1</v>
      </c>
      <c r="MV68" s="7">
        <f t="shared" si="77"/>
        <v>1</v>
      </c>
      <c r="MW68" s="7">
        <f t="shared" si="77"/>
        <v>1</v>
      </c>
      <c r="MX68" s="7">
        <f t="shared" si="77"/>
        <v>1</v>
      </c>
      <c r="MY68" s="7">
        <f t="shared" si="77"/>
        <v>0</v>
      </c>
      <c r="MZ68" s="7">
        <f t="shared" si="77"/>
        <v>0</v>
      </c>
      <c r="NA68" s="7">
        <f t="shared" si="77"/>
        <v>0</v>
      </c>
      <c r="NB68" s="7">
        <f t="shared" si="77"/>
        <v>1</v>
      </c>
      <c r="NC68" s="7">
        <f t="shared" si="77"/>
        <v>1</v>
      </c>
      <c r="ND68" s="7">
        <f t="shared" si="77"/>
        <v>1</v>
      </c>
      <c r="NE68" s="7">
        <f t="shared" si="77"/>
        <v>1</v>
      </c>
      <c r="NF68" s="7">
        <f t="shared" si="77"/>
        <v>0</v>
      </c>
      <c r="NG68" s="7">
        <f t="shared" si="77"/>
        <v>0</v>
      </c>
      <c r="NH68" s="7">
        <f t="shared" si="77"/>
        <v>0</v>
      </c>
      <c r="NI68" s="7">
        <f t="shared" si="77"/>
        <v>1</v>
      </c>
      <c r="NJ68" s="7">
        <f t="shared" si="77"/>
        <v>1</v>
      </c>
      <c r="NK68" s="7">
        <f t="shared" si="77"/>
        <v>1</v>
      </c>
      <c r="NL68" s="7">
        <f t="shared" si="77"/>
        <v>1</v>
      </c>
      <c r="NM68" s="7">
        <f t="shared" si="77"/>
        <v>1</v>
      </c>
      <c r="NN68" s="7">
        <f t="shared" si="77"/>
        <v>0</v>
      </c>
      <c r="NO68" s="7">
        <f t="shared" si="77"/>
        <v>0</v>
      </c>
      <c r="NP68" s="7">
        <f t="shared" si="77"/>
        <v>1</v>
      </c>
      <c r="NQ68" s="7">
        <f t="shared" si="77"/>
        <v>1</v>
      </c>
      <c r="NR68" s="7">
        <f t="shared" si="77"/>
        <v>1</v>
      </c>
      <c r="NS68" s="7">
        <f t="shared" si="77"/>
        <v>1</v>
      </c>
      <c r="NT68" s="7">
        <f t="shared" si="77"/>
        <v>1</v>
      </c>
      <c r="NU68" s="7">
        <f t="shared" si="77"/>
        <v>0</v>
      </c>
      <c r="NV68" s="7">
        <f t="shared" si="77"/>
        <v>0</v>
      </c>
      <c r="NW68" s="7">
        <f t="shared" si="77"/>
        <v>1</v>
      </c>
      <c r="NX68" s="7">
        <f t="shared" si="77"/>
        <v>1</v>
      </c>
      <c r="NY68" s="7">
        <f t="shared" ref="NY68:OJ68" si="78">COUNTIF(NY6:NY39,"N")</f>
        <v>1</v>
      </c>
      <c r="NZ68" s="7">
        <f t="shared" si="78"/>
        <v>1</v>
      </c>
      <c r="OA68" s="7">
        <f t="shared" si="78"/>
        <v>1</v>
      </c>
      <c r="OB68" s="7">
        <f t="shared" si="78"/>
        <v>0</v>
      </c>
      <c r="OC68" s="7">
        <f t="shared" si="78"/>
        <v>0</v>
      </c>
      <c r="OD68" s="7">
        <f t="shared" si="78"/>
        <v>1</v>
      </c>
      <c r="OE68" s="7">
        <f t="shared" si="78"/>
        <v>1</v>
      </c>
      <c r="OF68" s="7">
        <f t="shared" si="78"/>
        <v>1</v>
      </c>
      <c r="OG68" s="7">
        <f t="shared" si="78"/>
        <v>1</v>
      </c>
      <c r="OH68" s="7">
        <f t="shared" si="78"/>
        <v>1</v>
      </c>
      <c r="OI68" s="7">
        <f t="shared" si="78"/>
        <v>0</v>
      </c>
      <c r="OJ68" s="7">
        <f t="shared" si="78"/>
        <v>0</v>
      </c>
    </row>
    <row r="69" spans="1:400" ht="12.75" customHeight="1" x14ac:dyDescent="0.25">
      <c r="A69" s="129"/>
      <c r="B69" s="129"/>
      <c r="C69" s="12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D69" s="119"/>
      <c r="BE69" s="119"/>
      <c r="BF69" s="119"/>
      <c r="BG69" s="119"/>
      <c r="BH69" s="119"/>
      <c r="BI69" s="119"/>
      <c r="BJ69" s="119"/>
      <c r="BK69" s="119"/>
      <c r="BL69" s="119"/>
      <c r="BM69" s="119"/>
      <c r="BN69" s="119"/>
      <c r="BO69" s="119"/>
      <c r="BP69" s="119"/>
      <c r="BQ69" s="119"/>
      <c r="BR69" s="119"/>
      <c r="BS69" s="119"/>
      <c r="BT69" s="119"/>
      <c r="BU69" s="119"/>
      <c r="BV69" s="119"/>
      <c r="BW69" s="119"/>
      <c r="BX69" s="119"/>
      <c r="BY69" s="119"/>
      <c r="BZ69" s="119"/>
      <c r="CA69" s="119"/>
      <c r="CB69" s="119"/>
      <c r="CC69" s="119"/>
      <c r="CD69" s="119"/>
      <c r="CE69" s="119"/>
      <c r="CF69" s="119"/>
      <c r="CG69" s="119"/>
      <c r="CH69" s="119"/>
      <c r="CI69" s="119"/>
      <c r="CJ69" s="119"/>
      <c r="CK69" s="119"/>
      <c r="CL69" s="119"/>
      <c r="CM69" s="119"/>
      <c r="CN69" s="119"/>
      <c r="CO69" s="119"/>
      <c r="CP69" s="119"/>
      <c r="CQ69" s="119"/>
      <c r="CR69" s="119"/>
      <c r="CS69" s="119"/>
      <c r="CT69" s="119"/>
      <c r="CU69" s="119"/>
      <c r="CV69" s="119"/>
      <c r="CW69" s="119"/>
      <c r="CX69" s="119"/>
      <c r="CY69" s="119"/>
      <c r="CZ69" s="119"/>
      <c r="DA69" s="119"/>
      <c r="DB69" s="119"/>
      <c r="DC69" s="119"/>
      <c r="DD69" s="119"/>
      <c r="DE69" s="119"/>
      <c r="DF69" s="119"/>
      <c r="DG69" s="119"/>
      <c r="DH69" s="119"/>
      <c r="DI69" s="119"/>
      <c r="DJ69" s="119"/>
      <c r="DK69" s="119"/>
      <c r="DL69" s="119"/>
      <c r="DM69" s="119"/>
      <c r="DN69" s="119"/>
      <c r="DO69" s="119"/>
      <c r="DP69" s="119"/>
      <c r="DQ69" s="119"/>
      <c r="DR69" s="119"/>
      <c r="DS69" s="119"/>
      <c r="DT69" s="119"/>
      <c r="DU69" s="119"/>
      <c r="DV69" s="119"/>
      <c r="DW69" s="119"/>
      <c r="DX69" s="119"/>
      <c r="DY69" s="119"/>
      <c r="DZ69" s="119"/>
      <c r="EA69" s="119"/>
      <c r="EB69" s="119"/>
      <c r="EC69" s="119"/>
      <c r="ED69" s="119"/>
      <c r="EE69" s="119"/>
      <c r="EF69" s="119"/>
      <c r="EG69" s="119"/>
      <c r="EH69" s="119"/>
      <c r="EI69" s="119"/>
      <c r="EJ69" s="119"/>
      <c r="EK69" s="119"/>
      <c r="EL69" s="119"/>
      <c r="EM69" s="119"/>
      <c r="EN69" s="119"/>
      <c r="EO69" s="119"/>
      <c r="EP69" s="119"/>
      <c r="EQ69" s="119"/>
      <c r="ER69" s="119"/>
      <c r="ES69" s="119"/>
      <c r="ET69" s="119"/>
      <c r="EU69" s="119"/>
      <c r="EV69" s="119"/>
      <c r="EW69" s="119"/>
      <c r="EX69" s="119"/>
      <c r="EY69" s="119"/>
      <c r="EZ69" s="119"/>
      <c r="FA69" s="119"/>
      <c r="FB69" s="119"/>
      <c r="FC69" s="119"/>
      <c r="FD69" s="119"/>
      <c r="FE69" s="119"/>
      <c r="FF69" s="119"/>
      <c r="FG69" s="119"/>
      <c r="FH69" s="119"/>
      <c r="FI69" s="119"/>
      <c r="FJ69" s="119"/>
      <c r="FK69" s="119"/>
      <c r="FL69" s="119"/>
      <c r="FM69" s="119"/>
      <c r="FN69" s="119"/>
      <c r="FO69" s="119"/>
      <c r="FP69" s="119"/>
      <c r="FQ69" s="119"/>
      <c r="FR69" s="119"/>
      <c r="FS69" s="119"/>
      <c r="FT69" s="119"/>
      <c r="FU69" s="119"/>
      <c r="FV69" s="119"/>
      <c r="FW69" s="119"/>
      <c r="FX69" s="119"/>
      <c r="FY69" s="119"/>
      <c r="FZ69" s="119"/>
      <c r="GA69" s="119"/>
      <c r="GB69" s="119"/>
      <c r="GC69" s="119"/>
      <c r="GD69" s="119"/>
      <c r="GE69" s="119"/>
      <c r="GF69" s="119"/>
      <c r="GG69" s="119"/>
      <c r="GH69" s="119"/>
      <c r="GI69" s="119"/>
      <c r="GJ69" s="119"/>
      <c r="GK69" s="119"/>
      <c r="GL69" s="119"/>
      <c r="GM69" s="119"/>
      <c r="GN69" s="119"/>
      <c r="GO69" s="119"/>
      <c r="GP69" s="119"/>
      <c r="GQ69" s="119"/>
      <c r="GR69" s="119"/>
      <c r="GS69" s="119"/>
      <c r="GT69" s="119"/>
      <c r="GU69" s="119"/>
      <c r="GV69" s="119"/>
      <c r="GW69" s="119"/>
      <c r="GX69" s="119"/>
      <c r="GY69" s="119"/>
      <c r="GZ69" s="119"/>
      <c r="HA69" s="119"/>
      <c r="HB69" s="119"/>
      <c r="HC69" s="119"/>
      <c r="HD69" s="119"/>
      <c r="HE69" s="119"/>
      <c r="HF69" s="119"/>
      <c r="HG69" s="119"/>
      <c r="HH69" s="119"/>
      <c r="HI69" s="119"/>
      <c r="HJ69" s="119"/>
      <c r="HK69" s="119"/>
      <c r="HL69" s="119"/>
      <c r="HM69" s="119"/>
      <c r="HN69" s="119"/>
      <c r="HO69" s="119"/>
      <c r="HP69" s="119"/>
      <c r="HQ69" s="119"/>
      <c r="HR69" s="119"/>
      <c r="HS69" s="119"/>
      <c r="HT69" s="119"/>
      <c r="HU69" s="119"/>
      <c r="HV69" s="119"/>
      <c r="HW69" s="119"/>
      <c r="HX69" s="119"/>
      <c r="HY69" s="119"/>
      <c r="HZ69" s="119"/>
      <c r="IA69" s="119"/>
      <c r="IB69" s="119"/>
      <c r="IC69" s="119"/>
      <c r="ID69" s="119"/>
      <c r="IE69" s="119"/>
      <c r="IF69" s="119"/>
      <c r="IG69" s="119"/>
      <c r="IH69" s="119"/>
      <c r="II69" s="119"/>
      <c r="IJ69" s="119"/>
      <c r="IK69" s="119"/>
      <c r="IL69" s="119"/>
      <c r="IM69" s="119"/>
      <c r="IN69" s="119"/>
      <c r="IO69" s="119"/>
      <c r="IP69" s="119"/>
      <c r="IQ69" s="119"/>
      <c r="IR69" s="119"/>
      <c r="IS69" s="119"/>
      <c r="IT69" s="119"/>
      <c r="IU69" s="119"/>
      <c r="IV69" s="119"/>
      <c r="IW69" s="119"/>
      <c r="IX69" s="119"/>
      <c r="IY69" s="119"/>
      <c r="IZ69" s="119"/>
      <c r="JA69" s="119"/>
      <c r="JB69" s="119"/>
      <c r="JC69" s="119"/>
      <c r="JD69" s="119"/>
      <c r="JE69" s="119"/>
      <c r="JF69" s="119"/>
      <c r="JG69" s="119"/>
      <c r="JH69" s="119"/>
      <c r="JI69" s="119"/>
      <c r="JJ69" s="119"/>
      <c r="JK69" s="119"/>
      <c r="JL69" s="119"/>
      <c r="JM69" s="119"/>
      <c r="JN69" s="119"/>
      <c r="JO69" s="119"/>
      <c r="JP69" s="119"/>
      <c r="JQ69" s="119"/>
      <c r="JR69" s="119"/>
      <c r="JS69" s="119"/>
      <c r="JT69" s="119"/>
      <c r="JU69" s="119"/>
      <c r="JV69" s="119"/>
      <c r="JW69" s="119"/>
      <c r="JX69" s="119"/>
      <c r="JY69" s="119"/>
      <c r="JZ69" s="119"/>
      <c r="KA69" s="119"/>
      <c r="KB69" s="119"/>
      <c r="KC69" s="119"/>
      <c r="KD69" s="119"/>
      <c r="KE69" s="119"/>
      <c r="KF69" s="119"/>
      <c r="KG69" s="119"/>
      <c r="KH69" s="119"/>
      <c r="KI69" s="119"/>
      <c r="KJ69" s="119"/>
      <c r="KK69" s="119"/>
      <c r="KL69" s="119"/>
      <c r="KM69" s="119"/>
      <c r="KN69" s="119"/>
      <c r="KO69" s="119"/>
      <c r="KP69" s="119"/>
      <c r="KQ69" s="119"/>
      <c r="KR69" s="119"/>
      <c r="KS69" s="119"/>
      <c r="KT69" s="119"/>
      <c r="KU69" s="119"/>
      <c r="KV69" s="119"/>
      <c r="KW69" s="119"/>
      <c r="KX69" s="119"/>
      <c r="KY69" s="119"/>
      <c r="KZ69" s="119"/>
      <c r="LA69" s="119"/>
      <c r="LB69" s="119"/>
      <c r="LC69" s="119"/>
      <c r="LD69" s="119"/>
      <c r="LE69" s="119"/>
      <c r="LF69" s="119"/>
      <c r="LG69" s="119"/>
      <c r="LH69" s="119"/>
      <c r="LI69" s="119"/>
      <c r="LJ69" s="119"/>
      <c r="LK69" s="119"/>
      <c r="LL69" s="119"/>
      <c r="LM69" s="119"/>
      <c r="LN69" s="119"/>
      <c r="LO69" s="119"/>
      <c r="LP69" s="119"/>
      <c r="LQ69" s="119"/>
      <c r="LR69" s="119"/>
      <c r="LS69" s="119"/>
      <c r="LT69" s="119"/>
      <c r="LU69" s="119"/>
      <c r="LV69" s="119"/>
      <c r="LW69" s="119"/>
      <c r="LX69" s="119"/>
      <c r="LY69" s="119"/>
      <c r="LZ69" s="119"/>
      <c r="MA69" s="119"/>
      <c r="MB69" s="119"/>
      <c r="MC69" s="119"/>
      <c r="MD69" s="119"/>
      <c r="ME69" s="119"/>
      <c r="MF69" s="119"/>
      <c r="MG69" s="119"/>
      <c r="MH69" s="119"/>
      <c r="MI69" s="119"/>
      <c r="MJ69" s="119"/>
      <c r="MK69" s="119"/>
      <c r="ML69" s="119"/>
      <c r="MM69" s="119"/>
      <c r="MN69" s="119"/>
      <c r="MO69" s="119"/>
      <c r="MP69" s="119"/>
      <c r="MQ69" s="119"/>
      <c r="MR69" s="119"/>
      <c r="MS69" s="119"/>
      <c r="MT69" s="119"/>
      <c r="MU69" s="119"/>
      <c r="MV69" s="119"/>
      <c r="MW69" s="119"/>
      <c r="MX69" s="119"/>
      <c r="MY69" s="119"/>
      <c r="MZ69" s="119"/>
      <c r="NA69" s="119"/>
      <c r="NB69" s="119"/>
      <c r="NC69" s="119"/>
      <c r="ND69" s="119"/>
      <c r="NE69" s="119"/>
      <c r="NF69" s="119"/>
      <c r="NG69" s="119"/>
      <c r="NH69" s="119"/>
      <c r="NI69" s="119"/>
      <c r="NJ69" s="119"/>
      <c r="NK69" s="119"/>
      <c r="NL69" s="119"/>
      <c r="NM69" s="119"/>
      <c r="NN69" s="119"/>
      <c r="NO69" s="119"/>
      <c r="NP69" s="119"/>
      <c r="NQ69" s="119"/>
      <c r="NR69" s="119"/>
      <c r="NS69" s="119"/>
      <c r="NT69" s="119"/>
      <c r="NU69" s="119"/>
      <c r="NV69" s="119"/>
      <c r="NW69" s="119"/>
      <c r="NX69" s="119"/>
      <c r="NY69" s="119"/>
      <c r="NZ69" s="119"/>
      <c r="OA69" s="119"/>
      <c r="OB69" s="119"/>
      <c r="OC69" s="119"/>
      <c r="OD69" s="119"/>
      <c r="OE69" s="119"/>
      <c r="OF69" s="119"/>
      <c r="OG69" s="119"/>
      <c r="OH69" s="119"/>
      <c r="OI69" s="119"/>
      <c r="OJ69" s="119"/>
    </row>
    <row r="70" spans="1:400" ht="12.75" customHeight="1" x14ac:dyDescent="0.25">
      <c r="A70" s="147" t="s">
        <v>86</v>
      </c>
      <c r="B70" s="147"/>
      <c r="C70" s="147"/>
      <c r="D70" s="7">
        <f t="shared" ref="D70:BO70" si="79">COUNTIF(D6:D39,"JNT")</f>
        <v>0</v>
      </c>
      <c r="E70" s="7">
        <f t="shared" si="79"/>
        <v>0</v>
      </c>
      <c r="F70" s="7">
        <f t="shared" si="79"/>
        <v>0</v>
      </c>
      <c r="G70" s="7">
        <f t="shared" si="79"/>
        <v>0</v>
      </c>
      <c r="H70" s="7">
        <f t="shared" si="79"/>
        <v>0</v>
      </c>
      <c r="I70" s="7">
        <f t="shared" si="79"/>
        <v>0</v>
      </c>
      <c r="J70" s="7">
        <f t="shared" si="79"/>
        <v>1</v>
      </c>
      <c r="K70" s="7">
        <f t="shared" si="79"/>
        <v>0</v>
      </c>
      <c r="L70" s="7">
        <f t="shared" si="79"/>
        <v>1</v>
      </c>
      <c r="M70" s="7">
        <f t="shared" si="79"/>
        <v>0</v>
      </c>
      <c r="N70" s="7">
        <f t="shared" si="79"/>
        <v>0</v>
      </c>
      <c r="O70" s="7">
        <f t="shared" si="79"/>
        <v>0</v>
      </c>
      <c r="P70" s="7">
        <f t="shared" si="79"/>
        <v>0</v>
      </c>
      <c r="Q70" s="7">
        <f t="shared" si="79"/>
        <v>1</v>
      </c>
      <c r="R70" s="7">
        <f t="shared" si="79"/>
        <v>0</v>
      </c>
      <c r="S70" s="7">
        <f t="shared" si="79"/>
        <v>1</v>
      </c>
      <c r="T70" s="7">
        <f t="shared" si="79"/>
        <v>0</v>
      </c>
      <c r="U70" s="7">
        <f t="shared" si="79"/>
        <v>0</v>
      </c>
      <c r="V70" s="7">
        <f t="shared" si="79"/>
        <v>0</v>
      </c>
      <c r="W70" s="7">
        <f t="shared" si="79"/>
        <v>0</v>
      </c>
      <c r="X70" s="7">
        <f t="shared" si="79"/>
        <v>1</v>
      </c>
      <c r="Y70" s="7">
        <f t="shared" si="79"/>
        <v>0</v>
      </c>
      <c r="Z70" s="7">
        <f t="shared" si="79"/>
        <v>1</v>
      </c>
      <c r="AA70" s="7">
        <f t="shared" si="79"/>
        <v>0</v>
      </c>
      <c r="AB70" s="7">
        <f t="shared" si="79"/>
        <v>0</v>
      </c>
      <c r="AC70" s="7">
        <f t="shared" si="79"/>
        <v>0</v>
      </c>
      <c r="AD70" s="7">
        <f t="shared" si="79"/>
        <v>0</v>
      </c>
      <c r="AE70" s="7">
        <f t="shared" si="79"/>
        <v>1</v>
      </c>
      <c r="AF70" s="7">
        <f t="shared" si="79"/>
        <v>0</v>
      </c>
      <c r="AG70" s="7">
        <f t="shared" si="79"/>
        <v>1</v>
      </c>
      <c r="AH70" s="7">
        <f t="shared" si="79"/>
        <v>0</v>
      </c>
      <c r="AI70" s="7">
        <f t="shared" si="79"/>
        <v>0</v>
      </c>
      <c r="AJ70" s="7">
        <f t="shared" si="79"/>
        <v>0</v>
      </c>
      <c r="AK70" s="7">
        <f t="shared" si="79"/>
        <v>0</v>
      </c>
      <c r="AL70" s="7">
        <f t="shared" si="79"/>
        <v>1</v>
      </c>
      <c r="AM70" s="7">
        <f t="shared" si="79"/>
        <v>0</v>
      </c>
      <c r="AN70" s="7">
        <f t="shared" si="79"/>
        <v>1</v>
      </c>
      <c r="AO70" s="7">
        <f t="shared" si="79"/>
        <v>0</v>
      </c>
      <c r="AP70" s="7">
        <f t="shared" si="79"/>
        <v>0</v>
      </c>
      <c r="AQ70" s="7">
        <f t="shared" si="79"/>
        <v>0</v>
      </c>
      <c r="AR70" s="7">
        <f t="shared" si="79"/>
        <v>0</v>
      </c>
      <c r="AS70" s="7">
        <f t="shared" si="79"/>
        <v>1</v>
      </c>
      <c r="AT70" s="7">
        <f t="shared" si="79"/>
        <v>0</v>
      </c>
      <c r="AU70" s="7">
        <f t="shared" si="79"/>
        <v>1</v>
      </c>
      <c r="AV70" s="7">
        <f t="shared" si="79"/>
        <v>0</v>
      </c>
      <c r="AW70" s="7">
        <f t="shared" si="79"/>
        <v>0</v>
      </c>
      <c r="AX70" s="7">
        <f t="shared" si="79"/>
        <v>0</v>
      </c>
      <c r="AY70" s="7">
        <f t="shared" si="79"/>
        <v>0</v>
      </c>
      <c r="AZ70" s="7">
        <f t="shared" si="79"/>
        <v>1</v>
      </c>
      <c r="BA70" s="7">
        <f t="shared" si="79"/>
        <v>0</v>
      </c>
      <c r="BB70" s="7">
        <f t="shared" si="79"/>
        <v>1</v>
      </c>
      <c r="BC70" s="7">
        <f t="shared" si="79"/>
        <v>0</v>
      </c>
      <c r="BD70" s="7">
        <f t="shared" si="79"/>
        <v>0</v>
      </c>
      <c r="BE70" s="7">
        <f t="shared" si="79"/>
        <v>0</v>
      </c>
      <c r="BF70" s="7">
        <f t="shared" si="79"/>
        <v>0</v>
      </c>
      <c r="BG70" s="7">
        <f t="shared" si="79"/>
        <v>1</v>
      </c>
      <c r="BH70" s="7">
        <f t="shared" si="79"/>
        <v>0</v>
      </c>
      <c r="BI70" s="7">
        <f t="shared" si="79"/>
        <v>1</v>
      </c>
      <c r="BJ70" s="7">
        <f t="shared" si="79"/>
        <v>0</v>
      </c>
      <c r="BK70" s="7">
        <f t="shared" si="79"/>
        <v>0</v>
      </c>
      <c r="BL70" s="7">
        <f t="shared" si="79"/>
        <v>0</v>
      </c>
      <c r="BM70" s="7">
        <f t="shared" si="79"/>
        <v>0</v>
      </c>
      <c r="BN70" s="7">
        <f t="shared" si="79"/>
        <v>1</v>
      </c>
      <c r="BO70" s="7">
        <f t="shared" si="79"/>
        <v>0</v>
      </c>
      <c r="BP70" s="7">
        <f t="shared" ref="BP70:EA70" si="80">COUNTIF(BP6:BP39,"JNT")</f>
        <v>1</v>
      </c>
      <c r="BQ70" s="7">
        <f t="shared" si="80"/>
        <v>0</v>
      </c>
      <c r="BR70" s="7">
        <f t="shared" si="80"/>
        <v>0</v>
      </c>
      <c r="BS70" s="7">
        <f t="shared" si="80"/>
        <v>0</v>
      </c>
      <c r="BT70" s="7">
        <f t="shared" si="80"/>
        <v>0</v>
      </c>
      <c r="BU70" s="7">
        <f t="shared" si="80"/>
        <v>0</v>
      </c>
      <c r="BV70" s="7">
        <f t="shared" si="80"/>
        <v>0</v>
      </c>
      <c r="BW70" s="7">
        <f t="shared" si="80"/>
        <v>0</v>
      </c>
      <c r="BX70" s="7">
        <f t="shared" si="80"/>
        <v>0</v>
      </c>
      <c r="BY70" s="7">
        <f t="shared" si="80"/>
        <v>0</v>
      </c>
      <c r="BZ70" s="7">
        <f t="shared" si="80"/>
        <v>0</v>
      </c>
      <c r="CA70" s="7">
        <f t="shared" si="80"/>
        <v>0</v>
      </c>
      <c r="CB70" s="7">
        <f t="shared" si="80"/>
        <v>0</v>
      </c>
      <c r="CC70" s="7">
        <f t="shared" si="80"/>
        <v>0</v>
      </c>
      <c r="CD70" s="7">
        <f t="shared" si="80"/>
        <v>0</v>
      </c>
      <c r="CE70" s="7">
        <f t="shared" si="80"/>
        <v>0</v>
      </c>
      <c r="CF70" s="7">
        <f t="shared" si="80"/>
        <v>0</v>
      </c>
      <c r="CG70" s="7">
        <f t="shared" si="80"/>
        <v>0</v>
      </c>
      <c r="CH70" s="7">
        <f t="shared" si="80"/>
        <v>0</v>
      </c>
      <c r="CI70" s="7">
        <f t="shared" si="80"/>
        <v>0</v>
      </c>
      <c r="CJ70" s="7">
        <f t="shared" si="80"/>
        <v>0</v>
      </c>
      <c r="CK70" s="7">
        <f t="shared" si="80"/>
        <v>0</v>
      </c>
      <c r="CL70" s="7">
        <f t="shared" si="80"/>
        <v>0</v>
      </c>
      <c r="CM70" s="7">
        <f t="shared" si="80"/>
        <v>0</v>
      </c>
      <c r="CN70" s="7">
        <f t="shared" si="80"/>
        <v>0</v>
      </c>
      <c r="CO70" s="7">
        <f t="shared" si="80"/>
        <v>0</v>
      </c>
      <c r="CP70" s="7">
        <f t="shared" si="80"/>
        <v>0</v>
      </c>
      <c r="CQ70" s="7">
        <f t="shared" si="80"/>
        <v>0</v>
      </c>
      <c r="CR70" s="7">
        <f t="shared" si="80"/>
        <v>0</v>
      </c>
      <c r="CS70" s="7">
        <f t="shared" si="80"/>
        <v>0</v>
      </c>
      <c r="CT70" s="7">
        <f t="shared" si="80"/>
        <v>0</v>
      </c>
      <c r="CU70" s="7">
        <f t="shared" si="80"/>
        <v>0</v>
      </c>
      <c r="CV70" s="7">
        <f t="shared" si="80"/>
        <v>0</v>
      </c>
      <c r="CW70" s="7">
        <f t="shared" si="80"/>
        <v>0</v>
      </c>
      <c r="CX70" s="7">
        <f t="shared" si="80"/>
        <v>0</v>
      </c>
      <c r="CY70" s="7">
        <f t="shared" si="80"/>
        <v>0</v>
      </c>
      <c r="CZ70" s="7">
        <f t="shared" si="80"/>
        <v>0</v>
      </c>
      <c r="DA70" s="7">
        <f t="shared" si="80"/>
        <v>0</v>
      </c>
      <c r="DB70" s="7">
        <f t="shared" si="80"/>
        <v>0</v>
      </c>
      <c r="DC70" s="7">
        <f t="shared" si="80"/>
        <v>0</v>
      </c>
      <c r="DD70" s="7">
        <f t="shared" si="80"/>
        <v>0</v>
      </c>
      <c r="DE70" s="7">
        <f t="shared" si="80"/>
        <v>0</v>
      </c>
      <c r="DF70" s="7">
        <f t="shared" si="80"/>
        <v>1</v>
      </c>
      <c r="DG70" s="7">
        <f t="shared" si="80"/>
        <v>0</v>
      </c>
      <c r="DH70" s="7">
        <f t="shared" si="80"/>
        <v>0</v>
      </c>
      <c r="DI70" s="7">
        <f t="shared" si="80"/>
        <v>0</v>
      </c>
      <c r="DJ70" s="7">
        <f t="shared" si="80"/>
        <v>0</v>
      </c>
      <c r="DK70" s="7">
        <f t="shared" si="80"/>
        <v>1</v>
      </c>
      <c r="DL70" s="7">
        <f t="shared" si="80"/>
        <v>0</v>
      </c>
      <c r="DM70" s="7">
        <f t="shared" si="80"/>
        <v>1</v>
      </c>
      <c r="DN70" s="7">
        <f t="shared" si="80"/>
        <v>0</v>
      </c>
      <c r="DO70" s="7">
        <f t="shared" si="80"/>
        <v>0</v>
      </c>
      <c r="DP70" s="7">
        <f t="shared" si="80"/>
        <v>0</v>
      </c>
      <c r="DQ70" s="7">
        <f t="shared" si="80"/>
        <v>0</v>
      </c>
      <c r="DR70" s="7">
        <f t="shared" si="80"/>
        <v>1</v>
      </c>
      <c r="DS70" s="7">
        <f t="shared" si="80"/>
        <v>0</v>
      </c>
      <c r="DT70" s="7">
        <f t="shared" si="80"/>
        <v>1</v>
      </c>
      <c r="DU70" s="7">
        <f t="shared" si="80"/>
        <v>0</v>
      </c>
      <c r="DV70" s="7">
        <f t="shared" si="80"/>
        <v>0</v>
      </c>
      <c r="DW70" s="7">
        <f t="shared" si="80"/>
        <v>0</v>
      </c>
      <c r="DX70" s="7">
        <f t="shared" si="80"/>
        <v>0</v>
      </c>
      <c r="DY70" s="7">
        <f t="shared" si="80"/>
        <v>1</v>
      </c>
      <c r="DZ70" s="7">
        <f t="shared" si="80"/>
        <v>0</v>
      </c>
      <c r="EA70" s="7">
        <f t="shared" si="80"/>
        <v>1</v>
      </c>
      <c r="EB70" s="7">
        <f t="shared" ref="EB70:GM70" si="81">COUNTIF(EB6:EB39,"JNT")</f>
        <v>0</v>
      </c>
      <c r="EC70" s="7">
        <f t="shared" si="81"/>
        <v>0</v>
      </c>
      <c r="ED70" s="7">
        <f t="shared" si="81"/>
        <v>0</v>
      </c>
      <c r="EE70" s="7">
        <f t="shared" si="81"/>
        <v>0</v>
      </c>
      <c r="EF70" s="7">
        <f t="shared" si="81"/>
        <v>1</v>
      </c>
      <c r="EG70" s="7">
        <f t="shared" si="81"/>
        <v>0</v>
      </c>
      <c r="EH70" s="7">
        <f t="shared" si="81"/>
        <v>1</v>
      </c>
      <c r="EI70" s="7">
        <f t="shared" si="81"/>
        <v>0</v>
      </c>
      <c r="EJ70" s="7">
        <f t="shared" si="81"/>
        <v>0</v>
      </c>
      <c r="EK70" s="7">
        <f t="shared" si="81"/>
        <v>0</v>
      </c>
      <c r="EL70" s="7">
        <f t="shared" si="81"/>
        <v>0</v>
      </c>
      <c r="EM70" s="7">
        <f t="shared" si="81"/>
        <v>1</v>
      </c>
      <c r="EN70" s="7">
        <f t="shared" si="81"/>
        <v>0</v>
      </c>
      <c r="EO70" s="7">
        <f t="shared" si="81"/>
        <v>0</v>
      </c>
      <c r="EP70" s="7">
        <f t="shared" si="81"/>
        <v>0</v>
      </c>
      <c r="EQ70" s="7">
        <f t="shared" si="81"/>
        <v>0</v>
      </c>
      <c r="ER70" s="7">
        <f t="shared" si="81"/>
        <v>0</v>
      </c>
      <c r="ES70" s="7">
        <f t="shared" si="81"/>
        <v>0</v>
      </c>
      <c r="ET70" s="7">
        <f t="shared" si="81"/>
        <v>1</v>
      </c>
      <c r="EU70" s="7">
        <f t="shared" si="81"/>
        <v>0</v>
      </c>
      <c r="EV70" s="7">
        <f t="shared" si="81"/>
        <v>1</v>
      </c>
      <c r="EW70" s="7">
        <f t="shared" si="81"/>
        <v>0</v>
      </c>
      <c r="EX70" s="7">
        <f t="shared" si="81"/>
        <v>0</v>
      </c>
      <c r="EY70" s="7">
        <f t="shared" si="81"/>
        <v>0</v>
      </c>
      <c r="EZ70" s="7">
        <f t="shared" si="81"/>
        <v>0</v>
      </c>
      <c r="FA70" s="7">
        <f t="shared" si="81"/>
        <v>1</v>
      </c>
      <c r="FB70" s="7">
        <f t="shared" si="81"/>
        <v>0</v>
      </c>
      <c r="FC70" s="7">
        <f t="shared" si="81"/>
        <v>1</v>
      </c>
      <c r="FD70" s="7">
        <f t="shared" si="81"/>
        <v>0</v>
      </c>
      <c r="FE70" s="7">
        <f t="shared" si="81"/>
        <v>0</v>
      </c>
      <c r="FF70" s="7">
        <f t="shared" si="81"/>
        <v>0</v>
      </c>
      <c r="FG70" s="7">
        <f t="shared" si="81"/>
        <v>0</v>
      </c>
      <c r="FH70" s="7">
        <f t="shared" si="81"/>
        <v>1</v>
      </c>
      <c r="FI70" s="7">
        <f t="shared" si="81"/>
        <v>0</v>
      </c>
      <c r="FJ70" s="7">
        <f t="shared" si="81"/>
        <v>1</v>
      </c>
      <c r="FK70" s="7">
        <f t="shared" si="81"/>
        <v>0</v>
      </c>
      <c r="FL70" s="7">
        <f t="shared" si="81"/>
        <v>0</v>
      </c>
      <c r="FM70" s="7">
        <f t="shared" si="81"/>
        <v>0</v>
      </c>
      <c r="FN70" s="7">
        <f t="shared" si="81"/>
        <v>0</v>
      </c>
      <c r="FO70" s="7">
        <f t="shared" si="81"/>
        <v>1</v>
      </c>
      <c r="FP70" s="7">
        <f t="shared" si="81"/>
        <v>0</v>
      </c>
      <c r="FQ70" s="7">
        <f t="shared" si="81"/>
        <v>1</v>
      </c>
      <c r="FR70" s="7">
        <f t="shared" si="81"/>
        <v>0</v>
      </c>
      <c r="FS70" s="7">
        <f t="shared" si="81"/>
        <v>0</v>
      </c>
      <c r="FT70" s="7">
        <f t="shared" si="81"/>
        <v>0</v>
      </c>
      <c r="FU70" s="7">
        <f t="shared" si="81"/>
        <v>0</v>
      </c>
      <c r="FV70" s="7">
        <f t="shared" si="81"/>
        <v>1</v>
      </c>
      <c r="FW70" s="7">
        <f t="shared" si="81"/>
        <v>0</v>
      </c>
      <c r="FX70" s="7">
        <f t="shared" si="81"/>
        <v>1</v>
      </c>
      <c r="FY70" s="7">
        <f t="shared" si="81"/>
        <v>0</v>
      </c>
      <c r="FZ70" s="7">
        <f t="shared" si="81"/>
        <v>0</v>
      </c>
      <c r="GA70" s="7">
        <f t="shared" si="81"/>
        <v>0</v>
      </c>
      <c r="GB70" s="7">
        <f t="shared" si="81"/>
        <v>0</v>
      </c>
      <c r="GC70" s="7">
        <f t="shared" si="81"/>
        <v>1</v>
      </c>
      <c r="GD70" s="7">
        <f t="shared" si="81"/>
        <v>0</v>
      </c>
      <c r="GE70" s="7">
        <f t="shared" si="81"/>
        <v>1</v>
      </c>
      <c r="GF70" s="7">
        <f t="shared" si="81"/>
        <v>0</v>
      </c>
      <c r="GG70" s="7">
        <f t="shared" si="81"/>
        <v>0</v>
      </c>
      <c r="GH70" s="7">
        <f t="shared" si="81"/>
        <v>0</v>
      </c>
      <c r="GI70" s="7">
        <f t="shared" si="81"/>
        <v>0</v>
      </c>
      <c r="GJ70" s="7">
        <f t="shared" si="81"/>
        <v>1</v>
      </c>
      <c r="GK70" s="7">
        <f t="shared" si="81"/>
        <v>0</v>
      </c>
      <c r="GL70" s="7">
        <f t="shared" si="81"/>
        <v>1</v>
      </c>
      <c r="GM70" s="7">
        <f t="shared" si="81"/>
        <v>0</v>
      </c>
      <c r="GN70" s="7">
        <f t="shared" ref="GN70:IY70" si="82">COUNTIF(GN6:GN39,"JNT")</f>
        <v>0</v>
      </c>
      <c r="GO70" s="7">
        <f t="shared" si="82"/>
        <v>0</v>
      </c>
      <c r="GP70" s="7">
        <f t="shared" si="82"/>
        <v>0</v>
      </c>
      <c r="GQ70" s="7">
        <f t="shared" si="82"/>
        <v>0</v>
      </c>
      <c r="GR70" s="7">
        <f t="shared" si="82"/>
        <v>0</v>
      </c>
      <c r="GS70" s="7">
        <f t="shared" si="82"/>
        <v>1</v>
      </c>
      <c r="GT70" s="7">
        <f t="shared" si="82"/>
        <v>0</v>
      </c>
      <c r="GU70" s="7">
        <f t="shared" si="82"/>
        <v>0</v>
      </c>
      <c r="GV70" s="7">
        <f t="shared" si="82"/>
        <v>0</v>
      </c>
      <c r="GW70" s="7">
        <f t="shared" si="82"/>
        <v>0</v>
      </c>
      <c r="GX70" s="7">
        <f t="shared" si="82"/>
        <v>1</v>
      </c>
      <c r="GY70" s="7">
        <f t="shared" si="82"/>
        <v>0</v>
      </c>
      <c r="GZ70" s="7">
        <f t="shared" si="82"/>
        <v>1</v>
      </c>
      <c r="HA70" s="7">
        <f t="shared" si="82"/>
        <v>0</v>
      </c>
      <c r="HB70" s="7">
        <f t="shared" si="82"/>
        <v>0</v>
      </c>
      <c r="HC70" s="7">
        <f t="shared" si="82"/>
        <v>0</v>
      </c>
      <c r="HD70" s="7">
        <f t="shared" si="82"/>
        <v>0</v>
      </c>
      <c r="HE70" s="7">
        <f t="shared" si="82"/>
        <v>1</v>
      </c>
      <c r="HF70" s="7">
        <f t="shared" si="82"/>
        <v>0</v>
      </c>
      <c r="HG70" s="7">
        <f t="shared" si="82"/>
        <v>1</v>
      </c>
      <c r="HH70" s="7">
        <f t="shared" si="82"/>
        <v>0</v>
      </c>
      <c r="HI70" s="7">
        <f t="shared" si="82"/>
        <v>0</v>
      </c>
      <c r="HJ70" s="7">
        <f t="shared" si="82"/>
        <v>0</v>
      </c>
      <c r="HK70" s="7">
        <f t="shared" si="82"/>
        <v>0</v>
      </c>
      <c r="HL70" s="7">
        <f t="shared" si="82"/>
        <v>1</v>
      </c>
      <c r="HM70" s="7">
        <f t="shared" si="82"/>
        <v>0</v>
      </c>
      <c r="HN70" s="7">
        <f t="shared" si="82"/>
        <v>1</v>
      </c>
      <c r="HO70" s="7">
        <f t="shared" si="82"/>
        <v>0</v>
      </c>
      <c r="HP70" s="7">
        <f t="shared" si="82"/>
        <v>0</v>
      </c>
      <c r="HQ70" s="7">
        <f t="shared" si="82"/>
        <v>0</v>
      </c>
      <c r="HR70" s="7">
        <f t="shared" si="82"/>
        <v>0</v>
      </c>
      <c r="HS70" s="7">
        <f t="shared" si="82"/>
        <v>1</v>
      </c>
      <c r="HT70" s="7">
        <f t="shared" si="82"/>
        <v>0</v>
      </c>
      <c r="HU70" s="7">
        <f t="shared" si="82"/>
        <v>1</v>
      </c>
      <c r="HV70" s="7">
        <f t="shared" si="82"/>
        <v>0</v>
      </c>
      <c r="HW70" s="7">
        <f t="shared" si="82"/>
        <v>0</v>
      </c>
      <c r="HX70" s="7">
        <f t="shared" si="82"/>
        <v>0</v>
      </c>
      <c r="HY70" s="7">
        <f t="shared" si="82"/>
        <v>0</v>
      </c>
      <c r="HZ70" s="7">
        <f t="shared" si="82"/>
        <v>1</v>
      </c>
      <c r="IA70" s="7">
        <f t="shared" si="82"/>
        <v>0</v>
      </c>
      <c r="IB70" s="7">
        <f t="shared" si="82"/>
        <v>1</v>
      </c>
      <c r="IC70" s="7">
        <f t="shared" si="82"/>
        <v>0</v>
      </c>
      <c r="ID70" s="7">
        <f t="shared" si="82"/>
        <v>0</v>
      </c>
      <c r="IE70" s="7">
        <f t="shared" si="82"/>
        <v>0</v>
      </c>
      <c r="IF70" s="7">
        <f t="shared" si="82"/>
        <v>0</v>
      </c>
      <c r="IG70" s="7">
        <f t="shared" si="82"/>
        <v>1</v>
      </c>
      <c r="IH70" s="7">
        <f t="shared" si="82"/>
        <v>0</v>
      </c>
      <c r="II70" s="7">
        <f t="shared" si="82"/>
        <v>1</v>
      </c>
      <c r="IJ70" s="7">
        <f t="shared" si="82"/>
        <v>0</v>
      </c>
      <c r="IK70" s="7">
        <f t="shared" si="82"/>
        <v>0</v>
      </c>
      <c r="IL70" s="7">
        <f t="shared" si="82"/>
        <v>0</v>
      </c>
      <c r="IM70" s="7">
        <f t="shared" si="82"/>
        <v>0</v>
      </c>
      <c r="IN70" s="7">
        <f t="shared" si="82"/>
        <v>1</v>
      </c>
      <c r="IO70" s="7">
        <f t="shared" si="82"/>
        <v>0</v>
      </c>
      <c r="IP70" s="7">
        <f t="shared" si="82"/>
        <v>1</v>
      </c>
      <c r="IQ70" s="7">
        <f t="shared" si="82"/>
        <v>0</v>
      </c>
      <c r="IR70" s="7">
        <f t="shared" si="82"/>
        <v>0</v>
      </c>
      <c r="IS70" s="7">
        <f t="shared" si="82"/>
        <v>0</v>
      </c>
      <c r="IT70" s="7">
        <f t="shared" si="82"/>
        <v>0</v>
      </c>
      <c r="IU70" s="7">
        <f t="shared" si="82"/>
        <v>1</v>
      </c>
      <c r="IV70" s="7">
        <f t="shared" si="82"/>
        <v>0</v>
      </c>
      <c r="IW70" s="7">
        <f t="shared" si="82"/>
        <v>1</v>
      </c>
      <c r="IX70" s="7">
        <f t="shared" si="82"/>
        <v>0</v>
      </c>
      <c r="IY70" s="7">
        <f t="shared" si="82"/>
        <v>0</v>
      </c>
      <c r="IZ70" s="7">
        <f t="shared" ref="IZ70:LK70" si="83">COUNTIF(IZ6:IZ39,"JNT")</f>
        <v>0</v>
      </c>
      <c r="JA70" s="7">
        <f t="shared" si="83"/>
        <v>0</v>
      </c>
      <c r="JB70" s="7">
        <f t="shared" si="83"/>
        <v>1</v>
      </c>
      <c r="JC70" s="7">
        <f t="shared" si="83"/>
        <v>0</v>
      </c>
      <c r="JD70" s="7">
        <f t="shared" si="83"/>
        <v>1</v>
      </c>
      <c r="JE70" s="7">
        <f t="shared" si="83"/>
        <v>0</v>
      </c>
      <c r="JF70" s="7">
        <f t="shared" si="83"/>
        <v>0</v>
      </c>
      <c r="JG70" s="7">
        <f t="shared" si="83"/>
        <v>0</v>
      </c>
      <c r="JH70" s="7">
        <f t="shared" si="83"/>
        <v>0</v>
      </c>
      <c r="JI70" s="7">
        <f t="shared" si="83"/>
        <v>1</v>
      </c>
      <c r="JJ70" s="7">
        <f t="shared" si="83"/>
        <v>0</v>
      </c>
      <c r="JK70" s="7">
        <f t="shared" si="83"/>
        <v>1</v>
      </c>
      <c r="JL70" s="7">
        <f t="shared" si="83"/>
        <v>0</v>
      </c>
      <c r="JM70" s="7">
        <f t="shared" si="83"/>
        <v>0</v>
      </c>
      <c r="JN70" s="7">
        <f t="shared" si="83"/>
        <v>0</v>
      </c>
      <c r="JO70" s="7">
        <f t="shared" si="83"/>
        <v>0</v>
      </c>
      <c r="JP70" s="7">
        <f t="shared" si="83"/>
        <v>1</v>
      </c>
      <c r="JQ70" s="7">
        <f t="shared" si="83"/>
        <v>0</v>
      </c>
      <c r="JR70" s="7">
        <f t="shared" si="83"/>
        <v>1</v>
      </c>
      <c r="JS70" s="7">
        <f t="shared" si="83"/>
        <v>0</v>
      </c>
      <c r="JT70" s="7">
        <f t="shared" si="83"/>
        <v>0</v>
      </c>
      <c r="JU70" s="7">
        <f t="shared" si="83"/>
        <v>0</v>
      </c>
      <c r="JV70" s="7">
        <f t="shared" si="83"/>
        <v>0</v>
      </c>
      <c r="JW70" s="7">
        <f t="shared" si="83"/>
        <v>1</v>
      </c>
      <c r="JX70" s="7">
        <f t="shared" si="83"/>
        <v>0</v>
      </c>
      <c r="JY70" s="7">
        <f t="shared" si="83"/>
        <v>1</v>
      </c>
      <c r="JZ70" s="7">
        <f t="shared" si="83"/>
        <v>0</v>
      </c>
      <c r="KA70" s="7">
        <f t="shared" si="83"/>
        <v>0</v>
      </c>
      <c r="KB70" s="7">
        <f t="shared" si="83"/>
        <v>0</v>
      </c>
      <c r="KC70" s="7">
        <f t="shared" si="83"/>
        <v>0</v>
      </c>
      <c r="KD70" s="7">
        <f t="shared" si="83"/>
        <v>1</v>
      </c>
      <c r="KE70" s="7">
        <f t="shared" si="83"/>
        <v>0</v>
      </c>
      <c r="KF70" s="7">
        <f t="shared" si="83"/>
        <v>1</v>
      </c>
      <c r="KG70" s="7">
        <f t="shared" si="83"/>
        <v>0</v>
      </c>
      <c r="KH70" s="7">
        <f t="shared" si="83"/>
        <v>0</v>
      </c>
      <c r="KI70" s="7">
        <f t="shared" si="83"/>
        <v>0</v>
      </c>
      <c r="KJ70" s="7">
        <f t="shared" si="83"/>
        <v>0</v>
      </c>
      <c r="KK70" s="7">
        <f t="shared" si="83"/>
        <v>1</v>
      </c>
      <c r="KL70" s="7">
        <f t="shared" si="83"/>
        <v>0</v>
      </c>
      <c r="KM70" s="7">
        <f t="shared" si="83"/>
        <v>1</v>
      </c>
      <c r="KN70" s="7">
        <f t="shared" si="83"/>
        <v>0</v>
      </c>
      <c r="KO70" s="7">
        <f t="shared" si="83"/>
        <v>0</v>
      </c>
      <c r="KP70" s="7">
        <f t="shared" si="83"/>
        <v>0</v>
      </c>
      <c r="KQ70" s="7">
        <f t="shared" si="83"/>
        <v>0</v>
      </c>
      <c r="KR70" s="7">
        <f t="shared" si="83"/>
        <v>1</v>
      </c>
      <c r="KS70" s="7">
        <f t="shared" si="83"/>
        <v>0</v>
      </c>
      <c r="KT70" s="7">
        <f t="shared" si="83"/>
        <v>1</v>
      </c>
      <c r="KU70" s="7">
        <f t="shared" si="83"/>
        <v>0</v>
      </c>
      <c r="KV70" s="7">
        <f t="shared" si="83"/>
        <v>0</v>
      </c>
      <c r="KW70" s="7">
        <f t="shared" si="83"/>
        <v>0</v>
      </c>
      <c r="KX70" s="7">
        <f t="shared" si="83"/>
        <v>0</v>
      </c>
      <c r="KY70" s="7">
        <f t="shared" si="83"/>
        <v>1</v>
      </c>
      <c r="KZ70" s="7">
        <f t="shared" si="83"/>
        <v>0</v>
      </c>
      <c r="LA70" s="7">
        <f t="shared" si="83"/>
        <v>1</v>
      </c>
      <c r="LB70" s="7">
        <f t="shared" si="83"/>
        <v>0</v>
      </c>
      <c r="LC70" s="7">
        <f t="shared" si="83"/>
        <v>0</v>
      </c>
      <c r="LD70" s="7">
        <f t="shared" si="83"/>
        <v>0</v>
      </c>
      <c r="LE70" s="7">
        <f t="shared" si="83"/>
        <v>0</v>
      </c>
      <c r="LF70" s="7">
        <f t="shared" si="83"/>
        <v>1</v>
      </c>
      <c r="LG70" s="7">
        <f t="shared" si="83"/>
        <v>0</v>
      </c>
      <c r="LH70" s="7">
        <f t="shared" si="83"/>
        <v>1</v>
      </c>
      <c r="LI70" s="7">
        <f t="shared" si="83"/>
        <v>0</v>
      </c>
      <c r="LJ70" s="7">
        <f t="shared" si="83"/>
        <v>0</v>
      </c>
      <c r="LK70" s="7">
        <f t="shared" si="83"/>
        <v>0</v>
      </c>
      <c r="LL70" s="7">
        <f t="shared" ref="LL70:NW70" si="84">COUNTIF(LL6:LL39,"JNT")</f>
        <v>0</v>
      </c>
      <c r="LM70" s="7">
        <f t="shared" si="84"/>
        <v>1</v>
      </c>
      <c r="LN70" s="7">
        <f t="shared" si="84"/>
        <v>0</v>
      </c>
      <c r="LO70" s="7">
        <f t="shared" si="84"/>
        <v>1</v>
      </c>
      <c r="LP70" s="7">
        <f t="shared" si="84"/>
        <v>0</v>
      </c>
      <c r="LQ70" s="7">
        <f t="shared" si="84"/>
        <v>0</v>
      </c>
      <c r="LR70" s="7">
        <f t="shared" si="84"/>
        <v>0</v>
      </c>
      <c r="LS70" s="7">
        <f t="shared" si="84"/>
        <v>0</v>
      </c>
      <c r="LT70" s="7">
        <f t="shared" si="84"/>
        <v>1</v>
      </c>
      <c r="LU70" s="7">
        <f t="shared" si="84"/>
        <v>0</v>
      </c>
      <c r="LV70" s="7">
        <f t="shared" si="84"/>
        <v>1</v>
      </c>
      <c r="LW70" s="7">
        <f t="shared" si="84"/>
        <v>0</v>
      </c>
      <c r="LX70" s="7">
        <f t="shared" si="84"/>
        <v>0</v>
      </c>
      <c r="LY70" s="7">
        <f t="shared" si="84"/>
        <v>0</v>
      </c>
      <c r="LZ70" s="7">
        <f t="shared" si="84"/>
        <v>0</v>
      </c>
      <c r="MA70" s="7">
        <f t="shared" si="84"/>
        <v>1</v>
      </c>
      <c r="MB70" s="7">
        <f t="shared" si="84"/>
        <v>0</v>
      </c>
      <c r="MC70" s="7">
        <f t="shared" si="84"/>
        <v>1</v>
      </c>
      <c r="MD70" s="7">
        <f t="shared" si="84"/>
        <v>0</v>
      </c>
      <c r="ME70" s="7">
        <f t="shared" si="84"/>
        <v>0</v>
      </c>
      <c r="MF70" s="7">
        <f t="shared" si="84"/>
        <v>0</v>
      </c>
      <c r="MG70" s="7">
        <f t="shared" si="84"/>
        <v>0</v>
      </c>
      <c r="MH70" s="7">
        <f t="shared" si="84"/>
        <v>1</v>
      </c>
      <c r="MI70" s="7">
        <f t="shared" si="84"/>
        <v>0</v>
      </c>
      <c r="MJ70" s="7">
        <f t="shared" si="84"/>
        <v>1</v>
      </c>
      <c r="MK70" s="7">
        <f t="shared" si="84"/>
        <v>0</v>
      </c>
      <c r="ML70" s="7">
        <f t="shared" si="84"/>
        <v>0</v>
      </c>
      <c r="MM70" s="7">
        <f t="shared" si="84"/>
        <v>0</v>
      </c>
      <c r="MN70" s="7">
        <f t="shared" si="84"/>
        <v>0</v>
      </c>
      <c r="MO70" s="7">
        <f t="shared" si="84"/>
        <v>1</v>
      </c>
      <c r="MP70" s="7">
        <f t="shared" si="84"/>
        <v>0</v>
      </c>
      <c r="MQ70" s="7">
        <f t="shared" si="84"/>
        <v>1</v>
      </c>
      <c r="MR70" s="7">
        <f t="shared" si="84"/>
        <v>0</v>
      </c>
      <c r="MS70" s="7">
        <f t="shared" si="84"/>
        <v>0</v>
      </c>
      <c r="MT70" s="7">
        <f t="shared" si="84"/>
        <v>0</v>
      </c>
      <c r="MU70" s="7">
        <f t="shared" si="84"/>
        <v>0</v>
      </c>
      <c r="MV70" s="7">
        <f t="shared" si="84"/>
        <v>1</v>
      </c>
      <c r="MW70" s="7">
        <f t="shared" si="84"/>
        <v>0</v>
      </c>
      <c r="MX70" s="7">
        <f t="shared" si="84"/>
        <v>1</v>
      </c>
      <c r="MY70" s="7">
        <f t="shared" si="84"/>
        <v>0</v>
      </c>
      <c r="MZ70" s="7">
        <f t="shared" si="84"/>
        <v>0</v>
      </c>
      <c r="NA70" s="7">
        <f t="shared" si="84"/>
        <v>0</v>
      </c>
      <c r="NB70" s="7">
        <f t="shared" si="84"/>
        <v>0</v>
      </c>
      <c r="NC70" s="7">
        <f t="shared" si="84"/>
        <v>1</v>
      </c>
      <c r="ND70" s="7">
        <f t="shared" si="84"/>
        <v>0</v>
      </c>
      <c r="NE70" s="7">
        <f t="shared" si="84"/>
        <v>1</v>
      </c>
      <c r="NF70" s="7">
        <f t="shared" si="84"/>
        <v>0</v>
      </c>
      <c r="NG70" s="7">
        <f t="shared" si="84"/>
        <v>0</v>
      </c>
      <c r="NH70" s="7">
        <f t="shared" si="84"/>
        <v>0</v>
      </c>
      <c r="NI70" s="7">
        <f t="shared" si="84"/>
        <v>0</v>
      </c>
      <c r="NJ70" s="7">
        <f t="shared" si="84"/>
        <v>1</v>
      </c>
      <c r="NK70" s="7">
        <f t="shared" si="84"/>
        <v>0</v>
      </c>
      <c r="NL70" s="7">
        <f t="shared" si="84"/>
        <v>1</v>
      </c>
      <c r="NM70" s="7">
        <f t="shared" si="84"/>
        <v>0</v>
      </c>
      <c r="NN70" s="7">
        <f t="shared" si="84"/>
        <v>0</v>
      </c>
      <c r="NO70" s="7">
        <f t="shared" si="84"/>
        <v>0</v>
      </c>
      <c r="NP70" s="7">
        <f t="shared" si="84"/>
        <v>0</v>
      </c>
      <c r="NQ70" s="7">
        <f t="shared" si="84"/>
        <v>1</v>
      </c>
      <c r="NR70" s="7">
        <f t="shared" si="84"/>
        <v>0</v>
      </c>
      <c r="NS70" s="7">
        <f t="shared" si="84"/>
        <v>1</v>
      </c>
      <c r="NT70" s="7">
        <f t="shared" si="84"/>
        <v>0</v>
      </c>
      <c r="NU70" s="7">
        <f t="shared" si="84"/>
        <v>0</v>
      </c>
      <c r="NV70" s="7">
        <f t="shared" si="84"/>
        <v>0</v>
      </c>
      <c r="NW70" s="7">
        <f t="shared" si="84"/>
        <v>0</v>
      </c>
      <c r="NX70" s="7">
        <f t="shared" ref="NX70:OJ70" si="85">COUNTIF(NX6:NX39,"JNT")</f>
        <v>1</v>
      </c>
      <c r="NY70" s="7">
        <f t="shared" si="85"/>
        <v>0</v>
      </c>
      <c r="NZ70" s="7">
        <f t="shared" si="85"/>
        <v>1</v>
      </c>
      <c r="OA70" s="7">
        <f t="shared" si="85"/>
        <v>0</v>
      </c>
      <c r="OB70" s="7">
        <f t="shared" si="85"/>
        <v>0</v>
      </c>
      <c r="OC70" s="7">
        <f t="shared" si="85"/>
        <v>0</v>
      </c>
      <c r="OD70" s="7">
        <f t="shared" si="85"/>
        <v>0</v>
      </c>
      <c r="OE70" s="7">
        <f t="shared" si="85"/>
        <v>1</v>
      </c>
      <c r="OF70" s="7">
        <f t="shared" si="85"/>
        <v>0</v>
      </c>
      <c r="OG70" s="7">
        <f t="shared" si="85"/>
        <v>1</v>
      </c>
      <c r="OH70" s="7">
        <f t="shared" si="85"/>
        <v>0</v>
      </c>
      <c r="OI70" s="7">
        <f t="shared" si="85"/>
        <v>0</v>
      </c>
      <c r="OJ70" s="7">
        <f t="shared" si="85"/>
        <v>0</v>
      </c>
    </row>
    <row r="71" spans="1:400" ht="12.75" customHeight="1" x14ac:dyDescent="0.25">
      <c r="A71" s="148" t="s">
        <v>87</v>
      </c>
      <c r="B71" s="149"/>
      <c r="C71" s="150"/>
      <c r="D71" s="7">
        <f t="shared" ref="D71:BO71" si="86">COUNTIF(D6:D39,"ECO")</f>
        <v>0</v>
      </c>
      <c r="E71" s="7">
        <f t="shared" si="86"/>
        <v>0</v>
      </c>
      <c r="F71" s="7">
        <f t="shared" si="86"/>
        <v>0</v>
      </c>
      <c r="G71" s="7">
        <f t="shared" si="86"/>
        <v>0</v>
      </c>
      <c r="H71" s="7">
        <f t="shared" si="86"/>
        <v>0</v>
      </c>
      <c r="I71" s="7">
        <f t="shared" si="86"/>
        <v>0</v>
      </c>
      <c r="J71" s="7">
        <f t="shared" si="86"/>
        <v>0</v>
      </c>
      <c r="K71" s="7">
        <f t="shared" si="86"/>
        <v>0</v>
      </c>
      <c r="L71" s="7">
        <f t="shared" si="86"/>
        <v>0</v>
      </c>
      <c r="M71" s="7">
        <f t="shared" si="86"/>
        <v>0</v>
      </c>
      <c r="N71" s="7">
        <f t="shared" si="86"/>
        <v>0</v>
      </c>
      <c r="O71" s="7">
        <f t="shared" si="86"/>
        <v>0</v>
      </c>
      <c r="P71" s="7">
        <f t="shared" si="86"/>
        <v>0</v>
      </c>
      <c r="Q71" s="7">
        <f t="shared" si="86"/>
        <v>0</v>
      </c>
      <c r="R71" s="7">
        <f t="shared" si="86"/>
        <v>0</v>
      </c>
      <c r="S71" s="7">
        <f t="shared" si="86"/>
        <v>0</v>
      </c>
      <c r="T71" s="7">
        <f t="shared" si="86"/>
        <v>0</v>
      </c>
      <c r="U71" s="7">
        <f t="shared" si="86"/>
        <v>0</v>
      </c>
      <c r="V71" s="7">
        <f t="shared" si="86"/>
        <v>0</v>
      </c>
      <c r="W71" s="7">
        <f t="shared" si="86"/>
        <v>0</v>
      </c>
      <c r="X71" s="7">
        <f t="shared" si="86"/>
        <v>0</v>
      </c>
      <c r="Y71" s="7">
        <f t="shared" si="86"/>
        <v>0</v>
      </c>
      <c r="Z71" s="7">
        <f t="shared" si="86"/>
        <v>0</v>
      </c>
      <c r="AA71" s="7">
        <f t="shared" si="86"/>
        <v>0</v>
      </c>
      <c r="AB71" s="7">
        <f t="shared" si="86"/>
        <v>0</v>
      </c>
      <c r="AC71" s="7">
        <f t="shared" si="86"/>
        <v>0</v>
      </c>
      <c r="AD71" s="7">
        <f t="shared" si="86"/>
        <v>0</v>
      </c>
      <c r="AE71" s="7">
        <f t="shared" si="86"/>
        <v>0</v>
      </c>
      <c r="AF71" s="7">
        <f t="shared" si="86"/>
        <v>0</v>
      </c>
      <c r="AG71" s="7">
        <f t="shared" si="86"/>
        <v>0</v>
      </c>
      <c r="AH71" s="7">
        <f t="shared" si="86"/>
        <v>0</v>
      </c>
      <c r="AI71" s="7">
        <f t="shared" si="86"/>
        <v>0</v>
      </c>
      <c r="AJ71" s="7">
        <f t="shared" si="86"/>
        <v>0</v>
      </c>
      <c r="AK71" s="7">
        <f t="shared" si="86"/>
        <v>1</v>
      </c>
      <c r="AL71" s="7">
        <f t="shared" si="86"/>
        <v>1</v>
      </c>
      <c r="AM71" s="7">
        <f t="shared" si="86"/>
        <v>1</v>
      </c>
      <c r="AN71" s="7">
        <f t="shared" si="86"/>
        <v>1</v>
      </c>
      <c r="AO71" s="7">
        <f t="shared" si="86"/>
        <v>1</v>
      </c>
      <c r="AP71" s="7">
        <f t="shared" si="86"/>
        <v>0</v>
      </c>
      <c r="AQ71" s="7">
        <f t="shared" si="86"/>
        <v>0</v>
      </c>
      <c r="AR71" s="7">
        <f t="shared" si="86"/>
        <v>1</v>
      </c>
      <c r="AS71" s="7">
        <f t="shared" si="86"/>
        <v>1</v>
      </c>
      <c r="AT71" s="7">
        <f t="shared" si="86"/>
        <v>1</v>
      </c>
      <c r="AU71" s="7">
        <f t="shared" si="86"/>
        <v>1</v>
      </c>
      <c r="AV71" s="7">
        <f t="shared" si="86"/>
        <v>1</v>
      </c>
      <c r="AW71" s="7">
        <f t="shared" si="86"/>
        <v>0</v>
      </c>
      <c r="AX71" s="7">
        <f t="shared" si="86"/>
        <v>0</v>
      </c>
      <c r="AY71" s="7">
        <f t="shared" si="86"/>
        <v>1</v>
      </c>
      <c r="AZ71" s="7">
        <f t="shared" si="86"/>
        <v>1</v>
      </c>
      <c r="BA71" s="7">
        <f t="shared" si="86"/>
        <v>1</v>
      </c>
      <c r="BB71" s="7">
        <f t="shared" si="86"/>
        <v>1</v>
      </c>
      <c r="BC71" s="7">
        <f t="shared" si="86"/>
        <v>1</v>
      </c>
      <c r="BD71" s="7">
        <f t="shared" si="86"/>
        <v>0</v>
      </c>
      <c r="BE71" s="7">
        <f t="shared" si="86"/>
        <v>0</v>
      </c>
      <c r="BF71" s="7">
        <f t="shared" si="86"/>
        <v>1</v>
      </c>
      <c r="BG71" s="7">
        <f t="shared" si="86"/>
        <v>1</v>
      </c>
      <c r="BH71" s="7">
        <f t="shared" si="86"/>
        <v>1</v>
      </c>
      <c r="BI71" s="7">
        <f t="shared" si="86"/>
        <v>1</v>
      </c>
      <c r="BJ71" s="7">
        <f t="shared" si="86"/>
        <v>1</v>
      </c>
      <c r="BK71" s="7">
        <f t="shared" si="86"/>
        <v>0</v>
      </c>
      <c r="BL71" s="7">
        <f t="shared" si="86"/>
        <v>0</v>
      </c>
      <c r="BM71" s="7">
        <f t="shared" si="86"/>
        <v>0</v>
      </c>
      <c r="BN71" s="7">
        <f t="shared" si="86"/>
        <v>0</v>
      </c>
      <c r="BO71" s="7">
        <f t="shared" si="86"/>
        <v>0</v>
      </c>
      <c r="BP71" s="7">
        <f t="shared" ref="BP71:EA71" si="87">COUNTIF(BP6:BP39,"ECO")</f>
        <v>0</v>
      </c>
      <c r="BQ71" s="7">
        <f t="shared" si="87"/>
        <v>0</v>
      </c>
      <c r="BR71" s="7">
        <f t="shared" si="87"/>
        <v>0</v>
      </c>
      <c r="BS71" s="7">
        <f t="shared" si="87"/>
        <v>0</v>
      </c>
      <c r="BT71" s="7">
        <f t="shared" si="87"/>
        <v>0</v>
      </c>
      <c r="BU71" s="7">
        <f t="shared" si="87"/>
        <v>0</v>
      </c>
      <c r="BV71" s="7">
        <f t="shared" si="87"/>
        <v>0</v>
      </c>
      <c r="BW71" s="7">
        <f t="shared" si="87"/>
        <v>0</v>
      </c>
      <c r="BX71" s="7">
        <f t="shared" si="87"/>
        <v>0</v>
      </c>
      <c r="BY71" s="7">
        <f t="shared" si="87"/>
        <v>0</v>
      </c>
      <c r="BZ71" s="7">
        <f t="shared" si="87"/>
        <v>0</v>
      </c>
      <c r="CA71" s="7">
        <f t="shared" si="87"/>
        <v>0</v>
      </c>
      <c r="CB71" s="7">
        <f t="shared" si="87"/>
        <v>0</v>
      </c>
      <c r="CC71" s="7">
        <f t="shared" si="87"/>
        <v>0</v>
      </c>
      <c r="CD71" s="7">
        <f t="shared" si="87"/>
        <v>0</v>
      </c>
      <c r="CE71" s="7">
        <f t="shared" si="87"/>
        <v>0</v>
      </c>
      <c r="CF71" s="7">
        <f t="shared" si="87"/>
        <v>0</v>
      </c>
      <c r="CG71" s="7">
        <f t="shared" si="87"/>
        <v>0</v>
      </c>
      <c r="CH71" s="7">
        <f t="shared" si="87"/>
        <v>0</v>
      </c>
      <c r="CI71" s="7">
        <f t="shared" si="87"/>
        <v>0</v>
      </c>
      <c r="CJ71" s="7">
        <f t="shared" si="87"/>
        <v>0</v>
      </c>
      <c r="CK71" s="7">
        <f t="shared" si="87"/>
        <v>0</v>
      </c>
      <c r="CL71" s="7">
        <f t="shared" si="87"/>
        <v>0</v>
      </c>
      <c r="CM71" s="7">
        <f t="shared" si="87"/>
        <v>0</v>
      </c>
      <c r="CN71" s="7">
        <f t="shared" si="87"/>
        <v>0</v>
      </c>
      <c r="CO71" s="7">
        <f t="shared" si="87"/>
        <v>0</v>
      </c>
      <c r="CP71" s="7">
        <f t="shared" si="87"/>
        <v>0</v>
      </c>
      <c r="CQ71" s="7">
        <f t="shared" si="87"/>
        <v>0</v>
      </c>
      <c r="CR71" s="7">
        <f t="shared" si="87"/>
        <v>0</v>
      </c>
      <c r="CS71" s="7">
        <f t="shared" si="87"/>
        <v>0</v>
      </c>
      <c r="CT71" s="7">
        <f t="shared" si="87"/>
        <v>0</v>
      </c>
      <c r="CU71" s="7">
        <f t="shared" si="87"/>
        <v>0</v>
      </c>
      <c r="CV71" s="7">
        <f t="shared" si="87"/>
        <v>0</v>
      </c>
      <c r="CW71" s="7">
        <f t="shared" si="87"/>
        <v>0</v>
      </c>
      <c r="CX71" s="7">
        <f t="shared" si="87"/>
        <v>0</v>
      </c>
      <c r="CY71" s="7">
        <f t="shared" si="87"/>
        <v>0</v>
      </c>
      <c r="CZ71" s="7">
        <f t="shared" si="87"/>
        <v>0</v>
      </c>
      <c r="DA71" s="7">
        <f t="shared" si="87"/>
        <v>0</v>
      </c>
      <c r="DB71" s="7">
        <f t="shared" si="87"/>
        <v>0</v>
      </c>
      <c r="DC71" s="7">
        <f t="shared" si="87"/>
        <v>0</v>
      </c>
      <c r="DD71" s="7">
        <f t="shared" si="87"/>
        <v>0</v>
      </c>
      <c r="DE71" s="7">
        <f t="shared" si="87"/>
        <v>0</v>
      </c>
      <c r="DF71" s="7">
        <f t="shared" si="87"/>
        <v>0</v>
      </c>
      <c r="DG71" s="7">
        <f t="shared" si="87"/>
        <v>0</v>
      </c>
      <c r="DH71" s="7">
        <f t="shared" si="87"/>
        <v>0</v>
      </c>
      <c r="DI71" s="7">
        <f t="shared" si="87"/>
        <v>0</v>
      </c>
      <c r="DJ71" s="7">
        <f t="shared" si="87"/>
        <v>0</v>
      </c>
      <c r="DK71" s="7">
        <f t="shared" si="87"/>
        <v>0</v>
      </c>
      <c r="DL71" s="7">
        <f t="shared" si="87"/>
        <v>0</v>
      </c>
      <c r="DM71" s="7">
        <f t="shared" si="87"/>
        <v>0</v>
      </c>
      <c r="DN71" s="7">
        <f t="shared" si="87"/>
        <v>0</v>
      </c>
      <c r="DO71" s="7">
        <f t="shared" si="87"/>
        <v>0</v>
      </c>
      <c r="DP71" s="7">
        <f t="shared" si="87"/>
        <v>0</v>
      </c>
      <c r="DQ71" s="7">
        <f t="shared" si="87"/>
        <v>0</v>
      </c>
      <c r="DR71" s="7">
        <f t="shared" si="87"/>
        <v>0</v>
      </c>
      <c r="DS71" s="7">
        <f t="shared" si="87"/>
        <v>0</v>
      </c>
      <c r="DT71" s="7">
        <f t="shared" si="87"/>
        <v>0</v>
      </c>
      <c r="DU71" s="7">
        <f t="shared" si="87"/>
        <v>0</v>
      </c>
      <c r="DV71" s="7">
        <f t="shared" si="87"/>
        <v>0</v>
      </c>
      <c r="DW71" s="7">
        <f t="shared" si="87"/>
        <v>0</v>
      </c>
      <c r="DX71" s="7">
        <f t="shared" si="87"/>
        <v>0</v>
      </c>
      <c r="DY71" s="7">
        <f t="shared" si="87"/>
        <v>0</v>
      </c>
      <c r="DZ71" s="7">
        <f t="shared" si="87"/>
        <v>0</v>
      </c>
      <c r="EA71" s="7">
        <f t="shared" si="87"/>
        <v>0</v>
      </c>
      <c r="EB71" s="7">
        <f t="shared" ref="EB71:GM71" si="88">COUNTIF(EB6:EB39,"ECO")</f>
        <v>0</v>
      </c>
      <c r="EC71" s="7">
        <f t="shared" si="88"/>
        <v>0</v>
      </c>
      <c r="ED71" s="7">
        <f t="shared" si="88"/>
        <v>0</v>
      </c>
      <c r="EE71" s="7">
        <f t="shared" si="88"/>
        <v>0</v>
      </c>
      <c r="EF71" s="7">
        <f t="shared" si="88"/>
        <v>0</v>
      </c>
      <c r="EG71" s="7">
        <f t="shared" si="88"/>
        <v>0</v>
      </c>
      <c r="EH71" s="7">
        <f t="shared" si="88"/>
        <v>0</v>
      </c>
      <c r="EI71" s="7">
        <f t="shared" si="88"/>
        <v>0</v>
      </c>
      <c r="EJ71" s="7">
        <f t="shared" si="88"/>
        <v>0</v>
      </c>
      <c r="EK71" s="7">
        <f t="shared" si="88"/>
        <v>0</v>
      </c>
      <c r="EL71" s="7">
        <f t="shared" si="88"/>
        <v>0</v>
      </c>
      <c r="EM71" s="7">
        <f t="shared" si="88"/>
        <v>0</v>
      </c>
      <c r="EN71" s="7">
        <f t="shared" si="88"/>
        <v>0</v>
      </c>
      <c r="EO71" s="7">
        <f t="shared" si="88"/>
        <v>0</v>
      </c>
      <c r="EP71" s="7">
        <f t="shared" si="88"/>
        <v>0</v>
      </c>
      <c r="EQ71" s="7">
        <f t="shared" si="88"/>
        <v>0</v>
      </c>
      <c r="ER71" s="7">
        <f t="shared" si="88"/>
        <v>0</v>
      </c>
      <c r="ES71" s="7">
        <f t="shared" si="88"/>
        <v>0</v>
      </c>
      <c r="ET71" s="7">
        <f t="shared" si="88"/>
        <v>0</v>
      </c>
      <c r="EU71" s="7">
        <f t="shared" si="88"/>
        <v>0</v>
      </c>
      <c r="EV71" s="7">
        <f t="shared" si="88"/>
        <v>0</v>
      </c>
      <c r="EW71" s="7">
        <f t="shared" si="88"/>
        <v>0</v>
      </c>
      <c r="EX71" s="7">
        <f t="shared" si="88"/>
        <v>0</v>
      </c>
      <c r="EY71" s="7">
        <f t="shared" si="88"/>
        <v>0</v>
      </c>
      <c r="EZ71" s="7">
        <f t="shared" si="88"/>
        <v>0</v>
      </c>
      <c r="FA71" s="7">
        <f t="shared" si="88"/>
        <v>0</v>
      </c>
      <c r="FB71" s="7">
        <f t="shared" si="88"/>
        <v>0</v>
      </c>
      <c r="FC71" s="7">
        <f t="shared" si="88"/>
        <v>0</v>
      </c>
      <c r="FD71" s="7">
        <f t="shared" si="88"/>
        <v>0</v>
      </c>
      <c r="FE71" s="7">
        <f t="shared" si="88"/>
        <v>0</v>
      </c>
      <c r="FF71" s="7">
        <f t="shared" si="88"/>
        <v>0</v>
      </c>
      <c r="FG71" s="7">
        <f t="shared" si="88"/>
        <v>0</v>
      </c>
      <c r="FH71" s="7">
        <f t="shared" si="88"/>
        <v>0</v>
      </c>
      <c r="FI71" s="7">
        <f t="shared" si="88"/>
        <v>0</v>
      </c>
      <c r="FJ71" s="7">
        <f t="shared" si="88"/>
        <v>0</v>
      </c>
      <c r="FK71" s="7">
        <f t="shared" si="88"/>
        <v>0</v>
      </c>
      <c r="FL71" s="7">
        <f t="shared" si="88"/>
        <v>0</v>
      </c>
      <c r="FM71" s="7">
        <f t="shared" si="88"/>
        <v>0</v>
      </c>
      <c r="FN71" s="7">
        <f t="shared" si="88"/>
        <v>0</v>
      </c>
      <c r="FO71" s="7">
        <f t="shared" si="88"/>
        <v>0</v>
      </c>
      <c r="FP71" s="7">
        <f t="shared" si="88"/>
        <v>0</v>
      </c>
      <c r="FQ71" s="7">
        <f t="shared" si="88"/>
        <v>0</v>
      </c>
      <c r="FR71" s="7">
        <f t="shared" si="88"/>
        <v>0</v>
      </c>
      <c r="FS71" s="7">
        <f t="shared" si="88"/>
        <v>0</v>
      </c>
      <c r="FT71" s="7">
        <f t="shared" si="88"/>
        <v>0</v>
      </c>
      <c r="FU71" s="7">
        <f t="shared" si="88"/>
        <v>0</v>
      </c>
      <c r="FV71" s="7">
        <f t="shared" si="88"/>
        <v>0</v>
      </c>
      <c r="FW71" s="7">
        <f t="shared" si="88"/>
        <v>0</v>
      </c>
      <c r="FX71" s="7">
        <f t="shared" si="88"/>
        <v>0</v>
      </c>
      <c r="FY71" s="7">
        <f t="shared" si="88"/>
        <v>0</v>
      </c>
      <c r="FZ71" s="7">
        <f t="shared" si="88"/>
        <v>0</v>
      </c>
      <c r="GA71" s="7">
        <f t="shared" si="88"/>
        <v>0</v>
      </c>
      <c r="GB71" s="7">
        <f t="shared" si="88"/>
        <v>0</v>
      </c>
      <c r="GC71" s="7">
        <f t="shared" si="88"/>
        <v>0</v>
      </c>
      <c r="GD71" s="7">
        <f t="shared" si="88"/>
        <v>0</v>
      </c>
      <c r="GE71" s="7">
        <f t="shared" si="88"/>
        <v>0</v>
      </c>
      <c r="GF71" s="7">
        <f t="shared" si="88"/>
        <v>0</v>
      </c>
      <c r="GG71" s="7">
        <f t="shared" si="88"/>
        <v>0</v>
      </c>
      <c r="GH71" s="7">
        <f t="shared" si="88"/>
        <v>0</v>
      </c>
      <c r="GI71" s="7">
        <f t="shared" si="88"/>
        <v>0</v>
      </c>
      <c r="GJ71" s="7">
        <f t="shared" si="88"/>
        <v>0</v>
      </c>
      <c r="GK71" s="7">
        <f t="shared" si="88"/>
        <v>0</v>
      </c>
      <c r="GL71" s="7">
        <f t="shared" si="88"/>
        <v>0</v>
      </c>
      <c r="GM71" s="7">
        <f t="shared" si="88"/>
        <v>0</v>
      </c>
      <c r="GN71" s="7">
        <f t="shared" ref="GN71:IY71" si="89">COUNTIF(GN6:GN39,"ECO")</f>
        <v>0</v>
      </c>
      <c r="GO71" s="7">
        <f t="shared" si="89"/>
        <v>0</v>
      </c>
      <c r="GP71" s="7">
        <f t="shared" si="89"/>
        <v>0</v>
      </c>
      <c r="GQ71" s="7">
        <f t="shared" si="89"/>
        <v>0</v>
      </c>
      <c r="GR71" s="7">
        <f t="shared" si="89"/>
        <v>0</v>
      </c>
      <c r="GS71" s="7">
        <f t="shared" si="89"/>
        <v>0</v>
      </c>
      <c r="GT71" s="7">
        <f t="shared" si="89"/>
        <v>0</v>
      </c>
      <c r="GU71" s="7">
        <f t="shared" si="89"/>
        <v>0</v>
      </c>
      <c r="GV71" s="7">
        <f t="shared" si="89"/>
        <v>0</v>
      </c>
      <c r="GW71" s="7">
        <f t="shared" si="89"/>
        <v>0</v>
      </c>
      <c r="GX71" s="7">
        <f t="shared" si="89"/>
        <v>0</v>
      </c>
      <c r="GY71" s="7">
        <f t="shared" si="89"/>
        <v>0</v>
      </c>
      <c r="GZ71" s="7">
        <f t="shared" si="89"/>
        <v>0</v>
      </c>
      <c r="HA71" s="7">
        <f t="shared" si="89"/>
        <v>0</v>
      </c>
      <c r="HB71" s="7">
        <f t="shared" si="89"/>
        <v>0</v>
      </c>
      <c r="HC71" s="7">
        <f t="shared" si="89"/>
        <v>0</v>
      </c>
      <c r="HD71" s="7">
        <f t="shared" si="89"/>
        <v>0</v>
      </c>
      <c r="HE71" s="7">
        <f t="shared" si="89"/>
        <v>0</v>
      </c>
      <c r="HF71" s="7">
        <f t="shared" si="89"/>
        <v>0</v>
      </c>
      <c r="HG71" s="7">
        <f t="shared" si="89"/>
        <v>0</v>
      </c>
      <c r="HH71" s="7">
        <f t="shared" si="89"/>
        <v>0</v>
      </c>
      <c r="HI71" s="7">
        <f t="shared" si="89"/>
        <v>0</v>
      </c>
      <c r="HJ71" s="7">
        <f t="shared" si="89"/>
        <v>0</v>
      </c>
      <c r="HK71" s="7">
        <f t="shared" si="89"/>
        <v>0</v>
      </c>
      <c r="HL71" s="7">
        <f t="shared" si="89"/>
        <v>0</v>
      </c>
      <c r="HM71" s="7">
        <f t="shared" si="89"/>
        <v>0</v>
      </c>
      <c r="HN71" s="7">
        <f t="shared" si="89"/>
        <v>0</v>
      </c>
      <c r="HO71" s="7">
        <f t="shared" si="89"/>
        <v>0</v>
      </c>
      <c r="HP71" s="7">
        <f t="shared" si="89"/>
        <v>0</v>
      </c>
      <c r="HQ71" s="7">
        <f t="shared" si="89"/>
        <v>0</v>
      </c>
      <c r="HR71" s="7">
        <f t="shared" si="89"/>
        <v>0</v>
      </c>
      <c r="HS71" s="7">
        <f t="shared" si="89"/>
        <v>0</v>
      </c>
      <c r="HT71" s="7">
        <f t="shared" si="89"/>
        <v>0</v>
      </c>
      <c r="HU71" s="7">
        <f t="shared" si="89"/>
        <v>0</v>
      </c>
      <c r="HV71" s="7">
        <f t="shared" si="89"/>
        <v>0</v>
      </c>
      <c r="HW71" s="7">
        <f t="shared" si="89"/>
        <v>0</v>
      </c>
      <c r="HX71" s="7">
        <f t="shared" si="89"/>
        <v>0</v>
      </c>
      <c r="HY71" s="7">
        <f t="shared" si="89"/>
        <v>0</v>
      </c>
      <c r="HZ71" s="7">
        <f t="shared" si="89"/>
        <v>0</v>
      </c>
      <c r="IA71" s="7">
        <f t="shared" si="89"/>
        <v>0</v>
      </c>
      <c r="IB71" s="7">
        <f t="shared" si="89"/>
        <v>0</v>
      </c>
      <c r="IC71" s="7">
        <f t="shared" si="89"/>
        <v>0</v>
      </c>
      <c r="ID71" s="7">
        <f t="shared" si="89"/>
        <v>0</v>
      </c>
      <c r="IE71" s="7">
        <f t="shared" si="89"/>
        <v>0</v>
      </c>
      <c r="IF71" s="7">
        <f t="shared" si="89"/>
        <v>0</v>
      </c>
      <c r="IG71" s="7">
        <f t="shared" si="89"/>
        <v>0</v>
      </c>
      <c r="IH71" s="7">
        <f t="shared" si="89"/>
        <v>0</v>
      </c>
      <c r="II71" s="7">
        <f t="shared" si="89"/>
        <v>0</v>
      </c>
      <c r="IJ71" s="7">
        <f t="shared" si="89"/>
        <v>0</v>
      </c>
      <c r="IK71" s="7">
        <f t="shared" si="89"/>
        <v>0</v>
      </c>
      <c r="IL71" s="7">
        <f t="shared" si="89"/>
        <v>0</v>
      </c>
      <c r="IM71" s="7">
        <f t="shared" si="89"/>
        <v>0</v>
      </c>
      <c r="IN71" s="7">
        <f t="shared" si="89"/>
        <v>0</v>
      </c>
      <c r="IO71" s="7">
        <f t="shared" si="89"/>
        <v>0</v>
      </c>
      <c r="IP71" s="7">
        <f t="shared" si="89"/>
        <v>0</v>
      </c>
      <c r="IQ71" s="7">
        <f t="shared" si="89"/>
        <v>0</v>
      </c>
      <c r="IR71" s="7">
        <f t="shared" si="89"/>
        <v>0</v>
      </c>
      <c r="IS71" s="7">
        <f t="shared" si="89"/>
        <v>0</v>
      </c>
      <c r="IT71" s="7">
        <f t="shared" si="89"/>
        <v>0</v>
      </c>
      <c r="IU71" s="7">
        <f t="shared" si="89"/>
        <v>0</v>
      </c>
      <c r="IV71" s="7">
        <f t="shared" si="89"/>
        <v>0</v>
      </c>
      <c r="IW71" s="7">
        <f t="shared" si="89"/>
        <v>0</v>
      </c>
      <c r="IX71" s="7">
        <f t="shared" si="89"/>
        <v>0</v>
      </c>
      <c r="IY71" s="7">
        <f t="shared" si="89"/>
        <v>0</v>
      </c>
      <c r="IZ71" s="7">
        <f t="shared" ref="IZ71:LK71" si="90">COUNTIF(IZ6:IZ39,"ECO")</f>
        <v>0</v>
      </c>
      <c r="JA71" s="7">
        <f t="shared" si="90"/>
        <v>0</v>
      </c>
      <c r="JB71" s="7">
        <f t="shared" si="90"/>
        <v>0</v>
      </c>
      <c r="JC71" s="7">
        <f t="shared" si="90"/>
        <v>0</v>
      </c>
      <c r="JD71" s="7">
        <f t="shared" si="90"/>
        <v>0</v>
      </c>
      <c r="JE71" s="7">
        <f t="shared" si="90"/>
        <v>0</v>
      </c>
      <c r="JF71" s="7">
        <f t="shared" si="90"/>
        <v>0</v>
      </c>
      <c r="JG71" s="7">
        <f t="shared" si="90"/>
        <v>0</v>
      </c>
      <c r="JH71" s="7">
        <f t="shared" si="90"/>
        <v>0</v>
      </c>
      <c r="JI71" s="7">
        <f t="shared" si="90"/>
        <v>0</v>
      </c>
      <c r="JJ71" s="7">
        <f t="shared" si="90"/>
        <v>0</v>
      </c>
      <c r="JK71" s="7">
        <f t="shared" si="90"/>
        <v>0</v>
      </c>
      <c r="JL71" s="7">
        <f t="shared" si="90"/>
        <v>0</v>
      </c>
      <c r="JM71" s="7">
        <f t="shared" si="90"/>
        <v>0</v>
      </c>
      <c r="JN71" s="7">
        <f t="shared" si="90"/>
        <v>0</v>
      </c>
      <c r="JO71" s="7">
        <f t="shared" si="90"/>
        <v>0</v>
      </c>
      <c r="JP71" s="7">
        <f t="shared" si="90"/>
        <v>0</v>
      </c>
      <c r="JQ71" s="7">
        <f t="shared" si="90"/>
        <v>0</v>
      </c>
      <c r="JR71" s="7">
        <f t="shared" si="90"/>
        <v>0</v>
      </c>
      <c r="JS71" s="7">
        <f t="shared" si="90"/>
        <v>0</v>
      </c>
      <c r="JT71" s="7">
        <f t="shared" si="90"/>
        <v>0</v>
      </c>
      <c r="JU71" s="7">
        <f t="shared" si="90"/>
        <v>0</v>
      </c>
      <c r="JV71" s="7">
        <f t="shared" si="90"/>
        <v>0</v>
      </c>
      <c r="JW71" s="7">
        <f t="shared" si="90"/>
        <v>0</v>
      </c>
      <c r="JX71" s="7">
        <f t="shared" si="90"/>
        <v>0</v>
      </c>
      <c r="JY71" s="7">
        <f t="shared" si="90"/>
        <v>0</v>
      </c>
      <c r="JZ71" s="7">
        <f t="shared" si="90"/>
        <v>0</v>
      </c>
      <c r="KA71" s="7">
        <f t="shared" si="90"/>
        <v>0</v>
      </c>
      <c r="KB71" s="7">
        <f t="shared" si="90"/>
        <v>0</v>
      </c>
      <c r="KC71" s="7">
        <f t="shared" si="90"/>
        <v>0</v>
      </c>
      <c r="KD71" s="7">
        <f t="shared" si="90"/>
        <v>0</v>
      </c>
      <c r="KE71" s="7">
        <f t="shared" si="90"/>
        <v>0</v>
      </c>
      <c r="KF71" s="7">
        <f t="shared" si="90"/>
        <v>0</v>
      </c>
      <c r="KG71" s="7">
        <f t="shared" si="90"/>
        <v>0</v>
      </c>
      <c r="KH71" s="7">
        <f t="shared" si="90"/>
        <v>0</v>
      </c>
      <c r="KI71" s="7">
        <f t="shared" si="90"/>
        <v>0</v>
      </c>
      <c r="KJ71" s="7">
        <f t="shared" si="90"/>
        <v>0</v>
      </c>
      <c r="KK71" s="7">
        <f t="shared" si="90"/>
        <v>0</v>
      </c>
      <c r="KL71" s="7">
        <f t="shared" si="90"/>
        <v>0</v>
      </c>
      <c r="KM71" s="7">
        <f t="shared" si="90"/>
        <v>0</v>
      </c>
      <c r="KN71" s="7">
        <f t="shared" si="90"/>
        <v>0</v>
      </c>
      <c r="KO71" s="7">
        <f t="shared" si="90"/>
        <v>0</v>
      </c>
      <c r="KP71" s="7">
        <f t="shared" si="90"/>
        <v>0</v>
      </c>
      <c r="KQ71" s="7">
        <f t="shared" si="90"/>
        <v>0</v>
      </c>
      <c r="KR71" s="7">
        <f t="shared" si="90"/>
        <v>0</v>
      </c>
      <c r="KS71" s="7">
        <f t="shared" si="90"/>
        <v>0</v>
      </c>
      <c r="KT71" s="7">
        <f t="shared" si="90"/>
        <v>0</v>
      </c>
      <c r="KU71" s="7">
        <f t="shared" si="90"/>
        <v>0</v>
      </c>
      <c r="KV71" s="7">
        <f t="shared" si="90"/>
        <v>0</v>
      </c>
      <c r="KW71" s="7">
        <f t="shared" si="90"/>
        <v>0</v>
      </c>
      <c r="KX71" s="7">
        <f t="shared" si="90"/>
        <v>0</v>
      </c>
      <c r="KY71" s="7">
        <f t="shared" si="90"/>
        <v>0</v>
      </c>
      <c r="KZ71" s="7">
        <f t="shared" si="90"/>
        <v>0</v>
      </c>
      <c r="LA71" s="7">
        <f t="shared" si="90"/>
        <v>0</v>
      </c>
      <c r="LB71" s="7">
        <f t="shared" si="90"/>
        <v>0</v>
      </c>
      <c r="LC71" s="7">
        <f t="shared" si="90"/>
        <v>0</v>
      </c>
      <c r="LD71" s="7">
        <f t="shared" si="90"/>
        <v>0</v>
      </c>
      <c r="LE71" s="7">
        <f t="shared" si="90"/>
        <v>0</v>
      </c>
      <c r="LF71" s="7">
        <f t="shared" si="90"/>
        <v>0</v>
      </c>
      <c r="LG71" s="7">
        <f t="shared" si="90"/>
        <v>0</v>
      </c>
      <c r="LH71" s="7">
        <f t="shared" si="90"/>
        <v>0</v>
      </c>
      <c r="LI71" s="7">
        <f t="shared" si="90"/>
        <v>0</v>
      </c>
      <c r="LJ71" s="7">
        <f t="shared" si="90"/>
        <v>0</v>
      </c>
      <c r="LK71" s="7">
        <f t="shared" si="90"/>
        <v>0</v>
      </c>
      <c r="LL71" s="7">
        <f t="shared" ref="LL71:NW71" si="91">COUNTIF(LL6:LL39,"ECO")</f>
        <v>0</v>
      </c>
      <c r="LM71" s="7">
        <f t="shared" si="91"/>
        <v>0</v>
      </c>
      <c r="LN71" s="7">
        <f t="shared" si="91"/>
        <v>0</v>
      </c>
      <c r="LO71" s="7">
        <f t="shared" si="91"/>
        <v>0</v>
      </c>
      <c r="LP71" s="7">
        <f t="shared" si="91"/>
        <v>0</v>
      </c>
      <c r="LQ71" s="7">
        <f t="shared" si="91"/>
        <v>0</v>
      </c>
      <c r="LR71" s="7">
        <f t="shared" si="91"/>
        <v>0</v>
      </c>
      <c r="LS71" s="7">
        <f t="shared" si="91"/>
        <v>0</v>
      </c>
      <c r="LT71" s="7">
        <f t="shared" si="91"/>
        <v>0</v>
      </c>
      <c r="LU71" s="7">
        <f t="shared" si="91"/>
        <v>0</v>
      </c>
      <c r="LV71" s="7">
        <f t="shared" si="91"/>
        <v>0</v>
      </c>
      <c r="LW71" s="7">
        <f t="shared" si="91"/>
        <v>0</v>
      </c>
      <c r="LX71" s="7">
        <f t="shared" si="91"/>
        <v>0</v>
      </c>
      <c r="LY71" s="7">
        <f t="shared" si="91"/>
        <v>0</v>
      </c>
      <c r="LZ71" s="7">
        <f t="shared" si="91"/>
        <v>0</v>
      </c>
      <c r="MA71" s="7">
        <f t="shared" si="91"/>
        <v>0</v>
      </c>
      <c r="MB71" s="7">
        <f t="shared" si="91"/>
        <v>0</v>
      </c>
      <c r="MC71" s="7">
        <f t="shared" si="91"/>
        <v>0</v>
      </c>
      <c r="MD71" s="7">
        <f t="shared" si="91"/>
        <v>0</v>
      </c>
      <c r="ME71" s="7">
        <f t="shared" si="91"/>
        <v>0</v>
      </c>
      <c r="MF71" s="7">
        <f t="shared" si="91"/>
        <v>0</v>
      </c>
      <c r="MG71" s="7">
        <f t="shared" si="91"/>
        <v>0</v>
      </c>
      <c r="MH71" s="7">
        <f t="shared" si="91"/>
        <v>0</v>
      </c>
      <c r="MI71" s="7">
        <f t="shared" si="91"/>
        <v>0</v>
      </c>
      <c r="MJ71" s="7">
        <f t="shared" si="91"/>
        <v>0</v>
      </c>
      <c r="MK71" s="7">
        <f t="shared" si="91"/>
        <v>0</v>
      </c>
      <c r="ML71" s="7">
        <f t="shared" si="91"/>
        <v>0</v>
      </c>
      <c r="MM71" s="7">
        <f t="shared" si="91"/>
        <v>0</v>
      </c>
      <c r="MN71" s="7">
        <f t="shared" si="91"/>
        <v>0</v>
      </c>
      <c r="MO71" s="7">
        <f t="shared" si="91"/>
        <v>0</v>
      </c>
      <c r="MP71" s="7">
        <f t="shared" si="91"/>
        <v>0</v>
      </c>
      <c r="MQ71" s="7">
        <f t="shared" si="91"/>
        <v>0</v>
      </c>
      <c r="MR71" s="7">
        <f t="shared" si="91"/>
        <v>0</v>
      </c>
      <c r="MS71" s="7">
        <f t="shared" si="91"/>
        <v>0</v>
      </c>
      <c r="MT71" s="7">
        <f t="shared" si="91"/>
        <v>0</v>
      </c>
      <c r="MU71" s="7">
        <f t="shared" si="91"/>
        <v>0</v>
      </c>
      <c r="MV71" s="7">
        <f t="shared" si="91"/>
        <v>0</v>
      </c>
      <c r="MW71" s="7">
        <f t="shared" si="91"/>
        <v>0</v>
      </c>
      <c r="MX71" s="7">
        <f t="shared" si="91"/>
        <v>0</v>
      </c>
      <c r="MY71" s="7">
        <f t="shared" si="91"/>
        <v>0</v>
      </c>
      <c r="MZ71" s="7">
        <f t="shared" si="91"/>
        <v>0</v>
      </c>
      <c r="NA71" s="7">
        <f t="shared" si="91"/>
        <v>0</v>
      </c>
      <c r="NB71" s="7">
        <f t="shared" si="91"/>
        <v>0</v>
      </c>
      <c r="NC71" s="7">
        <f t="shared" si="91"/>
        <v>0</v>
      </c>
      <c r="ND71" s="7">
        <f t="shared" si="91"/>
        <v>0</v>
      </c>
      <c r="NE71" s="7">
        <f t="shared" si="91"/>
        <v>0</v>
      </c>
      <c r="NF71" s="7">
        <f t="shared" si="91"/>
        <v>0</v>
      </c>
      <c r="NG71" s="7">
        <f t="shared" si="91"/>
        <v>0</v>
      </c>
      <c r="NH71" s="7">
        <f t="shared" si="91"/>
        <v>0</v>
      </c>
      <c r="NI71" s="7">
        <f t="shared" si="91"/>
        <v>0</v>
      </c>
      <c r="NJ71" s="7">
        <f t="shared" si="91"/>
        <v>0</v>
      </c>
      <c r="NK71" s="7">
        <f t="shared" si="91"/>
        <v>0</v>
      </c>
      <c r="NL71" s="7">
        <f t="shared" si="91"/>
        <v>0</v>
      </c>
      <c r="NM71" s="7">
        <f t="shared" si="91"/>
        <v>0</v>
      </c>
      <c r="NN71" s="7">
        <f t="shared" si="91"/>
        <v>0</v>
      </c>
      <c r="NO71" s="7">
        <f t="shared" si="91"/>
        <v>0</v>
      </c>
      <c r="NP71" s="7">
        <f t="shared" si="91"/>
        <v>0</v>
      </c>
      <c r="NQ71" s="7">
        <f t="shared" si="91"/>
        <v>0</v>
      </c>
      <c r="NR71" s="7">
        <f t="shared" si="91"/>
        <v>0</v>
      </c>
      <c r="NS71" s="7">
        <f t="shared" si="91"/>
        <v>0</v>
      </c>
      <c r="NT71" s="7">
        <f t="shared" si="91"/>
        <v>0</v>
      </c>
      <c r="NU71" s="7">
        <f t="shared" si="91"/>
        <v>0</v>
      </c>
      <c r="NV71" s="7">
        <f t="shared" si="91"/>
        <v>0</v>
      </c>
      <c r="NW71" s="7">
        <f t="shared" si="91"/>
        <v>0</v>
      </c>
      <c r="NX71" s="7">
        <f t="shared" ref="NX71:OJ71" si="92">COUNTIF(NX6:NX39,"ECO")</f>
        <v>0</v>
      </c>
      <c r="NY71" s="7">
        <f t="shared" si="92"/>
        <v>0</v>
      </c>
      <c r="NZ71" s="7">
        <f t="shared" si="92"/>
        <v>0</v>
      </c>
      <c r="OA71" s="7">
        <f t="shared" si="92"/>
        <v>0</v>
      </c>
      <c r="OB71" s="7">
        <f t="shared" si="92"/>
        <v>0</v>
      </c>
      <c r="OC71" s="7">
        <f t="shared" si="92"/>
        <v>0</v>
      </c>
      <c r="OD71" s="7">
        <f t="shared" si="92"/>
        <v>0</v>
      </c>
      <c r="OE71" s="7">
        <f t="shared" si="92"/>
        <v>0</v>
      </c>
      <c r="OF71" s="7">
        <f t="shared" si="92"/>
        <v>0</v>
      </c>
      <c r="OG71" s="7">
        <f t="shared" si="92"/>
        <v>0</v>
      </c>
      <c r="OH71" s="7">
        <f t="shared" si="92"/>
        <v>0</v>
      </c>
      <c r="OI71" s="7">
        <f t="shared" si="92"/>
        <v>0</v>
      </c>
      <c r="OJ71" s="7">
        <f t="shared" si="92"/>
        <v>0</v>
      </c>
    </row>
    <row r="72" spans="1:400" ht="12.75" customHeight="1" x14ac:dyDescent="0.25">
      <c r="A72" s="148" t="s">
        <v>88</v>
      </c>
      <c r="B72" s="149"/>
      <c r="C72" s="150"/>
      <c r="D72" s="7">
        <f t="shared" ref="D72:BO72" si="93">COUNTIF(D6:D39,"GE")</f>
        <v>0</v>
      </c>
      <c r="E72" s="7">
        <f t="shared" si="93"/>
        <v>0</v>
      </c>
      <c r="F72" s="7">
        <f t="shared" si="93"/>
        <v>0</v>
      </c>
      <c r="G72" s="7">
        <f t="shared" si="93"/>
        <v>0</v>
      </c>
      <c r="H72" s="7">
        <f t="shared" si="93"/>
        <v>0</v>
      </c>
      <c r="I72" s="7">
        <f t="shared" si="93"/>
        <v>0</v>
      </c>
      <c r="J72" s="7">
        <f t="shared" si="93"/>
        <v>0</v>
      </c>
      <c r="K72" s="7">
        <f t="shared" si="93"/>
        <v>0</v>
      </c>
      <c r="L72" s="7">
        <f t="shared" si="93"/>
        <v>0</v>
      </c>
      <c r="M72" s="7">
        <f t="shared" si="93"/>
        <v>0</v>
      </c>
      <c r="N72" s="7">
        <f t="shared" si="93"/>
        <v>0</v>
      </c>
      <c r="O72" s="7">
        <f t="shared" si="93"/>
        <v>0</v>
      </c>
      <c r="P72" s="7">
        <f t="shared" si="93"/>
        <v>0</v>
      </c>
      <c r="Q72" s="7">
        <f t="shared" si="93"/>
        <v>0</v>
      </c>
      <c r="R72" s="7">
        <f t="shared" si="93"/>
        <v>0</v>
      </c>
      <c r="S72" s="7">
        <f t="shared" si="93"/>
        <v>0</v>
      </c>
      <c r="T72" s="7">
        <f t="shared" si="93"/>
        <v>0</v>
      </c>
      <c r="U72" s="7">
        <f t="shared" si="93"/>
        <v>0</v>
      </c>
      <c r="V72" s="7">
        <f t="shared" si="93"/>
        <v>0</v>
      </c>
      <c r="W72" s="7">
        <f t="shared" si="93"/>
        <v>0</v>
      </c>
      <c r="X72" s="7">
        <f t="shared" si="93"/>
        <v>0</v>
      </c>
      <c r="Y72" s="7">
        <f t="shared" si="93"/>
        <v>0</v>
      </c>
      <c r="Z72" s="7">
        <f t="shared" si="93"/>
        <v>0</v>
      </c>
      <c r="AA72" s="7">
        <f t="shared" si="93"/>
        <v>0</v>
      </c>
      <c r="AB72" s="7">
        <f t="shared" si="93"/>
        <v>0</v>
      </c>
      <c r="AC72" s="7">
        <f t="shared" si="93"/>
        <v>0</v>
      </c>
      <c r="AD72" s="7">
        <f t="shared" si="93"/>
        <v>0</v>
      </c>
      <c r="AE72" s="7">
        <f t="shared" si="93"/>
        <v>0</v>
      </c>
      <c r="AF72" s="7">
        <f t="shared" si="93"/>
        <v>0</v>
      </c>
      <c r="AG72" s="7">
        <f t="shared" si="93"/>
        <v>0</v>
      </c>
      <c r="AH72" s="7">
        <f t="shared" si="93"/>
        <v>0</v>
      </c>
      <c r="AI72" s="7">
        <f t="shared" si="93"/>
        <v>0</v>
      </c>
      <c r="AJ72" s="7">
        <f t="shared" si="93"/>
        <v>0</v>
      </c>
      <c r="AK72" s="7">
        <f t="shared" si="93"/>
        <v>0</v>
      </c>
      <c r="AL72" s="7">
        <f t="shared" si="93"/>
        <v>0</v>
      </c>
      <c r="AM72" s="7">
        <f t="shared" si="93"/>
        <v>0</v>
      </c>
      <c r="AN72" s="7">
        <f t="shared" si="93"/>
        <v>0</v>
      </c>
      <c r="AO72" s="7">
        <f t="shared" si="93"/>
        <v>0</v>
      </c>
      <c r="AP72" s="7">
        <f t="shared" si="93"/>
        <v>0</v>
      </c>
      <c r="AQ72" s="7">
        <f t="shared" si="93"/>
        <v>0</v>
      </c>
      <c r="AR72" s="7">
        <f t="shared" si="93"/>
        <v>0</v>
      </c>
      <c r="AS72" s="7">
        <f t="shared" si="93"/>
        <v>0</v>
      </c>
      <c r="AT72" s="7">
        <f t="shared" si="93"/>
        <v>0</v>
      </c>
      <c r="AU72" s="7">
        <f t="shared" si="93"/>
        <v>0</v>
      </c>
      <c r="AV72" s="7">
        <f t="shared" si="93"/>
        <v>0</v>
      </c>
      <c r="AW72" s="7">
        <f t="shared" si="93"/>
        <v>0</v>
      </c>
      <c r="AX72" s="7">
        <f t="shared" si="93"/>
        <v>0</v>
      </c>
      <c r="AY72" s="7">
        <f t="shared" si="93"/>
        <v>0</v>
      </c>
      <c r="AZ72" s="7">
        <f t="shared" si="93"/>
        <v>0</v>
      </c>
      <c r="BA72" s="7">
        <f t="shared" si="93"/>
        <v>0</v>
      </c>
      <c r="BB72" s="7">
        <f t="shared" si="93"/>
        <v>0</v>
      </c>
      <c r="BC72" s="7">
        <f t="shared" si="93"/>
        <v>0</v>
      </c>
      <c r="BD72" s="7">
        <f t="shared" si="93"/>
        <v>0</v>
      </c>
      <c r="BE72" s="7">
        <f t="shared" si="93"/>
        <v>0</v>
      </c>
      <c r="BF72" s="7">
        <f t="shared" si="93"/>
        <v>0</v>
      </c>
      <c r="BG72" s="7">
        <f t="shared" si="93"/>
        <v>0</v>
      </c>
      <c r="BH72" s="7">
        <f t="shared" si="93"/>
        <v>0</v>
      </c>
      <c r="BI72" s="7">
        <f t="shared" si="93"/>
        <v>0</v>
      </c>
      <c r="BJ72" s="7">
        <f t="shared" si="93"/>
        <v>0</v>
      </c>
      <c r="BK72" s="7">
        <f t="shared" si="93"/>
        <v>0</v>
      </c>
      <c r="BL72" s="7">
        <f t="shared" si="93"/>
        <v>0</v>
      </c>
      <c r="BM72" s="7">
        <f t="shared" si="93"/>
        <v>0</v>
      </c>
      <c r="BN72" s="7">
        <f t="shared" si="93"/>
        <v>0</v>
      </c>
      <c r="BO72" s="7">
        <f t="shared" si="93"/>
        <v>0</v>
      </c>
      <c r="BP72" s="7">
        <f t="shared" ref="BP72:EA72" si="94">COUNTIF(BP6:BP39,"GE")</f>
        <v>0</v>
      </c>
      <c r="BQ72" s="7">
        <f t="shared" si="94"/>
        <v>0</v>
      </c>
      <c r="BR72" s="7">
        <f t="shared" si="94"/>
        <v>0</v>
      </c>
      <c r="BS72" s="7">
        <f t="shared" si="94"/>
        <v>0</v>
      </c>
      <c r="BT72" s="7">
        <f t="shared" si="94"/>
        <v>0</v>
      </c>
      <c r="BU72" s="7">
        <f t="shared" si="94"/>
        <v>0</v>
      </c>
      <c r="BV72" s="7">
        <f t="shared" si="94"/>
        <v>0</v>
      </c>
      <c r="BW72" s="7">
        <f t="shared" si="94"/>
        <v>0</v>
      </c>
      <c r="BX72" s="7">
        <f t="shared" si="94"/>
        <v>0</v>
      </c>
      <c r="BY72" s="7">
        <f t="shared" si="94"/>
        <v>0</v>
      </c>
      <c r="BZ72" s="7">
        <f t="shared" si="94"/>
        <v>0</v>
      </c>
      <c r="CA72" s="7">
        <f t="shared" si="94"/>
        <v>4</v>
      </c>
      <c r="CB72" s="7">
        <f t="shared" si="94"/>
        <v>6</v>
      </c>
      <c r="CC72" s="7">
        <f t="shared" si="94"/>
        <v>6</v>
      </c>
      <c r="CD72" s="7">
        <f t="shared" si="94"/>
        <v>6</v>
      </c>
      <c r="CE72" s="7">
        <f t="shared" si="94"/>
        <v>6</v>
      </c>
      <c r="CF72" s="7">
        <f t="shared" si="94"/>
        <v>0</v>
      </c>
      <c r="CG72" s="7">
        <f t="shared" si="94"/>
        <v>0</v>
      </c>
      <c r="CH72" s="7">
        <f t="shared" si="94"/>
        <v>6</v>
      </c>
      <c r="CI72" s="7">
        <f t="shared" si="94"/>
        <v>6</v>
      </c>
      <c r="CJ72" s="7">
        <f t="shared" si="94"/>
        <v>6</v>
      </c>
      <c r="CK72" s="7">
        <f t="shared" si="94"/>
        <v>6</v>
      </c>
      <c r="CL72" s="7">
        <f t="shared" si="94"/>
        <v>6</v>
      </c>
      <c r="CM72" s="7">
        <f t="shared" si="94"/>
        <v>0</v>
      </c>
      <c r="CN72" s="7">
        <f t="shared" si="94"/>
        <v>0</v>
      </c>
      <c r="CO72" s="7">
        <f t="shared" si="94"/>
        <v>3</v>
      </c>
      <c r="CP72" s="7">
        <f t="shared" si="94"/>
        <v>3</v>
      </c>
      <c r="CQ72" s="7">
        <f t="shared" si="94"/>
        <v>5</v>
      </c>
      <c r="CR72" s="7">
        <f t="shared" si="94"/>
        <v>5</v>
      </c>
      <c r="CS72" s="7">
        <f t="shared" si="94"/>
        <v>5</v>
      </c>
      <c r="CT72" s="7">
        <f t="shared" si="94"/>
        <v>0</v>
      </c>
      <c r="CU72" s="7">
        <f t="shared" si="94"/>
        <v>0</v>
      </c>
      <c r="CV72" s="7">
        <f t="shared" si="94"/>
        <v>0</v>
      </c>
      <c r="CW72" s="7">
        <f t="shared" si="94"/>
        <v>0</v>
      </c>
      <c r="CX72" s="7">
        <f t="shared" si="94"/>
        <v>0</v>
      </c>
      <c r="CY72" s="7">
        <f t="shared" si="94"/>
        <v>0</v>
      </c>
      <c r="CZ72" s="7">
        <f t="shared" si="94"/>
        <v>0</v>
      </c>
      <c r="DA72" s="7">
        <f t="shared" si="94"/>
        <v>0</v>
      </c>
      <c r="DB72" s="7">
        <f t="shared" si="94"/>
        <v>0</v>
      </c>
      <c r="DC72" s="7">
        <f t="shared" si="94"/>
        <v>0</v>
      </c>
      <c r="DD72" s="7">
        <f t="shared" si="94"/>
        <v>0</v>
      </c>
      <c r="DE72" s="7">
        <f t="shared" si="94"/>
        <v>0</v>
      </c>
      <c r="DF72" s="7">
        <f t="shared" si="94"/>
        <v>0</v>
      </c>
      <c r="DG72" s="7">
        <f t="shared" si="94"/>
        <v>0</v>
      </c>
      <c r="DH72" s="7">
        <f t="shared" si="94"/>
        <v>0</v>
      </c>
      <c r="DI72" s="7">
        <f t="shared" si="94"/>
        <v>0</v>
      </c>
      <c r="DJ72" s="7">
        <f t="shared" si="94"/>
        <v>0</v>
      </c>
      <c r="DK72" s="7">
        <f t="shared" si="94"/>
        <v>0</v>
      </c>
      <c r="DL72" s="7">
        <f t="shared" si="94"/>
        <v>0</v>
      </c>
      <c r="DM72" s="7">
        <f t="shared" si="94"/>
        <v>0</v>
      </c>
      <c r="DN72" s="7">
        <f t="shared" si="94"/>
        <v>0</v>
      </c>
      <c r="DO72" s="7">
        <f t="shared" si="94"/>
        <v>0</v>
      </c>
      <c r="DP72" s="7">
        <f t="shared" si="94"/>
        <v>0</v>
      </c>
      <c r="DQ72" s="7">
        <f t="shared" si="94"/>
        <v>0</v>
      </c>
      <c r="DR72" s="7">
        <f t="shared" si="94"/>
        <v>0</v>
      </c>
      <c r="DS72" s="7">
        <f t="shared" si="94"/>
        <v>0</v>
      </c>
      <c r="DT72" s="7">
        <f t="shared" si="94"/>
        <v>0</v>
      </c>
      <c r="DU72" s="7">
        <f t="shared" si="94"/>
        <v>0</v>
      </c>
      <c r="DV72" s="7">
        <f t="shared" si="94"/>
        <v>0</v>
      </c>
      <c r="DW72" s="7">
        <f t="shared" si="94"/>
        <v>0</v>
      </c>
      <c r="DX72" s="7">
        <f t="shared" si="94"/>
        <v>0</v>
      </c>
      <c r="DY72" s="7">
        <f t="shared" si="94"/>
        <v>0</v>
      </c>
      <c r="DZ72" s="7">
        <f t="shared" si="94"/>
        <v>0</v>
      </c>
      <c r="EA72" s="7">
        <f t="shared" si="94"/>
        <v>0</v>
      </c>
      <c r="EB72" s="7">
        <f t="shared" ref="EB72:GM72" si="95">COUNTIF(EB6:EB39,"GE")</f>
        <v>0</v>
      </c>
      <c r="EC72" s="7">
        <f t="shared" si="95"/>
        <v>0</v>
      </c>
      <c r="ED72" s="7">
        <f t="shared" si="95"/>
        <v>0</v>
      </c>
      <c r="EE72" s="7">
        <f t="shared" si="95"/>
        <v>0</v>
      </c>
      <c r="EF72" s="7">
        <f t="shared" si="95"/>
        <v>0</v>
      </c>
      <c r="EG72" s="7">
        <f t="shared" si="95"/>
        <v>0</v>
      </c>
      <c r="EH72" s="7">
        <f t="shared" si="95"/>
        <v>0</v>
      </c>
      <c r="EI72" s="7">
        <f t="shared" si="95"/>
        <v>0</v>
      </c>
      <c r="EJ72" s="7">
        <f t="shared" si="95"/>
        <v>0</v>
      </c>
      <c r="EK72" s="7">
        <f t="shared" si="95"/>
        <v>0</v>
      </c>
      <c r="EL72" s="7">
        <f t="shared" si="95"/>
        <v>0</v>
      </c>
      <c r="EM72" s="7">
        <f t="shared" si="95"/>
        <v>0</v>
      </c>
      <c r="EN72" s="7">
        <f t="shared" si="95"/>
        <v>0</v>
      </c>
      <c r="EO72" s="7">
        <f t="shared" si="95"/>
        <v>0</v>
      </c>
      <c r="EP72" s="7">
        <f t="shared" si="95"/>
        <v>0</v>
      </c>
      <c r="EQ72" s="7">
        <f t="shared" si="95"/>
        <v>0</v>
      </c>
      <c r="ER72" s="7">
        <f t="shared" si="95"/>
        <v>0</v>
      </c>
      <c r="ES72" s="7">
        <f t="shared" si="95"/>
        <v>0</v>
      </c>
      <c r="ET72" s="7">
        <f t="shared" si="95"/>
        <v>0</v>
      </c>
      <c r="EU72" s="7">
        <f t="shared" si="95"/>
        <v>0</v>
      </c>
      <c r="EV72" s="7">
        <f t="shared" si="95"/>
        <v>0</v>
      </c>
      <c r="EW72" s="7">
        <f t="shared" si="95"/>
        <v>0</v>
      </c>
      <c r="EX72" s="7">
        <f t="shared" si="95"/>
        <v>0</v>
      </c>
      <c r="EY72" s="7">
        <f t="shared" si="95"/>
        <v>0</v>
      </c>
      <c r="EZ72" s="7">
        <f t="shared" si="95"/>
        <v>0</v>
      </c>
      <c r="FA72" s="7">
        <f t="shared" si="95"/>
        <v>0</v>
      </c>
      <c r="FB72" s="7">
        <f t="shared" si="95"/>
        <v>0</v>
      </c>
      <c r="FC72" s="7">
        <f t="shared" si="95"/>
        <v>0</v>
      </c>
      <c r="FD72" s="7">
        <f t="shared" si="95"/>
        <v>0</v>
      </c>
      <c r="FE72" s="7">
        <f t="shared" si="95"/>
        <v>0</v>
      </c>
      <c r="FF72" s="7">
        <f t="shared" si="95"/>
        <v>0</v>
      </c>
      <c r="FG72" s="7">
        <f t="shared" si="95"/>
        <v>0</v>
      </c>
      <c r="FH72" s="7">
        <f t="shared" si="95"/>
        <v>0</v>
      </c>
      <c r="FI72" s="7">
        <f t="shared" si="95"/>
        <v>0</v>
      </c>
      <c r="FJ72" s="7">
        <f t="shared" si="95"/>
        <v>0</v>
      </c>
      <c r="FK72" s="7">
        <f t="shared" si="95"/>
        <v>0</v>
      </c>
      <c r="FL72" s="7">
        <f t="shared" si="95"/>
        <v>0</v>
      </c>
      <c r="FM72" s="7">
        <f t="shared" si="95"/>
        <v>0</v>
      </c>
      <c r="FN72" s="7">
        <f t="shared" si="95"/>
        <v>0</v>
      </c>
      <c r="FO72" s="7">
        <f t="shared" si="95"/>
        <v>0</v>
      </c>
      <c r="FP72" s="7">
        <f t="shared" si="95"/>
        <v>0</v>
      </c>
      <c r="FQ72" s="7">
        <f t="shared" si="95"/>
        <v>0</v>
      </c>
      <c r="FR72" s="7">
        <f t="shared" si="95"/>
        <v>0</v>
      </c>
      <c r="FS72" s="7">
        <f t="shared" si="95"/>
        <v>0</v>
      </c>
      <c r="FT72" s="7">
        <f t="shared" si="95"/>
        <v>0</v>
      </c>
      <c r="FU72" s="7">
        <f t="shared" si="95"/>
        <v>0</v>
      </c>
      <c r="FV72" s="7">
        <f t="shared" si="95"/>
        <v>0</v>
      </c>
      <c r="FW72" s="7">
        <f t="shared" si="95"/>
        <v>0</v>
      </c>
      <c r="FX72" s="7">
        <f t="shared" si="95"/>
        <v>0</v>
      </c>
      <c r="FY72" s="7">
        <f t="shared" si="95"/>
        <v>0</v>
      </c>
      <c r="FZ72" s="7">
        <f t="shared" si="95"/>
        <v>0</v>
      </c>
      <c r="GA72" s="7">
        <f t="shared" si="95"/>
        <v>0</v>
      </c>
      <c r="GB72" s="7">
        <f t="shared" si="95"/>
        <v>0</v>
      </c>
      <c r="GC72" s="7">
        <f t="shared" si="95"/>
        <v>0</v>
      </c>
      <c r="GD72" s="7">
        <f t="shared" si="95"/>
        <v>0</v>
      </c>
      <c r="GE72" s="7">
        <f t="shared" si="95"/>
        <v>0</v>
      </c>
      <c r="GF72" s="7">
        <f t="shared" si="95"/>
        <v>0</v>
      </c>
      <c r="GG72" s="7">
        <f t="shared" si="95"/>
        <v>0</v>
      </c>
      <c r="GH72" s="7">
        <f t="shared" si="95"/>
        <v>0</v>
      </c>
      <c r="GI72" s="7">
        <f t="shared" si="95"/>
        <v>0</v>
      </c>
      <c r="GJ72" s="7">
        <f t="shared" si="95"/>
        <v>0</v>
      </c>
      <c r="GK72" s="7">
        <f t="shared" si="95"/>
        <v>0</v>
      </c>
      <c r="GL72" s="7">
        <f t="shared" si="95"/>
        <v>0</v>
      </c>
      <c r="GM72" s="7">
        <f t="shared" si="95"/>
        <v>0</v>
      </c>
      <c r="GN72" s="7">
        <f t="shared" ref="GN72:IY72" si="96">COUNTIF(GN6:GN39,"GE")</f>
        <v>0</v>
      </c>
      <c r="GO72" s="7">
        <f t="shared" si="96"/>
        <v>0</v>
      </c>
      <c r="GP72" s="7">
        <f t="shared" si="96"/>
        <v>0</v>
      </c>
      <c r="GQ72" s="7">
        <f t="shared" si="96"/>
        <v>0</v>
      </c>
      <c r="GR72" s="7">
        <f t="shared" si="96"/>
        <v>0</v>
      </c>
      <c r="GS72" s="7">
        <f t="shared" si="96"/>
        <v>0</v>
      </c>
      <c r="GT72" s="7">
        <f t="shared" si="96"/>
        <v>0</v>
      </c>
      <c r="GU72" s="7">
        <f t="shared" si="96"/>
        <v>0</v>
      </c>
      <c r="GV72" s="7">
        <f t="shared" si="96"/>
        <v>0</v>
      </c>
      <c r="GW72" s="7">
        <f t="shared" si="96"/>
        <v>0</v>
      </c>
      <c r="GX72" s="7">
        <f t="shared" si="96"/>
        <v>0</v>
      </c>
      <c r="GY72" s="7">
        <f t="shared" si="96"/>
        <v>0</v>
      </c>
      <c r="GZ72" s="7">
        <f t="shared" si="96"/>
        <v>0</v>
      </c>
      <c r="HA72" s="7">
        <f t="shared" si="96"/>
        <v>0</v>
      </c>
      <c r="HB72" s="7">
        <f t="shared" si="96"/>
        <v>0</v>
      </c>
      <c r="HC72" s="7">
        <f t="shared" si="96"/>
        <v>0</v>
      </c>
      <c r="HD72" s="7">
        <f t="shared" si="96"/>
        <v>0</v>
      </c>
      <c r="HE72" s="7">
        <f t="shared" si="96"/>
        <v>0</v>
      </c>
      <c r="HF72" s="7">
        <f t="shared" si="96"/>
        <v>0</v>
      </c>
      <c r="HG72" s="7">
        <f t="shared" si="96"/>
        <v>0</v>
      </c>
      <c r="HH72" s="7">
        <f t="shared" si="96"/>
        <v>0</v>
      </c>
      <c r="HI72" s="7">
        <f t="shared" si="96"/>
        <v>0</v>
      </c>
      <c r="HJ72" s="7">
        <f t="shared" si="96"/>
        <v>0</v>
      </c>
      <c r="HK72" s="7">
        <f t="shared" si="96"/>
        <v>0</v>
      </c>
      <c r="HL72" s="7">
        <f t="shared" si="96"/>
        <v>0</v>
      </c>
      <c r="HM72" s="7">
        <f t="shared" si="96"/>
        <v>0</v>
      </c>
      <c r="HN72" s="7">
        <f t="shared" si="96"/>
        <v>0</v>
      </c>
      <c r="HO72" s="7">
        <f t="shared" si="96"/>
        <v>0</v>
      </c>
      <c r="HP72" s="7">
        <f t="shared" si="96"/>
        <v>0</v>
      </c>
      <c r="HQ72" s="7">
        <f t="shared" si="96"/>
        <v>0</v>
      </c>
      <c r="HR72" s="7">
        <f t="shared" si="96"/>
        <v>0</v>
      </c>
      <c r="HS72" s="7">
        <f t="shared" si="96"/>
        <v>0</v>
      </c>
      <c r="HT72" s="7">
        <f t="shared" si="96"/>
        <v>0</v>
      </c>
      <c r="HU72" s="7">
        <f t="shared" si="96"/>
        <v>0</v>
      </c>
      <c r="HV72" s="7">
        <f t="shared" si="96"/>
        <v>0</v>
      </c>
      <c r="HW72" s="7">
        <f t="shared" si="96"/>
        <v>0</v>
      </c>
      <c r="HX72" s="7">
        <f t="shared" si="96"/>
        <v>0</v>
      </c>
      <c r="HY72" s="7">
        <f t="shared" si="96"/>
        <v>0</v>
      </c>
      <c r="HZ72" s="7">
        <f t="shared" si="96"/>
        <v>0</v>
      </c>
      <c r="IA72" s="7">
        <f t="shared" si="96"/>
        <v>0</v>
      </c>
      <c r="IB72" s="7">
        <f t="shared" si="96"/>
        <v>0</v>
      </c>
      <c r="IC72" s="7">
        <f t="shared" si="96"/>
        <v>0</v>
      </c>
      <c r="ID72" s="7">
        <f t="shared" si="96"/>
        <v>0</v>
      </c>
      <c r="IE72" s="7">
        <f t="shared" si="96"/>
        <v>0</v>
      </c>
      <c r="IF72" s="7">
        <f t="shared" si="96"/>
        <v>0</v>
      </c>
      <c r="IG72" s="7">
        <f t="shared" si="96"/>
        <v>0</v>
      </c>
      <c r="IH72" s="7">
        <f t="shared" si="96"/>
        <v>0</v>
      </c>
      <c r="II72" s="7">
        <f t="shared" si="96"/>
        <v>0</v>
      </c>
      <c r="IJ72" s="7">
        <f t="shared" si="96"/>
        <v>0</v>
      </c>
      <c r="IK72" s="7">
        <f t="shared" si="96"/>
        <v>0</v>
      </c>
      <c r="IL72" s="7">
        <f t="shared" si="96"/>
        <v>0</v>
      </c>
      <c r="IM72" s="7">
        <f t="shared" si="96"/>
        <v>0</v>
      </c>
      <c r="IN72" s="7">
        <f t="shared" si="96"/>
        <v>0</v>
      </c>
      <c r="IO72" s="7">
        <f t="shared" si="96"/>
        <v>0</v>
      </c>
      <c r="IP72" s="7">
        <f t="shared" si="96"/>
        <v>0</v>
      </c>
      <c r="IQ72" s="7">
        <f t="shared" si="96"/>
        <v>0</v>
      </c>
      <c r="IR72" s="7">
        <f t="shared" si="96"/>
        <v>0</v>
      </c>
      <c r="IS72" s="7">
        <f t="shared" si="96"/>
        <v>0</v>
      </c>
      <c r="IT72" s="7">
        <f t="shared" si="96"/>
        <v>0</v>
      </c>
      <c r="IU72" s="7">
        <f t="shared" si="96"/>
        <v>0</v>
      </c>
      <c r="IV72" s="7">
        <f t="shared" si="96"/>
        <v>0</v>
      </c>
      <c r="IW72" s="7">
        <f t="shared" si="96"/>
        <v>0</v>
      </c>
      <c r="IX72" s="7">
        <f t="shared" si="96"/>
        <v>0</v>
      </c>
      <c r="IY72" s="7">
        <f t="shared" si="96"/>
        <v>0</v>
      </c>
      <c r="IZ72" s="7">
        <f t="shared" ref="IZ72:LK72" si="97">COUNTIF(IZ6:IZ39,"GE")</f>
        <v>0</v>
      </c>
      <c r="JA72" s="7">
        <f t="shared" si="97"/>
        <v>0</v>
      </c>
      <c r="JB72" s="7">
        <f t="shared" si="97"/>
        <v>0</v>
      </c>
      <c r="JC72" s="7">
        <f t="shared" si="97"/>
        <v>0</v>
      </c>
      <c r="JD72" s="7">
        <f t="shared" si="97"/>
        <v>0</v>
      </c>
      <c r="JE72" s="7">
        <f t="shared" si="97"/>
        <v>0</v>
      </c>
      <c r="JF72" s="7">
        <f t="shared" si="97"/>
        <v>0</v>
      </c>
      <c r="JG72" s="7">
        <f t="shared" si="97"/>
        <v>0</v>
      </c>
      <c r="JH72" s="7">
        <f t="shared" si="97"/>
        <v>0</v>
      </c>
      <c r="JI72" s="7">
        <f t="shared" si="97"/>
        <v>0</v>
      </c>
      <c r="JJ72" s="7">
        <f t="shared" si="97"/>
        <v>0</v>
      </c>
      <c r="JK72" s="7">
        <f t="shared" si="97"/>
        <v>0</v>
      </c>
      <c r="JL72" s="7">
        <f t="shared" si="97"/>
        <v>0</v>
      </c>
      <c r="JM72" s="7">
        <f t="shared" si="97"/>
        <v>0</v>
      </c>
      <c r="JN72" s="7">
        <f t="shared" si="97"/>
        <v>0</v>
      </c>
      <c r="JO72" s="7">
        <f t="shared" si="97"/>
        <v>0</v>
      </c>
      <c r="JP72" s="7">
        <f t="shared" si="97"/>
        <v>0</v>
      </c>
      <c r="JQ72" s="7">
        <f t="shared" si="97"/>
        <v>0</v>
      </c>
      <c r="JR72" s="7">
        <f t="shared" si="97"/>
        <v>0</v>
      </c>
      <c r="JS72" s="7">
        <f t="shared" si="97"/>
        <v>0</v>
      </c>
      <c r="JT72" s="7">
        <f t="shared" si="97"/>
        <v>0</v>
      </c>
      <c r="JU72" s="7">
        <f t="shared" si="97"/>
        <v>0</v>
      </c>
      <c r="JV72" s="7">
        <f t="shared" si="97"/>
        <v>0</v>
      </c>
      <c r="JW72" s="7">
        <f t="shared" si="97"/>
        <v>0</v>
      </c>
      <c r="JX72" s="7">
        <f t="shared" si="97"/>
        <v>0</v>
      </c>
      <c r="JY72" s="7">
        <f t="shared" si="97"/>
        <v>0</v>
      </c>
      <c r="JZ72" s="7">
        <f t="shared" si="97"/>
        <v>0</v>
      </c>
      <c r="KA72" s="7">
        <f t="shared" si="97"/>
        <v>0</v>
      </c>
      <c r="KB72" s="7">
        <f t="shared" si="97"/>
        <v>0</v>
      </c>
      <c r="KC72" s="7">
        <f t="shared" si="97"/>
        <v>0</v>
      </c>
      <c r="KD72" s="7">
        <f t="shared" si="97"/>
        <v>0</v>
      </c>
      <c r="KE72" s="7">
        <f t="shared" si="97"/>
        <v>0</v>
      </c>
      <c r="KF72" s="7">
        <f t="shared" si="97"/>
        <v>0</v>
      </c>
      <c r="KG72" s="7">
        <f t="shared" si="97"/>
        <v>0</v>
      </c>
      <c r="KH72" s="7">
        <f t="shared" si="97"/>
        <v>0</v>
      </c>
      <c r="KI72" s="7">
        <f t="shared" si="97"/>
        <v>0</v>
      </c>
      <c r="KJ72" s="7">
        <f t="shared" si="97"/>
        <v>0</v>
      </c>
      <c r="KK72" s="7">
        <f t="shared" si="97"/>
        <v>0</v>
      </c>
      <c r="KL72" s="7">
        <f t="shared" si="97"/>
        <v>0</v>
      </c>
      <c r="KM72" s="7">
        <f t="shared" si="97"/>
        <v>0</v>
      </c>
      <c r="KN72" s="7">
        <f t="shared" si="97"/>
        <v>0</v>
      </c>
      <c r="KO72" s="7">
        <f t="shared" si="97"/>
        <v>0</v>
      </c>
      <c r="KP72" s="7">
        <f t="shared" si="97"/>
        <v>0</v>
      </c>
      <c r="KQ72" s="7">
        <f t="shared" si="97"/>
        <v>0</v>
      </c>
      <c r="KR72" s="7">
        <f t="shared" si="97"/>
        <v>0</v>
      </c>
      <c r="KS72" s="7">
        <f t="shared" si="97"/>
        <v>0</v>
      </c>
      <c r="KT72" s="7">
        <f t="shared" si="97"/>
        <v>0</v>
      </c>
      <c r="KU72" s="7">
        <f t="shared" si="97"/>
        <v>0</v>
      </c>
      <c r="KV72" s="7">
        <f t="shared" si="97"/>
        <v>0</v>
      </c>
      <c r="KW72" s="7">
        <f t="shared" si="97"/>
        <v>0</v>
      </c>
      <c r="KX72" s="7">
        <f t="shared" si="97"/>
        <v>0</v>
      </c>
      <c r="KY72" s="7">
        <f t="shared" si="97"/>
        <v>0</v>
      </c>
      <c r="KZ72" s="7">
        <f t="shared" si="97"/>
        <v>0</v>
      </c>
      <c r="LA72" s="7">
        <f t="shared" si="97"/>
        <v>0</v>
      </c>
      <c r="LB72" s="7">
        <f t="shared" si="97"/>
        <v>0</v>
      </c>
      <c r="LC72" s="7">
        <f t="shared" si="97"/>
        <v>0</v>
      </c>
      <c r="LD72" s="7">
        <f t="shared" si="97"/>
        <v>0</v>
      </c>
      <c r="LE72" s="7">
        <f t="shared" si="97"/>
        <v>0</v>
      </c>
      <c r="LF72" s="7">
        <f t="shared" si="97"/>
        <v>0</v>
      </c>
      <c r="LG72" s="7">
        <f t="shared" si="97"/>
        <v>0</v>
      </c>
      <c r="LH72" s="7">
        <f t="shared" si="97"/>
        <v>0</v>
      </c>
      <c r="LI72" s="7">
        <f t="shared" si="97"/>
        <v>0</v>
      </c>
      <c r="LJ72" s="7">
        <f t="shared" si="97"/>
        <v>0</v>
      </c>
      <c r="LK72" s="7">
        <f t="shared" si="97"/>
        <v>0</v>
      </c>
      <c r="LL72" s="7">
        <f t="shared" ref="LL72:NW72" si="98">COUNTIF(LL6:LL39,"GE")</f>
        <v>0</v>
      </c>
      <c r="LM72" s="7">
        <f t="shared" si="98"/>
        <v>0</v>
      </c>
      <c r="LN72" s="7">
        <f t="shared" si="98"/>
        <v>0</v>
      </c>
      <c r="LO72" s="7">
        <f t="shared" si="98"/>
        <v>0</v>
      </c>
      <c r="LP72" s="7">
        <f t="shared" si="98"/>
        <v>0</v>
      </c>
      <c r="LQ72" s="7">
        <f t="shared" si="98"/>
        <v>0</v>
      </c>
      <c r="LR72" s="7">
        <f t="shared" si="98"/>
        <v>0</v>
      </c>
      <c r="LS72" s="7">
        <f t="shared" si="98"/>
        <v>0</v>
      </c>
      <c r="LT72" s="7">
        <f t="shared" si="98"/>
        <v>0</v>
      </c>
      <c r="LU72" s="7">
        <f t="shared" si="98"/>
        <v>0</v>
      </c>
      <c r="LV72" s="7">
        <f t="shared" si="98"/>
        <v>0</v>
      </c>
      <c r="LW72" s="7">
        <f t="shared" si="98"/>
        <v>0</v>
      </c>
      <c r="LX72" s="7">
        <f t="shared" si="98"/>
        <v>0</v>
      </c>
      <c r="LY72" s="7">
        <f t="shared" si="98"/>
        <v>0</v>
      </c>
      <c r="LZ72" s="7">
        <f t="shared" si="98"/>
        <v>0</v>
      </c>
      <c r="MA72" s="7">
        <f t="shared" si="98"/>
        <v>0</v>
      </c>
      <c r="MB72" s="7">
        <f t="shared" si="98"/>
        <v>0</v>
      </c>
      <c r="MC72" s="7">
        <f t="shared" si="98"/>
        <v>0</v>
      </c>
      <c r="MD72" s="7">
        <f t="shared" si="98"/>
        <v>0</v>
      </c>
      <c r="ME72" s="7">
        <f t="shared" si="98"/>
        <v>0</v>
      </c>
      <c r="MF72" s="7">
        <f t="shared" si="98"/>
        <v>0</v>
      </c>
      <c r="MG72" s="7">
        <f t="shared" si="98"/>
        <v>0</v>
      </c>
      <c r="MH72" s="7">
        <f t="shared" si="98"/>
        <v>0</v>
      </c>
      <c r="MI72" s="7">
        <f t="shared" si="98"/>
        <v>0</v>
      </c>
      <c r="MJ72" s="7">
        <f t="shared" si="98"/>
        <v>0</v>
      </c>
      <c r="MK72" s="7">
        <f t="shared" si="98"/>
        <v>0</v>
      </c>
      <c r="ML72" s="7">
        <f t="shared" si="98"/>
        <v>0</v>
      </c>
      <c r="MM72" s="7">
        <f t="shared" si="98"/>
        <v>0</v>
      </c>
      <c r="MN72" s="7">
        <f t="shared" si="98"/>
        <v>0</v>
      </c>
      <c r="MO72" s="7">
        <f t="shared" si="98"/>
        <v>0</v>
      </c>
      <c r="MP72" s="7">
        <f t="shared" si="98"/>
        <v>0</v>
      </c>
      <c r="MQ72" s="7">
        <f t="shared" si="98"/>
        <v>0</v>
      </c>
      <c r="MR72" s="7">
        <f t="shared" si="98"/>
        <v>0</v>
      </c>
      <c r="MS72" s="7">
        <f t="shared" si="98"/>
        <v>0</v>
      </c>
      <c r="MT72" s="7">
        <f t="shared" si="98"/>
        <v>0</v>
      </c>
      <c r="MU72" s="7">
        <f t="shared" si="98"/>
        <v>0</v>
      </c>
      <c r="MV72" s="7">
        <f t="shared" si="98"/>
        <v>0</v>
      </c>
      <c r="MW72" s="7">
        <f t="shared" si="98"/>
        <v>0</v>
      </c>
      <c r="MX72" s="7">
        <f t="shared" si="98"/>
        <v>0</v>
      </c>
      <c r="MY72" s="7">
        <f t="shared" si="98"/>
        <v>0</v>
      </c>
      <c r="MZ72" s="7">
        <f t="shared" si="98"/>
        <v>0</v>
      </c>
      <c r="NA72" s="7">
        <f t="shared" si="98"/>
        <v>0</v>
      </c>
      <c r="NB72" s="7">
        <f t="shared" si="98"/>
        <v>0</v>
      </c>
      <c r="NC72" s="7">
        <f t="shared" si="98"/>
        <v>0</v>
      </c>
      <c r="ND72" s="7">
        <f t="shared" si="98"/>
        <v>0</v>
      </c>
      <c r="NE72" s="7">
        <f t="shared" si="98"/>
        <v>0</v>
      </c>
      <c r="NF72" s="7">
        <f t="shared" si="98"/>
        <v>0</v>
      </c>
      <c r="NG72" s="7">
        <f t="shared" si="98"/>
        <v>0</v>
      </c>
      <c r="NH72" s="7">
        <f t="shared" si="98"/>
        <v>0</v>
      </c>
      <c r="NI72" s="7">
        <f t="shared" si="98"/>
        <v>0</v>
      </c>
      <c r="NJ72" s="7">
        <f t="shared" si="98"/>
        <v>0</v>
      </c>
      <c r="NK72" s="7">
        <f t="shared" si="98"/>
        <v>0</v>
      </c>
      <c r="NL72" s="7">
        <f t="shared" si="98"/>
        <v>0</v>
      </c>
      <c r="NM72" s="7">
        <f t="shared" si="98"/>
        <v>0</v>
      </c>
      <c r="NN72" s="7">
        <f t="shared" si="98"/>
        <v>0</v>
      </c>
      <c r="NO72" s="7">
        <f t="shared" si="98"/>
        <v>0</v>
      </c>
      <c r="NP72" s="7">
        <f t="shared" si="98"/>
        <v>0</v>
      </c>
      <c r="NQ72" s="7">
        <f t="shared" si="98"/>
        <v>0</v>
      </c>
      <c r="NR72" s="7">
        <f t="shared" si="98"/>
        <v>0</v>
      </c>
      <c r="NS72" s="7">
        <f t="shared" si="98"/>
        <v>0</v>
      </c>
      <c r="NT72" s="7">
        <f t="shared" si="98"/>
        <v>0</v>
      </c>
      <c r="NU72" s="7">
        <f t="shared" si="98"/>
        <v>0</v>
      </c>
      <c r="NV72" s="7">
        <f t="shared" si="98"/>
        <v>0</v>
      </c>
      <c r="NW72" s="7">
        <f t="shared" si="98"/>
        <v>0</v>
      </c>
      <c r="NX72" s="7">
        <f t="shared" ref="NX72:OJ72" si="99">COUNTIF(NX6:NX39,"GE")</f>
        <v>0</v>
      </c>
      <c r="NY72" s="7">
        <f t="shared" si="99"/>
        <v>0</v>
      </c>
      <c r="NZ72" s="7">
        <f t="shared" si="99"/>
        <v>0</v>
      </c>
      <c r="OA72" s="7">
        <f t="shared" si="99"/>
        <v>0</v>
      </c>
      <c r="OB72" s="7">
        <f t="shared" si="99"/>
        <v>0</v>
      </c>
      <c r="OC72" s="7">
        <f t="shared" si="99"/>
        <v>0</v>
      </c>
      <c r="OD72" s="7">
        <f t="shared" si="99"/>
        <v>0</v>
      </c>
      <c r="OE72" s="7">
        <f t="shared" si="99"/>
        <v>0</v>
      </c>
      <c r="OF72" s="7">
        <f t="shared" si="99"/>
        <v>0</v>
      </c>
      <c r="OG72" s="7">
        <f t="shared" si="99"/>
        <v>0</v>
      </c>
      <c r="OH72" s="7">
        <f t="shared" si="99"/>
        <v>0</v>
      </c>
      <c r="OI72" s="7">
        <f t="shared" si="99"/>
        <v>0</v>
      </c>
      <c r="OJ72" s="7">
        <f t="shared" si="99"/>
        <v>0</v>
      </c>
    </row>
    <row r="73" spans="1:400" ht="12.75" customHeight="1" x14ac:dyDescent="0.25">
      <c r="A73" s="148" t="s">
        <v>89</v>
      </c>
      <c r="B73" s="149"/>
      <c r="C73" s="150"/>
      <c r="D73" s="7">
        <f t="shared" ref="D73:BO73" si="100">COUNTIF(D6:D39,"CP")</f>
        <v>0</v>
      </c>
      <c r="E73" s="7">
        <f t="shared" si="100"/>
        <v>0</v>
      </c>
      <c r="F73" s="7">
        <f t="shared" si="100"/>
        <v>0</v>
      </c>
      <c r="G73" s="7">
        <f t="shared" si="100"/>
        <v>0</v>
      </c>
      <c r="H73" s="7">
        <f t="shared" si="100"/>
        <v>0</v>
      </c>
      <c r="I73" s="7">
        <f t="shared" si="100"/>
        <v>0</v>
      </c>
      <c r="J73" s="7">
        <f t="shared" si="100"/>
        <v>0</v>
      </c>
      <c r="K73" s="7">
        <f t="shared" si="100"/>
        <v>0</v>
      </c>
      <c r="L73" s="7">
        <f t="shared" si="100"/>
        <v>0</v>
      </c>
      <c r="M73" s="7">
        <f t="shared" si="100"/>
        <v>0</v>
      </c>
      <c r="N73" s="7">
        <f t="shared" si="100"/>
        <v>0</v>
      </c>
      <c r="O73" s="7">
        <f t="shared" si="100"/>
        <v>0</v>
      </c>
      <c r="P73" s="7">
        <f t="shared" si="100"/>
        <v>0</v>
      </c>
      <c r="Q73" s="7">
        <f t="shared" si="100"/>
        <v>0</v>
      </c>
      <c r="R73" s="7">
        <f t="shared" si="100"/>
        <v>0</v>
      </c>
      <c r="S73" s="7">
        <f t="shared" si="100"/>
        <v>0</v>
      </c>
      <c r="T73" s="7">
        <f t="shared" si="100"/>
        <v>0</v>
      </c>
      <c r="U73" s="7">
        <f t="shared" si="100"/>
        <v>0</v>
      </c>
      <c r="V73" s="7">
        <f t="shared" si="100"/>
        <v>0</v>
      </c>
      <c r="W73" s="7">
        <f t="shared" si="100"/>
        <v>0</v>
      </c>
      <c r="X73" s="7">
        <f t="shared" si="100"/>
        <v>0</v>
      </c>
      <c r="Y73" s="7">
        <f t="shared" si="100"/>
        <v>0</v>
      </c>
      <c r="Z73" s="7">
        <f t="shared" si="100"/>
        <v>0</v>
      </c>
      <c r="AA73" s="7">
        <f t="shared" si="100"/>
        <v>0</v>
      </c>
      <c r="AB73" s="7">
        <f t="shared" si="100"/>
        <v>0</v>
      </c>
      <c r="AC73" s="7">
        <f t="shared" si="100"/>
        <v>0</v>
      </c>
      <c r="AD73" s="7">
        <f t="shared" si="100"/>
        <v>0</v>
      </c>
      <c r="AE73" s="7">
        <f t="shared" si="100"/>
        <v>0</v>
      </c>
      <c r="AF73" s="7">
        <f t="shared" si="100"/>
        <v>0</v>
      </c>
      <c r="AG73" s="7">
        <f t="shared" si="100"/>
        <v>0</v>
      </c>
      <c r="AH73" s="7">
        <f t="shared" si="100"/>
        <v>0</v>
      </c>
      <c r="AI73" s="7">
        <f t="shared" si="100"/>
        <v>0</v>
      </c>
      <c r="AJ73" s="7">
        <f t="shared" si="100"/>
        <v>0</v>
      </c>
      <c r="AK73" s="7">
        <f t="shared" si="100"/>
        <v>0</v>
      </c>
      <c r="AL73" s="7">
        <f t="shared" si="100"/>
        <v>0</v>
      </c>
      <c r="AM73" s="7">
        <f t="shared" si="100"/>
        <v>0</v>
      </c>
      <c r="AN73" s="7">
        <f t="shared" si="100"/>
        <v>0</v>
      </c>
      <c r="AO73" s="7">
        <f t="shared" si="100"/>
        <v>0</v>
      </c>
      <c r="AP73" s="7">
        <f t="shared" si="100"/>
        <v>0</v>
      </c>
      <c r="AQ73" s="7">
        <f t="shared" si="100"/>
        <v>0</v>
      </c>
      <c r="AR73" s="7">
        <f t="shared" si="100"/>
        <v>0</v>
      </c>
      <c r="AS73" s="7">
        <f t="shared" si="100"/>
        <v>0</v>
      </c>
      <c r="AT73" s="7">
        <f t="shared" si="100"/>
        <v>0</v>
      </c>
      <c r="AU73" s="7">
        <f t="shared" si="100"/>
        <v>0</v>
      </c>
      <c r="AV73" s="7">
        <f t="shared" si="100"/>
        <v>0</v>
      </c>
      <c r="AW73" s="7">
        <f t="shared" si="100"/>
        <v>0</v>
      </c>
      <c r="AX73" s="7">
        <f t="shared" si="100"/>
        <v>0</v>
      </c>
      <c r="AY73" s="7">
        <f t="shared" si="100"/>
        <v>0</v>
      </c>
      <c r="AZ73" s="7">
        <f t="shared" si="100"/>
        <v>0</v>
      </c>
      <c r="BA73" s="7">
        <f t="shared" si="100"/>
        <v>0</v>
      </c>
      <c r="BB73" s="7">
        <f t="shared" si="100"/>
        <v>0</v>
      </c>
      <c r="BC73" s="7">
        <f t="shared" si="100"/>
        <v>0</v>
      </c>
      <c r="BD73" s="7">
        <f t="shared" si="100"/>
        <v>0</v>
      </c>
      <c r="BE73" s="7">
        <f t="shared" si="100"/>
        <v>0</v>
      </c>
      <c r="BF73" s="7">
        <f t="shared" si="100"/>
        <v>0</v>
      </c>
      <c r="BG73" s="7">
        <f t="shared" si="100"/>
        <v>0</v>
      </c>
      <c r="BH73" s="7">
        <f t="shared" si="100"/>
        <v>0</v>
      </c>
      <c r="BI73" s="7">
        <f t="shared" si="100"/>
        <v>0</v>
      </c>
      <c r="BJ73" s="7">
        <f t="shared" si="100"/>
        <v>0</v>
      </c>
      <c r="BK73" s="7">
        <f t="shared" si="100"/>
        <v>0</v>
      </c>
      <c r="BL73" s="7">
        <f t="shared" si="100"/>
        <v>0</v>
      </c>
      <c r="BM73" s="7">
        <f t="shared" si="100"/>
        <v>0</v>
      </c>
      <c r="BN73" s="7">
        <f t="shared" si="100"/>
        <v>0</v>
      </c>
      <c r="BO73" s="7">
        <f t="shared" si="100"/>
        <v>0</v>
      </c>
      <c r="BP73" s="7">
        <f t="shared" ref="BP73:EA73" si="101">COUNTIF(BP6:BP39,"CP")</f>
        <v>0</v>
      </c>
      <c r="BQ73" s="7">
        <f t="shared" si="101"/>
        <v>0</v>
      </c>
      <c r="BR73" s="7">
        <f t="shared" si="101"/>
        <v>0</v>
      </c>
      <c r="BS73" s="7">
        <f t="shared" si="101"/>
        <v>0</v>
      </c>
      <c r="BT73" s="7">
        <f t="shared" si="101"/>
        <v>0</v>
      </c>
      <c r="BU73" s="7">
        <f t="shared" si="101"/>
        <v>0</v>
      </c>
      <c r="BV73" s="7">
        <f t="shared" si="101"/>
        <v>0</v>
      </c>
      <c r="BW73" s="7">
        <f t="shared" si="101"/>
        <v>0</v>
      </c>
      <c r="BX73" s="7">
        <f t="shared" si="101"/>
        <v>0</v>
      </c>
      <c r="BY73" s="7">
        <f t="shared" si="101"/>
        <v>0</v>
      </c>
      <c r="BZ73" s="7">
        <f t="shared" si="101"/>
        <v>0</v>
      </c>
      <c r="CA73" s="7">
        <f t="shared" si="101"/>
        <v>0</v>
      </c>
      <c r="CB73" s="7">
        <f t="shared" si="101"/>
        <v>0</v>
      </c>
      <c r="CC73" s="7">
        <f t="shared" si="101"/>
        <v>10</v>
      </c>
      <c r="CD73" s="7">
        <f t="shared" si="101"/>
        <v>13</v>
      </c>
      <c r="CE73" s="7">
        <f t="shared" si="101"/>
        <v>11</v>
      </c>
      <c r="CF73" s="7">
        <f t="shared" si="101"/>
        <v>0</v>
      </c>
      <c r="CG73" s="7">
        <f t="shared" si="101"/>
        <v>0</v>
      </c>
      <c r="CH73" s="7">
        <f t="shared" si="101"/>
        <v>12</v>
      </c>
      <c r="CI73" s="7">
        <f t="shared" si="101"/>
        <v>8</v>
      </c>
      <c r="CJ73" s="7">
        <f t="shared" si="101"/>
        <v>9</v>
      </c>
      <c r="CK73" s="7">
        <f t="shared" si="101"/>
        <v>8</v>
      </c>
      <c r="CL73" s="7">
        <f t="shared" si="101"/>
        <v>7</v>
      </c>
      <c r="CM73" s="7">
        <f t="shared" si="101"/>
        <v>0</v>
      </c>
      <c r="CN73" s="7">
        <f t="shared" si="101"/>
        <v>0</v>
      </c>
      <c r="CO73" s="7">
        <f t="shared" si="101"/>
        <v>3</v>
      </c>
      <c r="CP73" s="7">
        <f t="shared" si="101"/>
        <v>3</v>
      </c>
      <c r="CQ73" s="7">
        <f t="shared" si="101"/>
        <v>3</v>
      </c>
      <c r="CR73" s="7">
        <f t="shared" si="101"/>
        <v>3</v>
      </c>
      <c r="CS73" s="7">
        <f t="shared" si="101"/>
        <v>2</v>
      </c>
      <c r="CT73" s="7">
        <f t="shared" si="101"/>
        <v>0</v>
      </c>
      <c r="CU73" s="7">
        <f t="shared" si="101"/>
        <v>0</v>
      </c>
      <c r="CV73" s="7">
        <f t="shared" si="101"/>
        <v>3</v>
      </c>
      <c r="CW73" s="7">
        <f t="shared" si="101"/>
        <v>3</v>
      </c>
      <c r="CX73" s="7">
        <f t="shared" si="101"/>
        <v>3</v>
      </c>
      <c r="CY73" s="7">
        <f t="shared" si="101"/>
        <v>3</v>
      </c>
      <c r="CZ73" s="7">
        <f t="shared" si="101"/>
        <v>4</v>
      </c>
      <c r="DA73" s="7">
        <f t="shared" si="101"/>
        <v>0</v>
      </c>
      <c r="DB73" s="7">
        <f t="shared" si="101"/>
        <v>0</v>
      </c>
      <c r="DC73" s="7">
        <f t="shared" si="101"/>
        <v>0</v>
      </c>
      <c r="DD73" s="7">
        <f t="shared" si="101"/>
        <v>3</v>
      </c>
      <c r="DE73" s="7">
        <f t="shared" si="101"/>
        <v>5</v>
      </c>
      <c r="DF73" s="7">
        <f t="shared" si="101"/>
        <v>4</v>
      </c>
      <c r="DG73" s="7">
        <f t="shared" si="101"/>
        <v>5</v>
      </c>
      <c r="DH73" s="7">
        <f t="shared" si="101"/>
        <v>0</v>
      </c>
      <c r="DI73" s="7">
        <f t="shared" si="101"/>
        <v>0</v>
      </c>
      <c r="DJ73" s="7">
        <f t="shared" si="101"/>
        <v>10</v>
      </c>
      <c r="DK73" s="7">
        <f t="shared" si="101"/>
        <v>9</v>
      </c>
      <c r="DL73" s="7">
        <f t="shared" si="101"/>
        <v>10</v>
      </c>
      <c r="DM73" s="7">
        <f t="shared" si="101"/>
        <v>9</v>
      </c>
      <c r="DN73" s="7">
        <f t="shared" si="101"/>
        <v>10</v>
      </c>
      <c r="DO73" s="7">
        <f t="shared" si="101"/>
        <v>0</v>
      </c>
      <c r="DP73" s="7">
        <f t="shared" si="101"/>
        <v>0</v>
      </c>
      <c r="DQ73" s="7">
        <f t="shared" si="101"/>
        <v>10</v>
      </c>
      <c r="DR73" s="7">
        <f t="shared" si="101"/>
        <v>7</v>
      </c>
      <c r="DS73" s="7">
        <f t="shared" si="101"/>
        <v>11</v>
      </c>
      <c r="DT73" s="7">
        <f t="shared" si="101"/>
        <v>8</v>
      </c>
      <c r="DU73" s="7">
        <f t="shared" si="101"/>
        <v>0</v>
      </c>
      <c r="DV73" s="7">
        <f t="shared" si="101"/>
        <v>0</v>
      </c>
      <c r="DW73" s="7">
        <f t="shared" si="101"/>
        <v>0</v>
      </c>
      <c r="DX73" s="7">
        <f t="shared" si="101"/>
        <v>10</v>
      </c>
      <c r="DY73" s="7">
        <f t="shared" si="101"/>
        <v>13</v>
      </c>
      <c r="DZ73" s="7">
        <f t="shared" si="101"/>
        <v>13</v>
      </c>
      <c r="EA73" s="7">
        <f t="shared" si="101"/>
        <v>14</v>
      </c>
      <c r="EB73" s="7">
        <f t="shared" ref="EB73:GM73" si="102">COUNTIF(EB6:EB39,"CP")</f>
        <v>0</v>
      </c>
      <c r="EC73" s="7">
        <f t="shared" si="102"/>
        <v>0</v>
      </c>
      <c r="ED73" s="7">
        <f t="shared" si="102"/>
        <v>0</v>
      </c>
      <c r="EE73" s="7">
        <f t="shared" si="102"/>
        <v>12</v>
      </c>
      <c r="EF73" s="7">
        <f t="shared" si="102"/>
        <v>10</v>
      </c>
      <c r="EG73" s="7">
        <f t="shared" si="102"/>
        <v>14</v>
      </c>
      <c r="EH73" s="7">
        <f t="shared" si="102"/>
        <v>11</v>
      </c>
      <c r="EI73" s="7">
        <f t="shared" si="102"/>
        <v>14</v>
      </c>
      <c r="EJ73" s="7">
        <f t="shared" si="102"/>
        <v>0</v>
      </c>
      <c r="EK73" s="7">
        <f t="shared" si="102"/>
        <v>0</v>
      </c>
      <c r="EL73" s="7">
        <f t="shared" si="102"/>
        <v>9</v>
      </c>
      <c r="EM73" s="7">
        <f t="shared" si="102"/>
        <v>9</v>
      </c>
      <c r="EN73" s="7">
        <f t="shared" si="102"/>
        <v>7</v>
      </c>
      <c r="EO73" s="7">
        <f t="shared" si="102"/>
        <v>0</v>
      </c>
      <c r="EP73" s="7">
        <f t="shared" si="102"/>
        <v>0</v>
      </c>
      <c r="EQ73" s="7">
        <f t="shared" si="102"/>
        <v>0</v>
      </c>
      <c r="ER73" s="7">
        <f t="shared" si="102"/>
        <v>0</v>
      </c>
      <c r="ES73" s="7">
        <f t="shared" si="102"/>
        <v>0</v>
      </c>
      <c r="ET73" s="7">
        <f t="shared" si="102"/>
        <v>0</v>
      </c>
      <c r="EU73" s="7">
        <f t="shared" si="102"/>
        <v>0</v>
      </c>
      <c r="EV73" s="7">
        <f t="shared" si="102"/>
        <v>0</v>
      </c>
      <c r="EW73" s="7">
        <f t="shared" si="102"/>
        <v>0</v>
      </c>
      <c r="EX73" s="7">
        <f t="shared" si="102"/>
        <v>0</v>
      </c>
      <c r="EY73" s="7">
        <f t="shared" si="102"/>
        <v>0</v>
      </c>
      <c r="EZ73" s="7">
        <f t="shared" si="102"/>
        <v>0</v>
      </c>
      <c r="FA73" s="7">
        <f t="shared" si="102"/>
        <v>0</v>
      </c>
      <c r="FB73" s="7">
        <f t="shared" si="102"/>
        <v>0</v>
      </c>
      <c r="FC73" s="7">
        <f t="shared" si="102"/>
        <v>0</v>
      </c>
      <c r="FD73" s="7">
        <f t="shared" si="102"/>
        <v>0</v>
      </c>
      <c r="FE73" s="7">
        <f t="shared" si="102"/>
        <v>0</v>
      </c>
      <c r="FF73" s="7">
        <f t="shared" si="102"/>
        <v>0</v>
      </c>
      <c r="FG73" s="7">
        <f t="shared" si="102"/>
        <v>0</v>
      </c>
      <c r="FH73" s="7">
        <f t="shared" si="102"/>
        <v>0</v>
      </c>
      <c r="FI73" s="7">
        <f t="shared" si="102"/>
        <v>0</v>
      </c>
      <c r="FJ73" s="7">
        <f t="shared" si="102"/>
        <v>0</v>
      </c>
      <c r="FK73" s="7">
        <f t="shared" si="102"/>
        <v>0</v>
      </c>
      <c r="FL73" s="7">
        <f t="shared" si="102"/>
        <v>0</v>
      </c>
      <c r="FM73" s="7">
        <f t="shared" si="102"/>
        <v>0</v>
      </c>
      <c r="FN73" s="7">
        <f t="shared" si="102"/>
        <v>0</v>
      </c>
      <c r="FO73" s="7">
        <f t="shared" si="102"/>
        <v>0</v>
      </c>
      <c r="FP73" s="7">
        <f t="shared" si="102"/>
        <v>0</v>
      </c>
      <c r="FQ73" s="7">
        <f t="shared" si="102"/>
        <v>0</v>
      </c>
      <c r="FR73" s="7">
        <f t="shared" si="102"/>
        <v>0</v>
      </c>
      <c r="FS73" s="7">
        <f t="shared" si="102"/>
        <v>0</v>
      </c>
      <c r="FT73" s="7">
        <f t="shared" si="102"/>
        <v>0</v>
      </c>
      <c r="FU73" s="7">
        <f t="shared" si="102"/>
        <v>0</v>
      </c>
      <c r="FV73" s="7">
        <f t="shared" si="102"/>
        <v>0</v>
      </c>
      <c r="FW73" s="7">
        <f t="shared" si="102"/>
        <v>0</v>
      </c>
      <c r="FX73" s="7">
        <f t="shared" si="102"/>
        <v>0</v>
      </c>
      <c r="FY73" s="7">
        <f t="shared" si="102"/>
        <v>0</v>
      </c>
      <c r="FZ73" s="7">
        <f t="shared" si="102"/>
        <v>0</v>
      </c>
      <c r="GA73" s="7">
        <f t="shared" si="102"/>
        <v>0</v>
      </c>
      <c r="GB73" s="7">
        <f t="shared" si="102"/>
        <v>0</v>
      </c>
      <c r="GC73" s="7">
        <f t="shared" si="102"/>
        <v>0</v>
      </c>
      <c r="GD73" s="7">
        <f t="shared" si="102"/>
        <v>0</v>
      </c>
      <c r="GE73" s="7">
        <f t="shared" si="102"/>
        <v>0</v>
      </c>
      <c r="GF73" s="7">
        <f t="shared" si="102"/>
        <v>0</v>
      </c>
      <c r="GG73" s="7">
        <f t="shared" si="102"/>
        <v>0</v>
      </c>
      <c r="GH73" s="7">
        <f t="shared" si="102"/>
        <v>0</v>
      </c>
      <c r="GI73" s="7">
        <f t="shared" si="102"/>
        <v>0</v>
      </c>
      <c r="GJ73" s="7">
        <f t="shared" si="102"/>
        <v>0</v>
      </c>
      <c r="GK73" s="7">
        <f t="shared" si="102"/>
        <v>0</v>
      </c>
      <c r="GL73" s="7">
        <f t="shared" si="102"/>
        <v>0</v>
      </c>
      <c r="GM73" s="7">
        <f t="shared" si="102"/>
        <v>0</v>
      </c>
      <c r="GN73" s="7">
        <f t="shared" ref="GN73:IY73" si="103">COUNTIF(GN6:GN39,"CP")</f>
        <v>0</v>
      </c>
      <c r="GO73" s="7">
        <f t="shared" si="103"/>
        <v>0</v>
      </c>
      <c r="GP73" s="7">
        <f t="shared" si="103"/>
        <v>0</v>
      </c>
      <c r="GQ73" s="7">
        <f t="shared" si="103"/>
        <v>0</v>
      </c>
      <c r="GR73" s="7">
        <f t="shared" si="103"/>
        <v>1</v>
      </c>
      <c r="GS73" s="7">
        <f t="shared" si="103"/>
        <v>1</v>
      </c>
      <c r="GT73" s="7">
        <f t="shared" si="103"/>
        <v>1</v>
      </c>
      <c r="GU73" s="7">
        <f t="shared" si="103"/>
        <v>0</v>
      </c>
      <c r="GV73" s="7">
        <f t="shared" si="103"/>
        <v>0</v>
      </c>
      <c r="GW73" s="7">
        <f t="shared" si="103"/>
        <v>0</v>
      </c>
      <c r="GX73" s="7">
        <f t="shared" si="103"/>
        <v>0</v>
      </c>
      <c r="GY73" s="7">
        <f t="shared" si="103"/>
        <v>0</v>
      </c>
      <c r="GZ73" s="7">
        <f t="shared" si="103"/>
        <v>0</v>
      </c>
      <c r="HA73" s="7">
        <f t="shared" si="103"/>
        <v>0</v>
      </c>
      <c r="HB73" s="7">
        <f t="shared" si="103"/>
        <v>0</v>
      </c>
      <c r="HC73" s="7">
        <f t="shared" si="103"/>
        <v>0</v>
      </c>
      <c r="HD73" s="7">
        <f t="shared" si="103"/>
        <v>0</v>
      </c>
      <c r="HE73" s="7">
        <f t="shared" si="103"/>
        <v>0</v>
      </c>
      <c r="HF73" s="7">
        <f t="shared" si="103"/>
        <v>0</v>
      </c>
      <c r="HG73" s="7">
        <f t="shared" si="103"/>
        <v>0</v>
      </c>
      <c r="HH73" s="7">
        <f t="shared" si="103"/>
        <v>0</v>
      </c>
      <c r="HI73" s="7">
        <f t="shared" si="103"/>
        <v>0</v>
      </c>
      <c r="HJ73" s="7">
        <f t="shared" si="103"/>
        <v>0</v>
      </c>
      <c r="HK73" s="7">
        <f t="shared" si="103"/>
        <v>0</v>
      </c>
      <c r="HL73" s="7">
        <f t="shared" si="103"/>
        <v>0</v>
      </c>
      <c r="HM73" s="7">
        <f t="shared" si="103"/>
        <v>0</v>
      </c>
      <c r="HN73" s="7">
        <f t="shared" si="103"/>
        <v>0</v>
      </c>
      <c r="HO73" s="7">
        <f t="shared" si="103"/>
        <v>0</v>
      </c>
      <c r="HP73" s="7">
        <f t="shared" si="103"/>
        <v>0</v>
      </c>
      <c r="HQ73" s="7">
        <f t="shared" si="103"/>
        <v>0</v>
      </c>
      <c r="HR73" s="7">
        <f t="shared" si="103"/>
        <v>0</v>
      </c>
      <c r="HS73" s="7">
        <f t="shared" si="103"/>
        <v>0</v>
      </c>
      <c r="HT73" s="7">
        <f t="shared" si="103"/>
        <v>0</v>
      </c>
      <c r="HU73" s="7">
        <f t="shared" si="103"/>
        <v>0</v>
      </c>
      <c r="HV73" s="7">
        <f t="shared" si="103"/>
        <v>0</v>
      </c>
      <c r="HW73" s="7">
        <f t="shared" si="103"/>
        <v>0</v>
      </c>
      <c r="HX73" s="7">
        <f t="shared" si="103"/>
        <v>0</v>
      </c>
      <c r="HY73" s="7">
        <f t="shared" si="103"/>
        <v>0</v>
      </c>
      <c r="HZ73" s="7">
        <f t="shared" si="103"/>
        <v>0</v>
      </c>
      <c r="IA73" s="7">
        <f t="shared" si="103"/>
        <v>0</v>
      </c>
      <c r="IB73" s="7">
        <f t="shared" si="103"/>
        <v>0</v>
      </c>
      <c r="IC73" s="7">
        <f t="shared" si="103"/>
        <v>0</v>
      </c>
      <c r="ID73" s="7">
        <f t="shared" si="103"/>
        <v>0</v>
      </c>
      <c r="IE73" s="7">
        <f t="shared" si="103"/>
        <v>0</v>
      </c>
      <c r="IF73" s="7">
        <f t="shared" si="103"/>
        <v>0</v>
      </c>
      <c r="IG73" s="7">
        <f t="shared" si="103"/>
        <v>0</v>
      </c>
      <c r="IH73" s="7">
        <f t="shared" si="103"/>
        <v>0</v>
      </c>
      <c r="II73" s="7">
        <f t="shared" si="103"/>
        <v>0</v>
      </c>
      <c r="IJ73" s="7">
        <f t="shared" si="103"/>
        <v>0</v>
      </c>
      <c r="IK73" s="7">
        <f t="shared" si="103"/>
        <v>0</v>
      </c>
      <c r="IL73" s="7">
        <f t="shared" si="103"/>
        <v>0</v>
      </c>
      <c r="IM73" s="7">
        <f t="shared" si="103"/>
        <v>0</v>
      </c>
      <c r="IN73" s="7">
        <f t="shared" si="103"/>
        <v>0</v>
      </c>
      <c r="IO73" s="7">
        <f t="shared" si="103"/>
        <v>0</v>
      </c>
      <c r="IP73" s="7">
        <f t="shared" si="103"/>
        <v>0</v>
      </c>
      <c r="IQ73" s="7">
        <f t="shared" si="103"/>
        <v>0</v>
      </c>
      <c r="IR73" s="7">
        <f t="shared" si="103"/>
        <v>0</v>
      </c>
      <c r="IS73" s="7">
        <f t="shared" si="103"/>
        <v>0</v>
      </c>
      <c r="IT73" s="7">
        <f t="shared" si="103"/>
        <v>0</v>
      </c>
      <c r="IU73" s="7">
        <f t="shared" si="103"/>
        <v>0</v>
      </c>
      <c r="IV73" s="7">
        <f t="shared" si="103"/>
        <v>0</v>
      </c>
      <c r="IW73" s="7">
        <f t="shared" si="103"/>
        <v>0</v>
      </c>
      <c r="IX73" s="7">
        <f t="shared" si="103"/>
        <v>0</v>
      </c>
      <c r="IY73" s="7">
        <f t="shared" si="103"/>
        <v>0</v>
      </c>
      <c r="IZ73" s="7">
        <f t="shared" ref="IZ73:LK73" si="104">COUNTIF(IZ6:IZ39,"CP")</f>
        <v>0</v>
      </c>
      <c r="JA73" s="7">
        <f t="shared" si="104"/>
        <v>0</v>
      </c>
      <c r="JB73" s="7">
        <f t="shared" si="104"/>
        <v>0</v>
      </c>
      <c r="JC73" s="7">
        <f t="shared" si="104"/>
        <v>0</v>
      </c>
      <c r="JD73" s="7">
        <f t="shared" si="104"/>
        <v>0</v>
      </c>
      <c r="JE73" s="7">
        <f t="shared" si="104"/>
        <v>0</v>
      </c>
      <c r="JF73" s="7">
        <f t="shared" si="104"/>
        <v>0</v>
      </c>
      <c r="JG73" s="7">
        <f t="shared" si="104"/>
        <v>0</v>
      </c>
      <c r="JH73" s="7">
        <f t="shared" si="104"/>
        <v>0</v>
      </c>
      <c r="JI73" s="7">
        <f t="shared" si="104"/>
        <v>0</v>
      </c>
      <c r="JJ73" s="7">
        <f t="shared" si="104"/>
        <v>0</v>
      </c>
      <c r="JK73" s="7">
        <f t="shared" si="104"/>
        <v>0</v>
      </c>
      <c r="JL73" s="7">
        <f t="shared" si="104"/>
        <v>0</v>
      </c>
      <c r="JM73" s="7">
        <f t="shared" si="104"/>
        <v>0</v>
      </c>
      <c r="JN73" s="7">
        <f t="shared" si="104"/>
        <v>0</v>
      </c>
      <c r="JO73" s="7">
        <f t="shared" si="104"/>
        <v>0</v>
      </c>
      <c r="JP73" s="7">
        <f t="shared" si="104"/>
        <v>0</v>
      </c>
      <c r="JQ73" s="7">
        <f t="shared" si="104"/>
        <v>0</v>
      </c>
      <c r="JR73" s="7">
        <f t="shared" si="104"/>
        <v>0</v>
      </c>
      <c r="JS73" s="7">
        <f t="shared" si="104"/>
        <v>0</v>
      </c>
      <c r="JT73" s="7">
        <f t="shared" si="104"/>
        <v>0</v>
      </c>
      <c r="JU73" s="7">
        <f t="shared" si="104"/>
        <v>0</v>
      </c>
      <c r="JV73" s="7">
        <f t="shared" si="104"/>
        <v>0</v>
      </c>
      <c r="JW73" s="7">
        <f t="shared" si="104"/>
        <v>0</v>
      </c>
      <c r="JX73" s="7">
        <f t="shared" si="104"/>
        <v>0</v>
      </c>
      <c r="JY73" s="7">
        <f t="shared" si="104"/>
        <v>0</v>
      </c>
      <c r="JZ73" s="7">
        <f t="shared" si="104"/>
        <v>0</v>
      </c>
      <c r="KA73" s="7">
        <f t="shared" si="104"/>
        <v>0</v>
      </c>
      <c r="KB73" s="7">
        <f t="shared" si="104"/>
        <v>0</v>
      </c>
      <c r="KC73" s="7">
        <f t="shared" si="104"/>
        <v>0</v>
      </c>
      <c r="KD73" s="7">
        <f t="shared" si="104"/>
        <v>0</v>
      </c>
      <c r="KE73" s="7">
        <f t="shared" si="104"/>
        <v>0</v>
      </c>
      <c r="KF73" s="7">
        <f t="shared" si="104"/>
        <v>0</v>
      </c>
      <c r="KG73" s="7">
        <f t="shared" si="104"/>
        <v>0</v>
      </c>
      <c r="KH73" s="7">
        <f t="shared" si="104"/>
        <v>0</v>
      </c>
      <c r="KI73" s="7">
        <f t="shared" si="104"/>
        <v>0</v>
      </c>
      <c r="KJ73" s="7">
        <f t="shared" si="104"/>
        <v>0</v>
      </c>
      <c r="KK73" s="7">
        <f t="shared" si="104"/>
        <v>0</v>
      </c>
      <c r="KL73" s="7">
        <f t="shared" si="104"/>
        <v>0</v>
      </c>
      <c r="KM73" s="7">
        <f t="shared" si="104"/>
        <v>0</v>
      </c>
      <c r="KN73" s="7">
        <f t="shared" si="104"/>
        <v>0</v>
      </c>
      <c r="KO73" s="7">
        <f t="shared" si="104"/>
        <v>0</v>
      </c>
      <c r="KP73" s="7">
        <f t="shared" si="104"/>
        <v>0</v>
      </c>
      <c r="KQ73" s="7">
        <f t="shared" si="104"/>
        <v>0</v>
      </c>
      <c r="KR73" s="7">
        <f t="shared" si="104"/>
        <v>0</v>
      </c>
      <c r="KS73" s="7">
        <f t="shared" si="104"/>
        <v>0</v>
      </c>
      <c r="KT73" s="7">
        <f t="shared" si="104"/>
        <v>0</v>
      </c>
      <c r="KU73" s="7">
        <f t="shared" si="104"/>
        <v>0</v>
      </c>
      <c r="KV73" s="7">
        <f t="shared" si="104"/>
        <v>0</v>
      </c>
      <c r="KW73" s="7">
        <f t="shared" si="104"/>
        <v>0</v>
      </c>
      <c r="KX73" s="7">
        <f t="shared" si="104"/>
        <v>0</v>
      </c>
      <c r="KY73" s="7">
        <f t="shared" si="104"/>
        <v>0</v>
      </c>
      <c r="KZ73" s="7">
        <f t="shared" si="104"/>
        <v>0</v>
      </c>
      <c r="LA73" s="7">
        <f t="shared" si="104"/>
        <v>0</v>
      </c>
      <c r="LB73" s="7">
        <f t="shared" si="104"/>
        <v>0</v>
      </c>
      <c r="LC73" s="7">
        <f t="shared" si="104"/>
        <v>0</v>
      </c>
      <c r="LD73" s="7">
        <f t="shared" si="104"/>
        <v>0</v>
      </c>
      <c r="LE73" s="7">
        <f t="shared" si="104"/>
        <v>0</v>
      </c>
      <c r="LF73" s="7">
        <f t="shared" si="104"/>
        <v>0</v>
      </c>
      <c r="LG73" s="7">
        <f t="shared" si="104"/>
        <v>0</v>
      </c>
      <c r="LH73" s="7">
        <f t="shared" si="104"/>
        <v>0</v>
      </c>
      <c r="LI73" s="7">
        <f t="shared" si="104"/>
        <v>0</v>
      </c>
      <c r="LJ73" s="7">
        <f t="shared" si="104"/>
        <v>0</v>
      </c>
      <c r="LK73" s="7">
        <f t="shared" si="104"/>
        <v>0</v>
      </c>
      <c r="LL73" s="7">
        <f t="shared" ref="LL73:NW73" si="105">COUNTIF(LL6:LL39,"CP")</f>
        <v>0</v>
      </c>
      <c r="LM73" s="7">
        <f t="shared" si="105"/>
        <v>0</v>
      </c>
      <c r="LN73" s="7">
        <f t="shared" si="105"/>
        <v>0</v>
      </c>
      <c r="LO73" s="7">
        <f t="shared" si="105"/>
        <v>0</v>
      </c>
      <c r="LP73" s="7">
        <f t="shared" si="105"/>
        <v>0</v>
      </c>
      <c r="LQ73" s="7">
        <f t="shared" si="105"/>
        <v>0</v>
      </c>
      <c r="LR73" s="7">
        <f t="shared" si="105"/>
        <v>0</v>
      </c>
      <c r="LS73" s="7">
        <f t="shared" si="105"/>
        <v>0</v>
      </c>
      <c r="LT73" s="7">
        <f t="shared" si="105"/>
        <v>0</v>
      </c>
      <c r="LU73" s="7">
        <f t="shared" si="105"/>
        <v>0</v>
      </c>
      <c r="LV73" s="7">
        <f t="shared" si="105"/>
        <v>0</v>
      </c>
      <c r="LW73" s="7">
        <f t="shared" si="105"/>
        <v>0</v>
      </c>
      <c r="LX73" s="7">
        <f t="shared" si="105"/>
        <v>0</v>
      </c>
      <c r="LY73" s="7">
        <f t="shared" si="105"/>
        <v>0</v>
      </c>
      <c r="LZ73" s="7">
        <f t="shared" si="105"/>
        <v>0</v>
      </c>
      <c r="MA73" s="7">
        <f t="shared" si="105"/>
        <v>0</v>
      </c>
      <c r="MB73" s="7">
        <f t="shared" si="105"/>
        <v>0</v>
      </c>
      <c r="MC73" s="7">
        <f t="shared" si="105"/>
        <v>0</v>
      </c>
      <c r="MD73" s="7">
        <f t="shared" si="105"/>
        <v>0</v>
      </c>
      <c r="ME73" s="7">
        <f t="shared" si="105"/>
        <v>0</v>
      </c>
      <c r="MF73" s="7">
        <f t="shared" si="105"/>
        <v>0</v>
      </c>
      <c r="MG73" s="7">
        <f t="shared" si="105"/>
        <v>0</v>
      </c>
      <c r="MH73" s="7">
        <f t="shared" si="105"/>
        <v>0</v>
      </c>
      <c r="MI73" s="7">
        <f t="shared" si="105"/>
        <v>0</v>
      </c>
      <c r="MJ73" s="7">
        <f t="shared" si="105"/>
        <v>0</v>
      </c>
      <c r="MK73" s="7">
        <f t="shared" si="105"/>
        <v>0</v>
      </c>
      <c r="ML73" s="7">
        <f t="shared" si="105"/>
        <v>0</v>
      </c>
      <c r="MM73" s="7">
        <f t="shared" si="105"/>
        <v>0</v>
      </c>
      <c r="MN73" s="7">
        <f t="shared" si="105"/>
        <v>0</v>
      </c>
      <c r="MO73" s="7">
        <f t="shared" si="105"/>
        <v>0</v>
      </c>
      <c r="MP73" s="7">
        <f t="shared" si="105"/>
        <v>0</v>
      </c>
      <c r="MQ73" s="7">
        <f t="shared" si="105"/>
        <v>0</v>
      </c>
      <c r="MR73" s="7">
        <f t="shared" si="105"/>
        <v>0</v>
      </c>
      <c r="MS73" s="7">
        <f t="shared" si="105"/>
        <v>0</v>
      </c>
      <c r="MT73" s="7">
        <f t="shared" si="105"/>
        <v>0</v>
      </c>
      <c r="MU73" s="7">
        <f t="shared" si="105"/>
        <v>0</v>
      </c>
      <c r="MV73" s="7">
        <f t="shared" si="105"/>
        <v>0</v>
      </c>
      <c r="MW73" s="7">
        <f t="shared" si="105"/>
        <v>0</v>
      </c>
      <c r="MX73" s="7">
        <f t="shared" si="105"/>
        <v>0</v>
      </c>
      <c r="MY73" s="7">
        <f t="shared" si="105"/>
        <v>0</v>
      </c>
      <c r="MZ73" s="7">
        <f t="shared" si="105"/>
        <v>0</v>
      </c>
      <c r="NA73" s="7">
        <f t="shared" si="105"/>
        <v>0</v>
      </c>
      <c r="NB73" s="7">
        <f t="shared" si="105"/>
        <v>0</v>
      </c>
      <c r="NC73" s="7">
        <f t="shared" si="105"/>
        <v>0</v>
      </c>
      <c r="ND73" s="7">
        <f t="shared" si="105"/>
        <v>0</v>
      </c>
      <c r="NE73" s="7">
        <f t="shared" si="105"/>
        <v>0</v>
      </c>
      <c r="NF73" s="7">
        <f t="shared" si="105"/>
        <v>0</v>
      </c>
      <c r="NG73" s="7">
        <f t="shared" si="105"/>
        <v>0</v>
      </c>
      <c r="NH73" s="7">
        <f t="shared" si="105"/>
        <v>0</v>
      </c>
      <c r="NI73" s="7">
        <f t="shared" si="105"/>
        <v>0</v>
      </c>
      <c r="NJ73" s="7">
        <f t="shared" si="105"/>
        <v>0</v>
      </c>
      <c r="NK73" s="7">
        <f t="shared" si="105"/>
        <v>0</v>
      </c>
      <c r="NL73" s="7">
        <f t="shared" si="105"/>
        <v>0</v>
      </c>
      <c r="NM73" s="7">
        <f t="shared" si="105"/>
        <v>0</v>
      </c>
      <c r="NN73" s="7">
        <f t="shared" si="105"/>
        <v>0</v>
      </c>
      <c r="NO73" s="7">
        <f t="shared" si="105"/>
        <v>0</v>
      </c>
      <c r="NP73" s="7">
        <f t="shared" si="105"/>
        <v>0</v>
      </c>
      <c r="NQ73" s="7">
        <f t="shared" si="105"/>
        <v>0</v>
      </c>
      <c r="NR73" s="7">
        <f t="shared" si="105"/>
        <v>0</v>
      </c>
      <c r="NS73" s="7">
        <f t="shared" si="105"/>
        <v>0</v>
      </c>
      <c r="NT73" s="7">
        <f t="shared" si="105"/>
        <v>0</v>
      </c>
      <c r="NU73" s="7">
        <f t="shared" si="105"/>
        <v>0</v>
      </c>
      <c r="NV73" s="7">
        <f t="shared" si="105"/>
        <v>0</v>
      </c>
      <c r="NW73" s="7">
        <f t="shared" si="105"/>
        <v>0</v>
      </c>
      <c r="NX73" s="7">
        <f t="shared" ref="NX73:OJ73" si="106">COUNTIF(NX6:NX39,"CP")</f>
        <v>0</v>
      </c>
      <c r="NY73" s="7">
        <f t="shared" si="106"/>
        <v>0</v>
      </c>
      <c r="NZ73" s="7">
        <f t="shared" si="106"/>
        <v>0</v>
      </c>
      <c r="OA73" s="7">
        <f t="shared" si="106"/>
        <v>0</v>
      </c>
      <c r="OB73" s="7">
        <f t="shared" si="106"/>
        <v>0</v>
      </c>
      <c r="OC73" s="7">
        <f t="shared" si="106"/>
        <v>0</v>
      </c>
      <c r="OD73" s="7">
        <f t="shared" si="106"/>
        <v>0</v>
      </c>
      <c r="OE73" s="7">
        <f t="shared" si="106"/>
        <v>0</v>
      </c>
      <c r="OF73" s="7">
        <f t="shared" si="106"/>
        <v>0</v>
      </c>
      <c r="OG73" s="7">
        <f t="shared" si="106"/>
        <v>0</v>
      </c>
      <c r="OH73" s="7">
        <f t="shared" si="106"/>
        <v>0</v>
      </c>
      <c r="OI73" s="7">
        <f t="shared" si="106"/>
        <v>0</v>
      </c>
      <c r="OJ73" s="7">
        <f t="shared" si="106"/>
        <v>0</v>
      </c>
    </row>
    <row r="74" spans="1:400" ht="12.75" customHeight="1" x14ac:dyDescent="0.25">
      <c r="A74" s="148" t="s">
        <v>90</v>
      </c>
      <c r="B74" s="149"/>
      <c r="C74" s="150"/>
      <c r="D74" s="7">
        <f t="shared" ref="D74:BO74" si="107">COUNTIF(D6:D39,"T")</f>
        <v>0</v>
      </c>
      <c r="E74" s="7">
        <f t="shared" si="107"/>
        <v>0</v>
      </c>
      <c r="F74" s="7">
        <f t="shared" si="107"/>
        <v>0</v>
      </c>
      <c r="G74" s="7">
        <f t="shared" si="107"/>
        <v>0</v>
      </c>
      <c r="H74" s="7">
        <f t="shared" si="107"/>
        <v>0</v>
      </c>
      <c r="I74" s="7">
        <f t="shared" si="107"/>
        <v>0</v>
      </c>
      <c r="J74" s="7">
        <f t="shared" si="107"/>
        <v>0</v>
      </c>
      <c r="K74" s="7">
        <f t="shared" si="107"/>
        <v>0</v>
      </c>
      <c r="L74" s="7">
        <f t="shared" si="107"/>
        <v>0</v>
      </c>
      <c r="M74" s="7">
        <f t="shared" si="107"/>
        <v>0</v>
      </c>
      <c r="N74" s="7">
        <f t="shared" si="107"/>
        <v>0</v>
      </c>
      <c r="O74" s="7">
        <f t="shared" si="107"/>
        <v>0</v>
      </c>
      <c r="P74" s="7">
        <f t="shared" si="107"/>
        <v>0</v>
      </c>
      <c r="Q74" s="7">
        <f t="shared" si="107"/>
        <v>0</v>
      </c>
      <c r="R74" s="7">
        <f t="shared" si="107"/>
        <v>0</v>
      </c>
      <c r="S74" s="7">
        <f t="shared" si="107"/>
        <v>0</v>
      </c>
      <c r="T74" s="7">
        <f t="shared" si="107"/>
        <v>0</v>
      </c>
      <c r="U74" s="7">
        <f t="shared" si="107"/>
        <v>0</v>
      </c>
      <c r="V74" s="7">
        <f t="shared" si="107"/>
        <v>0</v>
      </c>
      <c r="W74" s="7">
        <f t="shared" si="107"/>
        <v>0</v>
      </c>
      <c r="X74" s="7">
        <f t="shared" si="107"/>
        <v>0</v>
      </c>
      <c r="Y74" s="7">
        <f t="shared" si="107"/>
        <v>0</v>
      </c>
      <c r="Z74" s="7">
        <f t="shared" si="107"/>
        <v>0</v>
      </c>
      <c r="AA74" s="7">
        <f t="shared" si="107"/>
        <v>0</v>
      </c>
      <c r="AB74" s="7">
        <f t="shared" si="107"/>
        <v>0</v>
      </c>
      <c r="AC74" s="7">
        <f t="shared" si="107"/>
        <v>0</v>
      </c>
      <c r="AD74" s="7">
        <f t="shared" si="107"/>
        <v>0</v>
      </c>
      <c r="AE74" s="7">
        <f t="shared" si="107"/>
        <v>0</v>
      </c>
      <c r="AF74" s="7">
        <f t="shared" si="107"/>
        <v>0</v>
      </c>
      <c r="AG74" s="7">
        <f t="shared" si="107"/>
        <v>0</v>
      </c>
      <c r="AH74" s="7">
        <f t="shared" si="107"/>
        <v>0</v>
      </c>
      <c r="AI74" s="7">
        <f t="shared" si="107"/>
        <v>0</v>
      </c>
      <c r="AJ74" s="7">
        <f t="shared" si="107"/>
        <v>0</v>
      </c>
      <c r="AK74" s="7">
        <f t="shared" si="107"/>
        <v>0</v>
      </c>
      <c r="AL74" s="7">
        <f t="shared" si="107"/>
        <v>0</v>
      </c>
      <c r="AM74" s="7">
        <f t="shared" si="107"/>
        <v>0</v>
      </c>
      <c r="AN74" s="7">
        <f t="shared" si="107"/>
        <v>0</v>
      </c>
      <c r="AO74" s="7">
        <f t="shared" si="107"/>
        <v>0</v>
      </c>
      <c r="AP74" s="7">
        <f t="shared" si="107"/>
        <v>0</v>
      </c>
      <c r="AQ74" s="7">
        <f t="shared" si="107"/>
        <v>0</v>
      </c>
      <c r="AR74" s="7">
        <f t="shared" si="107"/>
        <v>0</v>
      </c>
      <c r="AS74" s="7">
        <f t="shared" si="107"/>
        <v>0</v>
      </c>
      <c r="AT74" s="7">
        <f t="shared" si="107"/>
        <v>0</v>
      </c>
      <c r="AU74" s="7">
        <f t="shared" si="107"/>
        <v>0</v>
      </c>
      <c r="AV74" s="7">
        <f t="shared" si="107"/>
        <v>0</v>
      </c>
      <c r="AW74" s="7">
        <f t="shared" si="107"/>
        <v>0</v>
      </c>
      <c r="AX74" s="7">
        <f t="shared" si="107"/>
        <v>0</v>
      </c>
      <c r="AY74" s="7">
        <f t="shared" si="107"/>
        <v>0</v>
      </c>
      <c r="AZ74" s="7">
        <f t="shared" si="107"/>
        <v>0</v>
      </c>
      <c r="BA74" s="7">
        <f t="shared" si="107"/>
        <v>0</v>
      </c>
      <c r="BB74" s="7">
        <f t="shared" si="107"/>
        <v>0</v>
      </c>
      <c r="BC74" s="7">
        <f t="shared" si="107"/>
        <v>0</v>
      </c>
      <c r="BD74" s="7">
        <f t="shared" si="107"/>
        <v>0</v>
      </c>
      <c r="BE74" s="7">
        <f t="shared" si="107"/>
        <v>0</v>
      </c>
      <c r="BF74" s="7">
        <f t="shared" si="107"/>
        <v>0</v>
      </c>
      <c r="BG74" s="7">
        <f t="shared" si="107"/>
        <v>0</v>
      </c>
      <c r="BH74" s="7">
        <f t="shared" si="107"/>
        <v>0</v>
      </c>
      <c r="BI74" s="7">
        <f t="shared" si="107"/>
        <v>0</v>
      </c>
      <c r="BJ74" s="7">
        <f t="shared" si="107"/>
        <v>0</v>
      </c>
      <c r="BK74" s="7">
        <f t="shared" si="107"/>
        <v>0</v>
      </c>
      <c r="BL74" s="7">
        <f t="shared" si="107"/>
        <v>0</v>
      </c>
      <c r="BM74" s="7">
        <f t="shared" si="107"/>
        <v>0</v>
      </c>
      <c r="BN74" s="7">
        <f t="shared" si="107"/>
        <v>0</v>
      </c>
      <c r="BO74" s="7">
        <f t="shared" si="107"/>
        <v>0</v>
      </c>
      <c r="BP74" s="7">
        <f t="shared" ref="BP74:EA74" si="108">COUNTIF(BP6:BP39,"T")</f>
        <v>0</v>
      </c>
      <c r="BQ74" s="7">
        <f t="shared" si="108"/>
        <v>0</v>
      </c>
      <c r="BR74" s="7">
        <f t="shared" si="108"/>
        <v>0</v>
      </c>
      <c r="BS74" s="7">
        <f t="shared" si="108"/>
        <v>0</v>
      </c>
      <c r="BT74" s="7">
        <f t="shared" si="108"/>
        <v>0</v>
      </c>
      <c r="BU74" s="7">
        <f t="shared" si="108"/>
        <v>0</v>
      </c>
      <c r="BV74" s="7">
        <f t="shared" si="108"/>
        <v>0</v>
      </c>
      <c r="BW74" s="7">
        <f t="shared" si="108"/>
        <v>0</v>
      </c>
      <c r="BX74" s="7">
        <f t="shared" si="108"/>
        <v>0</v>
      </c>
      <c r="BY74" s="7">
        <f t="shared" si="108"/>
        <v>0</v>
      </c>
      <c r="BZ74" s="7">
        <f t="shared" si="108"/>
        <v>0</v>
      </c>
      <c r="CA74" s="7">
        <f t="shared" si="108"/>
        <v>0</v>
      </c>
      <c r="CB74" s="7">
        <f t="shared" si="108"/>
        <v>0</v>
      </c>
      <c r="CC74" s="7">
        <f t="shared" si="108"/>
        <v>0</v>
      </c>
      <c r="CD74" s="7">
        <f t="shared" si="108"/>
        <v>0</v>
      </c>
      <c r="CE74" s="7">
        <f t="shared" si="108"/>
        <v>0</v>
      </c>
      <c r="CF74" s="7">
        <f t="shared" si="108"/>
        <v>0</v>
      </c>
      <c r="CG74" s="7">
        <f t="shared" si="108"/>
        <v>0</v>
      </c>
      <c r="CH74" s="7">
        <f t="shared" si="108"/>
        <v>0</v>
      </c>
      <c r="CI74" s="7">
        <f t="shared" si="108"/>
        <v>0</v>
      </c>
      <c r="CJ74" s="7">
        <f t="shared" si="108"/>
        <v>1</v>
      </c>
      <c r="CK74" s="7">
        <f t="shared" si="108"/>
        <v>0</v>
      </c>
      <c r="CL74" s="7">
        <f t="shared" si="108"/>
        <v>0</v>
      </c>
      <c r="CM74" s="7">
        <f t="shared" si="108"/>
        <v>0</v>
      </c>
      <c r="CN74" s="7">
        <f t="shared" si="108"/>
        <v>0</v>
      </c>
      <c r="CO74" s="7">
        <f t="shared" si="108"/>
        <v>1</v>
      </c>
      <c r="CP74" s="7">
        <f t="shared" si="108"/>
        <v>0</v>
      </c>
      <c r="CQ74" s="7">
        <f t="shared" si="108"/>
        <v>1</v>
      </c>
      <c r="CR74" s="7">
        <f t="shared" si="108"/>
        <v>0</v>
      </c>
      <c r="CS74" s="7">
        <f t="shared" si="108"/>
        <v>1</v>
      </c>
      <c r="CT74" s="7">
        <f t="shared" si="108"/>
        <v>0</v>
      </c>
      <c r="CU74" s="7">
        <f t="shared" si="108"/>
        <v>0</v>
      </c>
      <c r="CV74" s="7">
        <f t="shared" si="108"/>
        <v>1</v>
      </c>
      <c r="CW74" s="7">
        <f t="shared" si="108"/>
        <v>0</v>
      </c>
      <c r="CX74" s="7">
        <f t="shared" si="108"/>
        <v>1</v>
      </c>
      <c r="CY74" s="7">
        <f t="shared" si="108"/>
        <v>0</v>
      </c>
      <c r="CZ74" s="7">
        <f t="shared" si="108"/>
        <v>0</v>
      </c>
      <c r="DA74" s="7">
        <f t="shared" si="108"/>
        <v>0</v>
      </c>
      <c r="DB74" s="7">
        <f t="shared" si="108"/>
        <v>0</v>
      </c>
      <c r="DC74" s="7">
        <f t="shared" si="108"/>
        <v>0</v>
      </c>
      <c r="DD74" s="7">
        <f t="shared" si="108"/>
        <v>0</v>
      </c>
      <c r="DE74" s="7">
        <f t="shared" si="108"/>
        <v>0</v>
      </c>
      <c r="DF74" s="7">
        <f t="shared" si="108"/>
        <v>1</v>
      </c>
      <c r="DG74" s="7">
        <f t="shared" si="108"/>
        <v>1</v>
      </c>
      <c r="DH74" s="7">
        <f t="shared" si="108"/>
        <v>0</v>
      </c>
      <c r="DI74" s="7">
        <f t="shared" si="108"/>
        <v>0</v>
      </c>
      <c r="DJ74" s="7">
        <f t="shared" si="108"/>
        <v>1</v>
      </c>
      <c r="DK74" s="7">
        <f t="shared" si="108"/>
        <v>1</v>
      </c>
      <c r="DL74" s="7">
        <f t="shared" si="108"/>
        <v>1</v>
      </c>
      <c r="DM74" s="7">
        <f t="shared" si="108"/>
        <v>1</v>
      </c>
      <c r="DN74" s="7">
        <f t="shared" si="108"/>
        <v>1</v>
      </c>
      <c r="DO74" s="7">
        <f t="shared" si="108"/>
        <v>0</v>
      </c>
      <c r="DP74" s="7">
        <f t="shared" si="108"/>
        <v>0</v>
      </c>
      <c r="DQ74" s="7">
        <f t="shared" si="108"/>
        <v>1</v>
      </c>
      <c r="DR74" s="7">
        <f t="shared" si="108"/>
        <v>1</v>
      </c>
      <c r="DS74" s="7">
        <f t="shared" si="108"/>
        <v>1</v>
      </c>
      <c r="DT74" s="7">
        <f t="shared" si="108"/>
        <v>0</v>
      </c>
      <c r="DU74" s="7">
        <f t="shared" si="108"/>
        <v>0</v>
      </c>
      <c r="DV74" s="7">
        <f t="shared" si="108"/>
        <v>0</v>
      </c>
      <c r="DW74" s="7">
        <f t="shared" si="108"/>
        <v>0</v>
      </c>
      <c r="DX74" s="7">
        <f t="shared" si="108"/>
        <v>0</v>
      </c>
      <c r="DY74" s="7">
        <f t="shared" si="108"/>
        <v>0</v>
      </c>
      <c r="DZ74" s="7">
        <f t="shared" si="108"/>
        <v>0</v>
      </c>
      <c r="EA74" s="7">
        <f t="shared" si="108"/>
        <v>0</v>
      </c>
      <c r="EB74" s="7">
        <f t="shared" ref="EB74:GM74" si="109">COUNTIF(EB6:EB39,"T")</f>
        <v>0</v>
      </c>
      <c r="EC74" s="7">
        <f t="shared" si="109"/>
        <v>0</v>
      </c>
      <c r="ED74" s="7">
        <f t="shared" si="109"/>
        <v>0</v>
      </c>
      <c r="EE74" s="7">
        <f t="shared" si="109"/>
        <v>0</v>
      </c>
      <c r="EF74" s="7">
        <f t="shared" si="109"/>
        <v>1</v>
      </c>
      <c r="EG74" s="7">
        <f t="shared" si="109"/>
        <v>1</v>
      </c>
      <c r="EH74" s="7">
        <f t="shared" si="109"/>
        <v>1</v>
      </c>
      <c r="EI74" s="7">
        <f t="shared" si="109"/>
        <v>0</v>
      </c>
      <c r="EJ74" s="7">
        <f t="shared" si="109"/>
        <v>0</v>
      </c>
      <c r="EK74" s="7">
        <f t="shared" si="109"/>
        <v>0</v>
      </c>
      <c r="EL74" s="7">
        <f t="shared" si="109"/>
        <v>0</v>
      </c>
      <c r="EM74" s="7">
        <f t="shared" si="109"/>
        <v>2</v>
      </c>
      <c r="EN74" s="7">
        <f t="shared" si="109"/>
        <v>1</v>
      </c>
      <c r="EO74" s="7">
        <f t="shared" si="109"/>
        <v>0</v>
      </c>
      <c r="EP74" s="7">
        <f t="shared" si="109"/>
        <v>0</v>
      </c>
      <c r="EQ74" s="7">
        <f t="shared" si="109"/>
        <v>0</v>
      </c>
      <c r="ER74" s="7">
        <f t="shared" si="109"/>
        <v>0</v>
      </c>
      <c r="ES74" s="7">
        <f t="shared" si="109"/>
        <v>0</v>
      </c>
      <c r="ET74" s="7">
        <f t="shared" si="109"/>
        <v>0</v>
      </c>
      <c r="EU74" s="7">
        <f t="shared" si="109"/>
        <v>0</v>
      </c>
      <c r="EV74" s="7">
        <f t="shared" si="109"/>
        <v>0</v>
      </c>
      <c r="EW74" s="7">
        <f t="shared" si="109"/>
        <v>0</v>
      </c>
      <c r="EX74" s="7">
        <f t="shared" si="109"/>
        <v>0</v>
      </c>
      <c r="EY74" s="7">
        <f t="shared" si="109"/>
        <v>0</v>
      </c>
      <c r="EZ74" s="7">
        <f t="shared" si="109"/>
        <v>0</v>
      </c>
      <c r="FA74" s="7">
        <f t="shared" si="109"/>
        <v>0</v>
      </c>
      <c r="FB74" s="7">
        <f t="shared" si="109"/>
        <v>0</v>
      </c>
      <c r="FC74" s="7">
        <f t="shared" si="109"/>
        <v>0</v>
      </c>
      <c r="FD74" s="7">
        <f t="shared" si="109"/>
        <v>0</v>
      </c>
      <c r="FE74" s="7">
        <f t="shared" si="109"/>
        <v>0</v>
      </c>
      <c r="FF74" s="7">
        <f t="shared" si="109"/>
        <v>0</v>
      </c>
      <c r="FG74" s="7">
        <f t="shared" si="109"/>
        <v>0</v>
      </c>
      <c r="FH74" s="7">
        <f t="shared" si="109"/>
        <v>0</v>
      </c>
      <c r="FI74" s="7">
        <f t="shared" si="109"/>
        <v>0</v>
      </c>
      <c r="FJ74" s="7">
        <f t="shared" si="109"/>
        <v>0</v>
      </c>
      <c r="FK74" s="7">
        <f t="shared" si="109"/>
        <v>0</v>
      </c>
      <c r="FL74" s="7">
        <f t="shared" si="109"/>
        <v>0</v>
      </c>
      <c r="FM74" s="7">
        <f t="shared" si="109"/>
        <v>0</v>
      </c>
      <c r="FN74" s="7">
        <f t="shared" si="109"/>
        <v>0</v>
      </c>
      <c r="FO74" s="7">
        <f t="shared" si="109"/>
        <v>0</v>
      </c>
      <c r="FP74" s="7">
        <f t="shared" si="109"/>
        <v>0</v>
      </c>
      <c r="FQ74" s="7">
        <f t="shared" si="109"/>
        <v>0</v>
      </c>
      <c r="FR74" s="7">
        <f t="shared" si="109"/>
        <v>0</v>
      </c>
      <c r="FS74" s="7">
        <f t="shared" si="109"/>
        <v>0</v>
      </c>
      <c r="FT74" s="7">
        <f t="shared" si="109"/>
        <v>0</v>
      </c>
      <c r="FU74" s="7">
        <f t="shared" si="109"/>
        <v>0</v>
      </c>
      <c r="FV74" s="7">
        <f t="shared" si="109"/>
        <v>0</v>
      </c>
      <c r="FW74" s="7">
        <f t="shared" si="109"/>
        <v>0</v>
      </c>
      <c r="FX74" s="7">
        <f t="shared" si="109"/>
        <v>0</v>
      </c>
      <c r="FY74" s="7">
        <f t="shared" si="109"/>
        <v>0</v>
      </c>
      <c r="FZ74" s="7">
        <f t="shared" si="109"/>
        <v>0</v>
      </c>
      <c r="GA74" s="7">
        <f t="shared" si="109"/>
        <v>0</v>
      </c>
      <c r="GB74" s="7">
        <f t="shared" si="109"/>
        <v>0</v>
      </c>
      <c r="GC74" s="7">
        <f t="shared" si="109"/>
        <v>0</v>
      </c>
      <c r="GD74" s="7">
        <f t="shared" si="109"/>
        <v>0</v>
      </c>
      <c r="GE74" s="7">
        <f t="shared" si="109"/>
        <v>0</v>
      </c>
      <c r="GF74" s="7">
        <f t="shared" si="109"/>
        <v>0</v>
      </c>
      <c r="GG74" s="7">
        <f t="shared" si="109"/>
        <v>0</v>
      </c>
      <c r="GH74" s="7">
        <f t="shared" si="109"/>
        <v>0</v>
      </c>
      <c r="GI74" s="7">
        <f t="shared" si="109"/>
        <v>0</v>
      </c>
      <c r="GJ74" s="7">
        <f t="shared" si="109"/>
        <v>0</v>
      </c>
      <c r="GK74" s="7">
        <f t="shared" si="109"/>
        <v>0</v>
      </c>
      <c r="GL74" s="7">
        <f t="shared" si="109"/>
        <v>0</v>
      </c>
      <c r="GM74" s="7">
        <f t="shared" si="109"/>
        <v>0</v>
      </c>
      <c r="GN74" s="7">
        <f t="shared" ref="GN74:IY74" si="110">COUNTIF(GN6:GN39,"T")</f>
        <v>0</v>
      </c>
      <c r="GO74" s="7">
        <f t="shared" si="110"/>
        <v>0</v>
      </c>
      <c r="GP74" s="7">
        <f t="shared" si="110"/>
        <v>0</v>
      </c>
      <c r="GQ74" s="7">
        <f t="shared" si="110"/>
        <v>0</v>
      </c>
      <c r="GR74" s="7">
        <f t="shared" si="110"/>
        <v>0</v>
      </c>
      <c r="GS74" s="7">
        <f t="shared" si="110"/>
        <v>0</v>
      </c>
      <c r="GT74" s="7">
        <f t="shared" si="110"/>
        <v>0</v>
      </c>
      <c r="GU74" s="7">
        <f t="shared" si="110"/>
        <v>0</v>
      </c>
      <c r="GV74" s="7">
        <f t="shared" si="110"/>
        <v>0</v>
      </c>
      <c r="GW74" s="7">
        <f t="shared" si="110"/>
        <v>0</v>
      </c>
      <c r="GX74" s="7">
        <f t="shared" si="110"/>
        <v>0</v>
      </c>
      <c r="GY74" s="7">
        <f t="shared" si="110"/>
        <v>0</v>
      </c>
      <c r="GZ74" s="7">
        <f t="shared" si="110"/>
        <v>0</v>
      </c>
      <c r="HA74" s="7">
        <f t="shared" si="110"/>
        <v>0</v>
      </c>
      <c r="HB74" s="7">
        <f t="shared" si="110"/>
        <v>0</v>
      </c>
      <c r="HC74" s="7">
        <f t="shared" si="110"/>
        <v>0</v>
      </c>
      <c r="HD74" s="7">
        <f t="shared" si="110"/>
        <v>0</v>
      </c>
      <c r="HE74" s="7">
        <f t="shared" si="110"/>
        <v>0</v>
      </c>
      <c r="HF74" s="7">
        <f t="shared" si="110"/>
        <v>0</v>
      </c>
      <c r="HG74" s="7">
        <f t="shared" si="110"/>
        <v>0</v>
      </c>
      <c r="HH74" s="7">
        <f t="shared" si="110"/>
        <v>0</v>
      </c>
      <c r="HI74" s="7">
        <f t="shared" si="110"/>
        <v>0</v>
      </c>
      <c r="HJ74" s="7">
        <f t="shared" si="110"/>
        <v>0</v>
      </c>
      <c r="HK74" s="7">
        <f t="shared" si="110"/>
        <v>0</v>
      </c>
      <c r="HL74" s="7">
        <f t="shared" si="110"/>
        <v>0</v>
      </c>
      <c r="HM74" s="7">
        <f t="shared" si="110"/>
        <v>0</v>
      </c>
      <c r="HN74" s="7">
        <f t="shared" si="110"/>
        <v>0</v>
      </c>
      <c r="HO74" s="7">
        <f t="shared" si="110"/>
        <v>0</v>
      </c>
      <c r="HP74" s="7">
        <f t="shared" si="110"/>
        <v>0</v>
      </c>
      <c r="HQ74" s="7">
        <f t="shared" si="110"/>
        <v>0</v>
      </c>
      <c r="HR74" s="7">
        <f t="shared" si="110"/>
        <v>0</v>
      </c>
      <c r="HS74" s="7">
        <f t="shared" si="110"/>
        <v>0</v>
      </c>
      <c r="HT74" s="7">
        <f t="shared" si="110"/>
        <v>0</v>
      </c>
      <c r="HU74" s="7">
        <f t="shared" si="110"/>
        <v>0</v>
      </c>
      <c r="HV74" s="7">
        <f t="shared" si="110"/>
        <v>0</v>
      </c>
      <c r="HW74" s="7">
        <f t="shared" si="110"/>
        <v>0</v>
      </c>
      <c r="HX74" s="7">
        <f t="shared" si="110"/>
        <v>0</v>
      </c>
      <c r="HY74" s="7">
        <f t="shared" si="110"/>
        <v>0</v>
      </c>
      <c r="HZ74" s="7">
        <f t="shared" si="110"/>
        <v>0</v>
      </c>
      <c r="IA74" s="7">
        <f t="shared" si="110"/>
        <v>0</v>
      </c>
      <c r="IB74" s="7">
        <f t="shared" si="110"/>
        <v>0</v>
      </c>
      <c r="IC74" s="7">
        <f t="shared" si="110"/>
        <v>0</v>
      </c>
      <c r="ID74" s="7">
        <f t="shared" si="110"/>
        <v>0</v>
      </c>
      <c r="IE74" s="7">
        <f t="shared" si="110"/>
        <v>0</v>
      </c>
      <c r="IF74" s="7">
        <f t="shared" si="110"/>
        <v>0</v>
      </c>
      <c r="IG74" s="7">
        <f t="shared" si="110"/>
        <v>0</v>
      </c>
      <c r="IH74" s="7">
        <f t="shared" si="110"/>
        <v>0</v>
      </c>
      <c r="II74" s="7">
        <f t="shared" si="110"/>
        <v>0</v>
      </c>
      <c r="IJ74" s="7">
        <f t="shared" si="110"/>
        <v>0</v>
      </c>
      <c r="IK74" s="7">
        <f t="shared" si="110"/>
        <v>0</v>
      </c>
      <c r="IL74" s="7">
        <f t="shared" si="110"/>
        <v>0</v>
      </c>
      <c r="IM74" s="7">
        <f t="shared" si="110"/>
        <v>0</v>
      </c>
      <c r="IN74" s="7">
        <f t="shared" si="110"/>
        <v>0</v>
      </c>
      <c r="IO74" s="7">
        <f t="shared" si="110"/>
        <v>0</v>
      </c>
      <c r="IP74" s="7">
        <f t="shared" si="110"/>
        <v>0</v>
      </c>
      <c r="IQ74" s="7">
        <f t="shared" si="110"/>
        <v>0</v>
      </c>
      <c r="IR74" s="7">
        <f t="shared" si="110"/>
        <v>0</v>
      </c>
      <c r="IS74" s="7">
        <f t="shared" si="110"/>
        <v>0</v>
      </c>
      <c r="IT74" s="7">
        <f t="shared" si="110"/>
        <v>0</v>
      </c>
      <c r="IU74" s="7">
        <f t="shared" si="110"/>
        <v>0</v>
      </c>
      <c r="IV74" s="7">
        <f t="shared" si="110"/>
        <v>0</v>
      </c>
      <c r="IW74" s="7">
        <f t="shared" si="110"/>
        <v>0</v>
      </c>
      <c r="IX74" s="7">
        <f t="shared" si="110"/>
        <v>0</v>
      </c>
      <c r="IY74" s="7">
        <f t="shared" si="110"/>
        <v>0</v>
      </c>
      <c r="IZ74" s="7">
        <f t="shared" ref="IZ74:LK74" si="111">COUNTIF(IZ6:IZ39,"T")</f>
        <v>0</v>
      </c>
      <c r="JA74" s="7">
        <f t="shared" si="111"/>
        <v>0</v>
      </c>
      <c r="JB74" s="7">
        <f t="shared" si="111"/>
        <v>0</v>
      </c>
      <c r="JC74" s="7">
        <f t="shared" si="111"/>
        <v>0</v>
      </c>
      <c r="JD74" s="7">
        <f t="shared" si="111"/>
        <v>0</v>
      </c>
      <c r="JE74" s="7">
        <f t="shared" si="111"/>
        <v>0</v>
      </c>
      <c r="JF74" s="7">
        <f t="shared" si="111"/>
        <v>0</v>
      </c>
      <c r="JG74" s="7">
        <f t="shared" si="111"/>
        <v>0</v>
      </c>
      <c r="JH74" s="7">
        <f t="shared" si="111"/>
        <v>0</v>
      </c>
      <c r="JI74" s="7">
        <f t="shared" si="111"/>
        <v>0</v>
      </c>
      <c r="JJ74" s="7">
        <f t="shared" si="111"/>
        <v>0</v>
      </c>
      <c r="JK74" s="7">
        <f t="shared" si="111"/>
        <v>0</v>
      </c>
      <c r="JL74" s="7">
        <f t="shared" si="111"/>
        <v>0</v>
      </c>
      <c r="JM74" s="7">
        <f t="shared" si="111"/>
        <v>0</v>
      </c>
      <c r="JN74" s="7">
        <f t="shared" si="111"/>
        <v>0</v>
      </c>
      <c r="JO74" s="7">
        <f t="shared" si="111"/>
        <v>0</v>
      </c>
      <c r="JP74" s="7">
        <f t="shared" si="111"/>
        <v>0</v>
      </c>
      <c r="JQ74" s="7">
        <f t="shared" si="111"/>
        <v>0</v>
      </c>
      <c r="JR74" s="7">
        <f t="shared" si="111"/>
        <v>0</v>
      </c>
      <c r="JS74" s="7">
        <f t="shared" si="111"/>
        <v>0</v>
      </c>
      <c r="JT74" s="7">
        <f t="shared" si="111"/>
        <v>0</v>
      </c>
      <c r="JU74" s="7">
        <f t="shared" si="111"/>
        <v>0</v>
      </c>
      <c r="JV74" s="7">
        <f t="shared" si="111"/>
        <v>0</v>
      </c>
      <c r="JW74" s="7">
        <f t="shared" si="111"/>
        <v>0</v>
      </c>
      <c r="JX74" s="7">
        <f t="shared" si="111"/>
        <v>0</v>
      </c>
      <c r="JY74" s="7">
        <f t="shared" si="111"/>
        <v>0</v>
      </c>
      <c r="JZ74" s="7">
        <f t="shared" si="111"/>
        <v>0</v>
      </c>
      <c r="KA74" s="7">
        <f t="shared" si="111"/>
        <v>0</v>
      </c>
      <c r="KB74" s="7">
        <f t="shared" si="111"/>
        <v>0</v>
      </c>
      <c r="KC74" s="7">
        <f t="shared" si="111"/>
        <v>0</v>
      </c>
      <c r="KD74" s="7">
        <f t="shared" si="111"/>
        <v>0</v>
      </c>
      <c r="KE74" s="7">
        <f t="shared" si="111"/>
        <v>0</v>
      </c>
      <c r="KF74" s="7">
        <f t="shared" si="111"/>
        <v>0</v>
      </c>
      <c r="KG74" s="7">
        <f t="shared" si="111"/>
        <v>0</v>
      </c>
      <c r="KH74" s="7">
        <f t="shared" si="111"/>
        <v>0</v>
      </c>
      <c r="KI74" s="7">
        <f t="shared" si="111"/>
        <v>0</v>
      </c>
      <c r="KJ74" s="7">
        <f t="shared" si="111"/>
        <v>0</v>
      </c>
      <c r="KK74" s="7">
        <f t="shared" si="111"/>
        <v>0</v>
      </c>
      <c r="KL74" s="7">
        <f t="shared" si="111"/>
        <v>0</v>
      </c>
      <c r="KM74" s="7">
        <f t="shared" si="111"/>
        <v>0</v>
      </c>
      <c r="KN74" s="7">
        <f t="shared" si="111"/>
        <v>0</v>
      </c>
      <c r="KO74" s="7">
        <f t="shared" si="111"/>
        <v>0</v>
      </c>
      <c r="KP74" s="7">
        <f t="shared" si="111"/>
        <v>0</v>
      </c>
      <c r="KQ74" s="7">
        <f t="shared" si="111"/>
        <v>0</v>
      </c>
      <c r="KR74" s="7">
        <f t="shared" si="111"/>
        <v>0</v>
      </c>
      <c r="KS74" s="7">
        <f t="shared" si="111"/>
        <v>0</v>
      </c>
      <c r="KT74" s="7">
        <f t="shared" si="111"/>
        <v>0</v>
      </c>
      <c r="KU74" s="7">
        <f t="shared" si="111"/>
        <v>0</v>
      </c>
      <c r="KV74" s="7">
        <f t="shared" si="111"/>
        <v>0</v>
      </c>
      <c r="KW74" s="7">
        <f t="shared" si="111"/>
        <v>0</v>
      </c>
      <c r="KX74" s="7">
        <f t="shared" si="111"/>
        <v>0</v>
      </c>
      <c r="KY74" s="7">
        <f t="shared" si="111"/>
        <v>0</v>
      </c>
      <c r="KZ74" s="7">
        <f t="shared" si="111"/>
        <v>0</v>
      </c>
      <c r="LA74" s="7">
        <f t="shared" si="111"/>
        <v>0</v>
      </c>
      <c r="LB74" s="7">
        <f t="shared" si="111"/>
        <v>0</v>
      </c>
      <c r="LC74" s="7">
        <f t="shared" si="111"/>
        <v>0</v>
      </c>
      <c r="LD74" s="7">
        <f t="shared" si="111"/>
        <v>0</v>
      </c>
      <c r="LE74" s="7">
        <f t="shared" si="111"/>
        <v>0</v>
      </c>
      <c r="LF74" s="7">
        <f t="shared" si="111"/>
        <v>0</v>
      </c>
      <c r="LG74" s="7">
        <f t="shared" si="111"/>
        <v>0</v>
      </c>
      <c r="LH74" s="7">
        <f t="shared" si="111"/>
        <v>0</v>
      </c>
      <c r="LI74" s="7">
        <f t="shared" si="111"/>
        <v>0</v>
      </c>
      <c r="LJ74" s="7">
        <f t="shared" si="111"/>
        <v>0</v>
      </c>
      <c r="LK74" s="7">
        <f t="shared" si="111"/>
        <v>0</v>
      </c>
      <c r="LL74" s="7">
        <f t="shared" ref="LL74:NW74" si="112">COUNTIF(LL6:LL39,"T")</f>
        <v>0</v>
      </c>
      <c r="LM74" s="7">
        <f t="shared" si="112"/>
        <v>0</v>
      </c>
      <c r="LN74" s="7">
        <f t="shared" si="112"/>
        <v>0</v>
      </c>
      <c r="LO74" s="7">
        <f t="shared" si="112"/>
        <v>0</v>
      </c>
      <c r="LP74" s="7">
        <f t="shared" si="112"/>
        <v>0</v>
      </c>
      <c r="LQ74" s="7">
        <f t="shared" si="112"/>
        <v>0</v>
      </c>
      <c r="LR74" s="7">
        <f t="shared" si="112"/>
        <v>0</v>
      </c>
      <c r="LS74" s="7">
        <f t="shared" si="112"/>
        <v>0</v>
      </c>
      <c r="LT74" s="7">
        <f t="shared" si="112"/>
        <v>0</v>
      </c>
      <c r="LU74" s="7">
        <f t="shared" si="112"/>
        <v>0</v>
      </c>
      <c r="LV74" s="7">
        <f t="shared" si="112"/>
        <v>0</v>
      </c>
      <c r="LW74" s="7">
        <f t="shared" si="112"/>
        <v>0</v>
      </c>
      <c r="LX74" s="7">
        <f t="shared" si="112"/>
        <v>0</v>
      </c>
      <c r="LY74" s="7">
        <f t="shared" si="112"/>
        <v>0</v>
      </c>
      <c r="LZ74" s="7">
        <f t="shared" si="112"/>
        <v>0</v>
      </c>
      <c r="MA74" s="7">
        <f t="shared" si="112"/>
        <v>0</v>
      </c>
      <c r="MB74" s="7">
        <f t="shared" si="112"/>
        <v>0</v>
      </c>
      <c r="MC74" s="7">
        <f t="shared" si="112"/>
        <v>0</v>
      </c>
      <c r="MD74" s="7">
        <f t="shared" si="112"/>
        <v>0</v>
      </c>
      <c r="ME74" s="7">
        <f t="shared" si="112"/>
        <v>0</v>
      </c>
      <c r="MF74" s="7">
        <f t="shared" si="112"/>
        <v>0</v>
      </c>
      <c r="MG74" s="7">
        <f t="shared" si="112"/>
        <v>0</v>
      </c>
      <c r="MH74" s="7">
        <f t="shared" si="112"/>
        <v>0</v>
      </c>
      <c r="MI74" s="7">
        <f t="shared" si="112"/>
        <v>0</v>
      </c>
      <c r="MJ74" s="7">
        <f t="shared" si="112"/>
        <v>0</v>
      </c>
      <c r="MK74" s="7">
        <f t="shared" si="112"/>
        <v>0</v>
      </c>
      <c r="ML74" s="7">
        <f t="shared" si="112"/>
        <v>0</v>
      </c>
      <c r="MM74" s="7">
        <f t="shared" si="112"/>
        <v>0</v>
      </c>
      <c r="MN74" s="7">
        <f t="shared" si="112"/>
        <v>0</v>
      </c>
      <c r="MO74" s="7">
        <f t="shared" si="112"/>
        <v>0</v>
      </c>
      <c r="MP74" s="7">
        <f t="shared" si="112"/>
        <v>0</v>
      </c>
      <c r="MQ74" s="7">
        <f t="shared" si="112"/>
        <v>0</v>
      </c>
      <c r="MR74" s="7">
        <f t="shared" si="112"/>
        <v>0</v>
      </c>
      <c r="MS74" s="7">
        <f t="shared" si="112"/>
        <v>0</v>
      </c>
      <c r="MT74" s="7">
        <f t="shared" si="112"/>
        <v>0</v>
      </c>
      <c r="MU74" s="7">
        <f t="shared" si="112"/>
        <v>0</v>
      </c>
      <c r="MV74" s="7">
        <f t="shared" si="112"/>
        <v>0</v>
      </c>
      <c r="MW74" s="7">
        <f t="shared" si="112"/>
        <v>0</v>
      </c>
      <c r="MX74" s="7">
        <f t="shared" si="112"/>
        <v>0</v>
      </c>
      <c r="MY74" s="7">
        <f t="shared" si="112"/>
        <v>0</v>
      </c>
      <c r="MZ74" s="7">
        <f t="shared" si="112"/>
        <v>0</v>
      </c>
      <c r="NA74" s="7">
        <f t="shared" si="112"/>
        <v>0</v>
      </c>
      <c r="NB74" s="7">
        <f t="shared" si="112"/>
        <v>0</v>
      </c>
      <c r="NC74" s="7">
        <f t="shared" si="112"/>
        <v>0</v>
      </c>
      <c r="ND74" s="7">
        <f t="shared" si="112"/>
        <v>0</v>
      </c>
      <c r="NE74" s="7">
        <f t="shared" si="112"/>
        <v>0</v>
      </c>
      <c r="NF74" s="7">
        <f t="shared" si="112"/>
        <v>0</v>
      </c>
      <c r="NG74" s="7">
        <f t="shared" si="112"/>
        <v>0</v>
      </c>
      <c r="NH74" s="7">
        <f t="shared" si="112"/>
        <v>0</v>
      </c>
      <c r="NI74" s="7">
        <f t="shared" si="112"/>
        <v>0</v>
      </c>
      <c r="NJ74" s="7">
        <f t="shared" si="112"/>
        <v>0</v>
      </c>
      <c r="NK74" s="7">
        <f t="shared" si="112"/>
        <v>0</v>
      </c>
      <c r="NL74" s="7">
        <f t="shared" si="112"/>
        <v>0</v>
      </c>
      <c r="NM74" s="7">
        <f t="shared" si="112"/>
        <v>0</v>
      </c>
      <c r="NN74" s="7">
        <f t="shared" si="112"/>
        <v>0</v>
      </c>
      <c r="NO74" s="7">
        <f t="shared" si="112"/>
        <v>0</v>
      </c>
      <c r="NP74" s="7">
        <f t="shared" si="112"/>
        <v>0</v>
      </c>
      <c r="NQ74" s="7">
        <f t="shared" si="112"/>
        <v>0</v>
      </c>
      <c r="NR74" s="7">
        <f t="shared" si="112"/>
        <v>0</v>
      </c>
      <c r="NS74" s="7">
        <f t="shared" si="112"/>
        <v>0</v>
      </c>
      <c r="NT74" s="7">
        <f t="shared" si="112"/>
        <v>0</v>
      </c>
      <c r="NU74" s="7">
        <f t="shared" si="112"/>
        <v>0</v>
      </c>
      <c r="NV74" s="7">
        <f t="shared" si="112"/>
        <v>0</v>
      </c>
      <c r="NW74" s="7">
        <f t="shared" si="112"/>
        <v>0</v>
      </c>
      <c r="NX74" s="7">
        <f t="shared" ref="NX74:OJ74" si="113">COUNTIF(NX6:NX39,"T")</f>
        <v>0</v>
      </c>
      <c r="NY74" s="7">
        <f t="shared" si="113"/>
        <v>0</v>
      </c>
      <c r="NZ74" s="7">
        <f t="shared" si="113"/>
        <v>0</v>
      </c>
      <c r="OA74" s="7">
        <f t="shared" si="113"/>
        <v>0</v>
      </c>
      <c r="OB74" s="7">
        <f t="shared" si="113"/>
        <v>0</v>
      </c>
      <c r="OC74" s="7">
        <f t="shared" si="113"/>
        <v>0</v>
      </c>
      <c r="OD74" s="7">
        <f t="shared" si="113"/>
        <v>0</v>
      </c>
      <c r="OE74" s="7">
        <f t="shared" si="113"/>
        <v>0</v>
      </c>
      <c r="OF74" s="7">
        <f t="shared" si="113"/>
        <v>0</v>
      </c>
      <c r="OG74" s="7">
        <f t="shared" si="113"/>
        <v>0</v>
      </c>
      <c r="OH74" s="7">
        <f t="shared" si="113"/>
        <v>0</v>
      </c>
      <c r="OI74" s="7">
        <f t="shared" si="113"/>
        <v>0</v>
      </c>
      <c r="OJ74" s="7">
        <f t="shared" si="113"/>
        <v>0</v>
      </c>
    </row>
    <row r="75" spans="1:400" ht="12.75" customHeight="1" x14ac:dyDescent="0.25">
      <c r="A75" s="147" t="s">
        <v>91</v>
      </c>
      <c r="B75" s="147"/>
      <c r="C75" s="147"/>
      <c r="D75" s="7">
        <f t="shared" ref="D75:BO75" si="114">COUNTIF(D6:D39,"NA")</f>
        <v>0</v>
      </c>
      <c r="E75" s="7">
        <f t="shared" si="114"/>
        <v>1</v>
      </c>
      <c r="F75" s="7">
        <f t="shared" si="114"/>
        <v>1</v>
      </c>
      <c r="G75" s="7">
        <f t="shared" si="114"/>
        <v>0</v>
      </c>
      <c r="H75" s="7">
        <f t="shared" si="114"/>
        <v>0</v>
      </c>
      <c r="I75" s="7">
        <f t="shared" si="114"/>
        <v>1</v>
      </c>
      <c r="J75" s="7">
        <f t="shared" si="114"/>
        <v>1</v>
      </c>
      <c r="K75" s="7">
        <f t="shared" si="114"/>
        <v>1</v>
      </c>
      <c r="L75" s="7">
        <f t="shared" si="114"/>
        <v>1</v>
      </c>
      <c r="M75" s="7">
        <f t="shared" si="114"/>
        <v>1</v>
      </c>
      <c r="N75" s="7">
        <f t="shared" si="114"/>
        <v>0</v>
      </c>
      <c r="O75" s="7">
        <f t="shared" si="114"/>
        <v>0</v>
      </c>
      <c r="P75" s="7">
        <f t="shared" si="114"/>
        <v>1</v>
      </c>
      <c r="Q75" s="7">
        <f t="shared" si="114"/>
        <v>1</v>
      </c>
      <c r="R75" s="7">
        <f t="shared" si="114"/>
        <v>1</v>
      </c>
      <c r="S75" s="7">
        <f t="shared" si="114"/>
        <v>1</v>
      </c>
      <c r="T75" s="7">
        <f t="shared" si="114"/>
        <v>1</v>
      </c>
      <c r="U75" s="7">
        <f t="shared" si="114"/>
        <v>0</v>
      </c>
      <c r="V75" s="7">
        <f t="shared" si="114"/>
        <v>0</v>
      </c>
      <c r="W75" s="7">
        <f t="shared" si="114"/>
        <v>1</v>
      </c>
      <c r="X75" s="7">
        <f t="shared" si="114"/>
        <v>1</v>
      </c>
      <c r="Y75" s="7">
        <f t="shared" si="114"/>
        <v>1</v>
      </c>
      <c r="Z75" s="7">
        <f t="shared" si="114"/>
        <v>1</v>
      </c>
      <c r="AA75" s="7">
        <f t="shared" si="114"/>
        <v>1</v>
      </c>
      <c r="AB75" s="7">
        <f t="shared" si="114"/>
        <v>0</v>
      </c>
      <c r="AC75" s="7">
        <f t="shared" si="114"/>
        <v>0</v>
      </c>
      <c r="AD75" s="7">
        <f t="shared" si="114"/>
        <v>1</v>
      </c>
      <c r="AE75" s="7">
        <f t="shared" si="114"/>
        <v>1</v>
      </c>
      <c r="AF75" s="7">
        <f t="shared" si="114"/>
        <v>1</v>
      </c>
      <c r="AG75" s="7">
        <f t="shared" si="114"/>
        <v>1</v>
      </c>
      <c r="AH75" s="7">
        <f t="shared" si="114"/>
        <v>1</v>
      </c>
      <c r="AI75" s="7">
        <f t="shared" si="114"/>
        <v>0</v>
      </c>
      <c r="AJ75" s="7">
        <f t="shared" si="114"/>
        <v>0</v>
      </c>
      <c r="AK75" s="7">
        <f t="shared" si="114"/>
        <v>1</v>
      </c>
      <c r="AL75" s="7">
        <f t="shared" si="114"/>
        <v>1</v>
      </c>
      <c r="AM75" s="7">
        <f t="shared" si="114"/>
        <v>1</v>
      </c>
      <c r="AN75" s="7">
        <f t="shared" si="114"/>
        <v>1</v>
      </c>
      <c r="AO75" s="7">
        <f t="shared" si="114"/>
        <v>1</v>
      </c>
      <c r="AP75" s="7">
        <f t="shared" si="114"/>
        <v>0</v>
      </c>
      <c r="AQ75" s="7">
        <f t="shared" si="114"/>
        <v>0</v>
      </c>
      <c r="AR75" s="7">
        <f t="shared" si="114"/>
        <v>1</v>
      </c>
      <c r="AS75" s="7">
        <f t="shared" si="114"/>
        <v>1</v>
      </c>
      <c r="AT75" s="7">
        <f t="shared" si="114"/>
        <v>1</v>
      </c>
      <c r="AU75" s="7">
        <f t="shared" si="114"/>
        <v>1</v>
      </c>
      <c r="AV75" s="7">
        <f t="shared" si="114"/>
        <v>1</v>
      </c>
      <c r="AW75" s="7">
        <f t="shared" si="114"/>
        <v>0</v>
      </c>
      <c r="AX75" s="7">
        <f t="shared" si="114"/>
        <v>0</v>
      </c>
      <c r="AY75" s="7">
        <f t="shared" si="114"/>
        <v>1</v>
      </c>
      <c r="AZ75" s="7">
        <f t="shared" si="114"/>
        <v>1</v>
      </c>
      <c r="BA75" s="7">
        <f t="shared" si="114"/>
        <v>1</v>
      </c>
      <c r="BB75" s="7">
        <f t="shared" si="114"/>
        <v>1</v>
      </c>
      <c r="BC75" s="7">
        <f t="shared" si="114"/>
        <v>1</v>
      </c>
      <c r="BD75" s="7">
        <f t="shared" si="114"/>
        <v>0</v>
      </c>
      <c r="BE75" s="7">
        <f t="shared" si="114"/>
        <v>0</v>
      </c>
      <c r="BF75" s="7">
        <f t="shared" si="114"/>
        <v>1</v>
      </c>
      <c r="BG75" s="7">
        <f t="shared" si="114"/>
        <v>1</v>
      </c>
      <c r="BH75" s="7">
        <f t="shared" si="114"/>
        <v>1</v>
      </c>
      <c r="BI75" s="7">
        <f t="shared" si="114"/>
        <v>1</v>
      </c>
      <c r="BJ75" s="7">
        <f t="shared" si="114"/>
        <v>1</v>
      </c>
      <c r="BK75" s="7">
        <f t="shared" si="114"/>
        <v>0</v>
      </c>
      <c r="BL75" s="7">
        <f t="shared" si="114"/>
        <v>0</v>
      </c>
      <c r="BM75" s="7">
        <f t="shared" si="114"/>
        <v>1</v>
      </c>
      <c r="BN75" s="7">
        <f t="shared" si="114"/>
        <v>1</v>
      </c>
      <c r="BO75" s="7">
        <f t="shared" si="114"/>
        <v>1</v>
      </c>
      <c r="BP75" s="7">
        <f t="shared" ref="BP75:EA75" si="115">COUNTIF(BP6:BP39,"NA")</f>
        <v>1</v>
      </c>
      <c r="BQ75" s="7">
        <f t="shared" si="115"/>
        <v>1</v>
      </c>
      <c r="BR75" s="7">
        <f t="shared" si="115"/>
        <v>0</v>
      </c>
      <c r="BS75" s="7">
        <f t="shared" si="115"/>
        <v>0</v>
      </c>
      <c r="BT75" s="7">
        <f t="shared" si="115"/>
        <v>0</v>
      </c>
      <c r="BU75" s="7">
        <f t="shared" si="115"/>
        <v>0</v>
      </c>
      <c r="BV75" s="7">
        <f t="shared" si="115"/>
        <v>0</v>
      </c>
      <c r="BW75" s="7">
        <f t="shared" si="115"/>
        <v>0</v>
      </c>
      <c r="BX75" s="7">
        <f t="shared" si="115"/>
        <v>0</v>
      </c>
      <c r="BY75" s="7">
        <f t="shared" si="115"/>
        <v>0</v>
      </c>
      <c r="BZ75" s="7">
        <f t="shared" si="115"/>
        <v>0</v>
      </c>
      <c r="CA75" s="7">
        <f t="shared" si="115"/>
        <v>0</v>
      </c>
      <c r="CB75" s="7">
        <f t="shared" si="115"/>
        <v>0</v>
      </c>
      <c r="CC75" s="7">
        <f t="shared" si="115"/>
        <v>0</v>
      </c>
      <c r="CD75" s="7">
        <f t="shared" si="115"/>
        <v>0</v>
      </c>
      <c r="CE75" s="7">
        <f t="shared" si="115"/>
        <v>0</v>
      </c>
      <c r="CF75" s="7">
        <f t="shared" si="115"/>
        <v>0</v>
      </c>
      <c r="CG75" s="7">
        <f t="shared" si="115"/>
        <v>0</v>
      </c>
      <c r="CH75" s="7">
        <f t="shared" si="115"/>
        <v>0</v>
      </c>
      <c r="CI75" s="7">
        <f t="shared" si="115"/>
        <v>0</v>
      </c>
      <c r="CJ75" s="7">
        <f t="shared" si="115"/>
        <v>0</v>
      </c>
      <c r="CK75" s="7">
        <f t="shared" si="115"/>
        <v>0</v>
      </c>
      <c r="CL75" s="7">
        <f t="shared" si="115"/>
        <v>0</v>
      </c>
      <c r="CM75" s="7">
        <f t="shared" si="115"/>
        <v>0</v>
      </c>
      <c r="CN75" s="7">
        <f t="shared" si="115"/>
        <v>0</v>
      </c>
      <c r="CO75" s="7">
        <f t="shared" si="115"/>
        <v>0</v>
      </c>
      <c r="CP75" s="7">
        <f t="shared" si="115"/>
        <v>0</v>
      </c>
      <c r="CQ75" s="7">
        <f t="shared" si="115"/>
        <v>0</v>
      </c>
      <c r="CR75" s="7">
        <f t="shared" si="115"/>
        <v>0</v>
      </c>
      <c r="CS75" s="7">
        <f t="shared" si="115"/>
        <v>0</v>
      </c>
      <c r="CT75" s="7">
        <f t="shared" si="115"/>
        <v>0</v>
      </c>
      <c r="CU75" s="7">
        <f t="shared" si="115"/>
        <v>0</v>
      </c>
      <c r="CV75" s="7">
        <f t="shared" si="115"/>
        <v>0</v>
      </c>
      <c r="CW75" s="7">
        <f t="shared" si="115"/>
        <v>0</v>
      </c>
      <c r="CX75" s="7">
        <f t="shared" si="115"/>
        <v>0</v>
      </c>
      <c r="CY75" s="7">
        <f t="shared" si="115"/>
        <v>0</v>
      </c>
      <c r="CZ75" s="7">
        <f t="shared" si="115"/>
        <v>0</v>
      </c>
      <c r="DA75" s="7">
        <f t="shared" si="115"/>
        <v>0</v>
      </c>
      <c r="DB75" s="7">
        <f t="shared" si="115"/>
        <v>0</v>
      </c>
      <c r="DC75" s="7">
        <f t="shared" si="115"/>
        <v>0</v>
      </c>
      <c r="DD75" s="7">
        <f t="shared" si="115"/>
        <v>0</v>
      </c>
      <c r="DE75" s="7">
        <f t="shared" si="115"/>
        <v>0</v>
      </c>
      <c r="DF75" s="7">
        <f t="shared" si="115"/>
        <v>0</v>
      </c>
      <c r="DG75" s="7">
        <f t="shared" si="115"/>
        <v>0</v>
      </c>
      <c r="DH75" s="7">
        <f t="shared" si="115"/>
        <v>0</v>
      </c>
      <c r="DI75" s="7">
        <f t="shared" si="115"/>
        <v>0</v>
      </c>
      <c r="DJ75" s="7">
        <f t="shared" si="115"/>
        <v>0</v>
      </c>
      <c r="DK75" s="7">
        <f t="shared" si="115"/>
        <v>0</v>
      </c>
      <c r="DL75" s="7">
        <f t="shared" si="115"/>
        <v>0</v>
      </c>
      <c r="DM75" s="7">
        <f t="shared" si="115"/>
        <v>0</v>
      </c>
      <c r="DN75" s="7">
        <f t="shared" si="115"/>
        <v>0</v>
      </c>
      <c r="DO75" s="7">
        <f t="shared" si="115"/>
        <v>0</v>
      </c>
      <c r="DP75" s="7">
        <f t="shared" si="115"/>
        <v>0</v>
      </c>
      <c r="DQ75" s="7">
        <f t="shared" si="115"/>
        <v>0</v>
      </c>
      <c r="DR75" s="7">
        <f t="shared" si="115"/>
        <v>0</v>
      </c>
      <c r="DS75" s="7">
        <f t="shared" si="115"/>
        <v>0</v>
      </c>
      <c r="DT75" s="7">
        <f t="shared" si="115"/>
        <v>0</v>
      </c>
      <c r="DU75" s="7">
        <f t="shared" si="115"/>
        <v>0</v>
      </c>
      <c r="DV75" s="7">
        <f t="shared" si="115"/>
        <v>0</v>
      </c>
      <c r="DW75" s="7">
        <f t="shared" si="115"/>
        <v>0</v>
      </c>
      <c r="DX75" s="7">
        <f t="shared" si="115"/>
        <v>0</v>
      </c>
      <c r="DY75" s="7">
        <f t="shared" si="115"/>
        <v>0</v>
      </c>
      <c r="DZ75" s="7">
        <f t="shared" si="115"/>
        <v>0</v>
      </c>
      <c r="EA75" s="7">
        <f t="shared" si="115"/>
        <v>0</v>
      </c>
      <c r="EB75" s="7">
        <f t="shared" ref="EB75:GM75" si="116">COUNTIF(EB6:EB39,"NA")</f>
        <v>0</v>
      </c>
      <c r="EC75" s="7">
        <f t="shared" si="116"/>
        <v>0</v>
      </c>
      <c r="ED75" s="7">
        <f t="shared" si="116"/>
        <v>0</v>
      </c>
      <c r="EE75" s="7">
        <f t="shared" si="116"/>
        <v>0</v>
      </c>
      <c r="EF75" s="7">
        <f t="shared" si="116"/>
        <v>0</v>
      </c>
      <c r="EG75" s="7">
        <f t="shared" si="116"/>
        <v>0</v>
      </c>
      <c r="EH75" s="7">
        <f t="shared" si="116"/>
        <v>0</v>
      </c>
      <c r="EI75" s="7">
        <f t="shared" si="116"/>
        <v>0</v>
      </c>
      <c r="EJ75" s="7">
        <f t="shared" si="116"/>
        <v>0</v>
      </c>
      <c r="EK75" s="7">
        <f t="shared" si="116"/>
        <v>0</v>
      </c>
      <c r="EL75" s="7">
        <f t="shared" si="116"/>
        <v>0</v>
      </c>
      <c r="EM75" s="7">
        <f t="shared" si="116"/>
        <v>0</v>
      </c>
      <c r="EN75" s="7">
        <f t="shared" si="116"/>
        <v>0</v>
      </c>
      <c r="EO75" s="7">
        <f t="shared" si="116"/>
        <v>0</v>
      </c>
      <c r="EP75" s="7">
        <f t="shared" si="116"/>
        <v>0</v>
      </c>
      <c r="EQ75" s="7">
        <f t="shared" si="116"/>
        <v>0</v>
      </c>
      <c r="ER75" s="7">
        <f t="shared" si="116"/>
        <v>0</v>
      </c>
      <c r="ES75" s="7">
        <f t="shared" si="116"/>
        <v>0</v>
      </c>
      <c r="ET75" s="7">
        <f t="shared" si="116"/>
        <v>0</v>
      </c>
      <c r="EU75" s="7">
        <f t="shared" si="116"/>
        <v>0</v>
      </c>
      <c r="EV75" s="7">
        <f t="shared" si="116"/>
        <v>0</v>
      </c>
      <c r="EW75" s="7">
        <f t="shared" si="116"/>
        <v>0</v>
      </c>
      <c r="EX75" s="7">
        <f t="shared" si="116"/>
        <v>0</v>
      </c>
      <c r="EY75" s="7">
        <f t="shared" si="116"/>
        <v>0</v>
      </c>
      <c r="EZ75" s="7">
        <f t="shared" si="116"/>
        <v>0</v>
      </c>
      <c r="FA75" s="7">
        <f t="shared" si="116"/>
        <v>0</v>
      </c>
      <c r="FB75" s="7">
        <f t="shared" si="116"/>
        <v>0</v>
      </c>
      <c r="FC75" s="7">
        <f t="shared" si="116"/>
        <v>0</v>
      </c>
      <c r="FD75" s="7">
        <f t="shared" si="116"/>
        <v>0</v>
      </c>
      <c r="FE75" s="7">
        <f t="shared" si="116"/>
        <v>0</v>
      </c>
      <c r="FF75" s="7">
        <f t="shared" si="116"/>
        <v>0</v>
      </c>
      <c r="FG75" s="7">
        <f t="shared" si="116"/>
        <v>0</v>
      </c>
      <c r="FH75" s="7">
        <f t="shared" si="116"/>
        <v>0</v>
      </c>
      <c r="FI75" s="7">
        <f t="shared" si="116"/>
        <v>0</v>
      </c>
      <c r="FJ75" s="7">
        <f t="shared" si="116"/>
        <v>0</v>
      </c>
      <c r="FK75" s="7">
        <f t="shared" si="116"/>
        <v>0</v>
      </c>
      <c r="FL75" s="7">
        <f t="shared" si="116"/>
        <v>0</v>
      </c>
      <c r="FM75" s="7">
        <f t="shared" si="116"/>
        <v>0</v>
      </c>
      <c r="FN75" s="7">
        <f t="shared" si="116"/>
        <v>0</v>
      </c>
      <c r="FO75" s="7">
        <f t="shared" si="116"/>
        <v>0</v>
      </c>
      <c r="FP75" s="7">
        <f t="shared" si="116"/>
        <v>0</v>
      </c>
      <c r="FQ75" s="7">
        <f t="shared" si="116"/>
        <v>0</v>
      </c>
      <c r="FR75" s="7">
        <f t="shared" si="116"/>
        <v>0</v>
      </c>
      <c r="FS75" s="7">
        <f t="shared" si="116"/>
        <v>0</v>
      </c>
      <c r="FT75" s="7">
        <f t="shared" si="116"/>
        <v>0</v>
      </c>
      <c r="FU75" s="7">
        <f t="shared" si="116"/>
        <v>0</v>
      </c>
      <c r="FV75" s="7">
        <f t="shared" si="116"/>
        <v>0</v>
      </c>
      <c r="FW75" s="7">
        <f t="shared" si="116"/>
        <v>0</v>
      </c>
      <c r="FX75" s="7">
        <f t="shared" si="116"/>
        <v>0</v>
      </c>
      <c r="FY75" s="7">
        <f t="shared" si="116"/>
        <v>0</v>
      </c>
      <c r="FZ75" s="7">
        <f t="shared" si="116"/>
        <v>0</v>
      </c>
      <c r="GA75" s="7">
        <f t="shared" si="116"/>
        <v>0</v>
      </c>
      <c r="GB75" s="7">
        <f t="shared" si="116"/>
        <v>0</v>
      </c>
      <c r="GC75" s="7">
        <f t="shared" si="116"/>
        <v>0</v>
      </c>
      <c r="GD75" s="7">
        <f t="shared" si="116"/>
        <v>0</v>
      </c>
      <c r="GE75" s="7">
        <f t="shared" si="116"/>
        <v>0</v>
      </c>
      <c r="GF75" s="7">
        <f t="shared" si="116"/>
        <v>0</v>
      </c>
      <c r="GG75" s="7">
        <f t="shared" si="116"/>
        <v>0</v>
      </c>
      <c r="GH75" s="7">
        <f t="shared" si="116"/>
        <v>0</v>
      </c>
      <c r="GI75" s="7">
        <f t="shared" si="116"/>
        <v>0</v>
      </c>
      <c r="GJ75" s="7">
        <f t="shared" si="116"/>
        <v>0</v>
      </c>
      <c r="GK75" s="7">
        <f t="shared" si="116"/>
        <v>0</v>
      </c>
      <c r="GL75" s="7">
        <f t="shared" si="116"/>
        <v>0</v>
      </c>
      <c r="GM75" s="7">
        <f t="shared" si="116"/>
        <v>0</v>
      </c>
      <c r="GN75" s="7">
        <f t="shared" ref="GN75:IY75" si="117">COUNTIF(GN6:GN39,"NA")</f>
        <v>0</v>
      </c>
      <c r="GO75" s="7">
        <f t="shared" si="117"/>
        <v>0</v>
      </c>
      <c r="GP75" s="7">
        <f t="shared" si="117"/>
        <v>0</v>
      </c>
      <c r="GQ75" s="7">
        <f t="shared" si="117"/>
        <v>0</v>
      </c>
      <c r="GR75" s="7">
        <f t="shared" si="117"/>
        <v>0</v>
      </c>
      <c r="GS75" s="7">
        <f t="shared" si="117"/>
        <v>0</v>
      </c>
      <c r="GT75" s="7">
        <f t="shared" si="117"/>
        <v>0</v>
      </c>
      <c r="GU75" s="7">
        <f t="shared" si="117"/>
        <v>0</v>
      </c>
      <c r="GV75" s="7">
        <f t="shared" si="117"/>
        <v>0</v>
      </c>
      <c r="GW75" s="7">
        <f t="shared" si="117"/>
        <v>0</v>
      </c>
      <c r="GX75" s="7">
        <f t="shared" si="117"/>
        <v>0</v>
      </c>
      <c r="GY75" s="7">
        <f t="shared" si="117"/>
        <v>0</v>
      </c>
      <c r="GZ75" s="7">
        <f t="shared" si="117"/>
        <v>0</v>
      </c>
      <c r="HA75" s="7">
        <f t="shared" si="117"/>
        <v>0</v>
      </c>
      <c r="HB75" s="7">
        <f t="shared" si="117"/>
        <v>0</v>
      </c>
      <c r="HC75" s="7">
        <f t="shared" si="117"/>
        <v>0</v>
      </c>
      <c r="HD75" s="7">
        <f t="shared" si="117"/>
        <v>0</v>
      </c>
      <c r="HE75" s="7">
        <f t="shared" si="117"/>
        <v>0</v>
      </c>
      <c r="HF75" s="7">
        <f t="shared" si="117"/>
        <v>0</v>
      </c>
      <c r="HG75" s="7">
        <f t="shared" si="117"/>
        <v>0</v>
      </c>
      <c r="HH75" s="7">
        <f t="shared" si="117"/>
        <v>0</v>
      </c>
      <c r="HI75" s="7">
        <f t="shared" si="117"/>
        <v>0</v>
      </c>
      <c r="HJ75" s="7">
        <f t="shared" si="117"/>
        <v>0</v>
      </c>
      <c r="HK75" s="7">
        <f t="shared" si="117"/>
        <v>0</v>
      </c>
      <c r="HL75" s="7">
        <f t="shared" si="117"/>
        <v>0</v>
      </c>
      <c r="HM75" s="7">
        <f t="shared" si="117"/>
        <v>0</v>
      </c>
      <c r="HN75" s="7">
        <f t="shared" si="117"/>
        <v>0</v>
      </c>
      <c r="HO75" s="7">
        <f t="shared" si="117"/>
        <v>0</v>
      </c>
      <c r="HP75" s="7">
        <f t="shared" si="117"/>
        <v>0</v>
      </c>
      <c r="HQ75" s="7">
        <f t="shared" si="117"/>
        <v>0</v>
      </c>
      <c r="HR75" s="7">
        <f t="shared" si="117"/>
        <v>0</v>
      </c>
      <c r="HS75" s="7">
        <f t="shared" si="117"/>
        <v>0</v>
      </c>
      <c r="HT75" s="7">
        <f t="shared" si="117"/>
        <v>0</v>
      </c>
      <c r="HU75" s="7">
        <f t="shared" si="117"/>
        <v>0</v>
      </c>
      <c r="HV75" s="7">
        <f t="shared" si="117"/>
        <v>0</v>
      </c>
      <c r="HW75" s="7">
        <f t="shared" si="117"/>
        <v>0</v>
      </c>
      <c r="HX75" s="7">
        <f t="shared" si="117"/>
        <v>0</v>
      </c>
      <c r="HY75" s="7">
        <f t="shared" si="117"/>
        <v>0</v>
      </c>
      <c r="HZ75" s="7">
        <f t="shared" si="117"/>
        <v>0</v>
      </c>
      <c r="IA75" s="7">
        <f t="shared" si="117"/>
        <v>0</v>
      </c>
      <c r="IB75" s="7">
        <f t="shared" si="117"/>
        <v>0</v>
      </c>
      <c r="IC75" s="7">
        <f t="shared" si="117"/>
        <v>0</v>
      </c>
      <c r="ID75" s="7">
        <f t="shared" si="117"/>
        <v>0</v>
      </c>
      <c r="IE75" s="7">
        <f t="shared" si="117"/>
        <v>0</v>
      </c>
      <c r="IF75" s="7">
        <f t="shared" si="117"/>
        <v>0</v>
      </c>
      <c r="IG75" s="7">
        <f t="shared" si="117"/>
        <v>0</v>
      </c>
      <c r="IH75" s="7">
        <f t="shared" si="117"/>
        <v>0</v>
      </c>
      <c r="II75" s="7">
        <f t="shared" si="117"/>
        <v>0</v>
      </c>
      <c r="IJ75" s="7">
        <f t="shared" si="117"/>
        <v>0</v>
      </c>
      <c r="IK75" s="7">
        <f t="shared" si="117"/>
        <v>0</v>
      </c>
      <c r="IL75" s="7">
        <f t="shared" si="117"/>
        <v>0</v>
      </c>
      <c r="IM75" s="7">
        <f t="shared" si="117"/>
        <v>0</v>
      </c>
      <c r="IN75" s="7">
        <f t="shared" si="117"/>
        <v>0</v>
      </c>
      <c r="IO75" s="7">
        <f t="shared" si="117"/>
        <v>0</v>
      </c>
      <c r="IP75" s="7">
        <f t="shared" si="117"/>
        <v>0</v>
      </c>
      <c r="IQ75" s="7">
        <f t="shared" si="117"/>
        <v>0</v>
      </c>
      <c r="IR75" s="7">
        <f t="shared" si="117"/>
        <v>0</v>
      </c>
      <c r="IS75" s="7">
        <f t="shared" si="117"/>
        <v>0</v>
      </c>
      <c r="IT75" s="7">
        <f t="shared" si="117"/>
        <v>0</v>
      </c>
      <c r="IU75" s="7">
        <f t="shared" si="117"/>
        <v>0</v>
      </c>
      <c r="IV75" s="7">
        <f t="shared" si="117"/>
        <v>0</v>
      </c>
      <c r="IW75" s="7">
        <f t="shared" si="117"/>
        <v>0</v>
      </c>
      <c r="IX75" s="7">
        <f t="shared" si="117"/>
        <v>0</v>
      </c>
      <c r="IY75" s="7">
        <f t="shared" si="117"/>
        <v>0</v>
      </c>
      <c r="IZ75" s="7">
        <f t="shared" ref="IZ75:LK75" si="118">COUNTIF(IZ6:IZ39,"NA")</f>
        <v>0</v>
      </c>
      <c r="JA75" s="7">
        <f t="shared" si="118"/>
        <v>0</v>
      </c>
      <c r="JB75" s="7">
        <f t="shared" si="118"/>
        <v>0</v>
      </c>
      <c r="JC75" s="7">
        <f t="shared" si="118"/>
        <v>0</v>
      </c>
      <c r="JD75" s="7">
        <f t="shared" si="118"/>
        <v>0</v>
      </c>
      <c r="JE75" s="7">
        <f t="shared" si="118"/>
        <v>0</v>
      </c>
      <c r="JF75" s="7">
        <f t="shared" si="118"/>
        <v>0</v>
      </c>
      <c r="JG75" s="7">
        <f t="shared" si="118"/>
        <v>0</v>
      </c>
      <c r="JH75" s="7">
        <f t="shared" si="118"/>
        <v>0</v>
      </c>
      <c r="JI75" s="7">
        <f t="shared" si="118"/>
        <v>0</v>
      </c>
      <c r="JJ75" s="7">
        <f t="shared" si="118"/>
        <v>0</v>
      </c>
      <c r="JK75" s="7">
        <f t="shared" si="118"/>
        <v>0</v>
      </c>
      <c r="JL75" s="7">
        <f t="shared" si="118"/>
        <v>0</v>
      </c>
      <c r="JM75" s="7">
        <f t="shared" si="118"/>
        <v>0</v>
      </c>
      <c r="JN75" s="7">
        <f t="shared" si="118"/>
        <v>0</v>
      </c>
      <c r="JO75" s="7">
        <f t="shared" si="118"/>
        <v>0</v>
      </c>
      <c r="JP75" s="7">
        <f t="shared" si="118"/>
        <v>0</v>
      </c>
      <c r="JQ75" s="7">
        <f t="shared" si="118"/>
        <v>0</v>
      </c>
      <c r="JR75" s="7">
        <f t="shared" si="118"/>
        <v>0</v>
      </c>
      <c r="JS75" s="7">
        <f t="shared" si="118"/>
        <v>0</v>
      </c>
      <c r="JT75" s="7">
        <f t="shared" si="118"/>
        <v>0</v>
      </c>
      <c r="JU75" s="7">
        <f t="shared" si="118"/>
        <v>0</v>
      </c>
      <c r="JV75" s="7">
        <f t="shared" si="118"/>
        <v>0</v>
      </c>
      <c r="JW75" s="7">
        <f t="shared" si="118"/>
        <v>0</v>
      </c>
      <c r="JX75" s="7">
        <f t="shared" si="118"/>
        <v>0</v>
      </c>
      <c r="JY75" s="7">
        <f t="shared" si="118"/>
        <v>0</v>
      </c>
      <c r="JZ75" s="7">
        <f t="shared" si="118"/>
        <v>0</v>
      </c>
      <c r="KA75" s="7">
        <f t="shared" si="118"/>
        <v>0</v>
      </c>
      <c r="KB75" s="7">
        <f t="shared" si="118"/>
        <v>0</v>
      </c>
      <c r="KC75" s="7">
        <f t="shared" si="118"/>
        <v>0</v>
      </c>
      <c r="KD75" s="7">
        <f t="shared" si="118"/>
        <v>0</v>
      </c>
      <c r="KE75" s="7">
        <f t="shared" si="118"/>
        <v>0</v>
      </c>
      <c r="KF75" s="7">
        <f t="shared" si="118"/>
        <v>0</v>
      </c>
      <c r="KG75" s="7">
        <f t="shared" si="118"/>
        <v>0</v>
      </c>
      <c r="KH75" s="7">
        <f t="shared" si="118"/>
        <v>0</v>
      </c>
      <c r="KI75" s="7">
        <f t="shared" si="118"/>
        <v>0</v>
      </c>
      <c r="KJ75" s="7">
        <f t="shared" si="118"/>
        <v>0</v>
      </c>
      <c r="KK75" s="7">
        <f t="shared" si="118"/>
        <v>0</v>
      </c>
      <c r="KL75" s="7">
        <f t="shared" si="118"/>
        <v>0</v>
      </c>
      <c r="KM75" s="7">
        <f t="shared" si="118"/>
        <v>0</v>
      </c>
      <c r="KN75" s="7">
        <f t="shared" si="118"/>
        <v>0</v>
      </c>
      <c r="KO75" s="7">
        <f t="shared" si="118"/>
        <v>0</v>
      </c>
      <c r="KP75" s="7">
        <f t="shared" si="118"/>
        <v>0</v>
      </c>
      <c r="KQ75" s="7">
        <f t="shared" si="118"/>
        <v>0</v>
      </c>
      <c r="KR75" s="7">
        <f t="shared" si="118"/>
        <v>0</v>
      </c>
      <c r="KS75" s="7">
        <f t="shared" si="118"/>
        <v>0</v>
      </c>
      <c r="KT75" s="7">
        <f t="shared" si="118"/>
        <v>0</v>
      </c>
      <c r="KU75" s="7">
        <f t="shared" si="118"/>
        <v>0</v>
      </c>
      <c r="KV75" s="7">
        <f t="shared" si="118"/>
        <v>0</v>
      </c>
      <c r="KW75" s="7">
        <f t="shared" si="118"/>
        <v>0</v>
      </c>
      <c r="KX75" s="7">
        <f t="shared" si="118"/>
        <v>0</v>
      </c>
      <c r="KY75" s="7">
        <f t="shared" si="118"/>
        <v>0</v>
      </c>
      <c r="KZ75" s="7">
        <f t="shared" si="118"/>
        <v>0</v>
      </c>
      <c r="LA75" s="7">
        <f t="shared" si="118"/>
        <v>0</v>
      </c>
      <c r="LB75" s="7">
        <f t="shared" si="118"/>
        <v>0</v>
      </c>
      <c r="LC75" s="7">
        <f t="shared" si="118"/>
        <v>0</v>
      </c>
      <c r="LD75" s="7">
        <f t="shared" si="118"/>
        <v>0</v>
      </c>
      <c r="LE75" s="7">
        <f t="shared" si="118"/>
        <v>0</v>
      </c>
      <c r="LF75" s="7">
        <f t="shared" si="118"/>
        <v>0</v>
      </c>
      <c r="LG75" s="7">
        <f t="shared" si="118"/>
        <v>0</v>
      </c>
      <c r="LH75" s="7">
        <f t="shared" si="118"/>
        <v>0</v>
      </c>
      <c r="LI75" s="7">
        <f t="shared" si="118"/>
        <v>0</v>
      </c>
      <c r="LJ75" s="7">
        <f t="shared" si="118"/>
        <v>0</v>
      </c>
      <c r="LK75" s="7">
        <f t="shared" si="118"/>
        <v>0</v>
      </c>
      <c r="LL75" s="7">
        <f t="shared" ref="LL75:NW75" si="119">COUNTIF(LL6:LL39,"NA")</f>
        <v>0</v>
      </c>
      <c r="LM75" s="7">
        <f t="shared" si="119"/>
        <v>0</v>
      </c>
      <c r="LN75" s="7">
        <f t="shared" si="119"/>
        <v>0</v>
      </c>
      <c r="LO75" s="7">
        <f t="shared" si="119"/>
        <v>0</v>
      </c>
      <c r="LP75" s="7">
        <f t="shared" si="119"/>
        <v>0</v>
      </c>
      <c r="LQ75" s="7">
        <f t="shared" si="119"/>
        <v>0</v>
      </c>
      <c r="LR75" s="7">
        <f t="shared" si="119"/>
        <v>0</v>
      </c>
      <c r="LS75" s="7">
        <f t="shared" si="119"/>
        <v>0</v>
      </c>
      <c r="LT75" s="7">
        <f t="shared" si="119"/>
        <v>0</v>
      </c>
      <c r="LU75" s="7">
        <f t="shared" si="119"/>
        <v>0</v>
      </c>
      <c r="LV75" s="7">
        <f t="shared" si="119"/>
        <v>0</v>
      </c>
      <c r="LW75" s="7">
        <f t="shared" si="119"/>
        <v>0</v>
      </c>
      <c r="LX75" s="7">
        <f t="shared" si="119"/>
        <v>0</v>
      </c>
      <c r="LY75" s="7">
        <f t="shared" si="119"/>
        <v>0</v>
      </c>
      <c r="LZ75" s="7">
        <f t="shared" si="119"/>
        <v>0</v>
      </c>
      <c r="MA75" s="7">
        <f t="shared" si="119"/>
        <v>0</v>
      </c>
      <c r="MB75" s="7">
        <f t="shared" si="119"/>
        <v>0</v>
      </c>
      <c r="MC75" s="7">
        <f t="shared" si="119"/>
        <v>0</v>
      </c>
      <c r="MD75" s="7">
        <f t="shared" si="119"/>
        <v>0</v>
      </c>
      <c r="ME75" s="7">
        <f t="shared" si="119"/>
        <v>0</v>
      </c>
      <c r="MF75" s="7">
        <f t="shared" si="119"/>
        <v>0</v>
      </c>
      <c r="MG75" s="7">
        <f t="shared" si="119"/>
        <v>0</v>
      </c>
      <c r="MH75" s="7">
        <f t="shared" si="119"/>
        <v>0</v>
      </c>
      <c r="MI75" s="7">
        <f t="shared" si="119"/>
        <v>0</v>
      </c>
      <c r="MJ75" s="7">
        <f t="shared" si="119"/>
        <v>0</v>
      </c>
      <c r="MK75" s="7">
        <f t="shared" si="119"/>
        <v>0</v>
      </c>
      <c r="ML75" s="7">
        <f t="shared" si="119"/>
        <v>0</v>
      </c>
      <c r="MM75" s="7">
        <f t="shared" si="119"/>
        <v>0</v>
      </c>
      <c r="MN75" s="7">
        <f t="shared" si="119"/>
        <v>0</v>
      </c>
      <c r="MO75" s="7">
        <f t="shared" si="119"/>
        <v>0</v>
      </c>
      <c r="MP75" s="7">
        <f t="shared" si="119"/>
        <v>0</v>
      </c>
      <c r="MQ75" s="7">
        <f t="shared" si="119"/>
        <v>0</v>
      </c>
      <c r="MR75" s="7">
        <f t="shared" si="119"/>
        <v>0</v>
      </c>
      <c r="MS75" s="7">
        <f t="shared" si="119"/>
        <v>0</v>
      </c>
      <c r="MT75" s="7">
        <f t="shared" si="119"/>
        <v>0</v>
      </c>
      <c r="MU75" s="7">
        <f t="shared" si="119"/>
        <v>0</v>
      </c>
      <c r="MV75" s="7">
        <f t="shared" si="119"/>
        <v>0</v>
      </c>
      <c r="MW75" s="7">
        <f t="shared" si="119"/>
        <v>0</v>
      </c>
      <c r="MX75" s="7">
        <f t="shared" si="119"/>
        <v>0</v>
      </c>
      <c r="MY75" s="7">
        <f t="shared" si="119"/>
        <v>0</v>
      </c>
      <c r="MZ75" s="7">
        <f t="shared" si="119"/>
        <v>0</v>
      </c>
      <c r="NA75" s="7">
        <f t="shared" si="119"/>
        <v>0</v>
      </c>
      <c r="NB75" s="7">
        <f t="shared" si="119"/>
        <v>0</v>
      </c>
      <c r="NC75" s="7">
        <f t="shared" si="119"/>
        <v>0</v>
      </c>
      <c r="ND75" s="7">
        <f t="shared" si="119"/>
        <v>0</v>
      </c>
      <c r="NE75" s="7">
        <f t="shared" si="119"/>
        <v>0</v>
      </c>
      <c r="NF75" s="7">
        <f t="shared" si="119"/>
        <v>0</v>
      </c>
      <c r="NG75" s="7">
        <f t="shared" si="119"/>
        <v>0</v>
      </c>
      <c r="NH75" s="7">
        <f t="shared" si="119"/>
        <v>0</v>
      </c>
      <c r="NI75" s="7">
        <f t="shared" si="119"/>
        <v>0</v>
      </c>
      <c r="NJ75" s="7">
        <f t="shared" si="119"/>
        <v>0</v>
      </c>
      <c r="NK75" s="7">
        <f t="shared" si="119"/>
        <v>0</v>
      </c>
      <c r="NL75" s="7">
        <f t="shared" si="119"/>
        <v>0</v>
      </c>
      <c r="NM75" s="7">
        <f t="shared" si="119"/>
        <v>0</v>
      </c>
      <c r="NN75" s="7">
        <f t="shared" si="119"/>
        <v>0</v>
      </c>
      <c r="NO75" s="7">
        <f t="shared" si="119"/>
        <v>0</v>
      </c>
      <c r="NP75" s="7">
        <f t="shared" si="119"/>
        <v>0</v>
      </c>
      <c r="NQ75" s="7">
        <f t="shared" si="119"/>
        <v>0</v>
      </c>
      <c r="NR75" s="7">
        <f t="shared" si="119"/>
        <v>0</v>
      </c>
      <c r="NS75" s="7">
        <f t="shared" si="119"/>
        <v>0</v>
      </c>
      <c r="NT75" s="7">
        <f t="shared" si="119"/>
        <v>0</v>
      </c>
      <c r="NU75" s="7">
        <f t="shared" si="119"/>
        <v>0</v>
      </c>
      <c r="NV75" s="7">
        <f t="shared" si="119"/>
        <v>0</v>
      </c>
      <c r="NW75" s="7">
        <f t="shared" si="119"/>
        <v>0</v>
      </c>
      <c r="NX75" s="7">
        <f t="shared" ref="NX75:OJ75" si="120">COUNTIF(NX6:NX39,"NA")</f>
        <v>0</v>
      </c>
      <c r="NY75" s="7">
        <f t="shared" si="120"/>
        <v>0</v>
      </c>
      <c r="NZ75" s="7">
        <f t="shared" si="120"/>
        <v>0</v>
      </c>
      <c r="OA75" s="7">
        <f t="shared" si="120"/>
        <v>0</v>
      </c>
      <c r="OB75" s="7">
        <f t="shared" si="120"/>
        <v>0</v>
      </c>
      <c r="OC75" s="7">
        <f t="shared" si="120"/>
        <v>0</v>
      </c>
      <c r="OD75" s="7">
        <f t="shared" si="120"/>
        <v>0</v>
      </c>
      <c r="OE75" s="7">
        <f t="shared" si="120"/>
        <v>0</v>
      </c>
      <c r="OF75" s="7">
        <f t="shared" si="120"/>
        <v>0</v>
      </c>
      <c r="OG75" s="7">
        <f t="shared" si="120"/>
        <v>0</v>
      </c>
      <c r="OH75" s="7">
        <f t="shared" si="120"/>
        <v>0</v>
      </c>
      <c r="OI75" s="7">
        <f t="shared" si="120"/>
        <v>0</v>
      </c>
      <c r="OJ75" s="7">
        <f t="shared" si="120"/>
        <v>0</v>
      </c>
    </row>
    <row r="76" spans="1:400" ht="12.75" customHeight="1" x14ac:dyDescent="0.25">
      <c r="A76" s="130"/>
      <c r="B76" s="130"/>
      <c r="C76" s="130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  <c r="EL76" s="89"/>
      <c r="EM76" s="89"/>
      <c r="EN76" s="89"/>
      <c r="EO76" s="89"/>
      <c r="EP76" s="89"/>
      <c r="EQ76" s="89"/>
      <c r="ER76" s="89"/>
      <c r="ES76" s="89"/>
      <c r="ET76" s="89"/>
      <c r="EU76" s="89"/>
      <c r="EV76" s="89"/>
      <c r="EW76" s="89"/>
      <c r="EX76" s="89"/>
      <c r="EY76" s="89"/>
      <c r="EZ76" s="89"/>
      <c r="FA76" s="89"/>
      <c r="FB76" s="89"/>
      <c r="FC76" s="89"/>
      <c r="FD76" s="89"/>
      <c r="FE76" s="89"/>
      <c r="FF76" s="89"/>
      <c r="FG76" s="89"/>
      <c r="FH76" s="89"/>
      <c r="FI76" s="89"/>
      <c r="FJ76" s="89"/>
      <c r="FK76" s="89"/>
      <c r="FL76" s="89"/>
      <c r="FM76" s="89"/>
      <c r="FN76" s="89"/>
      <c r="FO76" s="89"/>
      <c r="FP76" s="89"/>
      <c r="FQ76" s="89"/>
      <c r="FR76" s="89"/>
      <c r="FS76" s="89"/>
      <c r="FT76" s="89"/>
      <c r="FU76" s="89"/>
      <c r="FV76" s="89"/>
      <c r="FW76" s="89"/>
      <c r="FX76" s="89"/>
      <c r="FY76" s="89"/>
      <c r="FZ76" s="89"/>
      <c r="GA76" s="89"/>
      <c r="GB76" s="89"/>
      <c r="GC76" s="89"/>
      <c r="GD76" s="89"/>
      <c r="GE76" s="89"/>
      <c r="GF76" s="89"/>
      <c r="GG76" s="89"/>
      <c r="GH76" s="89"/>
      <c r="GI76" s="89"/>
      <c r="GJ76" s="89"/>
      <c r="GK76" s="89"/>
      <c r="GL76" s="89"/>
      <c r="GM76" s="89"/>
      <c r="GN76" s="89"/>
      <c r="GO76" s="89"/>
      <c r="GP76" s="89"/>
      <c r="GQ76" s="89"/>
      <c r="GR76" s="89"/>
      <c r="GS76" s="89"/>
      <c r="GT76" s="89"/>
      <c r="GU76" s="89"/>
      <c r="GV76" s="89"/>
      <c r="GW76" s="89"/>
      <c r="GX76" s="89"/>
      <c r="GY76" s="89"/>
      <c r="GZ76" s="89"/>
      <c r="HA76" s="89"/>
      <c r="HB76" s="89"/>
      <c r="HC76" s="89"/>
      <c r="HD76" s="89"/>
      <c r="HE76" s="89"/>
      <c r="HF76" s="89"/>
      <c r="HG76" s="89"/>
      <c r="HH76" s="89"/>
      <c r="HI76" s="89"/>
      <c r="HJ76" s="89"/>
      <c r="HK76" s="89"/>
      <c r="HL76" s="89"/>
      <c r="HM76" s="89"/>
      <c r="HN76" s="89"/>
      <c r="HO76" s="89"/>
      <c r="HP76" s="89"/>
      <c r="HQ76" s="89"/>
      <c r="HR76" s="89"/>
      <c r="HS76" s="89"/>
      <c r="HT76" s="89"/>
      <c r="HU76" s="89"/>
      <c r="HV76" s="89"/>
      <c r="HW76" s="89"/>
      <c r="HX76" s="89"/>
      <c r="HY76" s="89"/>
      <c r="HZ76" s="89"/>
      <c r="IA76" s="89"/>
      <c r="IB76" s="89"/>
      <c r="IC76" s="89"/>
      <c r="ID76" s="89"/>
      <c r="IE76" s="89"/>
      <c r="IF76" s="89"/>
      <c r="IG76" s="89"/>
      <c r="IH76" s="89"/>
      <c r="II76" s="89"/>
      <c r="IJ76" s="89"/>
      <c r="IK76" s="89"/>
      <c r="IL76" s="89"/>
      <c r="IM76" s="89"/>
      <c r="IN76" s="89"/>
      <c r="IO76" s="89"/>
      <c r="IP76" s="89"/>
      <c r="IQ76" s="89"/>
      <c r="IR76" s="89"/>
      <c r="IS76" s="89"/>
      <c r="IT76" s="89"/>
      <c r="IU76" s="89"/>
      <c r="IV76" s="89"/>
      <c r="IW76" s="89"/>
      <c r="IX76" s="89"/>
      <c r="IY76" s="89"/>
      <c r="IZ76" s="89"/>
      <c r="JA76" s="89"/>
      <c r="JB76" s="89"/>
      <c r="JC76" s="89"/>
      <c r="JD76" s="89"/>
      <c r="JE76" s="89"/>
      <c r="JF76" s="89"/>
      <c r="JG76" s="89"/>
      <c r="JH76" s="89"/>
      <c r="JI76" s="89"/>
      <c r="JJ76" s="89"/>
      <c r="JK76" s="89"/>
      <c r="JL76" s="89"/>
      <c r="JM76" s="89"/>
      <c r="JN76" s="89"/>
      <c r="JO76" s="89"/>
      <c r="JP76" s="89"/>
      <c r="JQ76" s="89"/>
      <c r="JR76" s="89"/>
      <c r="JS76" s="89"/>
      <c r="JT76" s="89"/>
      <c r="JU76" s="89"/>
      <c r="JV76" s="89"/>
      <c r="JW76" s="89"/>
      <c r="JX76" s="89"/>
      <c r="JY76" s="89"/>
      <c r="JZ76" s="89"/>
      <c r="KA76" s="89"/>
      <c r="KB76" s="89"/>
      <c r="KC76" s="89"/>
      <c r="KD76" s="89"/>
      <c r="KE76" s="89"/>
      <c r="KF76" s="89"/>
      <c r="KG76" s="89"/>
      <c r="KH76" s="89"/>
      <c r="KI76" s="89"/>
      <c r="KJ76" s="89"/>
      <c r="KK76" s="89"/>
      <c r="KL76" s="89"/>
      <c r="KM76" s="89"/>
      <c r="KN76" s="89"/>
      <c r="KO76" s="89"/>
      <c r="KP76" s="89"/>
      <c r="KQ76" s="89"/>
      <c r="KR76" s="89"/>
      <c r="KS76" s="89"/>
      <c r="KT76" s="89"/>
      <c r="KU76" s="89"/>
      <c r="KV76" s="89"/>
      <c r="KW76" s="89"/>
      <c r="KX76" s="89"/>
      <c r="KY76" s="89"/>
      <c r="KZ76" s="89"/>
      <c r="LA76" s="89"/>
      <c r="LB76" s="89"/>
      <c r="LC76" s="89"/>
      <c r="LD76" s="89"/>
      <c r="LE76" s="89"/>
      <c r="LF76" s="89"/>
      <c r="LG76" s="89"/>
      <c r="LH76" s="89"/>
      <c r="LI76" s="89"/>
      <c r="LJ76" s="89"/>
      <c r="LK76" s="89"/>
      <c r="LL76" s="89"/>
      <c r="LM76" s="89"/>
      <c r="LN76" s="89"/>
      <c r="LO76" s="89"/>
      <c r="LP76" s="89"/>
      <c r="LQ76" s="89"/>
      <c r="LR76" s="89"/>
      <c r="LS76" s="89"/>
      <c r="LT76" s="89"/>
      <c r="LU76" s="89"/>
      <c r="LV76" s="89"/>
      <c r="LW76" s="89"/>
      <c r="LX76" s="89"/>
      <c r="LY76" s="89"/>
      <c r="LZ76" s="89"/>
      <c r="MA76" s="89"/>
      <c r="MB76" s="89"/>
      <c r="MC76" s="89"/>
      <c r="MD76" s="89"/>
      <c r="ME76" s="89"/>
      <c r="MF76" s="89"/>
      <c r="MG76" s="89"/>
      <c r="MH76" s="89"/>
      <c r="MI76" s="89"/>
      <c r="MJ76" s="89"/>
      <c r="MK76" s="89"/>
      <c r="ML76" s="89"/>
      <c r="MM76" s="89"/>
      <c r="MN76" s="89"/>
      <c r="MO76" s="89"/>
      <c r="MP76" s="89"/>
      <c r="MQ76" s="89"/>
      <c r="MR76" s="89"/>
      <c r="MS76" s="89"/>
      <c r="MT76" s="89"/>
      <c r="MU76" s="89"/>
      <c r="MV76" s="89"/>
      <c r="MW76" s="89"/>
      <c r="MX76" s="89"/>
      <c r="MY76" s="89"/>
      <c r="MZ76" s="89"/>
      <c r="NA76" s="89"/>
      <c r="NB76" s="89"/>
      <c r="NC76" s="89"/>
      <c r="ND76" s="89"/>
      <c r="NE76" s="89"/>
      <c r="NF76" s="89"/>
      <c r="NG76" s="89"/>
      <c r="NH76" s="89"/>
      <c r="NI76" s="89"/>
      <c r="NJ76" s="89"/>
      <c r="NK76" s="89"/>
      <c r="NL76" s="89"/>
      <c r="NM76" s="89"/>
      <c r="NN76" s="89"/>
      <c r="NO76" s="89"/>
      <c r="NP76" s="89"/>
      <c r="NQ76" s="89"/>
      <c r="NR76" s="89"/>
      <c r="NS76" s="89"/>
      <c r="NT76" s="89"/>
      <c r="NU76" s="89"/>
      <c r="NV76" s="89"/>
      <c r="NW76" s="89"/>
      <c r="NX76" s="89"/>
      <c r="NY76" s="89"/>
      <c r="NZ76" s="89"/>
      <c r="OA76" s="89"/>
      <c r="OB76" s="89"/>
      <c r="OC76" s="89"/>
      <c r="OD76" s="89"/>
      <c r="OE76" s="89"/>
      <c r="OF76" s="89"/>
      <c r="OG76" s="89"/>
      <c r="OH76" s="89"/>
      <c r="OI76" s="89"/>
      <c r="OJ76" s="89"/>
    </row>
    <row r="77" spans="1:400" ht="12.75" customHeight="1" x14ac:dyDescent="0.25">
      <c r="A77" s="147" t="s">
        <v>92</v>
      </c>
      <c r="B77" s="147"/>
      <c r="C77" s="147"/>
      <c r="D77" s="7">
        <f t="shared" ref="D77:BO77" si="121">COUNTIF(D6:D39,"ABS")</f>
        <v>0</v>
      </c>
      <c r="E77" s="7">
        <f t="shared" si="121"/>
        <v>7</v>
      </c>
      <c r="F77" s="7">
        <f t="shared" si="121"/>
        <v>7</v>
      </c>
      <c r="G77" s="7">
        <f t="shared" si="121"/>
        <v>0</v>
      </c>
      <c r="H77" s="7">
        <f t="shared" si="121"/>
        <v>0</v>
      </c>
      <c r="I77" s="7">
        <f t="shared" si="121"/>
        <v>0</v>
      </c>
      <c r="J77" s="7">
        <f t="shared" si="121"/>
        <v>0</v>
      </c>
      <c r="K77" s="7">
        <f t="shared" si="121"/>
        <v>0</v>
      </c>
      <c r="L77" s="7">
        <f t="shared" si="121"/>
        <v>0</v>
      </c>
      <c r="M77" s="7">
        <f t="shared" si="121"/>
        <v>1</v>
      </c>
      <c r="N77" s="7">
        <f t="shared" si="121"/>
        <v>0</v>
      </c>
      <c r="O77" s="7">
        <f t="shared" si="121"/>
        <v>0</v>
      </c>
      <c r="P77" s="7">
        <f t="shared" si="121"/>
        <v>0</v>
      </c>
      <c r="Q77" s="7">
        <f t="shared" si="121"/>
        <v>0</v>
      </c>
      <c r="R77" s="7">
        <f t="shared" si="121"/>
        <v>1</v>
      </c>
      <c r="S77" s="7">
        <f t="shared" si="121"/>
        <v>0</v>
      </c>
      <c r="T77" s="7">
        <f t="shared" si="121"/>
        <v>2</v>
      </c>
      <c r="U77" s="7">
        <f t="shared" si="121"/>
        <v>0</v>
      </c>
      <c r="V77" s="7">
        <f t="shared" si="121"/>
        <v>0</v>
      </c>
      <c r="W77" s="7">
        <f t="shared" si="121"/>
        <v>0</v>
      </c>
      <c r="X77" s="7">
        <f t="shared" si="121"/>
        <v>0</v>
      </c>
      <c r="Y77" s="7">
        <f t="shared" si="121"/>
        <v>0</v>
      </c>
      <c r="Z77" s="7">
        <f t="shared" si="121"/>
        <v>0</v>
      </c>
      <c r="AA77" s="7">
        <f t="shared" si="121"/>
        <v>2</v>
      </c>
      <c r="AB77" s="7">
        <f t="shared" si="121"/>
        <v>0</v>
      </c>
      <c r="AC77" s="7">
        <f t="shared" si="121"/>
        <v>0</v>
      </c>
      <c r="AD77" s="7">
        <f t="shared" si="121"/>
        <v>0</v>
      </c>
      <c r="AE77" s="7">
        <f t="shared" si="121"/>
        <v>0</v>
      </c>
      <c r="AF77" s="7">
        <f t="shared" si="121"/>
        <v>0</v>
      </c>
      <c r="AG77" s="7">
        <f t="shared" si="121"/>
        <v>0</v>
      </c>
      <c r="AH77" s="7">
        <f t="shared" si="121"/>
        <v>1</v>
      </c>
      <c r="AI77" s="7">
        <f t="shared" si="121"/>
        <v>0</v>
      </c>
      <c r="AJ77" s="7">
        <f t="shared" si="121"/>
        <v>0</v>
      </c>
      <c r="AK77" s="7">
        <f t="shared" si="121"/>
        <v>0</v>
      </c>
      <c r="AL77" s="7">
        <f t="shared" si="121"/>
        <v>0</v>
      </c>
      <c r="AM77" s="7">
        <f t="shared" si="121"/>
        <v>1</v>
      </c>
      <c r="AN77" s="7">
        <f t="shared" si="121"/>
        <v>1</v>
      </c>
      <c r="AO77" s="7">
        <f t="shared" si="121"/>
        <v>2</v>
      </c>
      <c r="AP77" s="7">
        <f t="shared" si="121"/>
        <v>0</v>
      </c>
      <c r="AQ77" s="7">
        <f t="shared" si="121"/>
        <v>0</v>
      </c>
      <c r="AR77" s="7">
        <f t="shared" si="121"/>
        <v>3</v>
      </c>
      <c r="AS77" s="7">
        <f t="shared" si="121"/>
        <v>3</v>
      </c>
      <c r="AT77" s="7">
        <f t="shared" si="121"/>
        <v>3</v>
      </c>
      <c r="AU77" s="7">
        <f t="shared" si="121"/>
        <v>3</v>
      </c>
      <c r="AV77" s="7">
        <f t="shared" si="121"/>
        <v>5</v>
      </c>
      <c r="AW77" s="7">
        <f t="shared" si="121"/>
        <v>0</v>
      </c>
      <c r="AX77" s="7">
        <f t="shared" si="121"/>
        <v>0</v>
      </c>
      <c r="AY77" s="7">
        <f t="shared" si="121"/>
        <v>4</v>
      </c>
      <c r="AZ77" s="7">
        <f t="shared" si="121"/>
        <v>2</v>
      </c>
      <c r="BA77" s="7">
        <f t="shared" si="121"/>
        <v>1</v>
      </c>
      <c r="BB77" s="7">
        <f t="shared" si="121"/>
        <v>1</v>
      </c>
      <c r="BC77" s="7">
        <f t="shared" si="121"/>
        <v>4</v>
      </c>
      <c r="BD77" s="7">
        <f t="shared" si="121"/>
        <v>0</v>
      </c>
      <c r="BE77" s="7">
        <f t="shared" si="121"/>
        <v>0</v>
      </c>
      <c r="BF77" s="7">
        <f t="shared" si="121"/>
        <v>0</v>
      </c>
      <c r="BG77" s="7">
        <f t="shared" si="121"/>
        <v>0</v>
      </c>
      <c r="BH77" s="7">
        <f t="shared" si="121"/>
        <v>0</v>
      </c>
      <c r="BI77" s="7">
        <f t="shared" si="121"/>
        <v>0</v>
      </c>
      <c r="BJ77" s="7">
        <f t="shared" si="121"/>
        <v>1</v>
      </c>
      <c r="BK77" s="7">
        <f t="shared" si="121"/>
        <v>0</v>
      </c>
      <c r="BL77" s="7">
        <f t="shared" si="121"/>
        <v>0</v>
      </c>
      <c r="BM77" s="7">
        <f t="shared" si="121"/>
        <v>2</v>
      </c>
      <c r="BN77" s="7">
        <f t="shared" si="121"/>
        <v>1</v>
      </c>
      <c r="BO77" s="7">
        <f t="shared" si="121"/>
        <v>1</v>
      </c>
      <c r="BP77" s="7">
        <f t="shared" ref="BP77:EA77" si="122">COUNTIF(BP6:BP39,"ABS")</f>
        <v>0</v>
      </c>
      <c r="BQ77" s="7">
        <f t="shared" si="122"/>
        <v>2</v>
      </c>
      <c r="BR77" s="7">
        <f t="shared" si="122"/>
        <v>0</v>
      </c>
      <c r="BS77" s="7">
        <f t="shared" si="122"/>
        <v>0</v>
      </c>
      <c r="BT77" s="7">
        <f t="shared" si="122"/>
        <v>0</v>
      </c>
      <c r="BU77" s="7">
        <f t="shared" si="122"/>
        <v>0</v>
      </c>
      <c r="BV77" s="7">
        <f t="shared" si="122"/>
        <v>2</v>
      </c>
      <c r="BW77" s="7">
        <f t="shared" si="122"/>
        <v>1</v>
      </c>
      <c r="BX77" s="7">
        <f t="shared" si="122"/>
        <v>4</v>
      </c>
      <c r="BY77" s="7">
        <f t="shared" si="122"/>
        <v>0</v>
      </c>
      <c r="BZ77" s="7">
        <f t="shared" si="122"/>
        <v>0</v>
      </c>
      <c r="CA77" s="7">
        <f t="shared" si="122"/>
        <v>4</v>
      </c>
      <c r="CB77" s="7">
        <f t="shared" si="122"/>
        <v>1</v>
      </c>
      <c r="CC77" s="7">
        <f t="shared" si="122"/>
        <v>1</v>
      </c>
      <c r="CD77" s="7">
        <f t="shared" si="122"/>
        <v>1</v>
      </c>
      <c r="CE77" s="7">
        <f t="shared" si="122"/>
        <v>2</v>
      </c>
      <c r="CF77" s="7">
        <f t="shared" si="122"/>
        <v>0</v>
      </c>
      <c r="CG77" s="7">
        <f t="shared" si="122"/>
        <v>0</v>
      </c>
      <c r="CH77" s="7">
        <f t="shared" si="122"/>
        <v>2</v>
      </c>
      <c r="CI77" s="7">
        <f t="shared" si="122"/>
        <v>1</v>
      </c>
      <c r="CJ77" s="7">
        <f t="shared" si="122"/>
        <v>0</v>
      </c>
      <c r="CK77" s="7">
        <f t="shared" si="122"/>
        <v>1</v>
      </c>
      <c r="CL77" s="7">
        <f t="shared" si="122"/>
        <v>3</v>
      </c>
      <c r="CM77" s="7">
        <f t="shared" si="122"/>
        <v>0</v>
      </c>
      <c r="CN77" s="7">
        <f t="shared" si="122"/>
        <v>0</v>
      </c>
      <c r="CO77" s="7">
        <f t="shared" si="122"/>
        <v>7</v>
      </c>
      <c r="CP77" s="7">
        <f t="shared" si="122"/>
        <v>7</v>
      </c>
      <c r="CQ77" s="7">
        <f t="shared" si="122"/>
        <v>5</v>
      </c>
      <c r="CR77" s="7">
        <f t="shared" si="122"/>
        <v>4</v>
      </c>
      <c r="CS77" s="7">
        <f t="shared" si="122"/>
        <v>6</v>
      </c>
      <c r="CT77" s="7">
        <f t="shared" si="122"/>
        <v>0</v>
      </c>
      <c r="CU77" s="7">
        <f t="shared" si="122"/>
        <v>0</v>
      </c>
      <c r="CV77" s="7">
        <f t="shared" si="122"/>
        <v>9</v>
      </c>
      <c r="CW77" s="7">
        <f t="shared" si="122"/>
        <v>9</v>
      </c>
      <c r="CX77" s="7">
        <f t="shared" si="122"/>
        <v>9</v>
      </c>
      <c r="CY77" s="7">
        <f t="shared" si="122"/>
        <v>9</v>
      </c>
      <c r="CZ77" s="7">
        <f t="shared" si="122"/>
        <v>9</v>
      </c>
      <c r="DA77" s="7">
        <f t="shared" si="122"/>
        <v>0</v>
      </c>
      <c r="DB77" s="7">
        <f t="shared" si="122"/>
        <v>0</v>
      </c>
      <c r="DC77" s="7">
        <f t="shared" si="122"/>
        <v>0</v>
      </c>
      <c r="DD77" s="7">
        <f t="shared" si="122"/>
        <v>9</v>
      </c>
      <c r="DE77" s="7">
        <f t="shared" si="122"/>
        <v>7</v>
      </c>
      <c r="DF77" s="7">
        <f t="shared" si="122"/>
        <v>8</v>
      </c>
      <c r="DG77" s="7">
        <f t="shared" si="122"/>
        <v>8</v>
      </c>
      <c r="DH77" s="7">
        <f t="shared" si="122"/>
        <v>0</v>
      </c>
      <c r="DI77" s="7">
        <f t="shared" si="122"/>
        <v>0</v>
      </c>
      <c r="DJ77" s="7">
        <f t="shared" si="122"/>
        <v>4</v>
      </c>
      <c r="DK77" s="7">
        <f t="shared" si="122"/>
        <v>2</v>
      </c>
      <c r="DL77" s="7">
        <f t="shared" si="122"/>
        <v>4</v>
      </c>
      <c r="DM77" s="7">
        <f t="shared" si="122"/>
        <v>2</v>
      </c>
      <c r="DN77" s="7">
        <f t="shared" si="122"/>
        <v>4</v>
      </c>
      <c r="DO77" s="7">
        <f t="shared" si="122"/>
        <v>0</v>
      </c>
      <c r="DP77" s="7">
        <f t="shared" si="122"/>
        <v>0</v>
      </c>
      <c r="DQ77" s="7">
        <f t="shared" si="122"/>
        <v>1</v>
      </c>
      <c r="DR77" s="7">
        <f t="shared" si="122"/>
        <v>0</v>
      </c>
      <c r="DS77" s="7">
        <f t="shared" si="122"/>
        <v>1</v>
      </c>
      <c r="DT77" s="7">
        <f t="shared" si="122"/>
        <v>2</v>
      </c>
      <c r="DU77" s="7">
        <f t="shared" si="122"/>
        <v>0</v>
      </c>
      <c r="DV77" s="7">
        <f t="shared" si="122"/>
        <v>0</v>
      </c>
      <c r="DW77" s="7">
        <f t="shared" si="122"/>
        <v>0</v>
      </c>
      <c r="DX77" s="7">
        <f t="shared" si="122"/>
        <v>12</v>
      </c>
      <c r="DY77" s="7">
        <f t="shared" si="122"/>
        <v>7</v>
      </c>
      <c r="DZ77" s="7">
        <f t="shared" si="122"/>
        <v>9</v>
      </c>
      <c r="EA77" s="7">
        <f t="shared" si="122"/>
        <v>7</v>
      </c>
      <c r="EB77" s="7">
        <f t="shared" ref="EB77:GM77" si="123">COUNTIF(EB6:EB39,"ABS")</f>
        <v>0</v>
      </c>
      <c r="EC77" s="7">
        <f t="shared" si="123"/>
        <v>0</v>
      </c>
      <c r="ED77" s="7">
        <f t="shared" si="123"/>
        <v>0</v>
      </c>
      <c r="EE77" s="7">
        <f t="shared" si="123"/>
        <v>0</v>
      </c>
      <c r="EF77" s="7">
        <f t="shared" si="123"/>
        <v>0</v>
      </c>
      <c r="EG77" s="7">
        <f t="shared" si="123"/>
        <v>0</v>
      </c>
      <c r="EH77" s="7">
        <f t="shared" si="123"/>
        <v>0</v>
      </c>
      <c r="EI77" s="7">
        <f t="shared" si="123"/>
        <v>1</v>
      </c>
      <c r="EJ77" s="7">
        <f t="shared" si="123"/>
        <v>0</v>
      </c>
      <c r="EK77" s="7">
        <f t="shared" si="123"/>
        <v>0</v>
      </c>
      <c r="EL77" s="7">
        <f t="shared" si="123"/>
        <v>4</v>
      </c>
      <c r="EM77" s="7">
        <f t="shared" si="123"/>
        <v>3</v>
      </c>
      <c r="EN77" s="7">
        <f t="shared" si="123"/>
        <v>5</v>
      </c>
      <c r="EO77" s="7">
        <f t="shared" si="123"/>
        <v>0</v>
      </c>
      <c r="EP77" s="7">
        <f t="shared" si="123"/>
        <v>0</v>
      </c>
      <c r="EQ77" s="7">
        <f t="shared" si="123"/>
        <v>0</v>
      </c>
      <c r="ER77" s="7">
        <f t="shared" si="123"/>
        <v>0</v>
      </c>
      <c r="ES77" s="7">
        <f t="shared" si="123"/>
        <v>3</v>
      </c>
      <c r="ET77" s="7">
        <f t="shared" si="123"/>
        <v>1</v>
      </c>
      <c r="EU77" s="7">
        <f t="shared" si="123"/>
        <v>1</v>
      </c>
      <c r="EV77" s="7">
        <f t="shared" si="123"/>
        <v>1</v>
      </c>
      <c r="EW77" s="7">
        <f t="shared" si="123"/>
        <v>2</v>
      </c>
      <c r="EX77" s="7">
        <f t="shared" si="123"/>
        <v>0</v>
      </c>
      <c r="EY77" s="7">
        <f t="shared" si="123"/>
        <v>0</v>
      </c>
      <c r="EZ77" s="7">
        <f t="shared" si="123"/>
        <v>2</v>
      </c>
      <c r="FA77" s="7">
        <f t="shared" si="123"/>
        <v>0</v>
      </c>
      <c r="FB77" s="7">
        <f t="shared" si="123"/>
        <v>0</v>
      </c>
      <c r="FC77" s="7">
        <f t="shared" si="123"/>
        <v>0</v>
      </c>
      <c r="FD77" s="7">
        <f t="shared" si="123"/>
        <v>0</v>
      </c>
      <c r="FE77" s="7">
        <f t="shared" si="123"/>
        <v>0</v>
      </c>
      <c r="FF77" s="7">
        <f t="shared" si="123"/>
        <v>0</v>
      </c>
      <c r="FG77" s="7">
        <f t="shared" si="123"/>
        <v>0</v>
      </c>
      <c r="FH77" s="7">
        <f t="shared" si="123"/>
        <v>0</v>
      </c>
      <c r="FI77" s="7">
        <f t="shared" si="123"/>
        <v>0</v>
      </c>
      <c r="FJ77" s="7">
        <f t="shared" si="123"/>
        <v>0</v>
      </c>
      <c r="FK77" s="7">
        <f t="shared" si="123"/>
        <v>0</v>
      </c>
      <c r="FL77" s="7">
        <f t="shared" si="123"/>
        <v>0</v>
      </c>
      <c r="FM77" s="7">
        <f t="shared" si="123"/>
        <v>0</v>
      </c>
      <c r="FN77" s="7">
        <f t="shared" si="123"/>
        <v>0</v>
      </c>
      <c r="FO77" s="7">
        <f t="shared" si="123"/>
        <v>0</v>
      </c>
      <c r="FP77" s="7">
        <f t="shared" si="123"/>
        <v>0</v>
      </c>
      <c r="FQ77" s="7">
        <f t="shared" si="123"/>
        <v>0</v>
      </c>
      <c r="FR77" s="7">
        <f t="shared" si="123"/>
        <v>0</v>
      </c>
      <c r="FS77" s="7">
        <f t="shared" si="123"/>
        <v>0</v>
      </c>
      <c r="FT77" s="7">
        <f t="shared" si="123"/>
        <v>0</v>
      </c>
      <c r="FU77" s="7">
        <f t="shared" si="123"/>
        <v>0</v>
      </c>
      <c r="FV77" s="7">
        <f t="shared" si="123"/>
        <v>0</v>
      </c>
      <c r="FW77" s="7">
        <f t="shared" si="123"/>
        <v>0</v>
      </c>
      <c r="FX77" s="7">
        <f t="shared" si="123"/>
        <v>0</v>
      </c>
      <c r="FY77" s="7">
        <f t="shared" si="123"/>
        <v>0</v>
      </c>
      <c r="FZ77" s="7">
        <f t="shared" si="123"/>
        <v>0</v>
      </c>
      <c r="GA77" s="7">
        <f t="shared" si="123"/>
        <v>0</v>
      </c>
      <c r="GB77" s="7">
        <f t="shared" si="123"/>
        <v>1</v>
      </c>
      <c r="GC77" s="7">
        <f t="shared" si="123"/>
        <v>1</v>
      </c>
      <c r="GD77" s="7">
        <f t="shared" si="123"/>
        <v>1</v>
      </c>
      <c r="GE77" s="7">
        <f t="shared" si="123"/>
        <v>1</v>
      </c>
      <c r="GF77" s="7">
        <f t="shared" si="123"/>
        <v>1</v>
      </c>
      <c r="GG77" s="7">
        <f t="shared" si="123"/>
        <v>0</v>
      </c>
      <c r="GH77" s="7">
        <f t="shared" si="123"/>
        <v>0</v>
      </c>
      <c r="GI77" s="7">
        <f t="shared" si="123"/>
        <v>1</v>
      </c>
      <c r="GJ77" s="7">
        <f t="shared" si="123"/>
        <v>0</v>
      </c>
      <c r="GK77" s="7">
        <f t="shared" si="123"/>
        <v>1</v>
      </c>
      <c r="GL77" s="7">
        <f t="shared" si="123"/>
        <v>0</v>
      </c>
      <c r="GM77" s="7">
        <f t="shared" si="123"/>
        <v>1</v>
      </c>
      <c r="GN77" s="7">
        <f t="shared" ref="GN77:IY77" si="124">COUNTIF(GN6:GN39,"ABS")</f>
        <v>0</v>
      </c>
      <c r="GO77" s="7">
        <f t="shared" si="124"/>
        <v>0</v>
      </c>
      <c r="GP77" s="7">
        <f t="shared" si="124"/>
        <v>3</v>
      </c>
      <c r="GQ77" s="7">
        <f t="shared" si="124"/>
        <v>0</v>
      </c>
      <c r="GR77" s="7">
        <f t="shared" si="124"/>
        <v>3</v>
      </c>
      <c r="GS77" s="7">
        <f t="shared" si="124"/>
        <v>2</v>
      </c>
      <c r="GT77" s="7">
        <f t="shared" si="124"/>
        <v>3</v>
      </c>
      <c r="GU77" s="7">
        <f t="shared" si="124"/>
        <v>0</v>
      </c>
      <c r="GV77" s="7">
        <f t="shared" si="124"/>
        <v>0</v>
      </c>
      <c r="GW77" s="7">
        <f t="shared" si="124"/>
        <v>2</v>
      </c>
      <c r="GX77" s="7">
        <f t="shared" si="124"/>
        <v>1</v>
      </c>
      <c r="GY77" s="7">
        <f t="shared" si="124"/>
        <v>1</v>
      </c>
      <c r="GZ77" s="7">
        <f t="shared" si="124"/>
        <v>1</v>
      </c>
      <c r="HA77" s="7">
        <f t="shared" si="124"/>
        <v>1</v>
      </c>
      <c r="HB77" s="7">
        <f t="shared" si="124"/>
        <v>0</v>
      </c>
      <c r="HC77" s="7">
        <f t="shared" si="124"/>
        <v>0</v>
      </c>
      <c r="HD77" s="7">
        <f t="shared" si="124"/>
        <v>3</v>
      </c>
      <c r="HE77" s="7">
        <f t="shared" si="124"/>
        <v>3</v>
      </c>
      <c r="HF77" s="7">
        <f t="shared" si="124"/>
        <v>3</v>
      </c>
      <c r="HG77" s="7">
        <f t="shared" si="124"/>
        <v>3</v>
      </c>
      <c r="HH77" s="7">
        <f t="shared" si="124"/>
        <v>3</v>
      </c>
      <c r="HI77" s="7">
        <f t="shared" si="124"/>
        <v>0</v>
      </c>
      <c r="HJ77" s="7">
        <f t="shared" si="124"/>
        <v>0</v>
      </c>
      <c r="HK77" s="7">
        <f t="shared" si="124"/>
        <v>6</v>
      </c>
      <c r="HL77" s="7">
        <f t="shared" si="124"/>
        <v>6</v>
      </c>
      <c r="HM77" s="7">
        <f t="shared" si="124"/>
        <v>6</v>
      </c>
      <c r="HN77" s="7">
        <f t="shared" si="124"/>
        <v>6</v>
      </c>
      <c r="HO77" s="7">
        <f t="shared" si="124"/>
        <v>6</v>
      </c>
      <c r="HP77" s="7">
        <f t="shared" si="124"/>
        <v>0</v>
      </c>
      <c r="HQ77" s="7">
        <f t="shared" si="124"/>
        <v>0</v>
      </c>
      <c r="HR77" s="7">
        <f t="shared" si="124"/>
        <v>9</v>
      </c>
      <c r="HS77" s="7">
        <f t="shared" si="124"/>
        <v>9</v>
      </c>
      <c r="HT77" s="7">
        <f t="shared" si="124"/>
        <v>9</v>
      </c>
      <c r="HU77" s="7">
        <f t="shared" si="124"/>
        <v>9</v>
      </c>
      <c r="HV77" s="7">
        <f t="shared" si="124"/>
        <v>9</v>
      </c>
      <c r="HW77" s="7">
        <f t="shared" si="124"/>
        <v>0</v>
      </c>
      <c r="HX77" s="7">
        <f t="shared" si="124"/>
        <v>0</v>
      </c>
      <c r="HY77" s="7">
        <f t="shared" si="124"/>
        <v>9</v>
      </c>
      <c r="HZ77" s="7">
        <f t="shared" si="124"/>
        <v>9</v>
      </c>
      <c r="IA77" s="7">
        <f t="shared" si="124"/>
        <v>9</v>
      </c>
      <c r="IB77" s="7">
        <f t="shared" si="124"/>
        <v>9</v>
      </c>
      <c r="IC77" s="7">
        <f t="shared" si="124"/>
        <v>9</v>
      </c>
      <c r="ID77" s="7">
        <f t="shared" si="124"/>
        <v>0</v>
      </c>
      <c r="IE77" s="7">
        <f t="shared" si="124"/>
        <v>0</v>
      </c>
      <c r="IF77" s="7">
        <f t="shared" si="124"/>
        <v>4</v>
      </c>
      <c r="IG77" s="7">
        <f t="shared" si="124"/>
        <v>4</v>
      </c>
      <c r="IH77" s="7">
        <f t="shared" si="124"/>
        <v>4</v>
      </c>
      <c r="II77" s="7">
        <f t="shared" si="124"/>
        <v>4</v>
      </c>
      <c r="IJ77" s="7">
        <f t="shared" si="124"/>
        <v>4</v>
      </c>
      <c r="IK77" s="7">
        <f t="shared" si="124"/>
        <v>0</v>
      </c>
      <c r="IL77" s="7">
        <f t="shared" si="124"/>
        <v>0</v>
      </c>
      <c r="IM77" s="7">
        <f t="shared" si="124"/>
        <v>2</v>
      </c>
      <c r="IN77" s="7">
        <f t="shared" si="124"/>
        <v>2</v>
      </c>
      <c r="IO77" s="7">
        <f t="shared" si="124"/>
        <v>2</v>
      </c>
      <c r="IP77" s="7">
        <f t="shared" si="124"/>
        <v>2</v>
      </c>
      <c r="IQ77" s="7">
        <f t="shared" si="124"/>
        <v>2</v>
      </c>
      <c r="IR77" s="7">
        <f t="shared" si="124"/>
        <v>0</v>
      </c>
      <c r="IS77" s="7">
        <f t="shared" si="124"/>
        <v>0</v>
      </c>
      <c r="IT77" s="7">
        <f t="shared" si="124"/>
        <v>2</v>
      </c>
      <c r="IU77" s="7">
        <f t="shared" si="124"/>
        <v>2</v>
      </c>
      <c r="IV77" s="7">
        <f t="shared" si="124"/>
        <v>2</v>
      </c>
      <c r="IW77" s="7">
        <f t="shared" si="124"/>
        <v>2</v>
      </c>
      <c r="IX77" s="7">
        <f t="shared" si="124"/>
        <v>2</v>
      </c>
      <c r="IY77" s="7">
        <f t="shared" si="124"/>
        <v>0</v>
      </c>
      <c r="IZ77" s="7">
        <f t="shared" ref="IZ77:LK77" si="125">COUNTIF(IZ6:IZ39,"ABS")</f>
        <v>0</v>
      </c>
      <c r="JA77" s="7">
        <f t="shared" si="125"/>
        <v>1</v>
      </c>
      <c r="JB77" s="7">
        <f t="shared" si="125"/>
        <v>1</v>
      </c>
      <c r="JC77" s="7">
        <f t="shared" si="125"/>
        <v>1</v>
      </c>
      <c r="JD77" s="7">
        <f t="shared" si="125"/>
        <v>1</v>
      </c>
      <c r="JE77" s="7">
        <f t="shared" si="125"/>
        <v>1</v>
      </c>
      <c r="JF77" s="7">
        <f t="shared" si="125"/>
        <v>0</v>
      </c>
      <c r="JG77" s="7">
        <f t="shared" si="125"/>
        <v>0</v>
      </c>
      <c r="JH77" s="7">
        <f t="shared" si="125"/>
        <v>0</v>
      </c>
      <c r="JI77" s="7">
        <f t="shared" si="125"/>
        <v>0</v>
      </c>
      <c r="JJ77" s="7">
        <f t="shared" si="125"/>
        <v>0</v>
      </c>
      <c r="JK77" s="7">
        <f t="shared" si="125"/>
        <v>0</v>
      </c>
      <c r="JL77" s="7">
        <f t="shared" si="125"/>
        <v>0</v>
      </c>
      <c r="JM77" s="7">
        <f t="shared" si="125"/>
        <v>0</v>
      </c>
      <c r="JN77" s="7">
        <f t="shared" si="125"/>
        <v>0</v>
      </c>
      <c r="JO77" s="7">
        <f t="shared" si="125"/>
        <v>0</v>
      </c>
      <c r="JP77" s="7">
        <f t="shared" si="125"/>
        <v>0</v>
      </c>
      <c r="JQ77" s="7">
        <f t="shared" si="125"/>
        <v>0</v>
      </c>
      <c r="JR77" s="7">
        <f t="shared" si="125"/>
        <v>0</v>
      </c>
      <c r="JS77" s="7">
        <f t="shared" si="125"/>
        <v>0</v>
      </c>
      <c r="JT77" s="7">
        <f t="shared" si="125"/>
        <v>0</v>
      </c>
      <c r="JU77" s="7">
        <f t="shared" si="125"/>
        <v>0</v>
      </c>
      <c r="JV77" s="7">
        <f t="shared" si="125"/>
        <v>0</v>
      </c>
      <c r="JW77" s="7">
        <f t="shared" si="125"/>
        <v>0</v>
      </c>
      <c r="JX77" s="7">
        <f t="shared" si="125"/>
        <v>0</v>
      </c>
      <c r="JY77" s="7">
        <f t="shared" si="125"/>
        <v>0</v>
      </c>
      <c r="JZ77" s="7">
        <f t="shared" si="125"/>
        <v>0</v>
      </c>
      <c r="KA77" s="7">
        <f t="shared" si="125"/>
        <v>0</v>
      </c>
      <c r="KB77" s="7">
        <f t="shared" si="125"/>
        <v>0</v>
      </c>
      <c r="KC77" s="7">
        <f t="shared" si="125"/>
        <v>0</v>
      </c>
      <c r="KD77" s="7">
        <f t="shared" si="125"/>
        <v>0</v>
      </c>
      <c r="KE77" s="7">
        <f t="shared" si="125"/>
        <v>0</v>
      </c>
      <c r="KF77" s="7">
        <f t="shared" si="125"/>
        <v>0</v>
      </c>
      <c r="KG77" s="7">
        <f t="shared" si="125"/>
        <v>0</v>
      </c>
      <c r="KH77" s="7">
        <f t="shared" si="125"/>
        <v>0</v>
      </c>
      <c r="KI77" s="7">
        <f t="shared" si="125"/>
        <v>0</v>
      </c>
      <c r="KJ77" s="7">
        <f t="shared" si="125"/>
        <v>1</v>
      </c>
      <c r="KK77" s="7">
        <f t="shared" si="125"/>
        <v>1</v>
      </c>
      <c r="KL77" s="7">
        <f t="shared" si="125"/>
        <v>1</v>
      </c>
      <c r="KM77" s="7">
        <f t="shared" si="125"/>
        <v>1</v>
      </c>
      <c r="KN77" s="7">
        <f t="shared" si="125"/>
        <v>1</v>
      </c>
      <c r="KO77" s="7">
        <f t="shared" si="125"/>
        <v>0</v>
      </c>
      <c r="KP77" s="7">
        <f t="shared" si="125"/>
        <v>0</v>
      </c>
      <c r="KQ77" s="7">
        <f t="shared" si="125"/>
        <v>3</v>
      </c>
      <c r="KR77" s="7">
        <f t="shared" si="125"/>
        <v>3</v>
      </c>
      <c r="KS77" s="7">
        <f t="shared" si="125"/>
        <v>3</v>
      </c>
      <c r="KT77" s="7">
        <f t="shared" si="125"/>
        <v>3</v>
      </c>
      <c r="KU77" s="7">
        <f t="shared" si="125"/>
        <v>3</v>
      </c>
      <c r="KV77" s="7">
        <f t="shared" si="125"/>
        <v>0</v>
      </c>
      <c r="KW77" s="7">
        <f t="shared" si="125"/>
        <v>0</v>
      </c>
      <c r="KX77" s="7">
        <f t="shared" si="125"/>
        <v>0</v>
      </c>
      <c r="KY77" s="7">
        <f t="shared" si="125"/>
        <v>0</v>
      </c>
      <c r="KZ77" s="7">
        <f t="shared" si="125"/>
        <v>0</v>
      </c>
      <c r="LA77" s="7">
        <f t="shared" si="125"/>
        <v>0</v>
      </c>
      <c r="LB77" s="7">
        <f t="shared" si="125"/>
        <v>0</v>
      </c>
      <c r="LC77" s="7">
        <f t="shared" si="125"/>
        <v>0</v>
      </c>
      <c r="LD77" s="7">
        <f t="shared" si="125"/>
        <v>0</v>
      </c>
      <c r="LE77" s="7">
        <f t="shared" si="125"/>
        <v>0</v>
      </c>
      <c r="LF77" s="7">
        <f t="shared" si="125"/>
        <v>0</v>
      </c>
      <c r="LG77" s="7">
        <f t="shared" si="125"/>
        <v>0</v>
      </c>
      <c r="LH77" s="7">
        <f t="shared" si="125"/>
        <v>0</v>
      </c>
      <c r="LI77" s="7">
        <f t="shared" si="125"/>
        <v>0</v>
      </c>
      <c r="LJ77" s="7">
        <f t="shared" si="125"/>
        <v>0</v>
      </c>
      <c r="LK77" s="7">
        <f t="shared" si="125"/>
        <v>0</v>
      </c>
      <c r="LL77" s="7">
        <f t="shared" ref="LL77:NW77" si="126">COUNTIF(LL6:LL39,"ABS")</f>
        <v>0</v>
      </c>
      <c r="LM77" s="7">
        <f t="shared" si="126"/>
        <v>0</v>
      </c>
      <c r="LN77" s="7">
        <f t="shared" si="126"/>
        <v>0</v>
      </c>
      <c r="LO77" s="7">
        <f t="shared" si="126"/>
        <v>0</v>
      </c>
      <c r="LP77" s="7">
        <f t="shared" si="126"/>
        <v>0</v>
      </c>
      <c r="LQ77" s="7">
        <f t="shared" si="126"/>
        <v>0</v>
      </c>
      <c r="LR77" s="7">
        <f t="shared" si="126"/>
        <v>0</v>
      </c>
      <c r="LS77" s="7">
        <f t="shared" si="126"/>
        <v>0</v>
      </c>
      <c r="LT77" s="7">
        <f t="shared" si="126"/>
        <v>0</v>
      </c>
      <c r="LU77" s="7">
        <f t="shared" si="126"/>
        <v>0</v>
      </c>
      <c r="LV77" s="7">
        <f t="shared" si="126"/>
        <v>0</v>
      </c>
      <c r="LW77" s="7">
        <f t="shared" si="126"/>
        <v>0</v>
      </c>
      <c r="LX77" s="7">
        <f t="shared" si="126"/>
        <v>0</v>
      </c>
      <c r="LY77" s="7">
        <f t="shared" si="126"/>
        <v>0</v>
      </c>
      <c r="LZ77" s="7">
        <f t="shared" si="126"/>
        <v>0</v>
      </c>
      <c r="MA77" s="7">
        <f t="shared" si="126"/>
        <v>0</v>
      </c>
      <c r="MB77" s="7">
        <f t="shared" si="126"/>
        <v>0</v>
      </c>
      <c r="MC77" s="7">
        <f t="shared" si="126"/>
        <v>0</v>
      </c>
      <c r="MD77" s="7">
        <f t="shared" si="126"/>
        <v>0</v>
      </c>
      <c r="ME77" s="7">
        <f t="shared" si="126"/>
        <v>0</v>
      </c>
      <c r="MF77" s="7">
        <f t="shared" si="126"/>
        <v>0</v>
      </c>
      <c r="MG77" s="7">
        <f t="shared" si="126"/>
        <v>0</v>
      </c>
      <c r="MH77" s="7">
        <f t="shared" si="126"/>
        <v>0</v>
      </c>
      <c r="MI77" s="7">
        <f t="shared" si="126"/>
        <v>0</v>
      </c>
      <c r="MJ77" s="7">
        <f t="shared" si="126"/>
        <v>0</v>
      </c>
      <c r="MK77" s="7">
        <f t="shared" si="126"/>
        <v>0</v>
      </c>
      <c r="ML77" s="7">
        <f t="shared" si="126"/>
        <v>0</v>
      </c>
      <c r="MM77" s="7">
        <f t="shared" si="126"/>
        <v>0</v>
      </c>
      <c r="MN77" s="7">
        <f t="shared" si="126"/>
        <v>0</v>
      </c>
      <c r="MO77" s="7">
        <f t="shared" si="126"/>
        <v>0</v>
      </c>
      <c r="MP77" s="7">
        <f t="shared" si="126"/>
        <v>0</v>
      </c>
      <c r="MQ77" s="7">
        <f t="shared" si="126"/>
        <v>0</v>
      </c>
      <c r="MR77" s="7">
        <f t="shared" si="126"/>
        <v>0</v>
      </c>
      <c r="MS77" s="7">
        <f t="shared" si="126"/>
        <v>0</v>
      </c>
      <c r="MT77" s="7">
        <f t="shared" si="126"/>
        <v>0</v>
      </c>
      <c r="MU77" s="7">
        <f t="shared" si="126"/>
        <v>0</v>
      </c>
      <c r="MV77" s="7">
        <f t="shared" si="126"/>
        <v>0</v>
      </c>
      <c r="MW77" s="7">
        <f t="shared" si="126"/>
        <v>0</v>
      </c>
      <c r="MX77" s="7">
        <f t="shared" si="126"/>
        <v>0</v>
      </c>
      <c r="MY77" s="7">
        <f t="shared" si="126"/>
        <v>0</v>
      </c>
      <c r="MZ77" s="7">
        <f t="shared" si="126"/>
        <v>0</v>
      </c>
      <c r="NA77" s="7">
        <f t="shared" si="126"/>
        <v>0</v>
      </c>
      <c r="NB77" s="7">
        <f t="shared" si="126"/>
        <v>0</v>
      </c>
      <c r="NC77" s="7">
        <f t="shared" si="126"/>
        <v>0</v>
      </c>
      <c r="ND77" s="7">
        <f t="shared" si="126"/>
        <v>0</v>
      </c>
      <c r="NE77" s="7">
        <f t="shared" si="126"/>
        <v>0</v>
      </c>
      <c r="NF77" s="7">
        <f t="shared" si="126"/>
        <v>0</v>
      </c>
      <c r="NG77" s="7">
        <f t="shared" si="126"/>
        <v>0</v>
      </c>
      <c r="NH77" s="7">
        <f t="shared" si="126"/>
        <v>0</v>
      </c>
      <c r="NI77" s="7">
        <f t="shared" si="126"/>
        <v>0</v>
      </c>
      <c r="NJ77" s="7">
        <f t="shared" si="126"/>
        <v>0</v>
      </c>
      <c r="NK77" s="7">
        <f t="shared" si="126"/>
        <v>0</v>
      </c>
      <c r="NL77" s="7">
        <f t="shared" si="126"/>
        <v>0</v>
      </c>
      <c r="NM77" s="7">
        <f t="shared" si="126"/>
        <v>0</v>
      </c>
      <c r="NN77" s="7">
        <f t="shared" si="126"/>
        <v>0</v>
      </c>
      <c r="NO77" s="7">
        <f t="shared" si="126"/>
        <v>0</v>
      </c>
      <c r="NP77" s="7">
        <f t="shared" si="126"/>
        <v>0</v>
      </c>
      <c r="NQ77" s="7">
        <f t="shared" si="126"/>
        <v>0</v>
      </c>
      <c r="NR77" s="7">
        <f t="shared" si="126"/>
        <v>0</v>
      </c>
      <c r="NS77" s="7">
        <f t="shared" si="126"/>
        <v>0</v>
      </c>
      <c r="NT77" s="7">
        <f t="shared" si="126"/>
        <v>0</v>
      </c>
      <c r="NU77" s="7">
        <f t="shared" si="126"/>
        <v>0</v>
      </c>
      <c r="NV77" s="7">
        <f t="shared" si="126"/>
        <v>0</v>
      </c>
      <c r="NW77" s="7">
        <f t="shared" si="126"/>
        <v>0</v>
      </c>
      <c r="NX77" s="7">
        <f t="shared" ref="NX77:OJ77" si="127">COUNTIF(NX6:NX39,"ABS")</f>
        <v>0</v>
      </c>
      <c r="NY77" s="7">
        <f t="shared" si="127"/>
        <v>0</v>
      </c>
      <c r="NZ77" s="7">
        <f t="shared" si="127"/>
        <v>0</v>
      </c>
      <c r="OA77" s="7">
        <f t="shared" si="127"/>
        <v>0</v>
      </c>
      <c r="OB77" s="7">
        <f t="shared" si="127"/>
        <v>0</v>
      </c>
      <c r="OC77" s="7">
        <f t="shared" si="127"/>
        <v>0</v>
      </c>
      <c r="OD77" s="7">
        <f t="shared" si="127"/>
        <v>0</v>
      </c>
      <c r="OE77" s="7">
        <f t="shared" si="127"/>
        <v>0</v>
      </c>
      <c r="OF77" s="7">
        <f t="shared" si="127"/>
        <v>0</v>
      </c>
      <c r="OG77" s="7">
        <f t="shared" si="127"/>
        <v>0</v>
      </c>
      <c r="OH77" s="7">
        <f t="shared" si="127"/>
        <v>0</v>
      </c>
      <c r="OI77" s="7">
        <f t="shared" si="127"/>
        <v>0</v>
      </c>
      <c r="OJ77" s="7">
        <f t="shared" si="127"/>
        <v>0</v>
      </c>
    </row>
    <row r="78" spans="1:400" ht="12.75" customHeight="1" x14ac:dyDescent="0.25">
      <c r="A78" s="146" t="s">
        <v>93</v>
      </c>
      <c r="B78" s="146"/>
      <c r="C78" s="146"/>
      <c r="D78" s="13">
        <f t="shared" ref="D78:BO78" si="128">COUNTIF(D6:D39,"FOR")</f>
        <v>0</v>
      </c>
      <c r="E78" s="13">
        <f t="shared" si="128"/>
        <v>0</v>
      </c>
      <c r="F78" s="13">
        <f t="shared" si="128"/>
        <v>0</v>
      </c>
      <c r="G78" s="13">
        <f t="shared" si="128"/>
        <v>0</v>
      </c>
      <c r="H78" s="13">
        <f t="shared" si="128"/>
        <v>0</v>
      </c>
      <c r="I78" s="13">
        <f t="shared" si="128"/>
        <v>0</v>
      </c>
      <c r="J78" s="13">
        <f t="shared" si="128"/>
        <v>0</v>
      </c>
      <c r="K78" s="13">
        <f t="shared" si="128"/>
        <v>0</v>
      </c>
      <c r="L78" s="13">
        <f t="shared" si="128"/>
        <v>0</v>
      </c>
      <c r="M78" s="13">
        <f t="shared" si="128"/>
        <v>0</v>
      </c>
      <c r="N78" s="13">
        <f t="shared" si="128"/>
        <v>0</v>
      </c>
      <c r="O78" s="13">
        <f t="shared" si="128"/>
        <v>0</v>
      </c>
      <c r="P78" s="13">
        <f t="shared" si="128"/>
        <v>0</v>
      </c>
      <c r="Q78" s="13">
        <f t="shared" si="128"/>
        <v>0</v>
      </c>
      <c r="R78" s="13">
        <f t="shared" si="128"/>
        <v>0</v>
      </c>
      <c r="S78" s="13">
        <f t="shared" si="128"/>
        <v>0</v>
      </c>
      <c r="T78" s="13">
        <f t="shared" si="128"/>
        <v>0</v>
      </c>
      <c r="U78" s="13">
        <f t="shared" si="128"/>
        <v>0</v>
      </c>
      <c r="V78" s="13">
        <f t="shared" si="128"/>
        <v>0</v>
      </c>
      <c r="W78" s="13">
        <f t="shared" si="128"/>
        <v>0</v>
      </c>
      <c r="X78" s="13">
        <f t="shared" si="128"/>
        <v>1</v>
      </c>
      <c r="Y78" s="13">
        <f t="shared" si="128"/>
        <v>1</v>
      </c>
      <c r="Z78" s="13">
        <f t="shared" si="128"/>
        <v>0</v>
      </c>
      <c r="AA78" s="13">
        <f t="shared" si="128"/>
        <v>0</v>
      </c>
      <c r="AB78" s="13">
        <f t="shared" si="128"/>
        <v>0</v>
      </c>
      <c r="AC78" s="13">
        <f t="shared" si="128"/>
        <v>0</v>
      </c>
      <c r="AD78" s="13">
        <f t="shared" si="128"/>
        <v>0</v>
      </c>
      <c r="AE78" s="13">
        <f t="shared" si="128"/>
        <v>0</v>
      </c>
      <c r="AF78" s="13">
        <f t="shared" si="128"/>
        <v>0</v>
      </c>
      <c r="AG78" s="13">
        <f t="shared" si="128"/>
        <v>0</v>
      </c>
      <c r="AH78" s="13">
        <f t="shared" si="128"/>
        <v>0</v>
      </c>
      <c r="AI78" s="13">
        <f t="shared" si="128"/>
        <v>0</v>
      </c>
      <c r="AJ78" s="13">
        <f t="shared" si="128"/>
        <v>0</v>
      </c>
      <c r="AK78" s="13">
        <f t="shared" si="128"/>
        <v>0</v>
      </c>
      <c r="AL78" s="13">
        <f t="shared" si="128"/>
        <v>0</v>
      </c>
      <c r="AM78" s="13">
        <f t="shared" si="128"/>
        <v>0</v>
      </c>
      <c r="AN78" s="13">
        <f t="shared" si="128"/>
        <v>0</v>
      </c>
      <c r="AO78" s="13">
        <f t="shared" si="128"/>
        <v>0</v>
      </c>
      <c r="AP78" s="13">
        <f t="shared" si="128"/>
        <v>0</v>
      </c>
      <c r="AQ78" s="13">
        <f t="shared" si="128"/>
        <v>0</v>
      </c>
      <c r="AR78" s="13">
        <f t="shared" si="128"/>
        <v>0</v>
      </c>
      <c r="AS78" s="13">
        <f t="shared" si="128"/>
        <v>0</v>
      </c>
      <c r="AT78" s="13">
        <f t="shared" si="128"/>
        <v>0</v>
      </c>
      <c r="AU78" s="13">
        <f t="shared" si="128"/>
        <v>0</v>
      </c>
      <c r="AV78" s="13">
        <f t="shared" si="128"/>
        <v>0</v>
      </c>
      <c r="AW78" s="13">
        <f t="shared" si="128"/>
        <v>0</v>
      </c>
      <c r="AX78" s="13">
        <f t="shared" si="128"/>
        <v>0</v>
      </c>
      <c r="AY78" s="13">
        <f t="shared" si="128"/>
        <v>0</v>
      </c>
      <c r="AZ78" s="13">
        <f t="shared" si="128"/>
        <v>0</v>
      </c>
      <c r="BA78" s="13">
        <f t="shared" si="128"/>
        <v>0</v>
      </c>
      <c r="BB78" s="13">
        <f t="shared" si="128"/>
        <v>0</v>
      </c>
      <c r="BC78" s="13">
        <f t="shared" si="128"/>
        <v>0</v>
      </c>
      <c r="BD78" s="13">
        <f t="shared" si="128"/>
        <v>0</v>
      </c>
      <c r="BE78" s="13">
        <f t="shared" si="128"/>
        <v>0</v>
      </c>
      <c r="BF78" s="13">
        <f t="shared" si="128"/>
        <v>2</v>
      </c>
      <c r="BG78" s="13">
        <f t="shared" si="128"/>
        <v>2</v>
      </c>
      <c r="BH78" s="13">
        <f t="shared" si="128"/>
        <v>1</v>
      </c>
      <c r="BI78" s="13">
        <f t="shared" si="128"/>
        <v>1</v>
      </c>
      <c r="BJ78" s="13">
        <f t="shared" si="128"/>
        <v>1</v>
      </c>
      <c r="BK78" s="13">
        <f t="shared" si="128"/>
        <v>0</v>
      </c>
      <c r="BL78" s="13">
        <f t="shared" si="128"/>
        <v>0</v>
      </c>
      <c r="BM78" s="13">
        <f t="shared" si="128"/>
        <v>0</v>
      </c>
      <c r="BN78" s="13">
        <f t="shared" si="128"/>
        <v>0</v>
      </c>
      <c r="BO78" s="13">
        <f t="shared" si="128"/>
        <v>0</v>
      </c>
      <c r="BP78" s="13">
        <f t="shared" ref="BP78:EA78" si="129">COUNTIF(BP6:BP39,"FOR")</f>
        <v>0</v>
      </c>
      <c r="BQ78" s="13">
        <f t="shared" si="129"/>
        <v>0</v>
      </c>
      <c r="BR78" s="13">
        <f t="shared" si="129"/>
        <v>0</v>
      </c>
      <c r="BS78" s="13">
        <f t="shared" si="129"/>
        <v>0</v>
      </c>
      <c r="BT78" s="13">
        <f t="shared" si="129"/>
        <v>0</v>
      </c>
      <c r="BU78" s="13">
        <f t="shared" si="129"/>
        <v>0</v>
      </c>
      <c r="BV78" s="13">
        <f t="shared" si="129"/>
        <v>0</v>
      </c>
      <c r="BW78" s="13">
        <f t="shared" si="129"/>
        <v>0</v>
      </c>
      <c r="BX78" s="13">
        <f t="shared" si="129"/>
        <v>0</v>
      </c>
      <c r="BY78" s="13">
        <f t="shared" si="129"/>
        <v>0</v>
      </c>
      <c r="BZ78" s="13">
        <f t="shared" si="129"/>
        <v>0</v>
      </c>
      <c r="CA78" s="13">
        <f t="shared" si="129"/>
        <v>0</v>
      </c>
      <c r="CB78" s="13">
        <f t="shared" si="129"/>
        <v>0</v>
      </c>
      <c r="CC78" s="13">
        <f t="shared" si="129"/>
        <v>0</v>
      </c>
      <c r="CD78" s="13">
        <f t="shared" si="129"/>
        <v>0</v>
      </c>
      <c r="CE78" s="13">
        <f t="shared" si="129"/>
        <v>0</v>
      </c>
      <c r="CF78" s="13">
        <f t="shared" si="129"/>
        <v>0</v>
      </c>
      <c r="CG78" s="13">
        <f t="shared" si="129"/>
        <v>0</v>
      </c>
      <c r="CH78" s="13">
        <f t="shared" si="129"/>
        <v>0</v>
      </c>
      <c r="CI78" s="13">
        <f t="shared" si="129"/>
        <v>0</v>
      </c>
      <c r="CJ78" s="13">
        <f t="shared" si="129"/>
        <v>0</v>
      </c>
      <c r="CK78" s="13">
        <f t="shared" si="129"/>
        <v>0</v>
      </c>
      <c r="CL78" s="13">
        <f t="shared" si="129"/>
        <v>0</v>
      </c>
      <c r="CM78" s="13">
        <f t="shared" si="129"/>
        <v>0</v>
      </c>
      <c r="CN78" s="13">
        <f t="shared" si="129"/>
        <v>0</v>
      </c>
      <c r="CO78" s="13">
        <f t="shared" si="129"/>
        <v>0</v>
      </c>
      <c r="CP78" s="13">
        <f t="shared" si="129"/>
        <v>0</v>
      </c>
      <c r="CQ78" s="13">
        <f t="shared" si="129"/>
        <v>0</v>
      </c>
      <c r="CR78" s="13">
        <f t="shared" si="129"/>
        <v>0</v>
      </c>
      <c r="CS78" s="13">
        <f t="shared" si="129"/>
        <v>0</v>
      </c>
      <c r="CT78" s="13">
        <f t="shared" si="129"/>
        <v>0</v>
      </c>
      <c r="CU78" s="13">
        <f t="shared" si="129"/>
        <v>0</v>
      </c>
      <c r="CV78" s="13">
        <f t="shared" si="129"/>
        <v>0</v>
      </c>
      <c r="CW78" s="13">
        <f t="shared" si="129"/>
        <v>0</v>
      </c>
      <c r="CX78" s="13">
        <f t="shared" si="129"/>
        <v>0</v>
      </c>
      <c r="CY78" s="13">
        <f t="shared" si="129"/>
        <v>0</v>
      </c>
      <c r="CZ78" s="13">
        <f t="shared" si="129"/>
        <v>0</v>
      </c>
      <c r="DA78" s="13">
        <f t="shared" si="129"/>
        <v>0</v>
      </c>
      <c r="DB78" s="13">
        <f t="shared" si="129"/>
        <v>0</v>
      </c>
      <c r="DC78" s="13">
        <f t="shared" si="129"/>
        <v>0</v>
      </c>
      <c r="DD78" s="13">
        <f t="shared" si="129"/>
        <v>0</v>
      </c>
      <c r="DE78" s="13">
        <f t="shared" si="129"/>
        <v>0</v>
      </c>
      <c r="DF78" s="13">
        <f t="shared" si="129"/>
        <v>0</v>
      </c>
      <c r="DG78" s="13">
        <f t="shared" si="129"/>
        <v>0</v>
      </c>
      <c r="DH78" s="13">
        <f t="shared" si="129"/>
        <v>0</v>
      </c>
      <c r="DI78" s="13">
        <f t="shared" si="129"/>
        <v>0</v>
      </c>
      <c r="DJ78" s="13">
        <f t="shared" si="129"/>
        <v>0</v>
      </c>
      <c r="DK78" s="13">
        <f t="shared" si="129"/>
        <v>0</v>
      </c>
      <c r="DL78" s="13">
        <f t="shared" si="129"/>
        <v>0</v>
      </c>
      <c r="DM78" s="13">
        <f t="shared" si="129"/>
        <v>0</v>
      </c>
      <c r="DN78" s="13">
        <f t="shared" si="129"/>
        <v>0</v>
      </c>
      <c r="DO78" s="13">
        <f t="shared" si="129"/>
        <v>0</v>
      </c>
      <c r="DP78" s="13">
        <f t="shared" si="129"/>
        <v>0</v>
      </c>
      <c r="DQ78" s="13">
        <f t="shared" si="129"/>
        <v>0</v>
      </c>
      <c r="DR78" s="13">
        <f t="shared" si="129"/>
        <v>0</v>
      </c>
      <c r="DS78" s="13">
        <f t="shared" si="129"/>
        <v>0</v>
      </c>
      <c r="DT78" s="13">
        <f t="shared" si="129"/>
        <v>0</v>
      </c>
      <c r="DU78" s="13">
        <f t="shared" si="129"/>
        <v>0</v>
      </c>
      <c r="DV78" s="13">
        <f t="shared" si="129"/>
        <v>0</v>
      </c>
      <c r="DW78" s="13">
        <f t="shared" si="129"/>
        <v>0</v>
      </c>
      <c r="DX78" s="13">
        <f t="shared" si="129"/>
        <v>0</v>
      </c>
      <c r="DY78" s="13">
        <f t="shared" si="129"/>
        <v>0</v>
      </c>
      <c r="DZ78" s="13">
        <f t="shared" si="129"/>
        <v>0</v>
      </c>
      <c r="EA78" s="13">
        <f t="shared" si="129"/>
        <v>0</v>
      </c>
      <c r="EB78" s="13">
        <f t="shared" ref="EB78:GM78" si="130">COUNTIF(EB6:EB39,"FOR")</f>
        <v>0</v>
      </c>
      <c r="EC78" s="13">
        <f t="shared" si="130"/>
        <v>0</v>
      </c>
      <c r="ED78" s="13">
        <f t="shared" si="130"/>
        <v>0</v>
      </c>
      <c r="EE78" s="13">
        <f t="shared" si="130"/>
        <v>0</v>
      </c>
      <c r="EF78" s="13">
        <f t="shared" si="130"/>
        <v>0</v>
      </c>
      <c r="EG78" s="13">
        <f t="shared" si="130"/>
        <v>0</v>
      </c>
      <c r="EH78" s="13">
        <f t="shared" si="130"/>
        <v>0</v>
      </c>
      <c r="EI78" s="13">
        <f t="shared" si="130"/>
        <v>0</v>
      </c>
      <c r="EJ78" s="13">
        <f t="shared" si="130"/>
        <v>0</v>
      </c>
      <c r="EK78" s="13">
        <f t="shared" si="130"/>
        <v>0</v>
      </c>
      <c r="EL78" s="13">
        <f t="shared" si="130"/>
        <v>0</v>
      </c>
      <c r="EM78" s="13">
        <f t="shared" si="130"/>
        <v>0</v>
      </c>
      <c r="EN78" s="13">
        <f t="shared" si="130"/>
        <v>0</v>
      </c>
      <c r="EO78" s="13">
        <f t="shared" si="130"/>
        <v>0</v>
      </c>
      <c r="EP78" s="13">
        <f t="shared" si="130"/>
        <v>0</v>
      </c>
      <c r="EQ78" s="13">
        <f t="shared" si="130"/>
        <v>0</v>
      </c>
      <c r="ER78" s="13">
        <f t="shared" si="130"/>
        <v>0</v>
      </c>
      <c r="ES78" s="13">
        <f t="shared" si="130"/>
        <v>0</v>
      </c>
      <c r="ET78" s="13">
        <f t="shared" si="130"/>
        <v>1</v>
      </c>
      <c r="EU78" s="13">
        <f t="shared" si="130"/>
        <v>1</v>
      </c>
      <c r="EV78" s="13">
        <f t="shared" si="130"/>
        <v>0</v>
      </c>
      <c r="EW78" s="13">
        <f t="shared" si="130"/>
        <v>0</v>
      </c>
      <c r="EX78" s="13">
        <f t="shared" si="130"/>
        <v>0</v>
      </c>
      <c r="EY78" s="13">
        <f t="shared" si="130"/>
        <v>0</v>
      </c>
      <c r="EZ78" s="13">
        <f t="shared" si="130"/>
        <v>0</v>
      </c>
      <c r="FA78" s="13">
        <f t="shared" si="130"/>
        <v>0</v>
      </c>
      <c r="FB78" s="13">
        <f t="shared" si="130"/>
        <v>0</v>
      </c>
      <c r="FC78" s="13">
        <f t="shared" si="130"/>
        <v>0</v>
      </c>
      <c r="FD78" s="13">
        <f t="shared" si="130"/>
        <v>0</v>
      </c>
      <c r="FE78" s="13">
        <f t="shared" si="130"/>
        <v>0</v>
      </c>
      <c r="FF78" s="13">
        <f t="shared" si="130"/>
        <v>0</v>
      </c>
      <c r="FG78" s="13">
        <f t="shared" si="130"/>
        <v>0</v>
      </c>
      <c r="FH78" s="13">
        <f t="shared" si="130"/>
        <v>0</v>
      </c>
      <c r="FI78" s="13">
        <f t="shared" si="130"/>
        <v>0</v>
      </c>
      <c r="FJ78" s="13">
        <f t="shared" si="130"/>
        <v>0</v>
      </c>
      <c r="FK78" s="13">
        <f t="shared" si="130"/>
        <v>0</v>
      </c>
      <c r="FL78" s="13">
        <f t="shared" si="130"/>
        <v>0</v>
      </c>
      <c r="FM78" s="13">
        <f t="shared" si="130"/>
        <v>0</v>
      </c>
      <c r="FN78" s="13">
        <f t="shared" si="130"/>
        <v>0</v>
      </c>
      <c r="FO78" s="13">
        <f t="shared" si="130"/>
        <v>0</v>
      </c>
      <c r="FP78" s="13">
        <f t="shared" si="130"/>
        <v>0</v>
      </c>
      <c r="FQ78" s="13">
        <f t="shared" si="130"/>
        <v>0</v>
      </c>
      <c r="FR78" s="13">
        <f t="shared" si="130"/>
        <v>0</v>
      </c>
      <c r="FS78" s="13">
        <f t="shared" si="130"/>
        <v>0</v>
      </c>
      <c r="FT78" s="13">
        <f t="shared" si="130"/>
        <v>0</v>
      </c>
      <c r="FU78" s="13">
        <f t="shared" si="130"/>
        <v>0</v>
      </c>
      <c r="FV78" s="13">
        <f t="shared" si="130"/>
        <v>0</v>
      </c>
      <c r="FW78" s="13">
        <f t="shared" si="130"/>
        <v>0</v>
      </c>
      <c r="FX78" s="13">
        <f t="shared" si="130"/>
        <v>0</v>
      </c>
      <c r="FY78" s="13">
        <f t="shared" si="130"/>
        <v>0</v>
      </c>
      <c r="FZ78" s="13">
        <f t="shared" si="130"/>
        <v>0</v>
      </c>
      <c r="GA78" s="13">
        <f t="shared" si="130"/>
        <v>0</v>
      </c>
      <c r="GB78" s="13">
        <f t="shared" si="130"/>
        <v>0</v>
      </c>
      <c r="GC78" s="13">
        <f t="shared" si="130"/>
        <v>0</v>
      </c>
      <c r="GD78" s="13">
        <f t="shared" si="130"/>
        <v>0</v>
      </c>
      <c r="GE78" s="13">
        <f t="shared" si="130"/>
        <v>0</v>
      </c>
      <c r="GF78" s="13">
        <f t="shared" si="130"/>
        <v>0</v>
      </c>
      <c r="GG78" s="13">
        <f t="shared" si="130"/>
        <v>0</v>
      </c>
      <c r="GH78" s="13">
        <f t="shared" si="130"/>
        <v>0</v>
      </c>
      <c r="GI78" s="13">
        <f t="shared" si="130"/>
        <v>0</v>
      </c>
      <c r="GJ78" s="13">
        <f t="shared" si="130"/>
        <v>0</v>
      </c>
      <c r="GK78" s="13">
        <f t="shared" si="130"/>
        <v>0</v>
      </c>
      <c r="GL78" s="13">
        <f t="shared" si="130"/>
        <v>0</v>
      </c>
      <c r="GM78" s="13">
        <f t="shared" si="130"/>
        <v>0</v>
      </c>
      <c r="GN78" s="13">
        <f t="shared" ref="GN78:IY78" si="131">COUNTIF(GN6:GN39,"FOR")</f>
        <v>0</v>
      </c>
      <c r="GO78" s="13">
        <f t="shared" si="131"/>
        <v>0</v>
      </c>
      <c r="GP78" s="13">
        <f t="shared" si="131"/>
        <v>0</v>
      </c>
      <c r="GQ78" s="13">
        <f t="shared" si="131"/>
        <v>0</v>
      </c>
      <c r="GR78" s="13">
        <f t="shared" si="131"/>
        <v>0</v>
      </c>
      <c r="GS78" s="13">
        <f t="shared" si="131"/>
        <v>0</v>
      </c>
      <c r="GT78" s="13">
        <f t="shared" si="131"/>
        <v>0</v>
      </c>
      <c r="GU78" s="13">
        <f t="shared" si="131"/>
        <v>0</v>
      </c>
      <c r="GV78" s="13">
        <f t="shared" si="131"/>
        <v>0</v>
      </c>
      <c r="GW78" s="13">
        <f t="shared" si="131"/>
        <v>0</v>
      </c>
      <c r="GX78" s="13">
        <f t="shared" si="131"/>
        <v>0</v>
      </c>
      <c r="GY78" s="13">
        <f t="shared" si="131"/>
        <v>0</v>
      </c>
      <c r="GZ78" s="13">
        <f t="shared" si="131"/>
        <v>0</v>
      </c>
      <c r="HA78" s="13">
        <f t="shared" si="131"/>
        <v>0</v>
      </c>
      <c r="HB78" s="13">
        <f t="shared" si="131"/>
        <v>0</v>
      </c>
      <c r="HC78" s="13">
        <f t="shared" si="131"/>
        <v>0</v>
      </c>
      <c r="HD78" s="13">
        <f t="shared" si="131"/>
        <v>0</v>
      </c>
      <c r="HE78" s="13">
        <f t="shared" si="131"/>
        <v>0</v>
      </c>
      <c r="HF78" s="13">
        <f t="shared" si="131"/>
        <v>0</v>
      </c>
      <c r="HG78" s="13">
        <f t="shared" si="131"/>
        <v>0</v>
      </c>
      <c r="HH78" s="13">
        <f t="shared" si="131"/>
        <v>0</v>
      </c>
      <c r="HI78" s="13">
        <f t="shared" si="131"/>
        <v>0</v>
      </c>
      <c r="HJ78" s="13">
        <f t="shared" si="131"/>
        <v>0</v>
      </c>
      <c r="HK78" s="13">
        <f t="shared" si="131"/>
        <v>0</v>
      </c>
      <c r="HL78" s="13">
        <f t="shared" si="131"/>
        <v>0</v>
      </c>
      <c r="HM78" s="13">
        <f t="shared" si="131"/>
        <v>0</v>
      </c>
      <c r="HN78" s="13">
        <f t="shared" si="131"/>
        <v>0</v>
      </c>
      <c r="HO78" s="13">
        <f t="shared" si="131"/>
        <v>0</v>
      </c>
      <c r="HP78" s="13">
        <f t="shared" si="131"/>
        <v>0</v>
      </c>
      <c r="HQ78" s="13">
        <f t="shared" si="131"/>
        <v>0</v>
      </c>
      <c r="HR78" s="13">
        <f t="shared" si="131"/>
        <v>0</v>
      </c>
      <c r="HS78" s="13">
        <f t="shared" si="131"/>
        <v>0</v>
      </c>
      <c r="HT78" s="13">
        <f t="shared" si="131"/>
        <v>0</v>
      </c>
      <c r="HU78" s="13">
        <f t="shared" si="131"/>
        <v>0</v>
      </c>
      <c r="HV78" s="13">
        <f t="shared" si="131"/>
        <v>0</v>
      </c>
      <c r="HW78" s="13">
        <f t="shared" si="131"/>
        <v>0</v>
      </c>
      <c r="HX78" s="13">
        <f t="shared" si="131"/>
        <v>0</v>
      </c>
      <c r="HY78" s="13">
        <f t="shared" si="131"/>
        <v>0</v>
      </c>
      <c r="HZ78" s="13">
        <f t="shared" si="131"/>
        <v>0</v>
      </c>
      <c r="IA78" s="13">
        <f t="shared" si="131"/>
        <v>0</v>
      </c>
      <c r="IB78" s="13">
        <f t="shared" si="131"/>
        <v>0</v>
      </c>
      <c r="IC78" s="13">
        <f t="shared" si="131"/>
        <v>0</v>
      </c>
      <c r="ID78" s="13">
        <f t="shared" si="131"/>
        <v>0</v>
      </c>
      <c r="IE78" s="13">
        <f t="shared" si="131"/>
        <v>0</v>
      </c>
      <c r="IF78" s="13">
        <f t="shared" si="131"/>
        <v>0</v>
      </c>
      <c r="IG78" s="13">
        <f t="shared" si="131"/>
        <v>0</v>
      </c>
      <c r="IH78" s="13">
        <f t="shared" si="131"/>
        <v>0</v>
      </c>
      <c r="II78" s="13">
        <f t="shared" si="131"/>
        <v>0</v>
      </c>
      <c r="IJ78" s="13">
        <f t="shared" si="131"/>
        <v>0</v>
      </c>
      <c r="IK78" s="13">
        <f t="shared" si="131"/>
        <v>0</v>
      </c>
      <c r="IL78" s="13">
        <f t="shared" si="131"/>
        <v>0</v>
      </c>
      <c r="IM78" s="13">
        <f t="shared" si="131"/>
        <v>0</v>
      </c>
      <c r="IN78" s="13">
        <f t="shared" si="131"/>
        <v>0</v>
      </c>
      <c r="IO78" s="13">
        <f t="shared" si="131"/>
        <v>0</v>
      </c>
      <c r="IP78" s="13">
        <f t="shared" si="131"/>
        <v>0</v>
      </c>
      <c r="IQ78" s="13">
        <f t="shared" si="131"/>
        <v>0</v>
      </c>
      <c r="IR78" s="13">
        <f t="shared" si="131"/>
        <v>0</v>
      </c>
      <c r="IS78" s="13">
        <f t="shared" si="131"/>
        <v>0</v>
      </c>
      <c r="IT78" s="13">
        <f t="shared" si="131"/>
        <v>0</v>
      </c>
      <c r="IU78" s="13">
        <f t="shared" si="131"/>
        <v>0</v>
      </c>
      <c r="IV78" s="13">
        <f t="shared" si="131"/>
        <v>0</v>
      </c>
      <c r="IW78" s="13">
        <f t="shared" si="131"/>
        <v>0</v>
      </c>
      <c r="IX78" s="13">
        <f t="shared" si="131"/>
        <v>0</v>
      </c>
      <c r="IY78" s="13">
        <f t="shared" si="131"/>
        <v>0</v>
      </c>
      <c r="IZ78" s="13">
        <f t="shared" ref="IZ78:LK78" si="132">COUNTIF(IZ6:IZ39,"FOR")</f>
        <v>0</v>
      </c>
      <c r="JA78" s="13">
        <f t="shared" si="132"/>
        <v>0</v>
      </c>
      <c r="JB78" s="13">
        <f t="shared" si="132"/>
        <v>0</v>
      </c>
      <c r="JC78" s="13">
        <f t="shared" si="132"/>
        <v>0</v>
      </c>
      <c r="JD78" s="13">
        <f t="shared" si="132"/>
        <v>0</v>
      </c>
      <c r="JE78" s="13">
        <f t="shared" si="132"/>
        <v>0</v>
      </c>
      <c r="JF78" s="13">
        <f t="shared" si="132"/>
        <v>0</v>
      </c>
      <c r="JG78" s="13">
        <f t="shared" si="132"/>
        <v>0</v>
      </c>
      <c r="JH78" s="13">
        <f t="shared" si="132"/>
        <v>0</v>
      </c>
      <c r="JI78" s="13">
        <f t="shared" si="132"/>
        <v>0</v>
      </c>
      <c r="JJ78" s="13">
        <f t="shared" si="132"/>
        <v>0</v>
      </c>
      <c r="JK78" s="13">
        <f t="shared" si="132"/>
        <v>0</v>
      </c>
      <c r="JL78" s="13">
        <f t="shared" si="132"/>
        <v>0</v>
      </c>
      <c r="JM78" s="13">
        <f t="shared" si="132"/>
        <v>0</v>
      </c>
      <c r="JN78" s="13">
        <f t="shared" si="132"/>
        <v>0</v>
      </c>
      <c r="JO78" s="13">
        <f t="shared" si="132"/>
        <v>0</v>
      </c>
      <c r="JP78" s="13">
        <f t="shared" si="132"/>
        <v>0</v>
      </c>
      <c r="JQ78" s="13">
        <f t="shared" si="132"/>
        <v>0</v>
      </c>
      <c r="JR78" s="13">
        <f t="shared" si="132"/>
        <v>0</v>
      </c>
      <c r="JS78" s="13">
        <f t="shared" si="132"/>
        <v>0</v>
      </c>
      <c r="JT78" s="13">
        <f t="shared" si="132"/>
        <v>0</v>
      </c>
      <c r="JU78" s="13">
        <f t="shared" si="132"/>
        <v>0</v>
      </c>
      <c r="JV78" s="13">
        <f t="shared" si="132"/>
        <v>0</v>
      </c>
      <c r="JW78" s="13">
        <f t="shared" si="132"/>
        <v>0</v>
      </c>
      <c r="JX78" s="13">
        <f t="shared" si="132"/>
        <v>0</v>
      </c>
      <c r="JY78" s="13">
        <f t="shared" si="132"/>
        <v>0</v>
      </c>
      <c r="JZ78" s="13">
        <f t="shared" si="132"/>
        <v>0</v>
      </c>
      <c r="KA78" s="13">
        <f t="shared" si="132"/>
        <v>0</v>
      </c>
      <c r="KB78" s="13">
        <f t="shared" si="132"/>
        <v>0</v>
      </c>
      <c r="KC78" s="13">
        <f t="shared" si="132"/>
        <v>0</v>
      </c>
      <c r="KD78" s="13">
        <f t="shared" si="132"/>
        <v>0</v>
      </c>
      <c r="KE78" s="13">
        <f t="shared" si="132"/>
        <v>0</v>
      </c>
      <c r="KF78" s="13">
        <f t="shared" si="132"/>
        <v>0</v>
      </c>
      <c r="KG78" s="13">
        <f t="shared" si="132"/>
        <v>0</v>
      </c>
      <c r="KH78" s="13">
        <f t="shared" si="132"/>
        <v>0</v>
      </c>
      <c r="KI78" s="13">
        <f t="shared" si="132"/>
        <v>0</v>
      </c>
      <c r="KJ78" s="13">
        <f t="shared" si="132"/>
        <v>0</v>
      </c>
      <c r="KK78" s="13">
        <f t="shared" si="132"/>
        <v>0</v>
      </c>
      <c r="KL78" s="13">
        <f t="shared" si="132"/>
        <v>0</v>
      </c>
      <c r="KM78" s="13">
        <f t="shared" si="132"/>
        <v>0</v>
      </c>
      <c r="KN78" s="13">
        <f t="shared" si="132"/>
        <v>0</v>
      </c>
      <c r="KO78" s="13">
        <f t="shared" si="132"/>
        <v>0</v>
      </c>
      <c r="KP78" s="13">
        <f t="shared" si="132"/>
        <v>0</v>
      </c>
      <c r="KQ78" s="13">
        <f t="shared" si="132"/>
        <v>0</v>
      </c>
      <c r="KR78" s="13">
        <f t="shared" si="132"/>
        <v>0</v>
      </c>
      <c r="KS78" s="13">
        <f t="shared" si="132"/>
        <v>0</v>
      </c>
      <c r="KT78" s="13">
        <f t="shared" si="132"/>
        <v>0</v>
      </c>
      <c r="KU78" s="13">
        <f t="shared" si="132"/>
        <v>0</v>
      </c>
      <c r="KV78" s="13">
        <f t="shared" si="132"/>
        <v>0</v>
      </c>
      <c r="KW78" s="13">
        <f t="shared" si="132"/>
        <v>0</v>
      </c>
      <c r="KX78" s="13">
        <f t="shared" si="132"/>
        <v>0</v>
      </c>
      <c r="KY78" s="13">
        <f t="shared" si="132"/>
        <v>0</v>
      </c>
      <c r="KZ78" s="13">
        <f t="shared" si="132"/>
        <v>0</v>
      </c>
      <c r="LA78" s="13">
        <f t="shared" si="132"/>
        <v>0</v>
      </c>
      <c r="LB78" s="13">
        <f t="shared" si="132"/>
        <v>0</v>
      </c>
      <c r="LC78" s="13">
        <f t="shared" si="132"/>
        <v>0</v>
      </c>
      <c r="LD78" s="13">
        <f t="shared" si="132"/>
        <v>0</v>
      </c>
      <c r="LE78" s="13">
        <f t="shared" si="132"/>
        <v>0</v>
      </c>
      <c r="LF78" s="13">
        <f t="shared" si="132"/>
        <v>0</v>
      </c>
      <c r="LG78" s="13">
        <f t="shared" si="132"/>
        <v>0</v>
      </c>
      <c r="LH78" s="13">
        <f t="shared" si="132"/>
        <v>0</v>
      </c>
      <c r="LI78" s="13">
        <f t="shared" si="132"/>
        <v>0</v>
      </c>
      <c r="LJ78" s="13">
        <f t="shared" si="132"/>
        <v>0</v>
      </c>
      <c r="LK78" s="13">
        <f t="shared" si="132"/>
        <v>0</v>
      </c>
      <c r="LL78" s="13">
        <f t="shared" ref="LL78:NW78" si="133">COUNTIF(LL6:LL39,"FOR")</f>
        <v>0</v>
      </c>
      <c r="LM78" s="13">
        <f t="shared" si="133"/>
        <v>0</v>
      </c>
      <c r="LN78" s="13">
        <f t="shared" si="133"/>
        <v>0</v>
      </c>
      <c r="LO78" s="13">
        <f t="shared" si="133"/>
        <v>0</v>
      </c>
      <c r="LP78" s="13">
        <f t="shared" si="133"/>
        <v>0</v>
      </c>
      <c r="LQ78" s="13">
        <f t="shared" si="133"/>
        <v>0</v>
      </c>
      <c r="LR78" s="13">
        <f t="shared" si="133"/>
        <v>0</v>
      </c>
      <c r="LS78" s="13">
        <f t="shared" si="133"/>
        <v>0</v>
      </c>
      <c r="LT78" s="13">
        <f t="shared" si="133"/>
        <v>0</v>
      </c>
      <c r="LU78" s="13">
        <f t="shared" si="133"/>
        <v>0</v>
      </c>
      <c r="LV78" s="13">
        <f t="shared" si="133"/>
        <v>0</v>
      </c>
      <c r="LW78" s="13">
        <f t="shared" si="133"/>
        <v>0</v>
      </c>
      <c r="LX78" s="13">
        <f t="shared" si="133"/>
        <v>0</v>
      </c>
      <c r="LY78" s="13">
        <f t="shared" si="133"/>
        <v>0</v>
      </c>
      <c r="LZ78" s="13">
        <f t="shared" si="133"/>
        <v>0</v>
      </c>
      <c r="MA78" s="13">
        <f t="shared" si="133"/>
        <v>0</v>
      </c>
      <c r="MB78" s="13">
        <f t="shared" si="133"/>
        <v>0</v>
      </c>
      <c r="MC78" s="13">
        <f t="shared" si="133"/>
        <v>0</v>
      </c>
      <c r="MD78" s="13">
        <f t="shared" si="133"/>
        <v>0</v>
      </c>
      <c r="ME78" s="13">
        <f t="shared" si="133"/>
        <v>0</v>
      </c>
      <c r="MF78" s="13">
        <f t="shared" si="133"/>
        <v>0</v>
      </c>
      <c r="MG78" s="13">
        <f t="shared" si="133"/>
        <v>0</v>
      </c>
      <c r="MH78" s="13">
        <f t="shared" si="133"/>
        <v>0</v>
      </c>
      <c r="MI78" s="13">
        <f t="shared" si="133"/>
        <v>0</v>
      </c>
      <c r="MJ78" s="13">
        <f t="shared" si="133"/>
        <v>0</v>
      </c>
      <c r="MK78" s="13">
        <f t="shared" si="133"/>
        <v>0</v>
      </c>
      <c r="ML78" s="13">
        <f t="shared" si="133"/>
        <v>0</v>
      </c>
      <c r="MM78" s="13">
        <f t="shared" si="133"/>
        <v>0</v>
      </c>
      <c r="MN78" s="13">
        <f t="shared" si="133"/>
        <v>0</v>
      </c>
      <c r="MO78" s="13">
        <f t="shared" si="133"/>
        <v>0</v>
      </c>
      <c r="MP78" s="13">
        <f t="shared" si="133"/>
        <v>0</v>
      </c>
      <c r="MQ78" s="13">
        <f t="shared" si="133"/>
        <v>0</v>
      </c>
      <c r="MR78" s="13">
        <f t="shared" si="133"/>
        <v>0</v>
      </c>
      <c r="MS78" s="13">
        <f t="shared" si="133"/>
        <v>0</v>
      </c>
      <c r="MT78" s="13">
        <f t="shared" si="133"/>
        <v>0</v>
      </c>
      <c r="MU78" s="13">
        <f t="shared" si="133"/>
        <v>0</v>
      </c>
      <c r="MV78" s="13">
        <f t="shared" si="133"/>
        <v>0</v>
      </c>
      <c r="MW78" s="13">
        <f t="shared" si="133"/>
        <v>0</v>
      </c>
      <c r="MX78" s="13">
        <f t="shared" si="133"/>
        <v>0</v>
      </c>
      <c r="MY78" s="13">
        <f t="shared" si="133"/>
        <v>0</v>
      </c>
      <c r="MZ78" s="13">
        <f t="shared" si="133"/>
        <v>0</v>
      </c>
      <c r="NA78" s="13">
        <f t="shared" si="133"/>
        <v>0</v>
      </c>
      <c r="NB78" s="13">
        <f t="shared" si="133"/>
        <v>0</v>
      </c>
      <c r="NC78" s="13">
        <f t="shared" si="133"/>
        <v>0</v>
      </c>
      <c r="ND78" s="13">
        <f t="shared" si="133"/>
        <v>0</v>
      </c>
      <c r="NE78" s="13">
        <f t="shared" si="133"/>
        <v>0</v>
      </c>
      <c r="NF78" s="13">
        <f t="shared" si="133"/>
        <v>0</v>
      </c>
      <c r="NG78" s="13">
        <f t="shared" si="133"/>
        <v>0</v>
      </c>
      <c r="NH78" s="13">
        <f t="shared" si="133"/>
        <v>0</v>
      </c>
      <c r="NI78" s="13">
        <f t="shared" si="133"/>
        <v>0</v>
      </c>
      <c r="NJ78" s="13">
        <f t="shared" si="133"/>
        <v>0</v>
      </c>
      <c r="NK78" s="13">
        <f t="shared" si="133"/>
        <v>0</v>
      </c>
      <c r="NL78" s="13">
        <f t="shared" si="133"/>
        <v>0</v>
      </c>
      <c r="NM78" s="13">
        <f t="shared" si="133"/>
        <v>0</v>
      </c>
      <c r="NN78" s="13">
        <f t="shared" si="133"/>
        <v>0</v>
      </c>
      <c r="NO78" s="13">
        <f t="shared" si="133"/>
        <v>0</v>
      </c>
      <c r="NP78" s="13">
        <f t="shared" si="133"/>
        <v>0</v>
      </c>
      <c r="NQ78" s="13">
        <f t="shared" si="133"/>
        <v>0</v>
      </c>
      <c r="NR78" s="13">
        <f t="shared" si="133"/>
        <v>0</v>
      </c>
      <c r="NS78" s="13">
        <f t="shared" si="133"/>
        <v>0</v>
      </c>
      <c r="NT78" s="13">
        <f t="shared" si="133"/>
        <v>0</v>
      </c>
      <c r="NU78" s="13">
        <f t="shared" si="133"/>
        <v>0</v>
      </c>
      <c r="NV78" s="13">
        <f t="shared" si="133"/>
        <v>0</v>
      </c>
      <c r="NW78" s="13">
        <f t="shared" si="133"/>
        <v>0</v>
      </c>
      <c r="NX78" s="13">
        <f t="shared" ref="NX78:OJ78" si="134">COUNTIF(NX6:NX39,"FOR")</f>
        <v>0</v>
      </c>
      <c r="NY78" s="13">
        <f t="shared" si="134"/>
        <v>0</v>
      </c>
      <c r="NZ78" s="13">
        <f t="shared" si="134"/>
        <v>0</v>
      </c>
      <c r="OA78" s="13">
        <f t="shared" si="134"/>
        <v>0</v>
      </c>
      <c r="OB78" s="13">
        <f t="shared" si="134"/>
        <v>0</v>
      </c>
      <c r="OC78" s="13">
        <f t="shared" si="134"/>
        <v>0</v>
      </c>
      <c r="OD78" s="13">
        <f t="shared" si="134"/>
        <v>0</v>
      </c>
      <c r="OE78" s="13">
        <f t="shared" si="134"/>
        <v>0</v>
      </c>
      <c r="OF78" s="13">
        <f t="shared" si="134"/>
        <v>0</v>
      </c>
      <c r="OG78" s="13">
        <f t="shared" si="134"/>
        <v>0</v>
      </c>
      <c r="OH78" s="13">
        <f t="shared" si="134"/>
        <v>0</v>
      </c>
      <c r="OI78" s="13">
        <f t="shared" si="134"/>
        <v>0</v>
      </c>
      <c r="OJ78" s="13">
        <f t="shared" si="134"/>
        <v>0</v>
      </c>
    </row>
    <row r="79" spans="1:400" ht="12.75" customHeight="1" x14ac:dyDescent="0.25">
      <c r="A79" s="146" t="s">
        <v>94</v>
      </c>
      <c r="B79" s="146"/>
      <c r="C79" s="146"/>
      <c r="D79" s="128">
        <f t="shared" ref="D79:BO79" si="135">COUNTIF(D6:D39,"MAL")</f>
        <v>0</v>
      </c>
      <c r="E79" s="128">
        <f t="shared" si="135"/>
        <v>0</v>
      </c>
      <c r="F79" s="13">
        <f t="shared" si="135"/>
        <v>0</v>
      </c>
      <c r="G79" s="13">
        <f t="shared" si="135"/>
        <v>0</v>
      </c>
      <c r="H79" s="13">
        <f t="shared" si="135"/>
        <v>0</v>
      </c>
      <c r="I79" s="13">
        <f t="shared" si="135"/>
        <v>0</v>
      </c>
      <c r="J79" s="13">
        <f t="shared" si="135"/>
        <v>0</v>
      </c>
      <c r="K79" s="13">
        <f t="shared" si="135"/>
        <v>0</v>
      </c>
      <c r="L79" s="13">
        <f t="shared" si="135"/>
        <v>0</v>
      </c>
      <c r="M79" s="13">
        <f t="shared" si="135"/>
        <v>0</v>
      </c>
      <c r="N79" s="13">
        <f t="shared" si="135"/>
        <v>0</v>
      </c>
      <c r="O79" s="13">
        <f t="shared" si="135"/>
        <v>0</v>
      </c>
      <c r="P79" s="13">
        <f t="shared" si="135"/>
        <v>0</v>
      </c>
      <c r="Q79" s="13">
        <f t="shared" si="135"/>
        <v>0</v>
      </c>
      <c r="R79" s="13">
        <f t="shared" si="135"/>
        <v>0</v>
      </c>
      <c r="S79" s="13">
        <f t="shared" si="135"/>
        <v>0</v>
      </c>
      <c r="T79" s="13">
        <f t="shared" si="135"/>
        <v>0</v>
      </c>
      <c r="U79" s="13">
        <f t="shared" si="135"/>
        <v>0</v>
      </c>
      <c r="V79" s="13">
        <f t="shared" si="135"/>
        <v>0</v>
      </c>
      <c r="W79" s="13">
        <f t="shared" si="135"/>
        <v>1</v>
      </c>
      <c r="X79" s="13">
        <f t="shared" si="135"/>
        <v>1</v>
      </c>
      <c r="Y79" s="13">
        <f t="shared" si="135"/>
        <v>1</v>
      </c>
      <c r="Z79" s="13">
        <f t="shared" si="135"/>
        <v>1</v>
      </c>
      <c r="AA79" s="13">
        <f t="shared" si="135"/>
        <v>1</v>
      </c>
      <c r="AB79" s="13">
        <f t="shared" si="135"/>
        <v>0</v>
      </c>
      <c r="AC79" s="13">
        <f t="shared" si="135"/>
        <v>0</v>
      </c>
      <c r="AD79" s="13">
        <f t="shared" si="135"/>
        <v>1</v>
      </c>
      <c r="AE79" s="13">
        <f t="shared" si="135"/>
        <v>1</v>
      </c>
      <c r="AF79" s="13">
        <f t="shared" si="135"/>
        <v>1</v>
      </c>
      <c r="AG79" s="13">
        <f t="shared" si="135"/>
        <v>1</v>
      </c>
      <c r="AH79" s="13">
        <f t="shared" si="135"/>
        <v>1</v>
      </c>
      <c r="AI79" s="13">
        <f t="shared" si="135"/>
        <v>0</v>
      </c>
      <c r="AJ79" s="13">
        <f t="shared" si="135"/>
        <v>0</v>
      </c>
      <c r="AK79" s="13">
        <f t="shared" si="135"/>
        <v>1</v>
      </c>
      <c r="AL79" s="13">
        <f t="shared" si="135"/>
        <v>1</v>
      </c>
      <c r="AM79" s="13">
        <f t="shared" si="135"/>
        <v>1</v>
      </c>
      <c r="AN79" s="13">
        <f t="shared" si="135"/>
        <v>1</v>
      </c>
      <c r="AO79" s="13">
        <f t="shared" si="135"/>
        <v>1</v>
      </c>
      <c r="AP79" s="13">
        <f t="shared" si="135"/>
        <v>0</v>
      </c>
      <c r="AQ79" s="13">
        <f t="shared" si="135"/>
        <v>0</v>
      </c>
      <c r="AR79" s="13">
        <f t="shared" si="135"/>
        <v>0</v>
      </c>
      <c r="AS79" s="13">
        <f t="shared" si="135"/>
        <v>0</v>
      </c>
      <c r="AT79" s="13">
        <f t="shared" si="135"/>
        <v>0</v>
      </c>
      <c r="AU79" s="13">
        <f t="shared" si="135"/>
        <v>0</v>
      </c>
      <c r="AV79" s="13">
        <f t="shared" si="135"/>
        <v>0</v>
      </c>
      <c r="AW79" s="13">
        <f t="shared" si="135"/>
        <v>0</v>
      </c>
      <c r="AX79" s="13">
        <f t="shared" si="135"/>
        <v>0</v>
      </c>
      <c r="AY79" s="13">
        <f t="shared" si="135"/>
        <v>0</v>
      </c>
      <c r="AZ79" s="13">
        <f t="shared" si="135"/>
        <v>0</v>
      </c>
      <c r="BA79" s="13">
        <f t="shared" si="135"/>
        <v>0</v>
      </c>
      <c r="BB79" s="13">
        <f t="shared" si="135"/>
        <v>0</v>
      </c>
      <c r="BC79" s="13">
        <f t="shared" si="135"/>
        <v>0</v>
      </c>
      <c r="BD79" s="13">
        <f t="shared" si="135"/>
        <v>0</v>
      </c>
      <c r="BE79" s="13">
        <f t="shared" si="135"/>
        <v>0</v>
      </c>
      <c r="BF79" s="13">
        <f t="shared" si="135"/>
        <v>0</v>
      </c>
      <c r="BG79" s="13">
        <f t="shared" si="135"/>
        <v>0</v>
      </c>
      <c r="BH79" s="13">
        <f t="shared" si="135"/>
        <v>0</v>
      </c>
      <c r="BI79" s="13">
        <f t="shared" si="135"/>
        <v>0</v>
      </c>
      <c r="BJ79" s="13">
        <f t="shared" si="135"/>
        <v>0</v>
      </c>
      <c r="BK79" s="13">
        <f t="shared" si="135"/>
        <v>0</v>
      </c>
      <c r="BL79" s="13">
        <f t="shared" si="135"/>
        <v>0</v>
      </c>
      <c r="BM79" s="13">
        <f t="shared" si="135"/>
        <v>1</v>
      </c>
      <c r="BN79" s="13">
        <f t="shared" si="135"/>
        <v>1</v>
      </c>
      <c r="BO79" s="13">
        <f t="shared" si="135"/>
        <v>1</v>
      </c>
      <c r="BP79" s="13">
        <f t="shared" ref="BP79:EA79" si="136">COUNTIF(BP6:BP39,"MAL")</f>
        <v>1</v>
      </c>
      <c r="BQ79" s="13">
        <f t="shared" si="136"/>
        <v>1</v>
      </c>
      <c r="BR79" s="13">
        <f t="shared" si="136"/>
        <v>0</v>
      </c>
      <c r="BS79" s="13">
        <f t="shared" si="136"/>
        <v>0</v>
      </c>
      <c r="BT79" s="13">
        <f t="shared" si="136"/>
        <v>1</v>
      </c>
      <c r="BU79" s="13">
        <f t="shared" si="136"/>
        <v>2</v>
      </c>
      <c r="BV79" s="13">
        <f t="shared" si="136"/>
        <v>2</v>
      </c>
      <c r="BW79" s="13">
        <f t="shared" si="136"/>
        <v>2</v>
      </c>
      <c r="BX79" s="13">
        <f t="shared" si="136"/>
        <v>3</v>
      </c>
      <c r="BY79" s="13">
        <f t="shared" si="136"/>
        <v>0</v>
      </c>
      <c r="BZ79" s="13">
        <f t="shared" si="136"/>
        <v>0</v>
      </c>
      <c r="CA79" s="13">
        <f t="shared" si="136"/>
        <v>3</v>
      </c>
      <c r="CB79" s="13">
        <f t="shared" si="136"/>
        <v>4</v>
      </c>
      <c r="CC79" s="13">
        <f t="shared" si="136"/>
        <v>3</v>
      </c>
      <c r="CD79" s="13">
        <f t="shared" si="136"/>
        <v>3</v>
      </c>
      <c r="CE79" s="13">
        <f t="shared" si="136"/>
        <v>3</v>
      </c>
      <c r="CF79" s="13">
        <f t="shared" si="136"/>
        <v>0</v>
      </c>
      <c r="CG79" s="13">
        <f t="shared" si="136"/>
        <v>0</v>
      </c>
      <c r="CH79" s="13">
        <f t="shared" si="136"/>
        <v>3</v>
      </c>
      <c r="CI79" s="13">
        <f t="shared" si="136"/>
        <v>3</v>
      </c>
      <c r="CJ79" s="13">
        <f t="shared" si="136"/>
        <v>3</v>
      </c>
      <c r="CK79" s="13">
        <f t="shared" si="136"/>
        <v>3</v>
      </c>
      <c r="CL79" s="13">
        <f t="shared" si="136"/>
        <v>3</v>
      </c>
      <c r="CM79" s="13">
        <f t="shared" si="136"/>
        <v>0</v>
      </c>
      <c r="CN79" s="13">
        <f t="shared" si="136"/>
        <v>0</v>
      </c>
      <c r="CO79" s="13">
        <f t="shared" si="136"/>
        <v>3</v>
      </c>
      <c r="CP79" s="13">
        <f t="shared" si="136"/>
        <v>3</v>
      </c>
      <c r="CQ79" s="13">
        <f t="shared" si="136"/>
        <v>3</v>
      </c>
      <c r="CR79" s="13">
        <f t="shared" si="136"/>
        <v>3</v>
      </c>
      <c r="CS79" s="13">
        <f t="shared" si="136"/>
        <v>3</v>
      </c>
      <c r="CT79" s="13">
        <f t="shared" si="136"/>
        <v>0</v>
      </c>
      <c r="CU79" s="13">
        <f t="shared" si="136"/>
        <v>0</v>
      </c>
      <c r="CV79" s="13">
        <f t="shared" si="136"/>
        <v>3</v>
      </c>
      <c r="CW79" s="13">
        <f t="shared" si="136"/>
        <v>3</v>
      </c>
      <c r="CX79" s="13">
        <f t="shared" si="136"/>
        <v>3</v>
      </c>
      <c r="CY79" s="13">
        <f t="shared" si="136"/>
        <v>3</v>
      </c>
      <c r="CZ79" s="13">
        <f t="shared" si="136"/>
        <v>3</v>
      </c>
      <c r="DA79" s="13">
        <f t="shared" si="136"/>
        <v>0</v>
      </c>
      <c r="DB79" s="13">
        <f t="shared" si="136"/>
        <v>0</v>
      </c>
      <c r="DC79" s="13">
        <f t="shared" si="136"/>
        <v>0</v>
      </c>
      <c r="DD79" s="13">
        <f t="shared" si="136"/>
        <v>3</v>
      </c>
      <c r="DE79" s="13">
        <f t="shared" si="136"/>
        <v>3</v>
      </c>
      <c r="DF79" s="13">
        <f t="shared" si="136"/>
        <v>2</v>
      </c>
      <c r="DG79" s="13">
        <f t="shared" si="136"/>
        <v>2</v>
      </c>
      <c r="DH79" s="13">
        <f t="shared" si="136"/>
        <v>0</v>
      </c>
      <c r="DI79" s="13">
        <f t="shared" si="136"/>
        <v>0</v>
      </c>
      <c r="DJ79" s="13">
        <f t="shared" si="136"/>
        <v>2</v>
      </c>
      <c r="DK79" s="13">
        <f t="shared" si="136"/>
        <v>2</v>
      </c>
      <c r="DL79" s="13">
        <f t="shared" si="136"/>
        <v>2</v>
      </c>
      <c r="DM79" s="13">
        <f t="shared" si="136"/>
        <v>2</v>
      </c>
      <c r="DN79" s="13">
        <f t="shared" si="136"/>
        <v>2</v>
      </c>
      <c r="DO79" s="13">
        <f t="shared" si="136"/>
        <v>0</v>
      </c>
      <c r="DP79" s="13">
        <f t="shared" si="136"/>
        <v>0</v>
      </c>
      <c r="DQ79" s="13">
        <f t="shared" si="136"/>
        <v>3</v>
      </c>
      <c r="DR79" s="13">
        <f t="shared" si="136"/>
        <v>3</v>
      </c>
      <c r="DS79" s="13">
        <f t="shared" si="136"/>
        <v>2</v>
      </c>
      <c r="DT79" s="13">
        <f t="shared" si="136"/>
        <v>2</v>
      </c>
      <c r="DU79" s="13">
        <f t="shared" si="136"/>
        <v>0</v>
      </c>
      <c r="DV79" s="13">
        <f t="shared" si="136"/>
        <v>0</v>
      </c>
      <c r="DW79" s="13">
        <f t="shared" si="136"/>
        <v>0</v>
      </c>
      <c r="DX79" s="13">
        <f t="shared" si="136"/>
        <v>1</v>
      </c>
      <c r="DY79" s="13">
        <f t="shared" si="136"/>
        <v>1</v>
      </c>
      <c r="DZ79" s="13">
        <f t="shared" si="136"/>
        <v>1</v>
      </c>
      <c r="EA79" s="13">
        <f t="shared" si="136"/>
        <v>1</v>
      </c>
      <c r="EB79" s="13">
        <f t="shared" ref="EB79:GM79" si="137">COUNTIF(EB6:EB39,"MAL")</f>
        <v>0</v>
      </c>
      <c r="EC79" s="13">
        <f t="shared" si="137"/>
        <v>0</v>
      </c>
      <c r="ED79" s="13">
        <f t="shared" si="137"/>
        <v>0</v>
      </c>
      <c r="EE79" s="13">
        <f t="shared" si="137"/>
        <v>1</v>
      </c>
      <c r="EF79" s="13">
        <f t="shared" si="137"/>
        <v>1</v>
      </c>
      <c r="EG79" s="13">
        <f t="shared" si="137"/>
        <v>0</v>
      </c>
      <c r="EH79" s="13">
        <f t="shared" si="137"/>
        <v>0</v>
      </c>
      <c r="EI79" s="13">
        <f t="shared" si="137"/>
        <v>0</v>
      </c>
      <c r="EJ79" s="13">
        <f t="shared" si="137"/>
        <v>0</v>
      </c>
      <c r="EK79" s="13">
        <f t="shared" si="137"/>
        <v>0</v>
      </c>
      <c r="EL79" s="13">
        <f t="shared" si="137"/>
        <v>0</v>
      </c>
      <c r="EM79" s="13">
        <f t="shared" si="137"/>
        <v>0</v>
      </c>
      <c r="EN79" s="13">
        <f t="shared" si="137"/>
        <v>0</v>
      </c>
      <c r="EO79" s="13">
        <f t="shared" si="137"/>
        <v>0</v>
      </c>
      <c r="EP79" s="13">
        <f t="shared" si="137"/>
        <v>0</v>
      </c>
      <c r="EQ79" s="13">
        <f t="shared" si="137"/>
        <v>0</v>
      </c>
      <c r="ER79" s="13">
        <f t="shared" si="137"/>
        <v>0</v>
      </c>
      <c r="ES79" s="13">
        <f t="shared" si="137"/>
        <v>0</v>
      </c>
      <c r="ET79" s="13">
        <f t="shared" si="137"/>
        <v>0</v>
      </c>
      <c r="EU79" s="13">
        <f t="shared" si="137"/>
        <v>0</v>
      </c>
      <c r="EV79" s="13">
        <f t="shared" si="137"/>
        <v>0</v>
      </c>
      <c r="EW79" s="13">
        <f t="shared" si="137"/>
        <v>0</v>
      </c>
      <c r="EX79" s="13">
        <f t="shared" si="137"/>
        <v>0</v>
      </c>
      <c r="EY79" s="13">
        <f t="shared" si="137"/>
        <v>0</v>
      </c>
      <c r="EZ79" s="13">
        <f t="shared" si="137"/>
        <v>0</v>
      </c>
      <c r="FA79" s="13">
        <f t="shared" si="137"/>
        <v>0</v>
      </c>
      <c r="FB79" s="13">
        <f t="shared" si="137"/>
        <v>0</v>
      </c>
      <c r="FC79" s="13">
        <f t="shared" si="137"/>
        <v>0</v>
      </c>
      <c r="FD79" s="13">
        <f t="shared" si="137"/>
        <v>0</v>
      </c>
      <c r="FE79" s="13">
        <f t="shared" si="137"/>
        <v>0</v>
      </c>
      <c r="FF79" s="13">
        <f t="shared" si="137"/>
        <v>0</v>
      </c>
      <c r="FG79" s="13">
        <f t="shared" si="137"/>
        <v>0</v>
      </c>
      <c r="FH79" s="13">
        <f t="shared" si="137"/>
        <v>0</v>
      </c>
      <c r="FI79" s="13">
        <f t="shared" si="137"/>
        <v>0</v>
      </c>
      <c r="FJ79" s="13">
        <f t="shared" si="137"/>
        <v>0</v>
      </c>
      <c r="FK79" s="13">
        <f t="shared" si="137"/>
        <v>0</v>
      </c>
      <c r="FL79" s="13">
        <f t="shared" si="137"/>
        <v>0</v>
      </c>
      <c r="FM79" s="13">
        <f t="shared" si="137"/>
        <v>0</v>
      </c>
      <c r="FN79" s="13">
        <f t="shared" si="137"/>
        <v>0</v>
      </c>
      <c r="FO79" s="13">
        <f t="shared" si="137"/>
        <v>0</v>
      </c>
      <c r="FP79" s="13">
        <f t="shared" si="137"/>
        <v>0</v>
      </c>
      <c r="FQ79" s="13">
        <f t="shared" si="137"/>
        <v>0</v>
      </c>
      <c r="FR79" s="13">
        <f t="shared" si="137"/>
        <v>0</v>
      </c>
      <c r="FS79" s="13">
        <f t="shared" si="137"/>
        <v>0</v>
      </c>
      <c r="FT79" s="13">
        <f t="shared" si="137"/>
        <v>0</v>
      </c>
      <c r="FU79" s="13">
        <f t="shared" si="137"/>
        <v>0</v>
      </c>
      <c r="FV79" s="13">
        <f t="shared" si="137"/>
        <v>0</v>
      </c>
      <c r="FW79" s="13">
        <f t="shared" si="137"/>
        <v>0</v>
      </c>
      <c r="FX79" s="13">
        <f t="shared" si="137"/>
        <v>0</v>
      </c>
      <c r="FY79" s="13">
        <f t="shared" si="137"/>
        <v>0</v>
      </c>
      <c r="FZ79" s="13">
        <f t="shared" si="137"/>
        <v>0</v>
      </c>
      <c r="GA79" s="13">
        <f t="shared" si="137"/>
        <v>0</v>
      </c>
      <c r="GB79" s="13">
        <f t="shared" si="137"/>
        <v>0</v>
      </c>
      <c r="GC79" s="13">
        <f t="shared" si="137"/>
        <v>0</v>
      </c>
      <c r="GD79" s="13">
        <f t="shared" si="137"/>
        <v>0</v>
      </c>
      <c r="GE79" s="13">
        <f t="shared" si="137"/>
        <v>0</v>
      </c>
      <c r="GF79" s="13">
        <f t="shared" si="137"/>
        <v>0</v>
      </c>
      <c r="GG79" s="13">
        <f t="shared" si="137"/>
        <v>0</v>
      </c>
      <c r="GH79" s="13">
        <f t="shared" si="137"/>
        <v>0</v>
      </c>
      <c r="GI79" s="13">
        <f t="shared" si="137"/>
        <v>0</v>
      </c>
      <c r="GJ79" s="13">
        <f t="shared" si="137"/>
        <v>0</v>
      </c>
      <c r="GK79" s="13">
        <f t="shared" si="137"/>
        <v>0</v>
      </c>
      <c r="GL79" s="13">
        <f t="shared" si="137"/>
        <v>0</v>
      </c>
      <c r="GM79" s="13">
        <f t="shared" si="137"/>
        <v>0</v>
      </c>
      <c r="GN79" s="13">
        <f t="shared" ref="GN79:IY79" si="138">COUNTIF(GN6:GN39,"MAL")</f>
        <v>0</v>
      </c>
      <c r="GO79" s="13">
        <f t="shared" si="138"/>
        <v>0</v>
      </c>
      <c r="GP79" s="13">
        <f t="shared" si="138"/>
        <v>0</v>
      </c>
      <c r="GQ79" s="13">
        <f t="shared" si="138"/>
        <v>0</v>
      </c>
      <c r="GR79" s="13">
        <f t="shared" si="138"/>
        <v>0</v>
      </c>
      <c r="GS79" s="13">
        <f t="shared" si="138"/>
        <v>0</v>
      </c>
      <c r="GT79" s="13">
        <f t="shared" si="138"/>
        <v>0</v>
      </c>
      <c r="GU79" s="13">
        <f t="shared" si="138"/>
        <v>0</v>
      </c>
      <c r="GV79" s="13">
        <f t="shared" si="138"/>
        <v>0</v>
      </c>
      <c r="GW79" s="13">
        <f t="shared" si="138"/>
        <v>0</v>
      </c>
      <c r="GX79" s="13">
        <f t="shared" si="138"/>
        <v>0</v>
      </c>
      <c r="GY79" s="13">
        <f t="shared" si="138"/>
        <v>0</v>
      </c>
      <c r="GZ79" s="13">
        <f t="shared" si="138"/>
        <v>0</v>
      </c>
      <c r="HA79" s="13">
        <f t="shared" si="138"/>
        <v>0</v>
      </c>
      <c r="HB79" s="13">
        <f t="shared" si="138"/>
        <v>0</v>
      </c>
      <c r="HC79" s="13">
        <f t="shared" si="138"/>
        <v>0</v>
      </c>
      <c r="HD79" s="13">
        <f t="shared" si="138"/>
        <v>0</v>
      </c>
      <c r="HE79" s="13">
        <f t="shared" si="138"/>
        <v>0</v>
      </c>
      <c r="HF79" s="13">
        <f t="shared" si="138"/>
        <v>0</v>
      </c>
      <c r="HG79" s="13">
        <f t="shared" si="138"/>
        <v>0</v>
      </c>
      <c r="HH79" s="13">
        <f t="shared" si="138"/>
        <v>0</v>
      </c>
      <c r="HI79" s="13">
        <f t="shared" si="138"/>
        <v>0</v>
      </c>
      <c r="HJ79" s="13">
        <f t="shared" si="138"/>
        <v>0</v>
      </c>
      <c r="HK79" s="13">
        <f t="shared" si="138"/>
        <v>0</v>
      </c>
      <c r="HL79" s="13">
        <f t="shared" si="138"/>
        <v>0</v>
      </c>
      <c r="HM79" s="13">
        <f t="shared" si="138"/>
        <v>0</v>
      </c>
      <c r="HN79" s="13">
        <f t="shared" si="138"/>
        <v>0</v>
      </c>
      <c r="HO79" s="13">
        <f t="shared" si="138"/>
        <v>0</v>
      </c>
      <c r="HP79" s="13">
        <f t="shared" si="138"/>
        <v>0</v>
      </c>
      <c r="HQ79" s="13">
        <f t="shared" si="138"/>
        <v>0</v>
      </c>
      <c r="HR79" s="13">
        <f t="shared" si="138"/>
        <v>0</v>
      </c>
      <c r="HS79" s="13">
        <f t="shared" si="138"/>
        <v>0</v>
      </c>
      <c r="HT79" s="13">
        <f t="shared" si="138"/>
        <v>0</v>
      </c>
      <c r="HU79" s="13">
        <f t="shared" si="138"/>
        <v>0</v>
      </c>
      <c r="HV79" s="13">
        <f t="shared" si="138"/>
        <v>0</v>
      </c>
      <c r="HW79" s="13">
        <f t="shared" si="138"/>
        <v>0</v>
      </c>
      <c r="HX79" s="13">
        <f t="shared" si="138"/>
        <v>0</v>
      </c>
      <c r="HY79" s="13">
        <f t="shared" si="138"/>
        <v>0</v>
      </c>
      <c r="HZ79" s="13">
        <f t="shared" si="138"/>
        <v>0</v>
      </c>
      <c r="IA79" s="13">
        <f t="shared" si="138"/>
        <v>0</v>
      </c>
      <c r="IB79" s="13">
        <f t="shared" si="138"/>
        <v>0</v>
      </c>
      <c r="IC79" s="13">
        <f t="shared" si="138"/>
        <v>0</v>
      </c>
      <c r="ID79" s="13">
        <f t="shared" si="138"/>
        <v>0</v>
      </c>
      <c r="IE79" s="13">
        <f t="shared" si="138"/>
        <v>0</v>
      </c>
      <c r="IF79" s="13">
        <f t="shared" si="138"/>
        <v>0</v>
      </c>
      <c r="IG79" s="13">
        <f t="shared" si="138"/>
        <v>0</v>
      </c>
      <c r="IH79" s="13">
        <f t="shared" si="138"/>
        <v>0</v>
      </c>
      <c r="II79" s="13">
        <f t="shared" si="138"/>
        <v>0</v>
      </c>
      <c r="IJ79" s="13">
        <f t="shared" si="138"/>
        <v>0</v>
      </c>
      <c r="IK79" s="13">
        <f t="shared" si="138"/>
        <v>0</v>
      </c>
      <c r="IL79" s="13">
        <f t="shared" si="138"/>
        <v>0</v>
      </c>
      <c r="IM79" s="13">
        <f t="shared" si="138"/>
        <v>0</v>
      </c>
      <c r="IN79" s="13">
        <f t="shared" si="138"/>
        <v>0</v>
      </c>
      <c r="IO79" s="13">
        <f t="shared" si="138"/>
        <v>0</v>
      </c>
      <c r="IP79" s="13">
        <f t="shared" si="138"/>
        <v>0</v>
      </c>
      <c r="IQ79" s="13">
        <f t="shared" si="138"/>
        <v>0</v>
      </c>
      <c r="IR79" s="13">
        <f t="shared" si="138"/>
        <v>0</v>
      </c>
      <c r="IS79" s="13">
        <f t="shared" si="138"/>
        <v>0</v>
      </c>
      <c r="IT79" s="13">
        <f t="shared" si="138"/>
        <v>0</v>
      </c>
      <c r="IU79" s="13">
        <f t="shared" si="138"/>
        <v>0</v>
      </c>
      <c r="IV79" s="13">
        <f t="shared" si="138"/>
        <v>0</v>
      </c>
      <c r="IW79" s="13">
        <f t="shared" si="138"/>
        <v>0</v>
      </c>
      <c r="IX79" s="13">
        <f t="shared" si="138"/>
        <v>0</v>
      </c>
      <c r="IY79" s="13">
        <f t="shared" si="138"/>
        <v>0</v>
      </c>
      <c r="IZ79" s="13">
        <f t="shared" ref="IZ79:LK79" si="139">COUNTIF(IZ6:IZ39,"MAL")</f>
        <v>0</v>
      </c>
      <c r="JA79" s="13">
        <f t="shared" si="139"/>
        <v>0</v>
      </c>
      <c r="JB79" s="13">
        <f t="shared" si="139"/>
        <v>0</v>
      </c>
      <c r="JC79" s="13">
        <f t="shared" si="139"/>
        <v>0</v>
      </c>
      <c r="JD79" s="13">
        <f t="shared" si="139"/>
        <v>0</v>
      </c>
      <c r="JE79" s="13">
        <f t="shared" si="139"/>
        <v>0</v>
      </c>
      <c r="JF79" s="13">
        <f t="shared" si="139"/>
        <v>0</v>
      </c>
      <c r="JG79" s="13">
        <f t="shared" si="139"/>
        <v>0</v>
      </c>
      <c r="JH79" s="13">
        <f t="shared" si="139"/>
        <v>0</v>
      </c>
      <c r="JI79" s="13">
        <f t="shared" si="139"/>
        <v>0</v>
      </c>
      <c r="JJ79" s="13">
        <f t="shared" si="139"/>
        <v>0</v>
      </c>
      <c r="JK79" s="13">
        <f t="shared" si="139"/>
        <v>0</v>
      </c>
      <c r="JL79" s="13">
        <f t="shared" si="139"/>
        <v>0</v>
      </c>
      <c r="JM79" s="13">
        <f t="shared" si="139"/>
        <v>0</v>
      </c>
      <c r="JN79" s="13">
        <f t="shared" si="139"/>
        <v>0</v>
      </c>
      <c r="JO79" s="13">
        <f t="shared" si="139"/>
        <v>0</v>
      </c>
      <c r="JP79" s="13">
        <f t="shared" si="139"/>
        <v>0</v>
      </c>
      <c r="JQ79" s="13">
        <f t="shared" si="139"/>
        <v>0</v>
      </c>
      <c r="JR79" s="13">
        <f t="shared" si="139"/>
        <v>0</v>
      </c>
      <c r="JS79" s="13">
        <f t="shared" si="139"/>
        <v>0</v>
      </c>
      <c r="JT79" s="13">
        <f t="shared" si="139"/>
        <v>0</v>
      </c>
      <c r="JU79" s="13">
        <f t="shared" si="139"/>
        <v>0</v>
      </c>
      <c r="JV79" s="13">
        <f t="shared" si="139"/>
        <v>0</v>
      </c>
      <c r="JW79" s="13">
        <f t="shared" si="139"/>
        <v>0</v>
      </c>
      <c r="JX79" s="13">
        <f t="shared" si="139"/>
        <v>0</v>
      </c>
      <c r="JY79" s="13">
        <f t="shared" si="139"/>
        <v>0</v>
      </c>
      <c r="JZ79" s="13">
        <f t="shared" si="139"/>
        <v>0</v>
      </c>
      <c r="KA79" s="13">
        <f t="shared" si="139"/>
        <v>0</v>
      </c>
      <c r="KB79" s="13">
        <f t="shared" si="139"/>
        <v>0</v>
      </c>
      <c r="KC79" s="13">
        <f t="shared" si="139"/>
        <v>0</v>
      </c>
      <c r="KD79" s="13">
        <f t="shared" si="139"/>
        <v>0</v>
      </c>
      <c r="KE79" s="13">
        <f t="shared" si="139"/>
        <v>0</v>
      </c>
      <c r="KF79" s="13">
        <f t="shared" si="139"/>
        <v>0</v>
      </c>
      <c r="KG79" s="13">
        <f t="shared" si="139"/>
        <v>0</v>
      </c>
      <c r="KH79" s="13">
        <f t="shared" si="139"/>
        <v>0</v>
      </c>
      <c r="KI79" s="13">
        <f t="shared" si="139"/>
        <v>0</v>
      </c>
      <c r="KJ79" s="13">
        <f t="shared" si="139"/>
        <v>0</v>
      </c>
      <c r="KK79" s="13">
        <f t="shared" si="139"/>
        <v>0</v>
      </c>
      <c r="KL79" s="13">
        <f t="shared" si="139"/>
        <v>0</v>
      </c>
      <c r="KM79" s="13">
        <f t="shared" si="139"/>
        <v>0</v>
      </c>
      <c r="KN79" s="13">
        <f t="shared" si="139"/>
        <v>0</v>
      </c>
      <c r="KO79" s="13">
        <f t="shared" si="139"/>
        <v>0</v>
      </c>
      <c r="KP79" s="13">
        <f t="shared" si="139"/>
        <v>0</v>
      </c>
      <c r="KQ79" s="13">
        <f t="shared" si="139"/>
        <v>0</v>
      </c>
      <c r="KR79" s="13">
        <f t="shared" si="139"/>
        <v>0</v>
      </c>
      <c r="KS79" s="13">
        <f t="shared" si="139"/>
        <v>0</v>
      </c>
      <c r="KT79" s="13">
        <f t="shared" si="139"/>
        <v>0</v>
      </c>
      <c r="KU79" s="13">
        <f t="shared" si="139"/>
        <v>0</v>
      </c>
      <c r="KV79" s="13">
        <f t="shared" si="139"/>
        <v>0</v>
      </c>
      <c r="KW79" s="13">
        <f t="shared" si="139"/>
        <v>0</v>
      </c>
      <c r="KX79" s="13">
        <f t="shared" si="139"/>
        <v>0</v>
      </c>
      <c r="KY79" s="13">
        <f t="shared" si="139"/>
        <v>0</v>
      </c>
      <c r="KZ79" s="13">
        <f t="shared" si="139"/>
        <v>0</v>
      </c>
      <c r="LA79" s="13">
        <f t="shared" si="139"/>
        <v>0</v>
      </c>
      <c r="LB79" s="13">
        <f t="shared" si="139"/>
        <v>0</v>
      </c>
      <c r="LC79" s="13">
        <f t="shared" si="139"/>
        <v>0</v>
      </c>
      <c r="LD79" s="13">
        <f t="shared" si="139"/>
        <v>0</v>
      </c>
      <c r="LE79" s="13">
        <f t="shared" si="139"/>
        <v>0</v>
      </c>
      <c r="LF79" s="13">
        <f t="shared" si="139"/>
        <v>0</v>
      </c>
      <c r="LG79" s="13">
        <f t="shared" si="139"/>
        <v>0</v>
      </c>
      <c r="LH79" s="13">
        <f t="shared" si="139"/>
        <v>0</v>
      </c>
      <c r="LI79" s="13">
        <f t="shared" si="139"/>
        <v>0</v>
      </c>
      <c r="LJ79" s="13">
        <f t="shared" si="139"/>
        <v>0</v>
      </c>
      <c r="LK79" s="13">
        <f t="shared" si="139"/>
        <v>0</v>
      </c>
      <c r="LL79" s="13">
        <f t="shared" ref="LL79:NW79" si="140">COUNTIF(LL6:LL39,"MAL")</f>
        <v>0</v>
      </c>
      <c r="LM79" s="13">
        <f t="shared" si="140"/>
        <v>0</v>
      </c>
      <c r="LN79" s="13">
        <f t="shared" si="140"/>
        <v>0</v>
      </c>
      <c r="LO79" s="13">
        <f t="shared" si="140"/>
        <v>0</v>
      </c>
      <c r="LP79" s="13">
        <f t="shared" si="140"/>
        <v>0</v>
      </c>
      <c r="LQ79" s="13">
        <f t="shared" si="140"/>
        <v>0</v>
      </c>
      <c r="LR79" s="13">
        <f t="shared" si="140"/>
        <v>0</v>
      </c>
      <c r="LS79" s="13">
        <f t="shared" si="140"/>
        <v>0</v>
      </c>
      <c r="LT79" s="13">
        <f t="shared" si="140"/>
        <v>0</v>
      </c>
      <c r="LU79" s="13">
        <f t="shared" si="140"/>
        <v>0</v>
      </c>
      <c r="LV79" s="13">
        <f t="shared" si="140"/>
        <v>0</v>
      </c>
      <c r="LW79" s="13">
        <f t="shared" si="140"/>
        <v>0</v>
      </c>
      <c r="LX79" s="13">
        <f t="shared" si="140"/>
        <v>0</v>
      </c>
      <c r="LY79" s="13">
        <f t="shared" si="140"/>
        <v>0</v>
      </c>
      <c r="LZ79" s="13">
        <f t="shared" si="140"/>
        <v>0</v>
      </c>
      <c r="MA79" s="13">
        <f t="shared" si="140"/>
        <v>0</v>
      </c>
      <c r="MB79" s="13">
        <f t="shared" si="140"/>
        <v>0</v>
      </c>
      <c r="MC79" s="13">
        <f t="shared" si="140"/>
        <v>0</v>
      </c>
      <c r="MD79" s="13">
        <f t="shared" si="140"/>
        <v>0</v>
      </c>
      <c r="ME79" s="13">
        <f t="shared" si="140"/>
        <v>0</v>
      </c>
      <c r="MF79" s="13">
        <f t="shared" si="140"/>
        <v>0</v>
      </c>
      <c r="MG79" s="13">
        <f t="shared" si="140"/>
        <v>0</v>
      </c>
      <c r="MH79" s="13">
        <f t="shared" si="140"/>
        <v>0</v>
      </c>
      <c r="MI79" s="13">
        <f t="shared" si="140"/>
        <v>0</v>
      </c>
      <c r="MJ79" s="13">
        <f t="shared" si="140"/>
        <v>0</v>
      </c>
      <c r="MK79" s="13">
        <f t="shared" si="140"/>
        <v>0</v>
      </c>
      <c r="ML79" s="13">
        <f t="shared" si="140"/>
        <v>0</v>
      </c>
      <c r="MM79" s="13">
        <f t="shared" si="140"/>
        <v>0</v>
      </c>
      <c r="MN79" s="13">
        <f t="shared" si="140"/>
        <v>0</v>
      </c>
      <c r="MO79" s="13">
        <f t="shared" si="140"/>
        <v>0</v>
      </c>
      <c r="MP79" s="13">
        <f t="shared" si="140"/>
        <v>0</v>
      </c>
      <c r="MQ79" s="13">
        <f t="shared" si="140"/>
        <v>0</v>
      </c>
      <c r="MR79" s="13">
        <f t="shared" si="140"/>
        <v>0</v>
      </c>
      <c r="MS79" s="13">
        <f t="shared" si="140"/>
        <v>0</v>
      </c>
      <c r="MT79" s="13">
        <f t="shared" si="140"/>
        <v>0</v>
      </c>
      <c r="MU79" s="13">
        <f t="shared" si="140"/>
        <v>0</v>
      </c>
      <c r="MV79" s="13">
        <f t="shared" si="140"/>
        <v>0</v>
      </c>
      <c r="MW79" s="13">
        <f t="shared" si="140"/>
        <v>0</v>
      </c>
      <c r="MX79" s="13">
        <f t="shared" si="140"/>
        <v>0</v>
      </c>
      <c r="MY79" s="13">
        <f t="shared" si="140"/>
        <v>0</v>
      </c>
      <c r="MZ79" s="13">
        <f t="shared" si="140"/>
        <v>0</v>
      </c>
      <c r="NA79" s="13">
        <f t="shared" si="140"/>
        <v>0</v>
      </c>
      <c r="NB79" s="13">
        <f t="shared" si="140"/>
        <v>0</v>
      </c>
      <c r="NC79" s="13">
        <f t="shared" si="140"/>
        <v>0</v>
      </c>
      <c r="ND79" s="13">
        <f t="shared" si="140"/>
        <v>0</v>
      </c>
      <c r="NE79" s="13">
        <f t="shared" si="140"/>
        <v>0</v>
      </c>
      <c r="NF79" s="13">
        <f t="shared" si="140"/>
        <v>0</v>
      </c>
      <c r="NG79" s="13">
        <f t="shared" si="140"/>
        <v>0</v>
      </c>
      <c r="NH79" s="13">
        <f t="shared" si="140"/>
        <v>0</v>
      </c>
      <c r="NI79" s="13">
        <f t="shared" si="140"/>
        <v>0</v>
      </c>
      <c r="NJ79" s="13">
        <f t="shared" si="140"/>
        <v>0</v>
      </c>
      <c r="NK79" s="13">
        <f t="shared" si="140"/>
        <v>0</v>
      </c>
      <c r="NL79" s="13">
        <f t="shared" si="140"/>
        <v>0</v>
      </c>
      <c r="NM79" s="13">
        <f t="shared" si="140"/>
        <v>0</v>
      </c>
      <c r="NN79" s="13">
        <f t="shared" si="140"/>
        <v>0</v>
      </c>
      <c r="NO79" s="13">
        <f t="shared" si="140"/>
        <v>0</v>
      </c>
      <c r="NP79" s="13">
        <f t="shared" si="140"/>
        <v>0</v>
      </c>
      <c r="NQ79" s="13">
        <f t="shared" si="140"/>
        <v>0</v>
      </c>
      <c r="NR79" s="13">
        <f t="shared" si="140"/>
        <v>0</v>
      </c>
      <c r="NS79" s="13">
        <f t="shared" si="140"/>
        <v>0</v>
      </c>
      <c r="NT79" s="13">
        <f t="shared" si="140"/>
        <v>0</v>
      </c>
      <c r="NU79" s="13">
        <f t="shared" si="140"/>
        <v>0</v>
      </c>
      <c r="NV79" s="13">
        <f t="shared" si="140"/>
        <v>0</v>
      </c>
      <c r="NW79" s="13">
        <f t="shared" si="140"/>
        <v>0</v>
      </c>
      <c r="NX79" s="13">
        <f t="shared" ref="NX79:OJ79" si="141">COUNTIF(NX6:NX39,"MAL")</f>
        <v>0</v>
      </c>
      <c r="NY79" s="13">
        <f t="shared" si="141"/>
        <v>0</v>
      </c>
      <c r="NZ79" s="13">
        <f t="shared" si="141"/>
        <v>0</v>
      </c>
      <c r="OA79" s="13">
        <f t="shared" si="141"/>
        <v>0</v>
      </c>
      <c r="OB79" s="13">
        <f t="shared" si="141"/>
        <v>0</v>
      </c>
      <c r="OC79" s="13">
        <f t="shared" si="141"/>
        <v>0</v>
      </c>
      <c r="OD79" s="13">
        <f t="shared" si="141"/>
        <v>0</v>
      </c>
      <c r="OE79" s="13">
        <f t="shared" si="141"/>
        <v>0</v>
      </c>
      <c r="OF79" s="13">
        <f t="shared" si="141"/>
        <v>0</v>
      </c>
      <c r="OG79" s="13">
        <f t="shared" si="141"/>
        <v>0</v>
      </c>
      <c r="OH79" s="13">
        <f t="shared" si="141"/>
        <v>0</v>
      </c>
      <c r="OI79" s="13">
        <f t="shared" si="141"/>
        <v>0</v>
      </c>
      <c r="OJ79" s="13">
        <f t="shared" si="141"/>
        <v>0</v>
      </c>
    </row>
    <row r="80" spans="1:400" ht="12.75" customHeight="1" x14ac:dyDescent="0.25">
      <c r="A80" s="134"/>
      <c r="B80" s="134"/>
      <c r="C80" s="134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5"/>
      <c r="BR80" s="135"/>
      <c r="BS80" s="135"/>
      <c r="BT80" s="135"/>
      <c r="BU80" s="135"/>
      <c r="BV80" s="135"/>
      <c r="BW80" s="135"/>
      <c r="BX80" s="135"/>
      <c r="BY80" s="135"/>
      <c r="BZ80" s="135"/>
      <c r="CA80" s="135"/>
      <c r="CB80" s="135"/>
      <c r="CC80" s="135"/>
      <c r="CD80" s="135"/>
      <c r="CE80" s="135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35"/>
      <c r="CY80" s="135"/>
      <c r="CZ80" s="135"/>
      <c r="DA80" s="135"/>
      <c r="DB80" s="135"/>
      <c r="DC80" s="135"/>
      <c r="DD80" s="135"/>
      <c r="DE80" s="135"/>
      <c r="DF80" s="135"/>
      <c r="DG80" s="135"/>
      <c r="DH80" s="135"/>
      <c r="DI80" s="135"/>
      <c r="DJ80" s="135"/>
      <c r="DK80" s="135"/>
      <c r="DL80" s="135"/>
      <c r="DM80" s="135"/>
      <c r="DN80" s="135"/>
      <c r="DO80" s="135"/>
      <c r="DP80" s="135"/>
      <c r="DQ80" s="135"/>
      <c r="DR80" s="135"/>
      <c r="DS80" s="135"/>
      <c r="DT80" s="135"/>
      <c r="DU80" s="135"/>
      <c r="DV80" s="135"/>
      <c r="DW80" s="135"/>
      <c r="DX80" s="135"/>
      <c r="DY80" s="135"/>
      <c r="DZ80" s="135"/>
      <c r="EA80" s="135"/>
      <c r="EB80" s="135"/>
      <c r="EC80" s="135"/>
      <c r="ED80" s="135"/>
      <c r="EE80" s="135"/>
      <c r="EF80" s="135"/>
      <c r="EG80" s="135"/>
      <c r="EH80" s="135"/>
      <c r="EI80" s="135"/>
      <c r="EJ80" s="135"/>
      <c r="EK80" s="135"/>
      <c r="EL80" s="135"/>
      <c r="EM80" s="135"/>
      <c r="EN80" s="135"/>
      <c r="EO80" s="135"/>
      <c r="EP80" s="135"/>
      <c r="EQ80" s="135"/>
      <c r="ER80" s="135"/>
      <c r="ES80" s="135"/>
      <c r="ET80" s="135"/>
      <c r="EU80" s="135"/>
      <c r="EV80" s="135"/>
      <c r="EW80" s="135"/>
      <c r="EX80" s="135"/>
      <c r="EY80" s="135"/>
      <c r="EZ80" s="135"/>
      <c r="FA80" s="135"/>
      <c r="FB80" s="135"/>
      <c r="FC80" s="135"/>
      <c r="FD80" s="135"/>
      <c r="FE80" s="135"/>
      <c r="FF80" s="135"/>
      <c r="FG80" s="135"/>
      <c r="FH80" s="135"/>
      <c r="FI80" s="135"/>
      <c r="FJ80" s="135"/>
      <c r="FK80" s="135"/>
      <c r="FL80" s="135"/>
      <c r="FM80" s="135"/>
      <c r="FN80" s="135"/>
      <c r="FO80" s="135"/>
      <c r="FP80" s="135"/>
      <c r="FQ80" s="135"/>
      <c r="FR80" s="135"/>
      <c r="FS80" s="135"/>
      <c r="FT80" s="135"/>
      <c r="FU80" s="135"/>
      <c r="FV80" s="135"/>
      <c r="FW80" s="135"/>
      <c r="FX80" s="135"/>
      <c r="FY80" s="135"/>
      <c r="FZ80" s="135"/>
      <c r="GA80" s="135"/>
      <c r="GB80" s="135"/>
      <c r="GC80" s="135"/>
      <c r="GD80" s="135"/>
      <c r="GE80" s="135"/>
      <c r="GF80" s="135"/>
      <c r="GG80" s="135"/>
      <c r="GH80" s="135"/>
      <c r="GI80" s="135"/>
      <c r="GJ80" s="135"/>
      <c r="GK80" s="135"/>
      <c r="GL80" s="135"/>
      <c r="GM80" s="135"/>
      <c r="GN80" s="135"/>
      <c r="GO80" s="135"/>
      <c r="GP80" s="135"/>
      <c r="GQ80" s="135"/>
      <c r="GR80" s="135"/>
      <c r="GS80" s="135"/>
      <c r="GT80" s="135"/>
      <c r="GU80" s="135"/>
      <c r="GV80" s="135"/>
      <c r="GW80" s="135"/>
      <c r="GX80" s="135"/>
      <c r="GY80" s="135"/>
      <c r="GZ80" s="135"/>
      <c r="HA80" s="135"/>
      <c r="HB80" s="135"/>
      <c r="HC80" s="135"/>
      <c r="HD80" s="135"/>
      <c r="HE80" s="135"/>
      <c r="HF80" s="135"/>
      <c r="HG80" s="135"/>
      <c r="HH80" s="135"/>
      <c r="HI80" s="135"/>
      <c r="HJ80" s="135"/>
      <c r="HK80" s="135"/>
      <c r="HL80" s="135"/>
      <c r="HM80" s="135"/>
      <c r="HN80" s="135"/>
      <c r="HO80" s="135"/>
      <c r="HP80" s="135"/>
      <c r="HQ80" s="135"/>
      <c r="HR80" s="135"/>
      <c r="HS80" s="135"/>
      <c r="HT80" s="135"/>
      <c r="HU80" s="135"/>
      <c r="HV80" s="135"/>
      <c r="HW80" s="135"/>
      <c r="HX80" s="135"/>
      <c r="HY80" s="135"/>
      <c r="HZ80" s="135"/>
      <c r="IA80" s="135"/>
      <c r="IB80" s="135"/>
      <c r="IC80" s="135"/>
      <c r="ID80" s="135"/>
      <c r="IE80" s="135"/>
      <c r="IF80" s="135"/>
      <c r="IG80" s="135"/>
      <c r="IH80" s="135"/>
      <c r="II80" s="135"/>
      <c r="IJ80" s="135"/>
      <c r="IK80" s="135"/>
      <c r="IL80" s="135"/>
      <c r="IM80" s="135"/>
      <c r="IN80" s="135"/>
      <c r="IO80" s="135"/>
      <c r="IP80" s="135"/>
      <c r="IQ80" s="135"/>
      <c r="IR80" s="135"/>
      <c r="IS80" s="135"/>
      <c r="IT80" s="135"/>
      <c r="IU80" s="135"/>
      <c r="IV80" s="135"/>
      <c r="IW80" s="135"/>
      <c r="IX80" s="135"/>
      <c r="IY80" s="135"/>
      <c r="IZ80" s="135"/>
      <c r="JA80" s="135"/>
      <c r="JB80" s="135"/>
      <c r="JC80" s="135"/>
      <c r="JD80" s="135"/>
      <c r="JE80" s="135"/>
      <c r="JF80" s="135"/>
      <c r="JG80" s="135"/>
      <c r="JH80" s="135"/>
      <c r="JI80" s="135"/>
      <c r="JJ80" s="135"/>
      <c r="JK80" s="135"/>
      <c r="JL80" s="135"/>
      <c r="JM80" s="135"/>
      <c r="JN80" s="135"/>
      <c r="JO80" s="135"/>
      <c r="JP80" s="135"/>
      <c r="JQ80" s="135"/>
      <c r="JR80" s="135"/>
      <c r="JS80" s="135"/>
      <c r="JT80" s="135"/>
      <c r="JU80" s="135"/>
      <c r="JV80" s="135"/>
      <c r="JW80" s="135"/>
      <c r="JX80" s="135"/>
      <c r="JY80" s="135"/>
      <c r="JZ80" s="135"/>
      <c r="KA80" s="135"/>
      <c r="KB80" s="135"/>
      <c r="KC80" s="135"/>
      <c r="KD80" s="135"/>
      <c r="KE80" s="135"/>
      <c r="KF80" s="135"/>
      <c r="KG80" s="135"/>
      <c r="KH80" s="135"/>
      <c r="KI80" s="135"/>
      <c r="KJ80" s="135"/>
      <c r="KK80" s="135"/>
      <c r="KL80" s="135"/>
      <c r="KM80" s="135"/>
      <c r="KN80" s="135"/>
      <c r="KO80" s="135"/>
      <c r="KP80" s="135"/>
      <c r="KQ80" s="135"/>
      <c r="KR80" s="135"/>
      <c r="KS80" s="135"/>
      <c r="KT80" s="135"/>
      <c r="KU80" s="135"/>
      <c r="KV80" s="135"/>
      <c r="KW80" s="135"/>
      <c r="KX80" s="135"/>
      <c r="KY80" s="135"/>
      <c r="KZ80" s="135"/>
      <c r="LA80" s="135"/>
      <c r="LB80" s="135"/>
      <c r="LC80" s="135"/>
      <c r="LD80" s="135"/>
      <c r="LE80" s="135"/>
      <c r="LF80" s="135"/>
      <c r="LG80" s="135"/>
      <c r="LH80" s="135"/>
      <c r="LI80" s="135"/>
      <c r="LJ80" s="135"/>
      <c r="LK80" s="135"/>
      <c r="LL80" s="135"/>
      <c r="LM80" s="135"/>
      <c r="LN80" s="135"/>
      <c r="LO80" s="135"/>
      <c r="LP80" s="135"/>
      <c r="LQ80" s="135"/>
      <c r="LR80" s="135"/>
      <c r="LS80" s="135"/>
      <c r="LT80" s="135"/>
      <c r="LU80" s="135"/>
      <c r="LV80" s="135"/>
      <c r="LW80" s="135"/>
      <c r="LX80" s="135"/>
      <c r="LY80" s="135"/>
      <c r="LZ80" s="135"/>
      <c r="MA80" s="135"/>
      <c r="MB80" s="135"/>
      <c r="MC80" s="135"/>
      <c r="MD80" s="135"/>
      <c r="ME80" s="135"/>
      <c r="MF80" s="135"/>
      <c r="MG80" s="135"/>
      <c r="MH80" s="135"/>
      <c r="MI80" s="135"/>
      <c r="MJ80" s="135"/>
      <c r="MK80" s="135"/>
      <c r="ML80" s="135"/>
      <c r="MM80" s="135"/>
      <c r="MN80" s="135"/>
      <c r="MO80" s="135"/>
      <c r="MP80" s="135"/>
      <c r="MQ80" s="135"/>
      <c r="MR80" s="135"/>
      <c r="MS80" s="135"/>
      <c r="MT80" s="135"/>
      <c r="MU80" s="135"/>
      <c r="MV80" s="135"/>
      <c r="MW80" s="135"/>
      <c r="MX80" s="135"/>
      <c r="MY80" s="135"/>
      <c r="MZ80" s="135"/>
      <c r="NA80" s="135"/>
      <c r="NB80" s="135"/>
      <c r="NC80" s="135"/>
      <c r="ND80" s="135"/>
      <c r="NE80" s="135"/>
      <c r="NF80" s="135"/>
      <c r="NG80" s="135"/>
      <c r="NH80" s="135"/>
      <c r="NI80" s="135"/>
      <c r="NJ80" s="135"/>
      <c r="NK80" s="135"/>
      <c r="NL80" s="135"/>
      <c r="NM80" s="135"/>
      <c r="NN80" s="135"/>
      <c r="NO80" s="135"/>
      <c r="NP80" s="135"/>
      <c r="NQ80" s="135"/>
      <c r="NR80" s="135"/>
      <c r="NS80" s="135"/>
      <c r="NT80" s="135"/>
      <c r="NU80" s="135"/>
      <c r="NV80" s="135"/>
      <c r="NW80" s="135"/>
      <c r="NX80" s="135"/>
      <c r="NY80" s="135"/>
      <c r="NZ80" s="135"/>
      <c r="OA80" s="135"/>
      <c r="OB80" s="135"/>
      <c r="OC80" s="135"/>
      <c r="OD80" s="135"/>
      <c r="OE80" s="135"/>
      <c r="OF80" s="135"/>
      <c r="OG80" s="135"/>
      <c r="OH80" s="135"/>
      <c r="OI80" s="135"/>
      <c r="OJ80" s="135"/>
    </row>
    <row r="81" spans="1:400" s="137" customFormat="1" ht="12.75" customHeight="1" x14ac:dyDescent="0.2">
      <c r="A81" s="144" t="s">
        <v>98</v>
      </c>
      <c r="B81" s="144"/>
      <c r="C81" s="144"/>
      <c r="D81" s="136">
        <f>D65/$C3</f>
        <v>0</v>
      </c>
      <c r="E81" s="136">
        <f>E65/$C3</f>
        <v>0.2608695652173913</v>
      </c>
      <c r="F81" s="136">
        <f t="shared" ref="F81:BQ81" si="142">F65/$C3</f>
        <v>0.2608695652173913</v>
      </c>
      <c r="G81" s="136">
        <f t="shared" si="142"/>
        <v>0</v>
      </c>
      <c r="H81" s="136">
        <f t="shared" si="142"/>
        <v>0</v>
      </c>
      <c r="I81" s="136">
        <f t="shared" si="142"/>
        <v>0.43478260869565216</v>
      </c>
      <c r="J81" s="136">
        <f t="shared" si="142"/>
        <v>0.39130434782608697</v>
      </c>
      <c r="K81" s="136">
        <f t="shared" si="142"/>
        <v>0.43478260869565216</v>
      </c>
      <c r="L81" s="136">
        <f t="shared" si="142"/>
        <v>0.39130434782608697</v>
      </c>
      <c r="M81" s="136">
        <f t="shared" si="142"/>
        <v>0.43478260869565216</v>
      </c>
      <c r="N81" s="136">
        <f t="shared" si="142"/>
        <v>0</v>
      </c>
      <c r="O81" s="136">
        <f t="shared" si="142"/>
        <v>0</v>
      </c>
      <c r="P81" s="136">
        <f t="shared" si="142"/>
        <v>0.43478260869565216</v>
      </c>
      <c r="Q81" s="136">
        <f t="shared" si="142"/>
        <v>0.39130434782608697</v>
      </c>
      <c r="R81" s="136">
        <f t="shared" si="142"/>
        <v>0.43478260869565216</v>
      </c>
      <c r="S81" s="136">
        <f t="shared" si="142"/>
        <v>0.39130434782608697</v>
      </c>
      <c r="T81" s="136">
        <f t="shared" si="142"/>
        <v>0.39130434782608697</v>
      </c>
      <c r="U81" s="136">
        <f t="shared" si="142"/>
        <v>0</v>
      </c>
      <c r="V81" s="136">
        <f t="shared" si="142"/>
        <v>0</v>
      </c>
      <c r="W81" s="136">
        <f t="shared" si="142"/>
        <v>0.43478260869565216</v>
      </c>
      <c r="X81" s="136">
        <f t="shared" si="142"/>
        <v>0.39130434782608697</v>
      </c>
      <c r="Y81" s="136">
        <f t="shared" si="142"/>
        <v>0.47826086956521741</v>
      </c>
      <c r="Z81" s="136">
        <f t="shared" si="142"/>
        <v>0.39130434782608697</v>
      </c>
      <c r="AA81" s="136">
        <f t="shared" si="142"/>
        <v>0.34782608695652173</v>
      </c>
      <c r="AB81" s="136">
        <f t="shared" si="142"/>
        <v>0</v>
      </c>
      <c r="AC81" s="136">
        <f t="shared" si="142"/>
        <v>0</v>
      </c>
      <c r="AD81" s="136">
        <f t="shared" si="142"/>
        <v>0.43478260869565216</v>
      </c>
      <c r="AE81" s="136">
        <f t="shared" si="142"/>
        <v>0.39130434782608697</v>
      </c>
      <c r="AF81" s="136">
        <f t="shared" si="142"/>
        <v>0.43478260869565216</v>
      </c>
      <c r="AG81" s="136">
        <f t="shared" si="142"/>
        <v>0.39130434782608697</v>
      </c>
      <c r="AH81" s="136">
        <f t="shared" si="142"/>
        <v>0.39130434782608697</v>
      </c>
      <c r="AI81" s="136">
        <f t="shared" si="142"/>
        <v>0</v>
      </c>
      <c r="AJ81" s="136">
        <f t="shared" si="142"/>
        <v>0</v>
      </c>
      <c r="AK81" s="136">
        <f t="shared" si="142"/>
        <v>0.39130434782608697</v>
      </c>
      <c r="AL81" s="136">
        <f t="shared" si="142"/>
        <v>0.34782608695652173</v>
      </c>
      <c r="AM81" s="136">
        <f t="shared" si="142"/>
        <v>0.39130434782608697</v>
      </c>
      <c r="AN81" s="136">
        <f t="shared" si="142"/>
        <v>0.34782608695652173</v>
      </c>
      <c r="AO81" s="136">
        <f t="shared" si="142"/>
        <v>0.34782608695652173</v>
      </c>
      <c r="AP81" s="136">
        <f t="shared" si="142"/>
        <v>0</v>
      </c>
      <c r="AQ81" s="136">
        <f t="shared" si="142"/>
        <v>0</v>
      </c>
      <c r="AR81" s="136">
        <f t="shared" si="142"/>
        <v>0.34782608695652173</v>
      </c>
      <c r="AS81" s="136">
        <f t="shared" si="142"/>
        <v>0.2608695652173913</v>
      </c>
      <c r="AT81" s="136">
        <f t="shared" si="142"/>
        <v>0.30434782608695654</v>
      </c>
      <c r="AU81" s="136">
        <f t="shared" si="142"/>
        <v>0.2608695652173913</v>
      </c>
      <c r="AV81" s="136">
        <f t="shared" si="142"/>
        <v>0.2608695652173913</v>
      </c>
      <c r="AW81" s="136">
        <f t="shared" si="142"/>
        <v>0</v>
      </c>
      <c r="AX81" s="136">
        <f t="shared" si="142"/>
        <v>0</v>
      </c>
      <c r="AY81" s="136">
        <f t="shared" si="142"/>
        <v>0.2608695652173913</v>
      </c>
      <c r="AZ81" s="136">
        <f t="shared" si="142"/>
        <v>0.2608695652173913</v>
      </c>
      <c r="BA81" s="136">
        <f t="shared" si="142"/>
        <v>0.34782608695652173</v>
      </c>
      <c r="BB81" s="136">
        <f t="shared" si="142"/>
        <v>0.30434782608695654</v>
      </c>
      <c r="BC81" s="136">
        <f t="shared" si="142"/>
        <v>0.21739130434782608</v>
      </c>
      <c r="BD81" s="136">
        <f t="shared" si="142"/>
        <v>0</v>
      </c>
      <c r="BE81" s="136">
        <f t="shared" si="142"/>
        <v>0</v>
      </c>
      <c r="BF81" s="136">
        <f t="shared" si="142"/>
        <v>0.39130434782608697</v>
      </c>
      <c r="BG81" s="136">
        <f t="shared" si="142"/>
        <v>0.34782608695652173</v>
      </c>
      <c r="BH81" s="136">
        <f t="shared" si="142"/>
        <v>0.39130434782608697</v>
      </c>
      <c r="BI81" s="136">
        <f t="shared" si="142"/>
        <v>0.34782608695652173</v>
      </c>
      <c r="BJ81" s="136">
        <f t="shared" si="142"/>
        <v>0.34782608695652173</v>
      </c>
      <c r="BK81" s="136">
        <f t="shared" si="142"/>
        <v>0</v>
      </c>
      <c r="BL81" s="136">
        <f t="shared" si="142"/>
        <v>0</v>
      </c>
      <c r="BM81" s="136">
        <f t="shared" si="142"/>
        <v>0.30434782608695654</v>
      </c>
      <c r="BN81" s="136">
        <f t="shared" si="142"/>
        <v>0.30434782608695654</v>
      </c>
      <c r="BO81" s="136">
        <f t="shared" si="142"/>
        <v>0.34782608695652173</v>
      </c>
      <c r="BP81" s="136">
        <f t="shared" si="142"/>
        <v>0.34782608695652173</v>
      </c>
      <c r="BQ81" s="136">
        <f t="shared" si="142"/>
        <v>0.30434782608695654</v>
      </c>
      <c r="BR81" s="136">
        <f t="shared" ref="BR81:EC81" si="143">BR65/$C3</f>
        <v>0</v>
      </c>
      <c r="BS81" s="136">
        <f t="shared" si="143"/>
        <v>0</v>
      </c>
      <c r="BT81" s="136">
        <f t="shared" si="143"/>
        <v>0.43478260869565216</v>
      </c>
      <c r="BU81" s="136">
        <f t="shared" si="143"/>
        <v>0.39130434782608697</v>
      </c>
      <c r="BV81" s="136">
        <f t="shared" si="143"/>
        <v>0.34782608695652173</v>
      </c>
      <c r="BW81" s="136">
        <f t="shared" si="143"/>
        <v>0.34782608695652173</v>
      </c>
      <c r="BX81" s="136">
        <f t="shared" si="143"/>
        <v>0.30434782608695654</v>
      </c>
      <c r="BY81" s="136">
        <f t="shared" si="143"/>
        <v>0</v>
      </c>
      <c r="BZ81" s="136">
        <f t="shared" si="143"/>
        <v>0</v>
      </c>
      <c r="CA81" s="136">
        <f t="shared" si="143"/>
        <v>0.21739130434782608</v>
      </c>
      <c r="CB81" s="136">
        <f t="shared" si="143"/>
        <v>0.21739130434782608</v>
      </c>
      <c r="CC81" s="136">
        <f t="shared" si="143"/>
        <v>0</v>
      </c>
      <c r="CD81" s="136">
        <f t="shared" si="143"/>
        <v>0</v>
      </c>
      <c r="CE81" s="136">
        <f t="shared" si="143"/>
        <v>4.3478260869565216E-2</v>
      </c>
      <c r="CF81" s="136">
        <f t="shared" si="143"/>
        <v>0</v>
      </c>
      <c r="CG81" s="136">
        <f t="shared" si="143"/>
        <v>0</v>
      </c>
      <c r="CH81" s="136">
        <f t="shared" si="143"/>
        <v>0</v>
      </c>
      <c r="CI81" s="136">
        <f t="shared" si="143"/>
        <v>4.3478260869565216E-2</v>
      </c>
      <c r="CJ81" s="136">
        <f t="shared" si="143"/>
        <v>0</v>
      </c>
      <c r="CK81" s="136">
        <f t="shared" si="143"/>
        <v>4.3478260869565216E-2</v>
      </c>
      <c r="CL81" s="136">
        <f t="shared" si="143"/>
        <v>0</v>
      </c>
      <c r="CM81" s="136">
        <f t="shared" si="143"/>
        <v>0</v>
      </c>
      <c r="CN81" s="136">
        <f t="shared" si="143"/>
        <v>0</v>
      </c>
      <c r="CO81" s="136">
        <f t="shared" si="143"/>
        <v>0</v>
      </c>
      <c r="CP81" s="136">
        <f t="shared" si="143"/>
        <v>4.3478260869565216E-2</v>
      </c>
      <c r="CQ81" s="136">
        <f t="shared" si="143"/>
        <v>0</v>
      </c>
      <c r="CR81" s="136">
        <f t="shared" si="143"/>
        <v>8.6956521739130432E-2</v>
      </c>
      <c r="CS81" s="136">
        <f t="shared" si="143"/>
        <v>0</v>
      </c>
      <c r="CT81" s="136">
        <f t="shared" si="143"/>
        <v>0</v>
      </c>
      <c r="CU81" s="136">
        <f t="shared" si="143"/>
        <v>0</v>
      </c>
      <c r="CV81" s="136">
        <f t="shared" si="143"/>
        <v>4.3478260869565216E-2</v>
      </c>
      <c r="CW81" s="136">
        <f t="shared" si="143"/>
        <v>8.6956521739130432E-2</v>
      </c>
      <c r="CX81" s="136">
        <f t="shared" si="143"/>
        <v>4.3478260869565216E-2</v>
      </c>
      <c r="CY81" s="136">
        <f t="shared" si="143"/>
        <v>8.6956521739130432E-2</v>
      </c>
      <c r="CZ81" s="136">
        <f t="shared" si="143"/>
        <v>4.3478260869565216E-2</v>
      </c>
      <c r="DA81" s="136">
        <f t="shared" si="143"/>
        <v>0</v>
      </c>
      <c r="DB81" s="136">
        <f t="shared" si="143"/>
        <v>0</v>
      </c>
      <c r="DC81" s="136">
        <f t="shared" si="143"/>
        <v>0</v>
      </c>
      <c r="DD81" s="136">
        <f t="shared" si="143"/>
        <v>8.6956521739130432E-2</v>
      </c>
      <c r="DE81" s="136">
        <f t="shared" si="143"/>
        <v>8.6956521739130432E-2</v>
      </c>
      <c r="DF81" s="136">
        <f t="shared" si="143"/>
        <v>4.3478260869565216E-2</v>
      </c>
      <c r="DG81" s="136">
        <f t="shared" si="143"/>
        <v>4.3478260869565216E-2</v>
      </c>
      <c r="DH81" s="136">
        <f t="shared" si="143"/>
        <v>0</v>
      </c>
      <c r="DI81" s="136">
        <f t="shared" si="143"/>
        <v>0</v>
      </c>
      <c r="DJ81" s="136">
        <f t="shared" si="143"/>
        <v>0</v>
      </c>
      <c r="DK81" s="136">
        <f t="shared" si="143"/>
        <v>8.6956521739130432E-2</v>
      </c>
      <c r="DL81" s="136">
        <f t="shared" si="143"/>
        <v>0</v>
      </c>
      <c r="DM81" s="136">
        <f t="shared" si="143"/>
        <v>8.6956521739130432E-2</v>
      </c>
      <c r="DN81" s="136">
        <f t="shared" si="143"/>
        <v>0</v>
      </c>
      <c r="DO81" s="136">
        <f t="shared" si="143"/>
        <v>0</v>
      </c>
      <c r="DP81" s="136">
        <f t="shared" si="143"/>
        <v>0</v>
      </c>
      <c r="DQ81" s="136">
        <f t="shared" si="143"/>
        <v>4.3478260869565216E-2</v>
      </c>
      <c r="DR81" s="136">
        <f t="shared" si="143"/>
        <v>0.17391304347826086</v>
      </c>
      <c r="DS81" s="136">
        <f t="shared" si="143"/>
        <v>4.3478260869565216E-2</v>
      </c>
      <c r="DT81" s="136">
        <f t="shared" si="143"/>
        <v>0.13043478260869565</v>
      </c>
      <c r="DU81" s="136">
        <f t="shared" si="143"/>
        <v>8.6956521739130432E-2</v>
      </c>
      <c r="DV81" s="136">
        <f t="shared" si="143"/>
        <v>0</v>
      </c>
      <c r="DW81" s="136">
        <f t="shared" si="143"/>
        <v>0</v>
      </c>
      <c r="DX81" s="136">
        <f t="shared" si="143"/>
        <v>0</v>
      </c>
      <c r="DY81" s="136">
        <f t="shared" si="143"/>
        <v>0</v>
      </c>
      <c r="DZ81" s="136">
        <f t="shared" si="143"/>
        <v>0</v>
      </c>
      <c r="EA81" s="136">
        <f t="shared" si="143"/>
        <v>0</v>
      </c>
      <c r="EB81" s="136">
        <f t="shared" si="143"/>
        <v>0</v>
      </c>
      <c r="EC81" s="136">
        <f t="shared" si="143"/>
        <v>0</v>
      </c>
      <c r="ED81" s="136">
        <f t="shared" ref="ED81:GO81" si="144">ED65/$C3</f>
        <v>0</v>
      </c>
      <c r="EE81" s="136">
        <f t="shared" si="144"/>
        <v>8.6956521739130432E-2</v>
      </c>
      <c r="EF81" s="136">
        <f t="shared" si="144"/>
        <v>8.6956521739130432E-2</v>
      </c>
      <c r="EG81" s="136">
        <f t="shared" si="144"/>
        <v>0</v>
      </c>
      <c r="EH81" s="136">
        <f t="shared" si="144"/>
        <v>8.6956521739130432E-2</v>
      </c>
      <c r="EI81" s="136">
        <f t="shared" si="144"/>
        <v>0</v>
      </c>
      <c r="EJ81" s="136">
        <f t="shared" si="144"/>
        <v>0</v>
      </c>
      <c r="EK81" s="136">
        <f t="shared" si="144"/>
        <v>0</v>
      </c>
      <c r="EL81" s="136">
        <f t="shared" si="144"/>
        <v>8.6956521739130432E-2</v>
      </c>
      <c r="EM81" s="136">
        <f t="shared" si="144"/>
        <v>0</v>
      </c>
      <c r="EN81" s="136">
        <f t="shared" si="144"/>
        <v>8.6956521739130432E-2</v>
      </c>
      <c r="EO81" s="136">
        <f t="shared" si="144"/>
        <v>0</v>
      </c>
      <c r="EP81" s="136">
        <f t="shared" si="144"/>
        <v>0</v>
      </c>
      <c r="EQ81" s="136">
        <f t="shared" si="144"/>
        <v>0</v>
      </c>
      <c r="ER81" s="136">
        <f t="shared" si="144"/>
        <v>0</v>
      </c>
      <c r="ES81" s="136">
        <f t="shared" si="144"/>
        <v>0.47826086956521741</v>
      </c>
      <c r="ET81" s="136">
        <f t="shared" si="144"/>
        <v>0.43478260869565216</v>
      </c>
      <c r="EU81" s="136">
        <f t="shared" si="144"/>
        <v>0.47826086956521741</v>
      </c>
      <c r="EV81" s="136">
        <f t="shared" si="144"/>
        <v>0.43478260869565216</v>
      </c>
      <c r="EW81" s="136">
        <f t="shared" si="144"/>
        <v>0.43478260869565216</v>
      </c>
      <c r="EX81" s="136">
        <f t="shared" si="144"/>
        <v>0</v>
      </c>
      <c r="EY81" s="136">
        <f t="shared" si="144"/>
        <v>0</v>
      </c>
      <c r="EZ81" s="136">
        <f t="shared" si="144"/>
        <v>0.43478260869565216</v>
      </c>
      <c r="FA81" s="136">
        <f t="shared" si="144"/>
        <v>0.43478260869565216</v>
      </c>
      <c r="FB81" s="136">
        <f t="shared" si="144"/>
        <v>0.47826086956521741</v>
      </c>
      <c r="FC81" s="136">
        <f t="shared" si="144"/>
        <v>0.43478260869565216</v>
      </c>
      <c r="FD81" s="136">
        <f t="shared" si="144"/>
        <v>0.47826086956521741</v>
      </c>
      <c r="FE81" s="136">
        <f t="shared" si="144"/>
        <v>0</v>
      </c>
      <c r="FF81" s="136">
        <f t="shared" si="144"/>
        <v>0</v>
      </c>
      <c r="FG81" s="136">
        <f t="shared" si="144"/>
        <v>0.47826086956521741</v>
      </c>
      <c r="FH81" s="136">
        <f t="shared" si="144"/>
        <v>0.43478260869565216</v>
      </c>
      <c r="FI81" s="136">
        <f t="shared" si="144"/>
        <v>0.47826086956521741</v>
      </c>
      <c r="FJ81" s="136">
        <f t="shared" si="144"/>
        <v>0.43478260869565216</v>
      </c>
      <c r="FK81" s="136">
        <f t="shared" si="144"/>
        <v>0.47826086956521741</v>
      </c>
      <c r="FL81" s="136">
        <f t="shared" si="144"/>
        <v>0</v>
      </c>
      <c r="FM81" s="136">
        <f t="shared" si="144"/>
        <v>0</v>
      </c>
      <c r="FN81" s="136">
        <f t="shared" si="144"/>
        <v>0.47826086956521741</v>
      </c>
      <c r="FO81" s="136">
        <f t="shared" si="144"/>
        <v>0.43478260869565216</v>
      </c>
      <c r="FP81" s="136">
        <f t="shared" si="144"/>
        <v>0.47826086956521741</v>
      </c>
      <c r="FQ81" s="136">
        <f t="shared" si="144"/>
        <v>0.43478260869565216</v>
      </c>
      <c r="FR81" s="136">
        <f t="shared" si="144"/>
        <v>0.47826086956521741</v>
      </c>
      <c r="FS81" s="136">
        <f t="shared" si="144"/>
        <v>0</v>
      </c>
      <c r="FT81" s="136">
        <f t="shared" si="144"/>
        <v>0</v>
      </c>
      <c r="FU81" s="136">
        <f t="shared" si="144"/>
        <v>0.47826086956521741</v>
      </c>
      <c r="FV81" s="136">
        <f t="shared" si="144"/>
        <v>0.43478260869565216</v>
      </c>
      <c r="FW81" s="136">
        <f t="shared" si="144"/>
        <v>0.47826086956521741</v>
      </c>
      <c r="FX81" s="136">
        <f t="shared" si="144"/>
        <v>0.43478260869565216</v>
      </c>
      <c r="FY81" s="136">
        <f t="shared" si="144"/>
        <v>0.47826086956521741</v>
      </c>
      <c r="FZ81" s="136">
        <f t="shared" si="144"/>
        <v>0</v>
      </c>
      <c r="GA81" s="136">
        <f t="shared" si="144"/>
        <v>0</v>
      </c>
      <c r="GB81" s="136">
        <f t="shared" si="144"/>
        <v>0.47826086956521741</v>
      </c>
      <c r="GC81" s="136">
        <f t="shared" si="144"/>
        <v>0.43478260869565216</v>
      </c>
      <c r="GD81" s="136">
        <f t="shared" si="144"/>
        <v>0.47826086956521741</v>
      </c>
      <c r="GE81" s="136">
        <f t="shared" si="144"/>
        <v>0.43478260869565216</v>
      </c>
      <c r="GF81" s="136">
        <f t="shared" si="144"/>
        <v>0.47826086956521741</v>
      </c>
      <c r="GG81" s="136">
        <f t="shared" si="144"/>
        <v>0</v>
      </c>
      <c r="GH81" s="136">
        <f t="shared" si="144"/>
        <v>0</v>
      </c>
      <c r="GI81" s="136">
        <f t="shared" si="144"/>
        <v>0.43478260869565216</v>
      </c>
      <c r="GJ81" s="136">
        <f t="shared" si="144"/>
        <v>0.43478260869565216</v>
      </c>
      <c r="GK81" s="136">
        <f t="shared" si="144"/>
        <v>0.43478260869565216</v>
      </c>
      <c r="GL81" s="136">
        <f t="shared" si="144"/>
        <v>0.43478260869565216</v>
      </c>
      <c r="GM81" s="136">
        <f t="shared" si="144"/>
        <v>0.43478260869565216</v>
      </c>
      <c r="GN81" s="136">
        <f t="shared" si="144"/>
        <v>0</v>
      </c>
      <c r="GO81" s="136">
        <f t="shared" si="144"/>
        <v>0</v>
      </c>
      <c r="GP81" s="136">
        <f t="shared" ref="GP81:JA81" si="145">GP65/$C3</f>
        <v>0.34782608695652173</v>
      </c>
      <c r="GQ81" s="136">
        <f t="shared" si="145"/>
        <v>0</v>
      </c>
      <c r="GR81" s="136">
        <f t="shared" si="145"/>
        <v>0.30434782608695654</v>
      </c>
      <c r="GS81" s="136">
        <f t="shared" si="145"/>
        <v>0.30434782608695654</v>
      </c>
      <c r="GT81" s="136">
        <f t="shared" si="145"/>
        <v>0.30434782608695654</v>
      </c>
      <c r="GU81" s="136">
        <f t="shared" si="145"/>
        <v>0</v>
      </c>
      <c r="GV81" s="136">
        <f t="shared" si="145"/>
        <v>0</v>
      </c>
      <c r="GW81" s="136">
        <f t="shared" si="145"/>
        <v>0.39130434782608697</v>
      </c>
      <c r="GX81" s="136">
        <f t="shared" si="145"/>
        <v>0.39130434782608697</v>
      </c>
      <c r="GY81" s="136">
        <f t="shared" si="145"/>
        <v>0.43478260869565216</v>
      </c>
      <c r="GZ81" s="136">
        <f t="shared" si="145"/>
        <v>0.39130434782608697</v>
      </c>
      <c r="HA81" s="136">
        <f t="shared" si="145"/>
        <v>0.43478260869565216</v>
      </c>
      <c r="HB81" s="136">
        <f t="shared" si="145"/>
        <v>0</v>
      </c>
      <c r="HC81" s="136">
        <f t="shared" si="145"/>
        <v>0</v>
      </c>
      <c r="HD81" s="136">
        <f t="shared" si="145"/>
        <v>0.39130434782608697</v>
      </c>
      <c r="HE81" s="136">
        <f t="shared" si="145"/>
        <v>0.34782608695652173</v>
      </c>
      <c r="HF81" s="136">
        <f t="shared" si="145"/>
        <v>0.39130434782608697</v>
      </c>
      <c r="HG81" s="136">
        <f t="shared" si="145"/>
        <v>0.34782608695652173</v>
      </c>
      <c r="HH81" s="136">
        <f t="shared" si="145"/>
        <v>0.39130434782608697</v>
      </c>
      <c r="HI81" s="136">
        <f t="shared" si="145"/>
        <v>0</v>
      </c>
      <c r="HJ81" s="136">
        <f t="shared" si="145"/>
        <v>0</v>
      </c>
      <c r="HK81" s="136">
        <f t="shared" si="145"/>
        <v>0.30434782608695654</v>
      </c>
      <c r="HL81" s="136">
        <f t="shared" si="145"/>
        <v>0.2608695652173913</v>
      </c>
      <c r="HM81" s="136">
        <f t="shared" si="145"/>
        <v>0.30434782608695654</v>
      </c>
      <c r="HN81" s="136">
        <f t="shared" si="145"/>
        <v>0.2608695652173913</v>
      </c>
      <c r="HO81" s="136">
        <f t="shared" si="145"/>
        <v>0.30434782608695654</v>
      </c>
      <c r="HP81" s="136">
        <f t="shared" si="145"/>
        <v>0</v>
      </c>
      <c r="HQ81" s="136">
        <f t="shared" si="145"/>
        <v>0</v>
      </c>
      <c r="HR81" s="136">
        <f t="shared" si="145"/>
        <v>0.2608695652173913</v>
      </c>
      <c r="HS81" s="136">
        <f t="shared" si="145"/>
        <v>0.21739130434782608</v>
      </c>
      <c r="HT81" s="136">
        <f t="shared" si="145"/>
        <v>0.2608695652173913</v>
      </c>
      <c r="HU81" s="136">
        <f t="shared" si="145"/>
        <v>0.21739130434782608</v>
      </c>
      <c r="HV81" s="136">
        <f t="shared" si="145"/>
        <v>0.2608695652173913</v>
      </c>
      <c r="HW81" s="136">
        <f t="shared" si="145"/>
        <v>0</v>
      </c>
      <c r="HX81" s="136">
        <f t="shared" si="145"/>
        <v>0</v>
      </c>
      <c r="HY81" s="136">
        <f t="shared" si="145"/>
        <v>0.2608695652173913</v>
      </c>
      <c r="HZ81" s="136">
        <f t="shared" si="145"/>
        <v>0.21739130434782608</v>
      </c>
      <c r="IA81" s="136">
        <f t="shared" si="145"/>
        <v>0.2608695652173913</v>
      </c>
      <c r="IB81" s="136">
        <f t="shared" si="145"/>
        <v>0.21739130434782608</v>
      </c>
      <c r="IC81" s="136">
        <f t="shared" si="145"/>
        <v>0.2608695652173913</v>
      </c>
      <c r="ID81" s="136">
        <f t="shared" si="145"/>
        <v>0</v>
      </c>
      <c r="IE81" s="136">
        <f t="shared" si="145"/>
        <v>0</v>
      </c>
      <c r="IF81" s="136">
        <f t="shared" si="145"/>
        <v>0.39130434782608697</v>
      </c>
      <c r="IG81" s="136">
        <f t="shared" si="145"/>
        <v>0.34782608695652173</v>
      </c>
      <c r="IH81" s="136">
        <f t="shared" si="145"/>
        <v>0.39130434782608697</v>
      </c>
      <c r="II81" s="136">
        <f t="shared" si="145"/>
        <v>0.34782608695652173</v>
      </c>
      <c r="IJ81" s="136">
        <f t="shared" si="145"/>
        <v>0.39130434782608697</v>
      </c>
      <c r="IK81" s="136">
        <f t="shared" si="145"/>
        <v>0</v>
      </c>
      <c r="IL81" s="136">
        <f t="shared" si="145"/>
        <v>0</v>
      </c>
      <c r="IM81" s="136">
        <f t="shared" si="145"/>
        <v>0.47826086956521741</v>
      </c>
      <c r="IN81" s="136">
        <f t="shared" si="145"/>
        <v>0.43478260869565216</v>
      </c>
      <c r="IO81" s="136">
        <f t="shared" si="145"/>
        <v>0.47826086956521741</v>
      </c>
      <c r="IP81" s="136">
        <f t="shared" si="145"/>
        <v>0.43478260869565216</v>
      </c>
      <c r="IQ81" s="136">
        <f t="shared" si="145"/>
        <v>0.47826086956521741</v>
      </c>
      <c r="IR81" s="136">
        <f t="shared" si="145"/>
        <v>0</v>
      </c>
      <c r="IS81" s="136">
        <f t="shared" si="145"/>
        <v>0</v>
      </c>
      <c r="IT81" s="136">
        <f t="shared" si="145"/>
        <v>0.47826086956521741</v>
      </c>
      <c r="IU81" s="136">
        <f t="shared" si="145"/>
        <v>0.43478260869565216</v>
      </c>
      <c r="IV81" s="136">
        <f t="shared" si="145"/>
        <v>0.47826086956521741</v>
      </c>
      <c r="IW81" s="136">
        <f t="shared" si="145"/>
        <v>0.43478260869565216</v>
      </c>
      <c r="IX81" s="136">
        <f t="shared" si="145"/>
        <v>0.47826086956521741</v>
      </c>
      <c r="IY81" s="136">
        <f t="shared" si="145"/>
        <v>0</v>
      </c>
      <c r="IZ81" s="136">
        <f t="shared" si="145"/>
        <v>0</v>
      </c>
      <c r="JA81" s="136">
        <f t="shared" si="145"/>
        <v>0.47826086956521741</v>
      </c>
      <c r="JB81" s="136">
        <f t="shared" ref="JB81:LM81" si="146">JB65/$C3</f>
        <v>0.43478260869565216</v>
      </c>
      <c r="JC81" s="136">
        <f t="shared" si="146"/>
        <v>0.47826086956521741</v>
      </c>
      <c r="JD81" s="136">
        <f t="shared" si="146"/>
        <v>0.43478260869565216</v>
      </c>
      <c r="JE81" s="136">
        <f t="shared" si="146"/>
        <v>0.47826086956521741</v>
      </c>
      <c r="JF81" s="136">
        <f t="shared" si="146"/>
        <v>0</v>
      </c>
      <c r="JG81" s="136">
        <f t="shared" si="146"/>
        <v>0</v>
      </c>
      <c r="JH81" s="136">
        <f t="shared" si="146"/>
        <v>0.47826086956521741</v>
      </c>
      <c r="JI81" s="136">
        <f t="shared" si="146"/>
        <v>0.43478260869565216</v>
      </c>
      <c r="JJ81" s="136">
        <f t="shared" si="146"/>
        <v>0.47826086956521741</v>
      </c>
      <c r="JK81" s="136">
        <f t="shared" si="146"/>
        <v>0.43478260869565216</v>
      </c>
      <c r="JL81" s="136">
        <f t="shared" si="146"/>
        <v>0.47826086956521741</v>
      </c>
      <c r="JM81" s="136">
        <f t="shared" si="146"/>
        <v>0</v>
      </c>
      <c r="JN81" s="136">
        <f t="shared" si="146"/>
        <v>0</v>
      </c>
      <c r="JO81" s="136">
        <f t="shared" si="146"/>
        <v>0.47826086956521741</v>
      </c>
      <c r="JP81" s="136">
        <f t="shared" si="146"/>
        <v>0.43478260869565216</v>
      </c>
      <c r="JQ81" s="136">
        <f t="shared" si="146"/>
        <v>0.47826086956521741</v>
      </c>
      <c r="JR81" s="136">
        <f t="shared" si="146"/>
        <v>0.43478260869565216</v>
      </c>
      <c r="JS81" s="136">
        <f t="shared" si="146"/>
        <v>0.47826086956521741</v>
      </c>
      <c r="JT81" s="136">
        <f t="shared" si="146"/>
        <v>0</v>
      </c>
      <c r="JU81" s="136">
        <f t="shared" si="146"/>
        <v>0</v>
      </c>
      <c r="JV81" s="136">
        <f t="shared" si="146"/>
        <v>0.47826086956521741</v>
      </c>
      <c r="JW81" s="136">
        <f t="shared" si="146"/>
        <v>0.43478260869565216</v>
      </c>
      <c r="JX81" s="136">
        <f t="shared" si="146"/>
        <v>0.47826086956521741</v>
      </c>
      <c r="JY81" s="136">
        <f t="shared" si="146"/>
        <v>0.43478260869565216</v>
      </c>
      <c r="JZ81" s="136">
        <f t="shared" si="146"/>
        <v>0.47826086956521741</v>
      </c>
      <c r="KA81" s="136">
        <f t="shared" si="146"/>
        <v>0</v>
      </c>
      <c r="KB81" s="136">
        <f t="shared" si="146"/>
        <v>0</v>
      </c>
      <c r="KC81" s="136">
        <f t="shared" si="146"/>
        <v>0.47826086956521741</v>
      </c>
      <c r="KD81" s="136">
        <f t="shared" si="146"/>
        <v>0.43478260869565216</v>
      </c>
      <c r="KE81" s="136">
        <f t="shared" si="146"/>
        <v>0.47826086956521741</v>
      </c>
      <c r="KF81" s="136">
        <f t="shared" si="146"/>
        <v>0.43478260869565216</v>
      </c>
      <c r="KG81" s="136">
        <f t="shared" si="146"/>
        <v>0.47826086956521741</v>
      </c>
      <c r="KH81" s="136">
        <f t="shared" si="146"/>
        <v>0</v>
      </c>
      <c r="KI81" s="136">
        <f t="shared" si="146"/>
        <v>0</v>
      </c>
      <c r="KJ81" s="136">
        <f t="shared" si="146"/>
        <v>0.47826086956521741</v>
      </c>
      <c r="KK81" s="136">
        <f t="shared" si="146"/>
        <v>0.43478260869565216</v>
      </c>
      <c r="KL81" s="136">
        <f t="shared" si="146"/>
        <v>0.47826086956521741</v>
      </c>
      <c r="KM81" s="136">
        <f t="shared" si="146"/>
        <v>0.43478260869565216</v>
      </c>
      <c r="KN81" s="136">
        <f t="shared" si="146"/>
        <v>0.47826086956521741</v>
      </c>
      <c r="KO81" s="136">
        <f t="shared" si="146"/>
        <v>0</v>
      </c>
      <c r="KP81" s="136">
        <f t="shared" si="146"/>
        <v>0</v>
      </c>
      <c r="KQ81" s="136">
        <f t="shared" si="146"/>
        <v>0.39130434782608697</v>
      </c>
      <c r="KR81" s="136">
        <f t="shared" si="146"/>
        <v>0.34782608695652173</v>
      </c>
      <c r="KS81" s="136">
        <f t="shared" si="146"/>
        <v>0.39130434782608697</v>
      </c>
      <c r="KT81" s="136">
        <f t="shared" si="146"/>
        <v>0.34782608695652173</v>
      </c>
      <c r="KU81" s="136">
        <f t="shared" si="146"/>
        <v>0.39130434782608697</v>
      </c>
      <c r="KV81" s="136">
        <f t="shared" si="146"/>
        <v>0</v>
      </c>
      <c r="KW81" s="136">
        <f t="shared" si="146"/>
        <v>0</v>
      </c>
      <c r="KX81" s="136">
        <f t="shared" si="146"/>
        <v>0.47826086956521741</v>
      </c>
      <c r="KY81" s="136">
        <f t="shared" si="146"/>
        <v>0.43478260869565216</v>
      </c>
      <c r="KZ81" s="136">
        <f t="shared" si="146"/>
        <v>0.47826086956521741</v>
      </c>
      <c r="LA81" s="136">
        <f t="shared" si="146"/>
        <v>0.43478260869565216</v>
      </c>
      <c r="LB81" s="136">
        <f t="shared" si="146"/>
        <v>0.47826086956521741</v>
      </c>
      <c r="LC81" s="136">
        <f t="shared" si="146"/>
        <v>0</v>
      </c>
      <c r="LD81" s="136">
        <f t="shared" si="146"/>
        <v>0</v>
      </c>
      <c r="LE81" s="136">
        <f t="shared" si="146"/>
        <v>0.47826086956521741</v>
      </c>
      <c r="LF81" s="136">
        <f t="shared" si="146"/>
        <v>0.43478260869565216</v>
      </c>
      <c r="LG81" s="136">
        <f t="shared" si="146"/>
        <v>0</v>
      </c>
      <c r="LH81" s="136">
        <f t="shared" si="146"/>
        <v>0.43478260869565216</v>
      </c>
      <c r="LI81" s="136">
        <f t="shared" si="146"/>
        <v>0.47826086956521741</v>
      </c>
      <c r="LJ81" s="136">
        <f t="shared" si="146"/>
        <v>0</v>
      </c>
      <c r="LK81" s="136">
        <f t="shared" si="146"/>
        <v>0</v>
      </c>
      <c r="LL81" s="136">
        <f t="shared" si="146"/>
        <v>0.47826086956521741</v>
      </c>
      <c r="LM81" s="136">
        <f t="shared" si="146"/>
        <v>0.43478260869565216</v>
      </c>
      <c r="LN81" s="136">
        <f t="shared" ref="LN81:NY81" si="147">LN65/$C3</f>
        <v>0.47826086956521741</v>
      </c>
      <c r="LO81" s="136">
        <f t="shared" si="147"/>
        <v>0.43478260869565216</v>
      </c>
      <c r="LP81" s="136">
        <f t="shared" si="147"/>
        <v>0.47826086956521741</v>
      </c>
      <c r="LQ81" s="136">
        <f t="shared" si="147"/>
        <v>0</v>
      </c>
      <c r="LR81" s="136">
        <f t="shared" si="147"/>
        <v>0</v>
      </c>
      <c r="LS81" s="136">
        <f t="shared" si="147"/>
        <v>0.47826086956521741</v>
      </c>
      <c r="LT81" s="136">
        <f t="shared" si="147"/>
        <v>0.43478260869565216</v>
      </c>
      <c r="LU81" s="136">
        <f t="shared" si="147"/>
        <v>0.47826086956521741</v>
      </c>
      <c r="LV81" s="136">
        <f t="shared" si="147"/>
        <v>0.43478260869565216</v>
      </c>
      <c r="LW81" s="136">
        <f t="shared" si="147"/>
        <v>0.47826086956521741</v>
      </c>
      <c r="LX81" s="136">
        <f t="shared" si="147"/>
        <v>0</v>
      </c>
      <c r="LY81" s="136">
        <f t="shared" si="147"/>
        <v>0</v>
      </c>
      <c r="LZ81" s="136">
        <f t="shared" si="147"/>
        <v>0.47826086956521741</v>
      </c>
      <c r="MA81" s="136">
        <f t="shared" si="147"/>
        <v>0.43478260869565216</v>
      </c>
      <c r="MB81" s="136">
        <f t="shared" si="147"/>
        <v>0.47826086956521741</v>
      </c>
      <c r="MC81" s="136">
        <f t="shared" si="147"/>
        <v>0.43478260869565216</v>
      </c>
      <c r="MD81" s="136">
        <f t="shared" si="147"/>
        <v>0.47826086956521741</v>
      </c>
      <c r="ME81" s="136">
        <f t="shared" si="147"/>
        <v>0</v>
      </c>
      <c r="MF81" s="136">
        <f t="shared" si="147"/>
        <v>0</v>
      </c>
      <c r="MG81" s="136">
        <f t="shared" si="147"/>
        <v>0.47826086956521741</v>
      </c>
      <c r="MH81" s="136">
        <f t="shared" si="147"/>
        <v>0.43478260869565216</v>
      </c>
      <c r="MI81" s="136">
        <f t="shared" si="147"/>
        <v>0.47826086956521741</v>
      </c>
      <c r="MJ81" s="136">
        <f t="shared" si="147"/>
        <v>0.43478260869565216</v>
      </c>
      <c r="MK81" s="136">
        <f t="shared" si="147"/>
        <v>0.47826086956521741</v>
      </c>
      <c r="ML81" s="136">
        <f t="shared" si="147"/>
        <v>0</v>
      </c>
      <c r="MM81" s="136">
        <f t="shared" si="147"/>
        <v>0</v>
      </c>
      <c r="MN81" s="136">
        <f t="shared" si="147"/>
        <v>0.47826086956521741</v>
      </c>
      <c r="MO81" s="136">
        <f t="shared" si="147"/>
        <v>0.43478260869565216</v>
      </c>
      <c r="MP81" s="136">
        <f t="shared" si="147"/>
        <v>0.47826086956521741</v>
      </c>
      <c r="MQ81" s="136">
        <f t="shared" si="147"/>
        <v>0.43478260869565216</v>
      </c>
      <c r="MR81" s="136">
        <f t="shared" si="147"/>
        <v>0.47826086956521741</v>
      </c>
      <c r="MS81" s="136">
        <f t="shared" si="147"/>
        <v>0</v>
      </c>
      <c r="MT81" s="136">
        <f t="shared" si="147"/>
        <v>0</v>
      </c>
      <c r="MU81" s="136">
        <f t="shared" si="147"/>
        <v>0.47826086956521741</v>
      </c>
      <c r="MV81" s="136">
        <f t="shared" si="147"/>
        <v>0.43478260869565216</v>
      </c>
      <c r="MW81" s="136">
        <f t="shared" si="147"/>
        <v>0.47826086956521741</v>
      </c>
      <c r="MX81" s="136">
        <f t="shared" si="147"/>
        <v>0.43478260869565216</v>
      </c>
      <c r="MY81" s="136">
        <f t="shared" si="147"/>
        <v>0</v>
      </c>
      <c r="MZ81" s="136">
        <f t="shared" si="147"/>
        <v>0</v>
      </c>
      <c r="NA81" s="136">
        <f t="shared" si="147"/>
        <v>0</v>
      </c>
      <c r="NB81" s="136">
        <f t="shared" si="147"/>
        <v>0.47826086956521741</v>
      </c>
      <c r="NC81" s="136">
        <f t="shared" si="147"/>
        <v>0.43478260869565216</v>
      </c>
      <c r="ND81" s="136">
        <f t="shared" si="147"/>
        <v>0.47826086956521741</v>
      </c>
      <c r="NE81" s="136">
        <f t="shared" si="147"/>
        <v>0.43478260869565216</v>
      </c>
      <c r="NF81" s="136">
        <f t="shared" si="147"/>
        <v>0</v>
      </c>
      <c r="NG81" s="136">
        <f t="shared" si="147"/>
        <v>0</v>
      </c>
      <c r="NH81" s="136">
        <f t="shared" si="147"/>
        <v>0</v>
      </c>
      <c r="NI81" s="136">
        <f t="shared" si="147"/>
        <v>0.47826086956521741</v>
      </c>
      <c r="NJ81" s="136">
        <f t="shared" si="147"/>
        <v>0.43478260869565216</v>
      </c>
      <c r="NK81" s="136">
        <f t="shared" si="147"/>
        <v>0.47826086956521741</v>
      </c>
      <c r="NL81" s="136">
        <f t="shared" si="147"/>
        <v>0.43478260869565216</v>
      </c>
      <c r="NM81" s="136">
        <f t="shared" si="147"/>
        <v>0.47826086956521741</v>
      </c>
      <c r="NN81" s="136">
        <f t="shared" si="147"/>
        <v>0</v>
      </c>
      <c r="NO81" s="136">
        <f t="shared" si="147"/>
        <v>0</v>
      </c>
      <c r="NP81" s="136">
        <f t="shared" si="147"/>
        <v>0.47826086956521741</v>
      </c>
      <c r="NQ81" s="136">
        <f t="shared" si="147"/>
        <v>0.43478260869565216</v>
      </c>
      <c r="NR81" s="136">
        <f t="shared" si="147"/>
        <v>0.47826086956521741</v>
      </c>
      <c r="NS81" s="136">
        <f t="shared" si="147"/>
        <v>0.43478260869565216</v>
      </c>
      <c r="NT81" s="136">
        <f t="shared" si="147"/>
        <v>0.47826086956521741</v>
      </c>
      <c r="NU81" s="136">
        <f t="shared" si="147"/>
        <v>0</v>
      </c>
      <c r="NV81" s="136">
        <f t="shared" si="147"/>
        <v>0</v>
      </c>
      <c r="NW81" s="136">
        <f t="shared" si="147"/>
        <v>0.47826086956521741</v>
      </c>
      <c r="NX81" s="136">
        <f t="shared" si="147"/>
        <v>0.43478260869565216</v>
      </c>
      <c r="NY81" s="136">
        <f t="shared" si="147"/>
        <v>0.47826086956521741</v>
      </c>
      <c r="NZ81" s="136">
        <f t="shared" ref="NZ81:OJ81" si="148">NZ65/$C3</f>
        <v>0.43478260869565216</v>
      </c>
      <c r="OA81" s="136">
        <f t="shared" si="148"/>
        <v>0.47826086956521741</v>
      </c>
      <c r="OB81" s="136">
        <f t="shared" si="148"/>
        <v>0</v>
      </c>
      <c r="OC81" s="136">
        <f t="shared" si="148"/>
        <v>0</v>
      </c>
      <c r="OD81" s="136">
        <f t="shared" si="148"/>
        <v>0.47826086956521741</v>
      </c>
      <c r="OE81" s="136">
        <f t="shared" si="148"/>
        <v>0.43478260869565216</v>
      </c>
      <c r="OF81" s="136">
        <f t="shared" si="148"/>
        <v>0.47826086956521741</v>
      </c>
      <c r="OG81" s="136">
        <f t="shared" si="148"/>
        <v>0.43478260869565216</v>
      </c>
      <c r="OH81" s="136">
        <f t="shared" si="148"/>
        <v>0.47826086956521741</v>
      </c>
      <c r="OI81" s="136">
        <f t="shared" si="148"/>
        <v>0</v>
      </c>
      <c r="OJ81" s="136">
        <f t="shared" si="148"/>
        <v>0</v>
      </c>
    </row>
    <row r="82" spans="1:400" s="137" customFormat="1" ht="12.75" customHeight="1" x14ac:dyDescent="0.2">
      <c r="A82" s="144" t="s">
        <v>99</v>
      </c>
      <c r="B82" s="144"/>
      <c r="C82" s="144"/>
      <c r="D82" s="136">
        <f>D66/$C3</f>
        <v>0</v>
      </c>
      <c r="E82" s="136">
        <f>E66/$C3</f>
        <v>0.17391304347826086</v>
      </c>
      <c r="F82" s="136">
        <f t="shared" ref="F82:BQ82" si="149">F66/$C3</f>
        <v>0.17391304347826086</v>
      </c>
      <c r="G82" s="136">
        <f t="shared" si="149"/>
        <v>0</v>
      </c>
      <c r="H82" s="136">
        <f t="shared" si="149"/>
        <v>0</v>
      </c>
      <c r="I82" s="136">
        <f t="shared" si="149"/>
        <v>0.21739130434782608</v>
      </c>
      <c r="J82" s="136">
        <f t="shared" si="149"/>
        <v>0.21739130434782608</v>
      </c>
      <c r="K82" s="136">
        <f t="shared" si="149"/>
        <v>0.21739130434782608</v>
      </c>
      <c r="L82" s="136">
        <f t="shared" si="149"/>
        <v>0.21739130434782608</v>
      </c>
      <c r="M82" s="136">
        <f t="shared" si="149"/>
        <v>0.21739130434782608</v>
      </c>
      <c r="N82" s="136">
        <f t="shared" si="149"/>
        <v>0</v>
      </c>
      <c r="O82" s="136">
        <f t="shared" si="149"/>
        <v>0</v>
      </c>
      <c r="P82" s="136">
        <f t="shared" si="149"/>
        <v>0.2608695652173913</v>
      </c>
      <c r="Q82" s="136">
        <f t="shared" si="149"/>
        <v>0.2608695652173913</v>
      </c>
      <c r="R82" s="136">
        <f t="shared" si="149"/>
        <v>0.2608695652173913</v>
      </c>
      <c r="S82" s="136">
        <f t="shared" si="149"/>
        <v>0.2608695652173913</v>
      </c>
      <c r="T82" s="136">
        <f t="shared" si="149"/>
        <v>0.2608695652173913</v>
      </c>
      <c r="U82" s="136">
        <f t="shared" si="149"/>
        <v>0</v>
      </c>
      <c r="V82" s="136">
        <f t="shared" si="149"/>
        <v>0</v>
      </c>
      <c r="W82" s="136">
        <f t="shared" si="149"/>
        <v>0.17391304347826086</v>
      </c>
      <c r="X82" s="136">
        <f t="shared" si="149"/>
        <v>0.17391304347826086</v>
      </c>
      <c r="Y82" s="136">
        <f t="shared" si="149"/>
        <v>0.17391304347826086</v>
      </c>
      <c r="Z82" s="136">
        <f t="shared" si="149"/>
        <v>0.21739130434782608</v>
      </c>
      <c r="AA82" s="136">
        <f t="shared" si="149"/>
        <v>0.21739130434782608</v>
      </c>
      <c r="AB82" s="136">
        <f t="shared" si="149"/>
        <v>0</v>
      </c>
      <c r="AC82" s="136">
        <f t="shared" si="149"/>
        <v>0</v>
      </c>
      <c r="AD82" s="136">
        <f t="shared" si="149"/>
        <v>0.2608695652173913</v>
      </c>
      <c r="AE82" s="136">
        <f t="shared" si="149"/>
        <v>0.2608695652173913</v>
      </c>
      <c r="AF82" s="136">
        <f t="shared" si="149"/>
        <v>0.2608695652173913</v>
      </c>
      <c r="AG82" s="136">
        <f t="shared" si="149"/>
        <v>0.2608695652173913</v>
      </c>
      <c r="AH82" s="136">
        <f t="shared" si="149"/>
        <v>0.2608695652173913</v>
      </c>
      <c r="AI82" s="136">
        <f t="shared" si="149"/>
        <v>0</v>
      </c>
      <c r="AJ82" s="136">
        <f t="shared" si="149"/>
        <v>0</v>
      </c>
      <c r="AK82" s="136">
        <f t="shared" si="149"/>
        <v>0.21739130434782608</v>
      </c>
      <c r="AL82" s="136">
        <f t="shared" si="149"/>
        <v>0.21739130434782608</v>
      </c>
      <c r="AM82" s="136">
        <f t="shared" si="149"/>
        <v>0.21739130434782608</v>
      </c>
      <c r="AN82" s="136">
        <f t="shared" si="149"/>
        <v>0.21739130434782608</v>
      </c>
      <c r="AO82" s="136">
        <f t="shared" si="149"/>
        <v>0.21739130434782608</v>
      </c>
      <c r="AP82" s="136">
        <f t="shared" si="149"/>
        <v>0</v>
      </c>
      <c r="AQ82" s="136">
        <f t="shared" si="149"/>
        <v>0</v>
      </c>
      <c r="AR82" s="136">
        <f t="shared" si="149"/>
        <v>0.2608695652173913</v>
      </c>
      <c r="AS82" s="136">
        <f t="shared" si="149"/>
        <v>0.2608695652173913</v>
      </c>
      <c r="AT82" s="136">
        <f t="shared" si="149"/>
        <v>0.2608695652173913</v>
      </c>
      <c r="AU82" s="136">
        <f t="shared" si="149"/>
        <v>0.2608695652173913</v>
      </c>
      <c r="AV82" s="136">
        <f t="shared" si="149"/>
        <v>0.21739130434782608</v>
      </c>
      <c r="AW82" s="136">
        <f t="shared" si="149"/>
        <v>0</v>
      </c>
      <c r="AX82" s="136">
        <f t="shared" si="149"/>
        <v>0</v>
      </c>
      <c r="AY82" s="136">
        <f t="shared" si="149"/>
        <v>0.21739130434782608</v>
      </c>
      <c r="AZ82" s="136">
        <f t="shared" si="149"/>
        <v>0.21739130434782608</v>
      </c>
      <c r="BA82" s="136">
        <f t="shared" si="149"/>
        <v>0.21739130434782608</v>
      </c>
      <c r="BB82" s="136">
        <f t="shared" si="149"/>
        <v>0.21739130434782608</v>
      </c>
      <c r="BC82" s="136">
        <f t="shared" si="149"/>
        <v>0.21739130434782608</v>
      </c>
      <c r="BD82" s="136">
        <f t="shared" si="149"/>
        <v>0</v>
      </c>
      <c r="BE82" s="136">
        <f t="shared" si="149"/>
        <v>0</v>
      </c>
      <c r="BF82" s="136">
        <f t="shared" si="149"/>
        <v>0.2608695652173913</v>
      </c>
      <c r="BG82" s="136">
        <f t="shared" si="149"/>
        <v>0.2608695652173913</v>
      </c>
      <c r="BH82" s="136">
        <f t="shared" si="149"/>
        <v>0.2608695652173913</v>
      </c>
      <c r="BI82" s="136">
        <f t="shared" si="149"/>
        <v>0.2608695652173913</v>
      </c>
      <c r="BJ82" s="136">
        <f t="shared" si="149"/>
        <v>0.2608695652173913</v>
      </c>
      <c r="BK82" s="136">
        <f t="shared" si="149"/>
        <v>0</v>
      </c>
      <c r="BL82" s="136">
        <f t="shared" si="149"/>
        <v>0</v>
      </c>
      <c r="BM82" s="136">
        <f t="shared" si="149"/>
        <v>0.21739130434782608</v>
      </c>
      <c r="BN82" s="136">
        <f t="shared" si="149"/>
        <v>0.21739130434782608</v>
      </c>
      <c r="BO82" s="136">
        <f t="shared" si="149"/>
        <v>0.21739130434782608</v>
      </c>
      <c r="BP82" s="136">
        <f t="shared" si="149"/>
        <v>0.21739130434782608</v>
      </c>
      <c r="BQ82" s="136">
        <f t="shared" si="149"/>
        <v>0.21739130434782608</v>
      </c>
      <c r="BR82" s="136">
        <f t="shared" ref="BR82:EC82" si="150">BR66/$C3</f>
        <v>0</v>
      </c>
      <c r="BS82" s="136">
        <f t="shared" si="150"/>
        <v>0</v>
      </c>
      <c r="BT82" s="136">
        <f t="shared" si="150"/>
        <v>0.2608695652173913</v>
      </c>
      <c r="BU82" s="136">
        <f t="shared" si="150"/>
        <v>0.2608695652173913</v>
      </c>
      <c r="BV82" s="136">
        <f t="shared" si="150"/>
        <v>0.2608695652173913</v>
      </c>
      <c r="BW82" s="136">
        <f t="shared" si="150"/>
        <v>0.2608695652173913</v>
      </c>
      <c r="BX82" s="136">
        <f t="shared" si="150"/>
        <v>0.21739130434782608</v>
      </c>
      <c r="BY82" s="136">
        <f t="shared" si="150"/>
        <v>0</v>
      </c>
      <c r="BZ82" s="136">
        <f t="shared" si="150"/>
        <v>0</v>
      </c>
      <c r="CA82" s="136">
        <f t="shared" si="150"/>
        <v>0.13043478260869565</v>
      </c>
      <c r="CB82" s="136">
        <f t="shared" si="150"/>
        <v>0.13043478260869565</v>
      </c>
      <c r="CC82" s="136">
        <f t="shared" si="150"/>
        <v>0.13043478260869565</v>
      </c>
      <c r="CD82" s="136">
        <f t="shared" si="150"/>
        <v>0</v>
      </c>
      <c r="CE82" s="136">
        <f t="shared" si="150"/>
        <v>0</v>
      </c>
      <c r="CF82" s="136">
        <f t="shared" si="150"/>
        <v>0</v>
      </c>
      <c r="CG82" s="136">
        <f t="shared" si="150"/>
        <v>0</v>
      </c>
      <c r="CH82" s="136">
        <f t="shared" si="150"/>
        <v>0</v>
      </c>
      <c r="CI82" s="136">
        <f t="shared" si="150"/>
        <v>8.6956521739130432E-2</v>
      </c>
      <c r="CJ82" s="136">
        <f t="shared" si="150"/>
        <v>8.6956521739130432E-2</v>
      </c>
      <c r="CK82" s="136">
        <f t="shared" si="150"/>
        <v>8.6956521739130432E-2</v>
      </c>
      <c r="CL82" s="136">
        <f t="shared" si="150"/>
        <v>8.6956521739130432E-2</v>
      </c>
      <c r="CM82" s="136">
        <f t="shared" si="150"/>
        <v>0</v>
      </c>
      <c r="CN82" s="136">
        <f t="shared" si="150"/>
        <v>0</v>
      </c>
      <c r="CO82" s="136">
        <f t="shared" si="150"/>
        <v>0.13043478260869565</v>
      </c>
      <c r="CP82" s="136">
        <f t="shared" si="150"/>
        <v>0.13043478260869565</v>
      </c>
      <c r="CQ82" s="136">
        <f t="shared" si="150"/>
        <v>0.13043478260869565</v>
      </c>
      <c r="CR82" s="136">
        <f t="shared" si="150"/>
        <v>0.13043478260869565</v>
      </c>
      <c r="CS82" s="136">
        <f t="shared" si="150"/>
        <v>0.13043478260869565</v>
      </c>
      <c r="CT82" s="136">
        <f t="shared" si="150"/>
        <v>0</v>
      </c>
      <c r="CU82" s="136">
        <f t="shared" si="150"/>
        <v>0</v>
      </c>
      <c r="CV82" s="136">
        <f t="shared" si="150"/>
        <v>0.13043478260869565</v>
      </c>
      <c r="CW82" s="136">
        <f t="shared" si="150"/>
        <v>0.13043478260869565</v>
      </c>
      <c r="CX82" s="136">
        <f t="shared" si="150"/>
        <v>0.13043478260869565</v>
      </c>
      <c r="CY82" s="136">
        <f t="shared" si="150"/>
        <v>0.13043478260869565</v>
      </c>
      <c r="CZ82" s="136">
        <f t="shared" si="150"/>
        <v>0.13043478260869565</v>
      </c>
      <c r="DA82" s="136">
        <f t="shared" si="150"/>
        <v>0</v>
      </c>
      <c r="DB82" s="136">
        <f t="shared" si="150"/>
        <v>0</v>
      </c>
      <c r="DC82" s="136">
        <f t="shared" si="150"/>
        <v>0</v>
      </c>
      <c r="DD82" s="136">
        <f t="shared" si="150"/>
        <v>0.13043478260869565</v>
      </c>
      <c r="DE82" s="136">
        <f t="shared" si="150"/>
        <v>0.13043478260869565</v>
      </c>
      <c r="DF82" s="136">
        <f t="shared" si="150"/>
        <v>0.13043478260869565</v>
      </c>
      <c r="DG82" s="136">
        <f t="shared" si="150"/>
        <v>0.13043478260869565</v>
      </c>
      <c r="DH82" s="136">
        <f t="shared" si="150"/>
        <v>0</v>
      </c>
      <c r="DI82" s="136">
        <f t="shared" si="150"/>
        <v>0</v>
      </c>
      <c r="DJ82" s="136">
        <f t="shared" si="150"/>
        <v>0.13043478260869565</v>
      </c>
      <c r="DK82" s="136">
        <f t="shared" si="150"/>
        <v>0.13043478260869565</v>
      </c>
      <c r="DL82" s="136">
        <f t="shared" si="150"/>
        <v>0.13043478260869565</v>
      </c>
      <c r="DM82" s="136">
        <f t="shared" si="150"/>
        <v>0.13043478260869565</v>
      </c>
      <c r="DN82" s="136">
        <f t="shared" si="150"/>
        <v>0.13043478260869565</v>
      </c>
      <c r="DO82" s="136">
        <f t="shared" si="150"/>
        <v>0</v>
      </c>
      <c r="DP82" s="136">
        <f t="shared" si="150"/>
        <v>0</v>
      </c>
      <c r="DQ82" s="136">
        <f t="shared" si="150"/>
        <v>0.17391304347826086</v>
      </c>
      <c r="DR82" s="136">
        <f t="shared" si="150"/>
        <v>0.17391304347826086</v>
      </c>
      <c r="DS82" s="136">
        <f t="shared" si="150"/>
        <v>0.17391304347826086</v>
      </c>
      <c r="DT82" s="136">
        <f t="shared" si="150"/>
        <v>0.17391304347826086</v>
      </c>
      <c r="DU82" s="136">
        <f t="shared" si="150"/>
        <v>0</v>
      </c>
      <c r="DV82" s="136">
        <f t="shared" si="150"/>
        <v>0</v>
      </c>
      <c r="DW82" s="136">
        <f t="shared" si="150"/>
        <v>0</v>
      </c>
      <c r="DX82" s="136">
        <f t="shared" si="150"/>
        <v>0</v>
      </c>
      <c r="DY82" s="136">
        <f t="shared" si="150"/>
        <v>0</v>
      </c>
      <c r="DZ82" s="136">
        <f t="shared" si="150"/>
        <v>0</v>
      </c>
      <c r="EA82" s="136">
        <f t="shared" si="150"/>
        <v>0</v>
      </c>
      <c r="EB82" s="136">
        <f t="shared" si="150"/>
        <v>0</v>
      </c>
      <c r="EC82" s="136">
        <f t="shared" si="150"/>
        <v>0</v>
      </c>
      <c r="ED82" s="136">
        <f t="shared" ref="ED82:GO82" si="151">ED66/$C3</f>
        <v>0</v>
      </c>
      <c r="EE82" s="136">
        <f t="shared" si="151"/>
        <v>0.17391304347826086</v>
      </c>
      <c r="EF82" s="136">
        <f t="shared" si="151"/>
        <v>0.17391304347826086</v>
      </c>
      <c r="EG82" s="136">
        <f t="shared" si="151"/>
        <v>0.17391304347826086</v>
      </c>
      <c r="EH82" s="136">
        <f t="shared" si="151"/>
        <v>0.17391304347826086</v>
      </c>
      <c r="EI82" s="136">
        <f t="shared" si="151"/>
        <v>0.17391304347826086</v>
      </c>
      <c r="EJ82" s="136">
        <f t="shared" si="151"/>
        <v>0</v>
      </c>
      <c r="EK82" s="136">
        <f t="shared" si="151"/>
        <v>0</v>
      </c>
      <c r="EL82" s="136">
        <f t="shared" si="151"/>
        <v>0.17391304347826086</v>
      </c>
      <c r="EM82" s="136">
        <f t="shared" si="151"/>
        <v>0.17391304347826086</v>
      </c>
      <c r="EN82" s="136">
        <f t="shared" si="151"/>
        <v>0.17391304347826086</v>
      </c>
      <c r="EO82" s="136">
        <f t="shared" si="151"/>
        <v>0</v>
      </c>
      <c r="EP82" s="136">
        <f t="shared" si="151"/>
        <v>0</v>
      </c>
      <c r="EQ82" s="136">
        <f t="shared" si="151"/>
        <v>0</v>
      </c>
      <c r="ER82" s="136">
        <f t="shared" si="151"/>
        <v>0</v>
      </c>
      <c r="ES82" s="136">
        <f t="shared" si="151"/>
        <v>0.21739130434782608</v>
      </c>
      <c r="ET82" s="136">
        <f t="shared" si="151"/>
        <v>0.21739130434782608</v>
      </c>
      <c r="EU82" s="136">
        <f t="shared" si="151"/>
        <v>0.21739130434782608</v>
      </c>
      <c r="EV82" s="136">
        <f t="shared" si="151"/>
        <v>0.21739130434782608</v>
      </c>
      <c r="EW82" s="136">
        <f t="shared" si="151"/>
        <v>0.21739130434782608</v>
      </c>
      <c r="EX82" s="136">
        <f t="shared" si="151"/>
        <v>0</v>
      </c>
      <c r="EY82" s="136">
        <f t="shared" si="151"/>
        <v>0</v>
      </c>
      <c r="EZ82" s="136">
        <f t="shared" si="151"/>
        <v>0.2608695652173913</v>
      </c>
      <c r="FA82" s="136">
        <f t="shared" si="151"/>
        <v>0.2608695652173913</v>
      </c>
      <c r="FB82" s="136">
        <f t="shared" si="151"/>
        <v>0.2608695652173913</v>
      </c>
      <c r="FC82" s="136">
        <f t="shared" si="151"/>
        <v>0.2608695652173913</v>
      </c>
      <c r="FD82" s="136">
        <f t="shared" si="151"/>
        <v>0.2608695652173913</v>
      </c>
      <c r="FE82" s="136">
        <f t="shared" si="151"/>
        <v>0</v>
      </c>
      <c r="FF82" s="136">
        <f t="shared" si="151"/>
        <v>0</v>
      </c>
      <c r="FG82" s="136">
        <f t="shared" si="151"/>
        <v>0.21739130434782608</v>
      </c>
      <c r="FH82" s="136">
        <f t="shared" si="151"/>
        <v>0.21739130434782608</v>
      </c>
      <c r="FI82" s="136">
        <f t="shared" si="151"/>
        <v>0.21739130434782608</v>
      </c>
      <c r="FJ82" s="136">
        <f t="shared" si="151"/>
        <v>0.21739130434782608</v>
      </c>
      <c r="FK82" s="136">
        <f t="shared" si="151"/>
        <v>0.21739130434782608</v>
      </c>
      <c r="FL82" s="136">
        <f t="shared" si="151"/>
        <v>0</v>
      </c>
      <c r="FM82" s="136">
        <f t="shared" si="151"/>
        <v>0</v>
      </c>
      <c r="FN82" s="136">
        <f t="shared" si="151"/>
        <v>0.2608695652173913</v>
      </c>
      <c r="FO82" s="136">
        <f t="shared" si="151"/>
        <v>0.2608695652173913</v>
      </c>
      <c r="FP82" s="136">
        <f t="shared" si="151"/>
        <v>0.2608695652173913</v>
      </c>
      <c r="FQ82" s="136">
        <f t="shared" si="151"/>
        <v>0.2608695652173913</v>
      </c>
      <c r="FR82" s="136">
        <f t="shared" si="151"/>
        <v>0.2608695652173913</v>
      </c>
      <c r="FS82" s="136">
        <f t="shared" si="151"/>
        <v>0</v>
      </c>
      <c r="FT82" s="136">
        <f t="shared" si="151"/>
        <v>0</v>
      </c>
      <c r="FU82" s="136">
        <f t="shared" si="151"/>
        <v>0.21739130434782608</v>
      </c>
      <c r="FV82" s="136">
        <f t="shared" si="151"/>
        <v>0.21739130434782608</v>
      </c>
      <c r="FW82" s="136">
        <f t="shared" si="151"/>
        <v>0.21739130434782608</v>
      </c>
      <c r="FX82" s="136">
        <f t="shared" si="151"/>
        <v>0.21739130434782608</v>
      </c>
      <c r="FY82" s="136">
        <f t="shared" si="151"/>
        <v>0.21739130434782608</v>
      </c>
      <c r="FZ82" s="136">
        <f t="shared" si="151"/>
        <v>0</v>
      </c>
      <c r="GA82" s="136">
        <f t="shared" si="151"/>
        <v>0</v>
      </c>
      <c r="GB82" s="136">
        <f t="shared" si="151"/>
        <v>0.21739130434782608</v>
      </c>
      <c r="GC82" s="136">
        <f t="shared" si="151"/>
        <v>0.21739130434782608</v>
      </c>
      <c r="GD82" s="136">
        <f t="shared" si="151"/>
        <v>0.21739130434782608</v>
      </c>
      <c r="GE82" s="136">
        <f t="shared" si="151"/>
        <v>0.21739130434782608</v>
      </c>
      <c r="GF82" s="136">
        <f t="shared" si="151"/>
        <v>0.21739130434782608</v>
      </c>
      <c r="GG82" s="136">
        <f t="shared" si="151"/>
        <v>0</v>
      </c>
      <c r="GH82" s="136">
        <f t="shared" si="151"/>
        <v>0</v>
      </c>
      <c r="GI82" s="136">
        <f t="shared" si="151"/>
        <v>0.21739130434782608</v>
      </c>
      <c r="GJ82" s="136">
        <f t="shared" si="151"/>
        <v>0.21739130434782608</v>
      </c>
      <c r="GK82" s="136">
        <f t="shared" si="151"/>
        <v>0.21739130434782608</v>
      </c>
      <c r="GL82" s="136">
        <f t="shared" si="151"/>
        <v>0.21739130434782608</v>
      </c>
      <c r="GM82" s="136">
        <f t="shared" si="151"/>
        <v>0.21739130434782608</v>
      </c>
      <c r="GN82" s="136">
        <f t="shared" si="151"/>
        <v>0</v>
      </c>
      <c r="GO82" s="136">
        <f t="shared" si="151"/>
        <v>0</v>
      </c>
      <c r="GP82" s="136">
        <f t="shared" ref="GP82:JA82" si="152">GP66/$C3</f>
        <v>0.2608695652173913</v>
      </c>
      <c r="GQ82" s="136">
        <f t="shared" si="152"/>
        <v>0</v>
      </c>
      <c r="GR82" s="136">
        <f t="shared" si="152"/>
        <v>0.2608695652173913</v>
      </c>
      <c r="GS82" s="136">
        <f t="shared" si="152"/>
        <v>0.2608695652173913</v>
      </c>
      <c r="GT82" s="136">
        <f t="shared" si="152"/>
        <v>0.2608695652173913</v>
      </c>
      <c r="GU82" s="136">
        <f t="shared" si="152"/>
        <v>0</v>
      </c>
      <c r="GV82" s="136">
        <f t="shared" si="152"/>
        <v>0</v>
      </c>
      <c r="GW82" s="136">
        <f t="shared" si="152"/>
        <v>0.21739130434782608</v>
      </c>
      <c r="GX82" s="136">
        <f t="shared" si="152"/>
        <v>0.21739130434782608</v>
      </c>
      <c r="GY82" s="136">
        <f t="shared" si="152"/>
        <v>0.21739130434782608</v>
      </c>
      <c r="GZ82" s="136">
        <f t="shared" si="152"/>
        <v>0.21739130434782608</v>
      </c>
      <c r="HA82" s="136">
        <f t="shared" si="152"/>
        <v>0.21739130434782608</v>
      </c>
      <c r="HB82" s="136">
        <f t="shared" si="152"/>
        <v>0</v>
      </c>
      <c r="HC82" s="136">
        <f t="shared" si="152"/>
        <v>0</v>
      </c>
      <c r="HD82" s="136">
        <f t="shared" si="152"/>
        <v>0.21739130434782608</v>
      </c>
      <c r="HE82" s="136">
        <f t="shared" si="152"/>
        <v>0.21739130434782608</v>
      </c>
      <c r="HF82" s="136">
        <f t="shared" si="152"/>
        <v>0.21739130434782608</v>
      </c>
      <c r="HG82" s="136">
        <f t="shared" si="152"/>
        <v>0.21739130434782608</v>
      </c>
      <c r="HH82" s="136">
        <f t="shared" si="152"/>
        <v>0.21739130434782608</v>
      </c>
      <c r="HI82" s="136">
        <f t="shared" si="152"/>
        <v>0</v>
      </c>
      <c r="HJ82" s="136">
        <f t="shared" si="152"/>
        <v>0</v>
      </c>
      <c r="HK82" s="136">
        <f t="shared" si="152"/>
        <v>0.17391304347826086</v>
      </c>
      <c r="HL82" s="136">
        <f t="shared" si="152"/>
        <v>0.17391304347826086</v>
      </c>
      <c r="HM82" s="136">
        <f t="shared" si="152"/>
        <v>0.17391304347826086</v>
      </c>
      <c r="HN82" s="136">
        <f t="shared" si="152"/>
        <v>0.17391304347826086</v>
      </c>
      <c r="HO82" s="136">
        <f t="shared" si="152"/>
        <v>0.17391304347826086</v>
      </c>
      <c r="HP82" s="136">
        <f t="shared" si="152"/>
        <v>0</v>
      </c>
      <c r="HQ82" s="136">
        <f t="shared" si="152"/>
        <v>0</v>
      </c>
      <c r="HR82" s="136">
        <f t="shared" si="152"/>
        <v>0.17391304347826086</v>
      </c>
      <c r="HS82" s="136">
        <f t="shared" si="152"/>
        <v>0.17391304347826086</v>
      </c>
      <c r="HT82" s="136">
        <f t="shared" si="152"/>
        <v>0.17391304347826086</v>
      </c>
      <c r="HU82" s="136">
        <f t="shared" si="152"/>
        <v>0.17391304347826086</v>
      </c>
      <c r="HV82" s="136">
        <f t="shared" si="152"/>
        <v>0.17391304347826086</v>
      </c>
      <c r="HW82" s="136">
        <f t="shared" si="152"/>
        <v>0</v>
      </c>
      <c r="HX82" s="136">
        <f t="shared" si="152"/>
        <v>0</v>
      </c>
      <c r="HY82" s="136">
        <f t="shared" si="152"/>
        <v>8.6956521739130432E-2</v>
      </c>
      <c r="HZ82" s="136">
        <f t="shared" si="152"/>
        <v>8.6956521739130432E-2</v>
      </c>
      <c r="IA82" s="136">
        <f t="shared" si="152"/>
        <v>8.6956521739130432E-2</v>
      </c>
      <c r="IB82" s="136">
        <f t="shared" si="152"/>
        <v>8.6956521739130432E-2</v>
      </c>
      <c r="IC82" s="136">
        <f t="shared" si="152"/>
        <v>8.6956521739130432E-2</v>
      </c>
      <c r="ID82" s="136">
        <f t="shared" si="152"/>
        <v>0</v>
      </c>
      <c r="IE82" s="136">
        <f t="shared" si="152"/>
        <v>0</v>
      </c>
      <c r="IF82" s="136">
        <f t="shared" si="152"/>
        <v>0.2608695652173913</v>
      </c>
      <c r="IG82" s="136">
        <f t="shared" si="152"/>
        <v>0.2608695652173913</v>
      </c>
      <c r="IH82" s="136">
        <f t="shared" si="152"/>
        <v>0.2608695652173913</v>
      </c>
      <c r="II82" s="136">
        <f t="shared" si="152"/>
        <v>0.2608695652173913</v>
      </c>
      <c r="IJ82" s="136">
        <f t="shared" si="152"/>
        <v>0.2608695652173913</v>
      </c>
      <c r="IK82" s="136">
        <f t="shared" si="152"/>
        <v>0</v>
      </c>
      <c r="IL82" s="136">
        <f t="shared" si="152"/>
        <v>0</v>
      </c>
      <c r="IM82" s="136">
        <f t="shared" si="152"/>
        <v>0.21739130434782608</v>
      </c>
      <c r="IN82" s="136">
        <f t="shared" si="152"/>
        <v>0.21739130434782608</v>
      </c>
      <c r="IO82" s="136">
        <f t="shared" si="152"/>
        <v>0.21739130434782608</v>
      </c>
      <c r="IP82" s="136">
        <f t="shared" si="152"/>
        <v>0.21739130434782608</v>
      </c>
      <c r="IQ82" s="136">
        <f t="shared" si="152"/>
        <v>0.21739130434782608</v>
      </c>
      <c r="IR82" s="136">
        <f t="shared" si="152"/>
        <v>0</v>
      </c>
      <c r="IS82" s="136">
        <f t="shared" si="152"/>
        <v>0</v>
      </c>
      <c r="IT82" s="136">
        <f t="shared" si="152"/>
        <v>0.21739130434782608</v>
      </c>
      <c r="IU82" s="136">
        <f t="shared" si="152"/>
        <v>0.21739130434782608</v>
      </c>
      <c r="IV82" s="136">
        <f t="shared" si="152"/>
        <v>0.21739130434782608</v>
      </c>
      <c r="IW82" s="136">
        <f t="shared" si="152"/>
        <v>0.21739130434782608</v>
      </c>
      <c r="IX82" s="136">
        <f t="shared" si="152"/>
        <v>0.21739130434782608</v>
      </c>
      <c r="IY82" s="136">
        <f t="shared" si="152"/>
        <v>0</v>
      </c>
      <c r="IZ82" s="136">
        <f t="shared" si="152"/>
        <v>0</v>
      </c>
      <c r="JA82" s="136">
        <f t="shared" si="152"/>
        <v>0.17391304347826086</v>
      </c>
      <c r="JB82" s="136">
        <f t="shared" ref="JB82:LM82" si="153">JB66/$C3</f>
        <v>0.17391304347826086</v>
      </c>
      <c r="JC82" s="136">
        <f t="shared" si="153"/>
        <v>0.17391304347826086</v>
      </c>
      <c r="JD82" s="136">
        <f t="shared" si="153"/>
        <v>0.17391304347826086</v>
      </c>
      <c r="JE82" s="136">
        <f t="shared" si="153"/>
        <v>0.17391304347826086</v>
      </c>
      <c r="JF82" s="136">
        <f t="shared" si="153"/>
        <v>0</v>
      </c>
      <c r="JG82" s="136">
        <f t="shared" si="153"/>
        <v>0</v>
      </c>
      <c r="JH82" s="136">
        <f t="shared" si="153"/>
        <v>0.2608695652173913</v>
      </c>
      <c r="JI82" s="136">
        <f t="shared" si="153"/>
        <v>0.2608695652173913</v>
      </c>
      <c r="JJ82" s="136">
        <f t="shared" si="153"/>
        <v>0.2608695652173913</v>
      </c>
      <c r="JK82" s="136">
        <f t="shared" si="153"/>
        <v>0.2608695652173913</v>
      </c>
      <c r="JL82" s="136">
        <f t="shared" si="153"/>
        <v>0.2608695652173913</v>
      </c>
      <c r="JM82" s="136">
        <f t="shared" si="153"/>
        <v>0</v>
      </c>
      <c r="JN82" s="136">
        <f t="shared" si="153"/>
        <v>0</v>
      </c>
      <c r="JO82" s="136">
        <f t="shared" si="153"/>
        <v>0.21739130434782608</v>
      </c>
      <c r="JP82" s="136">
        <f t="shared" si="153"/>
        <v>0.21739130434782608</v>
      </c>
      <c r="JQ82" s="136">
        <f t="shared" si="153"/>
        <v>0.21739130434782608</v>
      </c>
      <c r="JR82" s="136">
        <f t="shared" si="153"/>
        <v>0.21739130434782608</v>
      </c>
      <c r="JS82" s="136">
        <f t="shared" si="153"/>
        <v>0.21739130434782608</v>
      </c>
      <c r="JT82" s="136">
        <f t="shared" si="153"/>
        <v>0</v>
      </c>
      <c r="JU82" s="136">
        <f t="shared" si="153"/>
        <v>0</v>
      </c>
      <c r="JV82" s="136">
        <f t="shared" si="153"/>
        <v>0.2608695652173913</v>
      </c>
      <c r="JW82" s="136">
        <f t="shared" si="153"/>
        <v>0.2608695652173913</v>
      </c>
      <c r="JX82" s="136">
        <f t="shared" si="153"/>
        <v>0.2608695652173913</v>
      </c>
      <c r="JY82" s="136">
        <f t="shared" si="153"/>
        <v>0.2608695652173913</v>
      </c>
      <c r="JZ82" s="136">
        <f t="shared" si="153"/>
        <v>0.2608695652173913</v>
      </c>
      <c r="KA82" s="136">
        <f t="shared" si="153"/>
        <v>0</v>
      </c>
      <c r="KB82" s="136">
        <f t="shared" si="153"/>
        <v>0</v>
      </c>
      <c r="KC82" s="136">
        <f t="shared" si="153"/>
        <v>0.21739130434782608</v>
      </c>
      <c r="KD82" s="136">
        <f t="shared" si="153"/>
        <v>0.21739130434782608</v>
      </c>
      <c r="KE82" s="136">
        <f t="shared" si="153"/>
        <v>0.21739130434782608</v>
      </c>
      <c r="KF82" s="136">
        <f t="shared" si="153"/>
        <v>0.21739130434782608</v>
      </c>
      <c r="KG82" s="136">
        <f t="shared" si="153"/>
        <v>0.21739130434782608</v>
      </c>
      <c r="KH82" s="136">
        <f t="shared" si="153"/>
        <v>0</v>
      </c>
      <c r="KI82" s="136">
        <f t="shared" si="153"/>
        <v>0</v>
      </c>
      <c r="KJ82" s="136">
        <f t="shared" si="153"/>
        <v>0.21739130434782608</v>
      </c>
      <c r="KK82" s="136">
        <f t="shared" si="153"/>
        <v>0.21739130434782608</v>
      </c>
      <c r="KL82" s="136">
        <f t="shared" si="153"/>
        <v>0.21739130434782608</v>
      </c>
      <c r="KM82" s="136">
        <f t="shared" si="153"/>
        <v>0.21739130434782608</v>
      </c>
      <c r="KN82" s="136">
        <f t="shared" si="153"/>
        <v>0.21739130434782608</v>
      </c>
      <c r="KO82" s="136">
        <f t="shared" si="153"/>
        <v>0</v>
      </c>
      <c r="KP82" s="136">
        <f t="shared" si="153"/>
        <v>0</v>
      </c>
      <c r="KQ82" s="136">
        <f t="shared" si="153"/>
        <v>0.17391304347826086</v>
      </c>
      <c r="KR82" s="136">
        <f t="shared" si="153"/>
        <v>0.17391304347826086</v>
      </c>
      <c r="KS82" s="136">
        <f t="shared" si="153"/>
        <v>0.17391304347826086</v>
      </c>
      <c r="KT82" s="136">
        <f t="shared" si="153"/>
        <v>0.17391304347826086</v>
      </c>
      <c r="KU82" s="136">
        <f t="shared" si="153"/>
        <v>0.17391304347826086</v>
      </c>
      <c r="KV82" s="136">
        <f t="shared" si="153"/>
        <v>0</v>
      </c>
      <c r="KW82" s="136">
        <f t="shared" si="153"/>
        <v>0</v>
      </c>
      <c r="KX82" s="136">
        <f t="shared" si="153"/>
        <v>0.2608695652173913</v>
      </c>
      <c r="KY82" s="136">
        <f t="shared" si="153"/>
        <v>0.2608695652173913</v>
      </c>
      <c r="KZ82" s="136">
        <f t="shared" si="153"/>
        <v>0.2608695652173913</v>
      </c>
      <c r="LA82" s="136">
        <f t="shared" si="153"/>
        <v>0.2608695652173913</v>
      </c>
      <c r="LB82" s="136">
        <f t="shared" si="153"/>
        <v>0.2608695652173913</v>
      </c>
      <c r="LC82" s="136">
        <f t="shared" si="153"/>
        <v>0</v>
      </c>
      <c r="LD82" s="136">
        <f t="shared" si="153"/>
        <v>0</v>
      </c>
      <c r="LE82" s="136">
        <f t="shared" si="153"/>
        <v>0.21739130434782608</v>
      </c>
      <c r="LF82" s="136">
        <f t="shared" si="153"/>
        <v>0.21739130434782608</v>
      </c>
      <c r="LG82" s="136">
        <f t="shared" si="153"/>
        <v>0</v>
      </c>
      <c r="LH82" s="136">
        <f t="shared" si="153"/>
        <v>0.21739130434782608</v>
      </c>
      <c r="LI82" s="136">
        <f t="shared" si="153"/>
        <v>0.21739130434782608</v>
      </c>
      <c r="LJ82" s="136">
        <f t="shared" si="153"/>
        <v>0</v>
      </c>
      <c r="LK82" s="136">
        <f t="shared" si="153"/>
        <v>0</v>
      </c>
      <c r="LL82" s="136">
        <f t="shared" si="153"/>
        <v>0.2608695652173913</v>
      </c>
      <c r="LM82" s="136">
        <f t="shared" si="153"/>
        <v>0.2608695652173913</v>
      </c>
      <c r="LN82" s="136">
        <f t="shared" ref="LN82:NY82" si="154">LN66/$C3</f>
        <v>0.2608695652173913</v>
      </c>
      <c r="LO82" s="136">
        <f t="shared" si="154"/>
        <v>0.2608695652173913</v>
      </c>
      <c r="LP82" s="136">
        <f t="shared" si="154"/>
        <v>0.2608695652173913</v>
      </c>
      <c r="LQ82" s="136">
        <f t="shared" si="154"/>
        <v>0</v>
      </c>
      <c r="LR82" s="136">
        <f t="shared" si="154"/>
        <v>0</v>
      </c>
      <c r="LS82" s="136">
        <f t="shared" si="154"/>
        <v>0.21739130434782608</v>
      </c>
      <c r="LT82" s="136">
        <f t="shared" si="154"/>
        <v>0.21739130434782608</v>
      </c>
      <c r="LU82" s="136">
        <f t="shared" si="154"/>
        <v>0.21739130434782608</v>
      </c>
      <c r="LV82" s="136">
        <f t="shared" si="154"/>
        <v>0.21739130434782608</v>
      </c>
      <c r="LW82" s="136">
        <f t="shared" si="154"/>
        <v>0.21739130434782608</v>
      </c>
      <c r="LX82" s="136">
        <f t="shared" si="154"/>
        <v>0</v>
      </c>
      <c r="LY82" s="136">
        <f t="shared" si="154"/>
        <v>0</v>
      </c>
      <c r="LZ82" s="136">
        <f t="shared" si="154"/>
        <v>0.2608695652173913</v>
      </c>
      <c r="MA82" s="136">
        <f t="shared" si="154"/>
        <v>0.2608695652173913</v>
      </c>
      <c r="MB82" s="136">
        <f t="shared" si="154"/>
        <v>0.2608695652173913</v>
      </c>
      <c r="MC82" s="136">
        <f t="shared" si="154"/>
        <v>0.2608695652173913</v>
      </c>
      <c r="MD82" s="136">
        <f t="shared" si="154"/>
        <v>0.2608695652173913</v>
      </c>
      <c r="ME82" s="136">
        <f t="shared" si="154"/>
        <v>0</v>
      </c>
      <c r="MF82" s="136">
        <f t="shared" si="154"/>
        <v>0</v>
      </c>
      <c r="MG82" s="136">
        <f t="shared" si="154"/>
        <v>0.21739130434782608</v>
      </c>
      <c r="MH82" s="136">
        <f t="shared" si="154"/>
        <v>0.21739130434782608</v>
      </c>
      <c r="MI82" s="136">
        <f t="shared" si="154"/>
        <v>0.21739130434782608</v>
      </c>
      <c r="MJ82" s="136">
        <f t="shared" si="154"/>
        <v>0.21739130434782608</v>
      </c>
      <c r="MK82" s="136">
        <f t="shared" si="154"/>
        <v>0.21739130434782608</v>
      </c>
      <c r="ML82" s="136">
        <f t="shared" si="154"/>
        <v>0</v>
      </c>
      <c r="MM82" s="136">
        <f t="shared" si="154"/>
        <v>0</v>
      </c>
      <c r="MN82" s="136">
        <f t="shared" si="154"/>
        <v>0.2608695652173913</v>
      </c>
      <c r="MO82" s="136">
        <f t="shared" si="154"/>
        <v>0.2608695652173913</v>
      </c>
      <c r="MP82" s="136">
        <f t="shared" si="154"/>
        <v>0.2608695652173913</v>
      </c>
      <c r="MQ82" s="136">
        <f t="shared" si="154"/>
        <v>0.2608695652173913</v>
      </c>
      <c r="MR82" s="136">
        <f t="shared" si="154"/>
        <v>0.2608695652173913</v>
      </c>
      <c r="MS82" s="136">
        <f t="shared" si="154"/>
        <v>0</v>
      </c>
      <c r="MT82" s="136">
        <f t="shared" si="154"/>
        <v>0</v>
      </c>
      <c r="MU82" s="136">
        <f t="shared" si="154"/>
        <v>0.21739130434782608</v>
      </c>
      <c r="MV82" s="136">
        <f t="shared" si="154"/>
        <v>0.21739130434782608</v>
      </c>
      <c r="MW82" s="136">
        <f t="shared" si="154"/>
        <v>0.21739130434782608</v>
      </c>
      <c r="MX82" s="136">
        <f t="shared" si="154"/>
        <v>0.21739130434782608</v>
      </c>
      <c r="MY82" s="136">
        <f t="shared" si="154"/>
        <v>0</v>
      </c>
      <c r="MZ82" s="136">
        <f t="shared" si="154"/>
        <v>0</v>
      </c>
      <c r="NA82" s="136">
        <f t="shared" si="154"/>
        <v>0</v>
      </c>
      <c r="NB82" s="136">
        <f t="shared" si="154"/>
        <v>0.2608695652173913</v>
      </c>
      <c r="NC82" s="136">
        <f t="shared" si="154"/>
        <v>0.2608695652173913</v>
      </c>
      <c r="ND82" s="136">
        <f t="shared" si="154"/>
        <v>0.2608695652173913</v>
      </c>
      <c r="NE82" s="136">
        <f t="shared" si="154"/>
        <v>0.2608695652173913</v>
      </c>
      <c r="NF82" s="136">
        <f t="shared" si="154"/>
        <v>0</v>
      </c>
      <c r="NG82" s="136">
        <f t="shared" si="154"/>
        <v>0</v>
      </c>
      <c r="NH82" s="136">
        <f t="shared" si="154"/>
        <v>0</v>
      </c>
      <c r="NI82" s="136">
        <f t="shared" si="154"/>
        <v>0.21739130434782608</v>
      </c>
      <c r="NJ82" s="136">
        <f t="shared" si="154"/>
        <v>0.21739130434782608</v>
      </c>
      <c r="NK82" s="136">
        <f t="shared" si="154"/>
        <v>0.21739130434782608</v>
      </c>
      <c r="NL82" s="136">
        <f t="shared" si="154"/>
        <v>0.21739130434782608</v>
      </c>
      <c r="NM82" s="136">
        <f t="shared" si="154"/>
        <v>0.21739130434782608</v>
      </c>
      <c r="NN82" s="136">
        <f t="shared" si="154"/>
        <v>0</v>
      </c>
      <c r="NO82" s="136">
        <f t="shared" si="154"/>
        <v>0</v>
      </c>
      <c r="NP82" s="136">
        <f t="shared" si="154"/>
        <v>0.2608695652173913</v>
      </c>
      <c r="NQ82" s="136">
        <f t="shared" si="154"/>
        <v>0.2608695652173913</v>
      </c>
      <c r="NR82" s="136">
        <f t="shared" si="154"/>
        <v>0.2608695652173913</v>
      </c>
      <c r="NS82" s="136">
        <f t="shared" si="154"/>
        <v>0.2608695652173913</v>
      </c>
      <c r="NT82" s="136">
        <f t="shared" si="154"/>
        <v>0.2608695652173913</v>
      </c>
      <c r="NU82" s="136">
        <f t="shared" si="154"/>
        <v>0</v>
      </c>
      <c r="NV82" s="136">
        <f t="shared" si="154"/>
        <v>0</v>
      </c>
      <c r="NW82" s="136">
        <f t="shared" si="154"/>
        <v>0.21739130434782608</v>
      </c>
      <c r="NX82" s="136">
        <f t="shared" si="154"/>
        <v>0.21739130434782608</v>
      </c>
      <c r="NY82" s="136">
        <f t="shared" si="154"/>
        <v>0.21739130434782608</v>
      </c>
      <c r="NZ82" s="136">
        <f t="shared" ref="NZ82:OJ82" si="155">NZ66/$C3</f>
        <v>0.21739130434782608</v>
      </c>
      <c r="OA82" s="136">
        <f t="shared" si="155"/>
        <v>0.21739130434782608</v>
      </c>
      <c r="OB82" s="136">
        <f t="shared" si="155"/>
        <v>0</v>
      </c>
      <c r="OC82" s="136">
        <f t="shared" si="155"/>
        <v>0</v>
      </c>
      <c r="OD82" s="136">
        <f t="shared" si="155"/>
        <v>0.2608695652173913</v>
      </c>
      <c r="OE82" s="136">
        <f t="shared" si="155"/>
        <v>0.2608695652173913</v>
      </c>
      <c r="OF82" s="136">
        <f t="shared" si="155"/>
        <v>0.2608695652173913</v>
      </c>
      <c r="OG82" s="136">
        <f t="shared" si="155"/>
        <v>0.2608695652173913</v>
      </c>
      <c r="OH82" s="136">
        <f t="shared" si="155"/>
        <v>0.2608695652173913</v>
      </c>
      <c r="OI82" s="136">
        <f t="shared" si="155"/>
        <v>0</v>
      </c>
      <c r="OJ82" s="136">
        <f t="shared" si="155"/>
        <v>0</v>
      </c>
    </row>
    <row r="83" spans="1:400" s="137" customFormat="1" ht="12.75" customHeight="1" x14ac:dyDescent="0.2">
      <c r="A83" s="144" t="s">
        <v>100</v>
      </c>
      <c r="B83" s="144"/>
      <c r="C83" s="144"/>
      <c r="D83" s="136">
        <f>D67/$C3</f>
        <v>0</v>
      </c>
      <c r="E83" s="136">
        <f>E67/$C3</f>
        <v>0.17391304347826086</v>
      </c>
      <c r="F83" s="136">
        <f t="shared" ref="F83:BQ83" si="156">F67/$C3</f>
        <v>0.17391304347826086</v>
      </c>
      <c r="G83" s="136">
        <f t="shared" si="156"/>
        <v>0</v>
      </c>
      <c r="H83" s="136">
        <f t="shared" si="156"/>
        <v>0</v>
      </c>
      <c r="I83" s="136">
        <f t="shared" si="156"/>
        <v>0.2608695652173913</v>
      </c>
      <c r="J83" s="136">
        <f t="shared" si="156"/>
        <v>0.2608695652173913</v>
      </c>
      <c r="K83" s="136">
        <f t="shared" si="156"/>
        <v>0.2608695652173913</v>
      </c>
      <c r="L83" s="136">
        <f t="shared" si="156"/>
        <v>0.2608695652173913</v>
      </c>
      <c r="M83" s="136">
        <f t="shared" si="156"/>
        <v>0.21739130434782608</v>
      </c>
      <c r="N83" s="136">
        <f t="shared" si="156"/>
        <v>0</v>
      </c>
      <c r="O83" s="136">
        <f t="shared" si="156"/>
        <v>0</v>
      </c>
      <c r="P83" s="136">
        <f t="shared" si="156"/>
        <v>0.21739130434782608</v>
      </c>
      <c r="Q83" s="136">
        <f t="shared" si="156"/>
        <v>0.21739130434782608</v>
      </c>
      <c r="R83" s="136">
        <f t="shared" si="156"/>
        <v>0.17391304347826086</v>
      </c>
      <c r="S83" s="136">
        <f t="shared" si="156"/>
        <v>0.21739130434782608</v>
      </c>
      <c r="T83" s="136">
        <f t="shared" si="156"/>
        <v>0.17391304347826086</v>
      </c>
      <c r="U83" s="136">
        <f t="shared" si="156"/>
        <v>0</v>
      </c>
      <c r="V83" s="136">
        <f t="shared" si="156"/>
        <v>0</v>
      </c>
      <c r="W83" s="136">
        <f t="shared" si="156"/>
        <v>0.2608695652173913</v>
      </c>
      <c r="X83" s="136">
        <f t="shared" si="156"/>
        <v>0.21739130434782608</v>
      </c>
      <c r="Y83" s="136">
        <f t="shared" si="156"/>
        <v>0.17391304347826086</v>
      </c>
      <c r="Z83" s="136">
        <f t="shared" si="156"/>
        <v>0.21739130434782608</v>
      </c>
      <c r="AA83" s="136">
        <f t="shared" si="156"/>
        <v>0.21739130434782608</v>
      </c>
      <c r="AB83" s="136">
        <f t="shared" si="156"/>
        <v>0</v>
      </c>
      <c r="AC83" s="136">
        <f t="shared" si="156"/>
        <v>0</v>
      </c>
      <c r="AD83" s="136">
        <f t="shared" si="156"/>
        <v>0.17391304347826086</v>
      </c>
      <c r="AE83" s="136">
        <f t="shared" si="156"/>
        <v>0.17391304347826086</v>
      </c>
      <c r="AF83" s="136">
        <f t="shared" si="156"/>
        <v>0.17391304347826086</v>
      </c>
      <c r="AG83" s="136">
        <f t="shared" si="156"/>
        <v>0.17391304347826086</v>
      </c>
      <c r="AH83" s="136">
        <f t="shared" si="156"/>
        <v>0.17391304347826086</v>
      </c>
      <c r="AI83" s="136">
        <f t="shared" si="156"/>
        <v>0</v>
      </c>
      <c r="AJ83" s="136">
        <f t="shared" si="156"/>
        <v>0</v>
      </c>
      <c r="AK83" s="136">
        <f t="shared" si="156"/>
        <v>0.21739130434782608</v>
      </c>
      <c r="AL83" s="136">
        <f t="shared" si="156"/>
        <v>0.21739130434782608</v>
      </c>
      <c r="AM83" s="136">
        <f t="shared" si="156"/>
        <v>0.17391304347826086</v>
      </c>
      <c r="AN83" s="136">
        <f t="shared" si="156"/>
        <v>0.17391304347826086</v>
      </c>
      <c r="AO83" s="136">
        <f t="shared" si="156"/>
        <v>0.17391304347826086</v>
      </c>
      <c r="AP83" s="136">
        <f t="shared" si="156"/>
        <v>0</v>
      </c>
      <c r="AQ83" s="136">
        <f t="shared" si="156"/>
        <v>0</v>
      </c>
      <c r="AR83" s="136">
        <f t="shared" si="156"/>
        <v>0.17391304347826086</v>
      </c>
      <c r="AS83" s="136">
        <f t="shared" si="156"/>
        <v>0.17391304347826086</v>
      </c>
      <c r="AT83" s="136">
        <f t="shared" si="156"/>
        <v>0.17391304347826086</v>
      </c>
      <c r="AU83" s="136">
        <f t="shared" si="156"/>
        <v>0.17391304347826086</v>
      </c>
      <c r="AV83" s="136">
        <f t="shared" si="156"/>
        <v>0.17391304347826086</v>
      </c>
      <c r="AW83" s="136">
        <f t="shared" si="156"/>
        <v>0</v>
      </c>
      <c r="AX83" s="136">
        <f t="shared" si="156"/>
        <v>0</v>
      </c>
      <c r="AY83" s="136">
        <f t="shared" si="156"/>
        <v>0.21739130434782608</v>
      </c>
      <c r="AZ83" s="136">
        <f t="shared" si="156"/>
        <v>0.2608695652173913</v>
      </c>
      <c r="BA83" s="136">
        <f t="shared" si="156"/>
        <v>0.2608695652173913</v>
      </c>
      <c r="BB83" s="136">
        <f t="shared" si="156"/>
        <v>0.2608695652173913</v>
      </c>
      <c r="BC83" s="136">
        <f t="shared" si="156"/>
        <v>0.2608695652173913</v>
      </c>
      <c r="BD83" s="136">
        <f t="shared" si="156"/>
        <v>0</v>
      </c>
      <c r="BE83" s="136">
        <f t="shared" si="156"/>
        <v>0</v>
      </c>
      <c r="BF83" s="136">
        <f t="shared" si="156"/>
        <v>0.17391304347826086</v>
      </c>
      <c r="BG83" s="136">
        <f t="shared" si="156"/>
        <v>0.17391304347826086</v>
      </c>
      <c r="BH83" s="136">
        <f t="shared" si="156"/>
        <v>0.17391304347826086</v>
      </c>
      <c r="BI83" s="136">
        <f t="shared" si="156"/>
        <v>0.17391304347826086</v>
      </c>
      <c r="BJ83" s="136">
        <f t="shared" si="156"/>
        <v>0.17391304347826086</v>
      </c>
      <c r="BK83" s="136">
        <f t="shared" si="156"/>
        <v>0</v>
      </c>
      <c r="BL83" s="136">
        <f t="shared" si="156"/>
        <v>0</v>
      </c>
      <c r="BM83" s="136">
        <f t="shared" si="156"/>
        <v>0.2608695652173913</v>
      </c>
      <c r="BN83" s="136">
        <f t="shared" si="156"/>
        <v>0.2608695652173913</v>
      </c>
      <c r="BO83" s="136">
        <f t="shared" si="156"/>
        <v>0.2608695652173913</v>
      </c>
      <c r="BP83" s="136">
        <f t="shared" si="156"/>
        <v>0.2608695652173913</v>
      </c>
      <c r="BQ83" s="136">
        <f t="shared" si="156"/>
        <v>0.2608695652173913</v>
      </c>
      <c r="BR83" s="136">
        <f t="shared" ref="BR83:EC83" si="157">BR67/$C3</f>
        <v>0</v>
      </c>
      <c r="BS83" s="136">
        <f t="shared" si="157"/>
        <v>0</v>
      </c>
      <c r="BT83" s="136">
        <f t="shared" si="157"/>
        <v>0.21739130434782608</v>
      </c>
      <c r="BU83" s="136">
        <f t="shared" si="157"/>
        <v>0.21739130434782608</v>
      </c>
      <c r="BV83" s="136">
        <f t="shared" si="157"/>
        <v>0.21739130434782608</v>
      </c>
      <c r="BW83" s="136">
        <f t="shared" si="157"/>
        <v>0.21739130434782608</v>
      </c>
      <c r="BX83" s="136">
        <f t="shared" si="157"/>
        <v>0.13043478260869565</v>
      </c>
      <c r="BY83" s="136">
        <f t="shared" si="157"/>
        <v>0</v>
      </c>
      <c r="BZ83" s="136">
        <f t="shared" si="157"/>
        <v>0</v>
      </c>
      <c r="CA83" s="136">
        <f t="shared" si="157"/>
        <v>0.17391304347826086</v>
      </c>
      <c r="CB83" s="136">
        <f t="shared" si="157"/>
        <v>0.17391304347826086</v>
      </c>
      <c r="CC83" s="136">
        <f t="shared" si="157"/>
        <v>0</v>
      </c>
      <c r="CD83" s="136">
        <f t="shared" si="157"/>
        <v>0</v>
      </c>
      <c r="CE83" s="136">
        <f t="shared" si="157"/>
        <v>0</v>
      </c>
      <c r="CF83" s="136">
        <f t="shared" si="157"/>
        <v>0</v>
      </c>
      <c r="CG83" s="136">
        <f t="shared" si="157"/>
        <v>0</v>
      </c>
      <c r="CH83" s="136">
        <f t="shared" si="157"/>
        <v>0</v>
      </c>
      <c r="CI83" s="136">
        <f t="shared" si="157"/>
        <v>8.6956521739130432E-2</v>
      </c>
      <c r="CJ83" s="136">
        <f t="shared" si="157"/>
        <v>8.6956521739130432E-2</v>
      </c>
      <c r="CK83" s="136">
        <f t="shared" si="157"/>
        <v>8.6956521739130432E-2</v>
      </c>
      <c r="CL83" s="136">
        <f t="shared" si="157"/>
        <v>8.6956521739130432E-2</v>
      </c>
      <c r="CM83" s="136">
        <f t="shared" si="157"/>
        <v>0</v>
      </c>
      <c r="CN83" s="136">
        <f t="shared" si="157"/>
        <v>0</v>
      </c>
      <c r="CO83" s="136">
        <f t="shared" si="157"/>
        <v>0.13043478260869565</v>
      </c>
      <c r="CP83" s="136">
        <f t="shared" si="157"/>
        <v>0.13043478260869565</v>
      </c>
      <c r="CQ83" s="136">
        <f t="shared" si="157"/>
        <v>0.13043478260869565</v>
      </c>
      <c r="CR83" s="136">
        <f t="shared" si="157"/>
        <v>0.13043478260869565</v>
      </c>
      <c r="CS83" s="136">
        <f t="shared" si="157"/>
        <v>0.13043478260869565</v>
      </c>
      <c r="CT83" s="136">
        <f t="shared" si="157"/>
        <v>0</v>
      </c>
      <c r="CU83" s="136">
        <f t="shared" si="157"/>
        <v>0</v>
      </c>
      <c r="CV83" s="136">
        <f t="shared" si="157"/>
        <v>0.13043478260869565</v>
      </c>
      <c r="CW83" s="136">
        <f t="shared" si="157"/>
        <v>0.13043478260869565</v>
      </c>
      <c r="CX83" s="136">
        <f t="shared" si="157"/>
        <v>0.13043478260869565</v>
      </c>
      <c r="CY83" s="136">
        <f t="shared" si="157"/>
        <v>0.13043478260869565</v>
      </c>
      <c r="CZ83" s="136">
        <f t="shared" si="157"/>
        <v>0.13043478260869565</v>
      </c>
      <c r="DA83" s="136">
        <f t="shared" si="157"/>
        <v>0</v>
      </c>
      <c r="DB83" s="136">
        <f t="shared" si="157"/>
        <v>0</v>
      </c>
      <c r="DC83" s="136">
        <f t="shared" si="157"/>
        <v>0</v>
      </c>
      <c r="DD83" s="136">
        <f t="shared" si="157"/>
        <v>0.13043478260869565</v>
      </c>
      <c r="DE83" s="136">
        <f t="shared" si="157"/>
        <v>0.13043478260869565</v>
      </c>
      <c r="DF83" s="136">
        <f t="shared" si="157"/>
        <v>0.13043478260869565</v>
      </c>
      <c r="DG83" s="136">
        <f t="shared" si="157"/>
        <v>0.13043478260869565</v>
      </c>
      <c r="DH83" s="136">
        <f t="shared" si="157"/>
        <v>0</v>
      </c>
      <c r="DI83" s="136">
        <f t="shared" si="157"/>
        <v>0</v>
      </c>
      <c r="DJ83" s="136">
        <f t="shared" si="157"/>
        <v>0.13043478260869565</v>
      </c>
      <c r="DK83" s="136">
        <f t="shared" si="157"/>
        <v>0.13043478260869565</v>
      </c>
      <c r="DL83" s="136">
        <f t="shared" si="157"/>
        <v>0.13043478260869565</v>
      </c>
      <c r="DM83" s="136">
        <f t="shared" si="157"/>
        <v>0.13043478260869565</v>
      </c>
      <c r="DN83" s="136">
        <f t="shared" si="157"/>
        <v>0.13043478260869565</v>
      </c>
      <c r="DO83" s="136">
        <f t="shared" si="157"/>
        <v>0</v>
      </c>
      <c r="DP83" s="136">
        <f t="shared" si="157"/>
        <v>0</v>
      </c>
      <c r="DQ83" s="136">
        <f t="shared" si="157"/>
        <v>0.13043478260869565</v>
      </c>
      <c r="DR83" s="136">
        <f t="shared" si="157"/>
        <v>0.13043478260869565</v>
      </c>
      <c r="DS83" s="136">
        <f t="shared" si="157"/>
        <v>0.13043478260869565</v>
      </c>
      <c r="DT83" s="136">
        <f t="shared" si="157"/>
        <v>0.13043478260869565</v>
      </c>
      <c r="DU83" s="136">
        <f t="shared" si="157"/>
        <v>0</v>
      </c>
      <c r="DV83" s="136">
        <f t="shared" si="157"/>
        <v>0</v>
      </c>
      <c r="DW83" s="136">
        <f t="shared" si="157"/>
        <v>0</v>
      </c>
      <c r="DX83" s="136">
        <f t="shared" si="157"/>
        <v>0</v>
      </c>
      <c r="DY83" s="136">
        <f t="shared" si="157"/>
        <v>0</v>
      </c>
      <c r="DZ83" s="136">
        <f t="shared" si="157"/>
        <v>0</v>
      </c>
      <c r="EA83" s="136">
        <f t="shared" si="157"/>
        <v>0</v>
      </c>
      <c r="EB83" s="136">
        <f t="shared" si="157"/>
        <v>0</v>
      </c>
      <c r="EC83" s="136">
        <f t="shared" si="157"/>
        <v>0</v>
      </c>
      <c r="ED83" s="136">
        <f t="shared" ref="ED83:GO83" si="158">ED67/$C3</f>
        <v>0</v>
      </c>
      <c r="EE83" s="136">
        <f t="shared" si="158"/>
        <v>0.17391304347826086</v>
      </c>
      <c r="EF83" s="136">
        <f t="shared" si="158"/>
        <v>0.17391304347826086</v>
      </c>
      <c r="EG83" s="136">
        <f t="shared" si="158"/>
        <v>0.17391304347826086</v>
      </c>
      <c r="EH83" s="136">
        <f t="shared" si="158"/>
        <v>0.17391304347826086</v>
      </c>
      <c r="EI83" s="136">
        <f t="shared" si="158"/>
        <v>0.17391304347826086</v>
      </c>
      <c r="EJ83" s="136">
        <f t="shared" si="158"/>
        <v>0</v>
      </c>
      <c r="EK83" s="136">
        <f t="shared" si="158"/>
        <v>0</v>
      </c>
      <c r="EL83" s="136">
        <f t="shared" si="158"/>
        <v>0.17391304347826086</v>
      </c>
      <c r="EM83" s="136">
        <f t="shared" si="158"/>
        <v>0.17391304347826086</v>
      </c>
      <c r="EN83" s="136">
        <f t="shared" si="158"/>
        <v>0.17391304347826086</v>
      </c>
      <c r="EO83" s="136">
        <f t="shared" si="158"/>
        <v>0</v>
      </c>
      <c r="EP83" s="136">
        <f t="shared" si="158"/>
        <v>0</v>
      </c>
      <c r="EQ83" s="136">
        <f t="shared" si="158"/>
        <v>0</v>
      </c>
      <c r="ER83" s="136">
        <f t="shared" si="158"/>
        <v>0</v>
      </c>
      <c r="ES83" s="136">
        <f t="shared" si="158"/>
        <v>0.17391304347826086</v>
      </c>
      <c r="ET83" s="136">
        <f t="shared" si="158"/>
        <v>0.17391304347826086</v>
      </c>
      <c r="EU83" s="136">
        <f t="shared" si="158"/>
        <v>0.17391304347826086</v>
      </c>
      <c r="EV83" s="136">
        <f t="shared" si="158"/>
        <v>0.21739130434782608</v>
      </c>
      <c r="EW83" s="136">
        <f t="shared" si="158"/>
        <v>0.21739130434782608</v>
      </c>
      <c r="EX83" s="136">
        <f t="shared" si="158"/>
        <v>0</v>
      </c>
      <c r="EY83" s="136">
        <f t="shared" si="158"/>
        <v>0</v>
      </c>
      <c r="EZ83" s="136">
        <f t="shared" si="158"/>
        <v>0.17391304347826086</v>
      </c>
      <c r="FA83" s="136">
        <f t="shared" si="158"/>
        <v>0.21739130434782608</v>
      </c>
      <c r="FB83" s="136">
        <f t="shared" si="158"/>
        <v>0.21739130434782608</v>
      </c>
      <c r="FC83" s="136">
        <f t="shared" si="158"/>
        <v>0.21739130434782608</v>
      </c>
      <c r="FD83" s="136">
        <f t="shared" si="158"/>
        <v>0.21739130434782608</v>
      </c>
      <c r="FE83" s="136">
        <f t="shared" si="158"/>
        <v>0</v>
      </c>
      <c r="FF83" s="136">
        <f t="shared" si="158"/>
        <v>0</v>
      </c>
      <c r="FG83" s="136">
        <f t="shared" si="158"/>
        <v>0.2608695652173913</v>
      </c>
      <c r="FH83" s="136">
        <f t="shared" si="158"/>
        <v>0.2608695652173913</v>
      </c>
      <c r="FI83" s="136">
        <f t="shared" si="158"/>
        <v>0.2608695652173913</v>
      </c>
      <c r="FJ83" s="136">
        <f t="shared" si="158"/>
        <v>0.2608695652173913</v>
      </c>
      <c r="FK83" s="136">
        <f t="shared" si="158"/>
        <v>0.2608695652173913</v>
      </c>
      <c r="FL83" s="136">
        <f t="shared" si="158"/>
        <v>0</v>
      </c>
      <c r="FM83" s="136">
        <f t="shared" si="158"/>
        <v>0</v>
      </c>
      <c r="FN83" s="136">
        <f t="shared" si="158"/>
        <v>0.21739130434782608</v>
      </c>
      <c r="FO83" s="136">
        <f t="shared" si="158"/>
        <v>0.21739130434782608</v>
      </c>
      <c r="FP83" s="136">
        <f t="shared" si="158"/>
        <v>0.21739130434782608</v>
      </c>
      <c r="FQ83" s="136">
        <f t="shared" si="158"/>
        <v>0.21739130434782608</v>
      </c>
      <c r="FR83" s="136">
        <f t="shared" si="158"/>
        <v>0.21739130434782608</v>
      </c>
      <c r="FS83" s="136">
        <f t="shared" si="158"/>
        <v>0</v>
      </c>
      <c r="FT83" s="136">
        <f t="shared" si="158"/>
        <v>0</v>
      </c>
      <c r="FU83" s="136">
        <f t="shared" si="158"/>
        <v>0.2608695652173913</v>
      </c>
      <c r="FV83" s="136">
        <f t="shared" si="158"/>
        <v>0.2608695652173913</v>
      </c>
      <c r="FW83" s="136">
        <f t="shared" si="158"/>
        <v>0.2608695652173913</v>
      </c>
      <c r="FX83" s="136">
        <f t="shared" si="158"/>
        <v>0.2608695652173913</v>
      </c>
      <c r="FY83" s="136">
        <f t="shared" si="158"/>
        <v>0.2608695652173913</v>
      </c>
      <c r="FZ83" s="136">
        <f t="shared" si="158"/>
        <v>0</v>
      </c>
      <c r="GA83" s="136">
        <f t="shared" si="158"/>
        <v>0</v>
      </c>
      <c r="GB83" s="136">
        <f t="shared" si="158"/>
        <v>0.21739130434782608</v>
      </c>
      <c r="GC83" s="136">
        <f t="shared" si="158"/>
        <v>0.21739130434782608</v>
      </c>
      <c r="GD83" s="136">
        <f t="shared" si="158"/>
        <v>0.21739130434782608</v>
      </c>
      <c r="GE83" s="136">
        <f t="shared" si="158"/>
        <v>0.21739130434782608</v>
      </c>
      <c r="GF83" s="136">
        <f t="shared" si="158"/>
        <v>0.21739130434782608</v>
      </c>
      <c r="GG83" s="136">
        <f t="shared" si="158"/>
        <v>0</v>
      </c>
      <c r="GH83" s="136">
        <f t="shared" si="158"/>
        <v>0</v>
      </c>
      <c r="GI83" s="136">
        <f t="shared" si="158"/>
        <v>0.2608695652173913</v>
      </c>
      <c r="GJ83" s="136">
        <f t="shared" si="158"/>
        <v>0.2608695652173913</v>
      </c>
      <c r="GK83" s="136">
        <f t="shared" si="158"/>
        <v>0.2608695652173913</v>
      </c>
      <c r="GL83" s="136">
        <f t="shared" si="158"/>
        <v>0.2608695652173913</v>
      </c>
      <c r="GM83" s="136">
        <f t="shared" si="158"/>
        <v>0.2608695652173913</v>
      </c>
      <c r="GN83" s="136">
        <f t="shared" si="158"/>
        <v>0</v>
      </c>
      <c r="GO83" s="136">
        <f t="shared" si="158"/>
        <v>0</v>
      </c>
      <c r="GP83" s="136">
        <f t="shared" ref="GP83:JA83" si="159">GP67/$C3</f>
        <v>0.21739130434782608</v>
      </c>
      <c r="GQ83" s="136">
        <f t="shared" si="159"/>
        <v>0</v>
      </c>
      <c r="GR83" s="136">
        <f t="shared" si="159"/>
        <v>0.21739130434782608</v>
      </c>
      <c r="GS83" s="136">
        <f t="shared" si="159"/>
        <v>0.21739130434782608</v>
      </c>
      <c r="GT83" s="136">
        <f t="shared" si="159"/>
        <v>0.21739130434782608</v>
      </c>
      <c r="GU83" s="136">
        <f t="shared" si="159"/>
        <v>0</v>
      </c>
      <c r="GV83" s="136">
        <f t="shared" si="159"/>
        <v>0</v>
      </c>
      <c r="GW83" s="136">
        <f t="shared" si="159"/>
        <v>0.2608695652173913</v>
      </c>
      <c r="GX83" s="136">
        <f t="shared" si="159"/>
        <v>0.2608695652173913</v>
      </c>
      <c r="GY83" s="136">
        <f t="shared" si="159"/>
        <v>0.2608695652173913</v>
      </c>
      <c r="GZ83" s="136">
        <f t="shared" si="159"/>
        <v>0.2608695652173913</v>
      </c>
      <c r="HA83" s="136">
        <f t="shared" si="159"/>
        <v>0.2608695652173913</v>
      </c>
      <c r="HB83" s="136">
        <f t="shared" si="159"/>
        <v>0</v>
      </c>
      <c r="HC83" s="136">
        <f t="shared" si="159"/>
        <v>0</v>
      </c>
      <c r="HD83" s="136">
        <f t="shared" si="159"/>
        <v>0.21739130434782608</v>
      </c>
      <c r="HE83" s="136">
        <f t="shared" si="159"/>
        <v>0.21739130434782608</v>
      </c>
      <c r="HF83" s="136">
        <f t="shared" si="159"/>
        <v>0.21739130434782608</v>
      </c>
      <c r="HG83" s="136">
        <f t="shared" si="159"/>
        <v>0.21739130434782608</v>
      </c>
      <c r="HH83" s="136">
        <f t="shared" si="159"/>
        <v>0.21739130434782608</v>
      </c>
      <c r="HI83" s="136">
        <f t="shared" si="159"/>
        <v>0</v>
      </c>
      <c r="HJ83" s="136">
        <f t="shared" si="159"/>
        <v>0</v>
      </c>
      <c r="HK83" s="136">
        <f t="shared" si="159"/>
        <v>0.21739130434782608</v>
      </c>
      <c r="HL83" s="136">
        <f t="shared" si="159"/>
        <v>0.21739130434782608</v>
      </c>
      <c r="HM83" s="136">
        <f t="shared" si="159"/>
        <v>0.21739130434782608</v>
      </c>
      <c r="HN83" s="136">
        <f t="shared" si="159"/>
        <v>0.21739130434782608</v>
      </c>
      <c r="HO83" s="136">
        <f t="shared" si="159"/>
        <v>0.21739130434782608</v>
      </c>
      <c r="HP83" s="136">
        <f t="shared" si="159"/>
        <v>0</v>
      </c>
      <c r="HQ83" s="136">
        <f t="shared" si="159"/>
        <v>0</v>
      </c>
      <c r="HR83" s="136">
        <f t="shared" si="159"/>
        <v>0.13043478260869565</v>
      </c>
      <c r="HS83" s="136">
        <f t="shared" si="159"/>
        <v>0.13043478260869565</v>
      </c>
      <c r="HT83" s="136">
        <f t="shared" si="159"/>
        <v>0.13043478260869565</v>
      </c>
      <c r="HU83" s="136">
        <f t="shared" si="159"/>
        <v>0.13043478260869565</v>
      </c>
      <c r="HV83" s="136">
        <f t="shared" si="159"/>
        <v>0.13043478260869565</v>
      </c>
      <c r="HW83" s="136">
        <f t="shared" si="159"/>
        <v>0</v>
      </c>
      <c r="HX83" s="136">
        <f t="shared" si="159"/>
        <v>0</v>
      </c>
      <c r="HY83" s="136">
        <f t="shared" si="159"/>
        <v>0.21739130434782608</v>
      </c>
      <c r="HZ83" s="136">
        <f t="shared" si="159"/>
        <v>0.21739130434782608</v>
      </c>
      <c r="IA83" s="136">
        <f t="shared" si="159"/>
        <v>0.21739130434782608</v>
      </c>
      <c r="IB83" s="136">
        <f t="shared" si="159"/>
        <v>0.21739130434782608</v>
      </c>
      <c r="IC83" s="136">
        <f t="shared" si="159"/>
        <v>0.21739130434782608</v>
      </c>
      <c r="ID83" s="136">
        <f t="shared" si="159"/>
        <v>0</v>
      </c>
      <c r="IE83" s="136">
        <f t="shared" si="159"/>
        <v>0</v>
      </c>
      <c r="IF83" s="136">
        <f t="shared" si="159"/>
        <v>0.13043478260869565</v>
      </c>
      <c r="IG83" s="136">
        <f t="shared" si="159"/>
        <v>0.13043478260869565</v>
      </c>
      <c r="IH83" s="136">
        <f t="shared" si="159"/>
        <v>0.13043478260869565</v>
      </c>
      <c r="II83" s="136">
        <f t="shared" si="159"/>
        <v>0.13043478260869565</v>
      </c>
      <c r="IJ83" s="136">
        <f t="shared" si="159"/>
        <v>0.13043478260869565</v>
      </c>
      <c r="IK83" s="136">
        <f t="shared" si="159"/>
        <v>0</v>
      </c>
      <c r="IL83" s="136">
        <f t="shared" si="159"/>
        <v>0</v>
      </c>
      <c r="IM83" s="136">
        <f t="shared" si="159"/>
        <v>0.17391304347826086</v>
      </c>
      <c r="IN83" s="136">
        <f t="shared" si="159"/>
        <v>0.17391304347826086</v>
      </c>
      <c r="IO83" s="136">
        <f t="shared" si="159"/>
        <v>0.17391304347826086</v>
      </c>
      <c r="IP83" s="136">
        <f t="shared" si="159"/>
        <v>0.17391304347826086</v>
      </c>
      <c r="IQ83" s="136">
        <f t="shared" si="159"/>
        <v>0.17391304347826086</v>
      </c>
      <c r="IR83" s="136">
        <f t="shared" si="159"/>
        <v>0</v>
      </c>
      <c r="IS83" s="136">
        <f t="shared" si="159"/>
        <v>0</v>
      </c>
      <c r="IT83" s="136">
        <f t="shared" si="159"/>
        <v>0.17391304347826086</v>
      </c>
      <c r="IU83" s="136">
        <f t="shared" si="159"/>
        <v>0.17391304347826086</v>
      </c>
      <c r="IV83" s="136">
        <f t="shared" si="159"/>
        <v>0.17391304347826086</v>
      </c>
      <c r="IW83" s="136">
        <f t="shared" si="159"/>
        <v>0.17391304347826086</v>
      </c>
      <c r="IX83" s="136">
        <f t="shared" si="159"/>
        <v>0.17391304347826086</v>
      </c>
      <c r="IY83" s="136">
        <f t="shared" si="159"/>
        <v>0</v>
      </c>
      <c r="IZ83" s="136">
        <f t="shared" si="159"/>
        <v>0</v>
      </c>
      <c r="JA83" s="136">
        <f t="shared" si="159"/>
        <v>0.2608695652173913</v>
      </c>
      <c r="JB83" s="136">
        <f t="shared" ref="JB83:LM83" si="160">JB67/$C3</f>
        <v>0.2608695652173913</v>
      </c>
      <c r="JC83" s="136">
        <f t="shared" si="160"/>
        <v>0.2608695652173913</v>
      </c>
      <c r="JD83" s="136">
        <f t="shared" si="160"/>
        <v>0.2608695652173913</v>
      </c>
      <c r="JE83" s="136">
        <f t="shared" si="160"/>
        <v>0.2608695652173913</v>
      </c>
      <c r="JF83" s="136">
        <f t="shared" si="160"/>
        <v>0</v>
      </c>
      <c r="JG83" s="136">
        <f t="shared" si="160"/>
        <v>0</v>
      </c>
      <c r="JH83" s="136">
        <f t="shared" si="160"/>
        <v>0.21739130434782608</v>
      </c>
      <c r="JI83" s="136">
        <f t="shared" si="160"/>
        <v>0.21739130434782608</v>
      </c>
      <c r="JJ83" s="136">
        <f t="shared" si="160"/>
        <v>0.21739130434782608</v>
      </c>
      <c r="JK83" s="136">
        <f t="shared" si="160"/>
        <v>0.21739130434782608</v>
      </c>
      <c r="JL83" s="136">
        <f t="shared" si="160"/>
        <v>0.21739130434782608</v>
      </c>
      <c r="JM83" s="136">
        <f t="shared" si="160"/>
        <v>0</v>
      </c>
      <c r="JN83" s="136">
        <f t="shared" si="160"/>
        <v>0</v>
      </c>
      <c r="JO83" s="136">
        <f t="shared" si="160"/>
        <v>0.2608695652173913</v>
      </c>
      <c r="JP83" s="136">
        <f t="shared" si="160"/>
        <v>0.2608695652173913</v>
      </c>
      <c r="JQ83" s="136">
        <f t="shared" si="160"/>
        <v>0.2608695652173913</v>
      </c>
      <c r="JR83" s="136">
        <f t="shared" si="160"/>
        <v>0.2608695652173913</v>
      </c>
      <c r="JS83" s="136">
        <f t="shared" si="160"/>
        <v>0.2608695652173913</v>
      </c>
      <c r="JT83" s="136">
        <f t="shared" si="160"/>
        <v>0</v>
      </c>
      <c r="JU83" s="136">
        <f t="shared" si="160"/>
        <v>0</v>
      </c>
      <c r="JV83" s="136">
        <f t="shared" si="160"/>
        <v>0.21739130434782608</v>
      </c>
      <c r="JW83" s="136">
        <f t="shared" si="160"/>
        <v>0.21739130434782608</v>
      </c>
      <c r="JX83" s="136">
        <f t="shared" si="160"/>
        <v>0.21739130434782608</v>
      </c>
      <c r="JY83" s="136">
        <f t="shared" si="160"/>
        <v>0.21739130434782608</v>
      </c>
      <c r="JZ83" s="136">
        <f t="shared" si="160"/>
        <v>0.21739130434782608</v>
      </c>
      <c r="KA83" s="136">
        <f t="shared" si="160"/>
        <v>0</v>
      </c>
      <c r="KB83" s="136">
        <f t="shared" si="160"/>
        <v>0</v>
      </c>
      <c r="KC83" s="136">
        <f t="shared" si="160"/>
        <v>0.2608695652173913</v>
      </c>
      <c r="KD83" s="136">
        <f t="shared" si="160"/>
        <v>0.2608695652173913</v>
      </c>
      <c r="KE83" s="136">
        <f t="shared" si="160"/>
        <v>0.2608695652173913</v>
      </c>
      <c r="KF83" s="136">
        <f t="shared" si="160"/>
        <v>0.2608695652173913</v>
      </c>
      <c r="KG83" s="136">
        <f t="shared" si="160"/>
        <v>0.2608695652173913</v>
      </c>
      <c r="KH83" s="136">
        <f t="shared" si="160"/>
        <v>0</v>
      </c>
      <c r="KI83" s="136">
        <f t="shared" si="160"/>
        <v>0</v>
      </c>
      <c r="KJ83" s="136">
        <f t="shared" si="160"/>
        <v>0.21739130434782608</v>
      </c>
      <c r="KK83" s="136">
        <f t="shared" si="160"/>
        <v>0.21739130434782608</v>
      </c>
      <c r="KL83" s="136">
        <f t="shared" si="160"/>
        <v>0.21739130434782608</v>
      </c>
      <c r="KM83" s="136">
        <f t="shared" si="160"/>
        <v>0.21739130434782608</v>
      </c>
      <c r="KN83" s="136">
        <f t="shared" si="160"/>
        <v>0.21739130434782608</v>
      </c>
      <c r="KO83" s="136">
        <f t="shared" si="160"/>
        <v>0</v>
      </c>
      <c r="KP83" s="136">
        <f t="shared" si="160"/>
        <v>0</v>
      </c>
      <c r="KQ83" s="136">
        <f t="shared" si="160"/>
        <v>0.2608695652173913</v>
      </c>
      <c r="KR83" s="136">
        <f t="shared" si="160"/>
        <v>0.2608695652173913</v>
      </c>
      <c r="KS83" s="136">
        <f t="shared" si="160"/>
        <v>0.2608695652173913</v>
      </c>
      <c r="KT83" s="136">
        <f t="shared" si="160"/>
        <v>0.2608695652173913</v>
      </c>
      <c r="KU83" s="136">
        <f t="shared" si="160"/>
        <v>0.2608695652173913</v>
      </c>
      <c r="KV83" s="136">
        <f t="shared" si="160"/>
        <v>0</v>
      </c>
      <c r="KW83" s="136">
        <f t="shared" si="160"/>
        <v>0</v>
      </c>
      <c r="KX83" s="136">
        <f t="shared" si="160"/>
        <v>0.21739130434782608</v>
      </c>
      <c r="KY83" s="136">
        <f t="shared" si="160"/>
        <v>0.21739130434782608</v>
      </c>
      <c r="KZ83" s="136">
        <f t="shared" si="160"/>
        <v>0.21739130434782608</v>
      </c>
      <c r="LA83" s="136">
        <f t="shared" si="160"/>
        <v>0.21739130434782608</v>
      </c>
      <c r="LB83" s="136">
        <f t="shared" si="160"/>
        <v>0.21739130434782608</v>
      </c>
      <c r="LC83" s="136">
        <f t="shared" si="160"/>
        <v>0</v>
      </c>
      <c r="LD83" s="136">
        <f t="shared" si="160"/>
        <v>0</v>
      </c>
      <c r="LE83" s="136">
        <f t="shared" si="160"/>
        <v>0.2608695652173913</v>
      </c>
      <c r="LF83" s="136">
        <f t="shared" si="160"/>
        <v>0.2608695652173913</v>
      </c>
      <c r="LG83" s="136">
        <f t="shared" si="160"/>
        <v>0</v>
      </c>
      <c r="LH83" s="136">
        <f t="shared" si="160"/>
        <v>0.2608695652173913</v>
      </c>
      <c r="LI83" s="136">
        <f t="shared" si="160"/>
        <v>0.2608695652173913</v>
      </c>
      <c r="LJ83" s="136">
        <f t="shared" si="160"/>
        <v>0</v>
      </c>
      <c r="LK83" s="136">
        <f t="shared" si="160"/>
        <v>0</v>
      </c>
      <c r="LL83" s="136">
        <f t="shared" si="160"/>
        <v>0.21739130434782608</v>
      </c>
      <c r="LM83" s="136">
        <f t="shared" si="160"/>
        <v>0.21739130434782608</v>
      </c>
      <c r="LN83" s="136">
        <f t="shared" ref="LN83:NY83" si="161">LN67/$C3</f>
        <v>0.21739130434782608</v>
      </c>
      <c r="LO83" s="136">
        <f t="shared" si="161"/>
        <v>0.21739130434782608</v>
      </c>
      <c r="LP83" s="136">
        <f t="shared" si="161"/>
        <v>0.21739130434782608</v>
      </c>
      <c r="LQ83" s="136">
        <f t="shared" si="161"/>
        <v>0</v>
      </c>
      <c r="LR83" s="136">
        <f t="shared" si="161"/>
        <v>0</v>
      </c>
      <c r="LS83" s="136">
        <f t="shared" si="161"/>
        <v>0.2608695652173913</v>
      </c>
      <c r="LT83" s="136">
        <f t="shared" si="161"/>
        <v>0.2608695652173913</v>
      </c>
      <c r="LU83" s="136">
        <f t="shared" si="161"/>
        <v>0.2608695652173913</v>
      </c>
      <c r="LV83" s="136">
        <f t="shared" si="161"/>
        <v>0.2608695652173913</v>
      </c>
      <c r="LW83" s="136">
        <f t="shared" si="161"/>
        <v>0.2608695652173913</v>
      </c>
      <c r="LX83" s="136">
        <f t="shared" si="161"/>
        <v>0</v>
      </c>
      <c r="LY83" s="136">
        <f t="shared" si="161"/>
        <v>0</v>
      </c>
      <c r="LZ83" s="136">
        <f t="shared" si="161"/>
        <v>0.21739130434782608</v>
      </c>
      <c r="MA83" s="136">
        <f t="shared" si="161"/>
        <v>0.21739130434782608</v>
      </c>
      <c r="MB83" s="136">
        <f t="shared" si="161"/>
        <v>0.21739130434782608</v>
      </c>
      <c r="MC83" s="136">
        <f t="shared" si="161"/>
        <v>0.21739130434782608</v>
      </c>
      <c r="MD83" s="136">
        <f t="shared" si="161"/>
        <v>0.21739130434782608</v>
      </c>
      <c r="ME83" s="136">
        <f t="shared" si="161"/>
        <v>0</v>
      </c>
      <c r="MF83" s="136">
        <f t="shared" si="161"/>
        <v>0</v>
      </c>
      <c r="MG83" s="136">
        <f t="shared" si="161"/>
        <v>0.2608695652173913</v>
      </c>
      <c r="MH83" s="136">
        <f t="shared" si="161"/>
        <v>0.2608695652173913</v>
      </c>
      <c r="MI83" s="136">
        <f t="shared" si="161"/>
        <v>0.2608695652173913</v>
      </c>
      <c r="MJ83" s="136">
        <f t="shared" si="161"/>
        <v>0.2608695652173913</v>
      </c>
      <c r="MK83" s="136">
        <f t="shared" si="161"/>
        <v>0.2608695652173913</v>
      </c>
      <c r="ML83" s="136">
        <f t="shared" si="161"/>
        <v>0</v>
      </c>
      <c r="MM83" s="136">
        <f t="shared" si="161"/>
        <v>0</v>
      </c>
      <c r="MN83" s="136">
        <f t="shared" si="161"/>
        <v>0.21739130434782608</v>
      </c>
      <c r="MO83" s="136">
        <f t="shared" si="161"/>
        <v>0.21739130434782608</v>
      </c>
      <c r="MP83" s="136">
        <f t="shared" si="161"/>
        <v>0.21739130434782608</v>
      </c>
      <c r="MQ83" s="136">
        <f t="shared" si="161"/>
        <v>0.21739130434782608</v>
      </c>
      <c r="MR83" s="136">
        <f t="shared" si="161"/>
        <v>0.21739130434782608</v>
      </c>
      <c r="MS83" s="136">
        <f t="shared" si="161"/>
        <v>0</v>
      </c>
      <c r="MT83" s="136">
        <f t="shared" si="161"/>
        <v>0</v>
      </c>
      <c r="MU83" s="136">
        <f t="shared" si="161"/>
        <v>0.2608695652173913</v>
      </c>
      <c r="MV83" s="136">
        <f t="shared" si="161"/>
        <v>0.2608695652173913</v>
      </c>
      <c r="MW83" s="136">
        <f t="shared" si="161"/>
        <v>0.2608695652173913</v>
      </c>
      <c r="MX83" s="136">
        <f t="shared" si="161"/>
        <v>0.2608695652173913</v>
      </c>
      <c r="MY83" s="136">
        <f t="shared" si="161"/>
        <v>0</v>
      </c>
      <c r="MZ83" s="136">
        <f t="shared" si="161"/>
        <v>0</v>
      </c>
      <c r="NA83" s="136">
        <f t="shared" si="161"/>
        <v>0</v>
      </c>
      <c r="NB83" s="136">
        <f t="shared" si="161"/>
        <v>0.21739130434782608</v>
      </c>
      <c r="NC83" s="136">
        <f t="shared" si="161"/>
        <v>0.21739130434782608</v>
      </c>
      <c r="ND83" s="136">
        <f t="shared" si="161"/>
        <v>0.21739130434782608</v>
      </c>
      <c r="NE83" s="136">
        <f t="shared" si="161"/>
        <v>0.21739130434782608</v>
      </c>
      <c r="NF83" s="136">
        <f t="shared" si="161"/>
        <v>0</v>
      </c>
      <c r="NG83" s="136">
        <f t="shared" si="161"/>
        <v>0</v>
      </c>
      <c r="NH83" s="136">
        <f t="shared" si="161"/>
        <v>0</v>
      </c>
      <c r="NI83" s="136">
        <f t="shared" si="161"/>
        <v>0.2608695652173913</v>
      </c>
      <c r="NJ83" s="136">
        <f t="shared" si="161"/>
        <v>0.2608695652173913</v>
      </c>
      <c r="NK83" s="136">
        <f t="shared" si="161"/>
        <v>0.2608695652173913</v>
      </c>
      <c r="NL83" s="136">
        <f t="shared" si="161"/>
        <v>0.2608695652173913</v>
      </c>
      <c r="NM83" s="136">
        <f t="shared" si="161"/>
        <v>0.2608695652173913</v>
      </c>
      <c r="NN83" s="136">
        <f t="shared" si="161"/>
        <v>0</v>
      </c>
      <c r="NO83" s="136">
        <f t="shared" si="161"/>
        <v>0</v>
      </c>
      <c r="NP83" s="136">
        <f t="shared" si="161"/>
        <v>0.21739130434782608</v>
      </c>
      <c r="NQ83" s="136">
        <f t="shared" si="161"/>
        <v>0.21739130434782608</v>
      </c>
      <c r="NR83" s="136">
        <f t="shared" si="161"/>
        <v>0.21739130434782608</v>
      </c>
      <c r="NS83" s="136">
        <f t="shared" si="161"/>
        <v>0.21739130434782608</v>
      </c>
      <c r="NT83" s="136">
        <f t="shared" si="161"/>
        <v>0.21739130434782608</v>
      </c>
      <c r="NU83" s="136">
        <f t="shared" si="161"/>
        <v>0</v>
      </c>
      <c r="NV83" s="136">
        <f t="shared" si="161"/>
        <v>0</v>
      </c>
      <c r="NW83" s="136">
        <f t="shared" si="161"/>
        <v>0.2608695652173913</v>
      </c>
      <c r="NX83" s="136">
        <f t="shared" si="161"/>
        <v>0.2608695652173913</v>
      </c>
      <c r="NY83" s="136">
        <f t="shared" si="161"/>
        <v>0.2608695652173913</v>
      </c>
      <c r="NZ83" s="136">
        <f t="shared" ref="NZ83:OJ83" si="162">NZ67/$C3</f>
        <v>0.2608695652173913</v>
      </c>
      <c r="OA83" s="136">
        <f t="shared" si="162"/>
        <v>0.2608695652173913</v>
      </c>
      <c r="OB83" s="136">
        <f t="shared" si="162"/>
        <v>0</v>
      </c>
      <c r="OC83" s="136">
        <f t="shared" si="162"/>
        <v>0</v>
      </c>
      <c r="OD83" s="136">
        <f t="shared" si="162"/>
        <v>0.21739130434782608</v>
      </c>
      <c r="OE83" s="136">
        <f t="shared" si="162"/>
        <v>0.21739130434782608</v>
      </c>
      <c r="OF83" s="136">
        <f t="shared" si="162"/>
        <v>0.21739130434782608</v>
      </c>
      <c r="OG83" s="136">
        <f t="shared" si="162"/>
        <v>0.21739130434782608</v>
      </c>
      <c r="OH83" s="136">
        <f t="shared" si="162"/>
        <v>0.21739130434782608</v>
      </c>
      <c r="OI83" s="136">
        <f t="shared" si="162"/>
        <v>0</v>
      </c>
      <c r="OJ83" s="136">
        <f t="shared" si="162"/>
        <v>0</v>
      </c>
    </row>
    <row r="84" spans="1:400" s="137" customFormat="1" ht="12.75" customHeight="1" x14ac:dyDescent="0.2">
      <c r="A84" s="144" t="s">
        <v>101</v>
      </c>
      <c r="B84" s="144"/>
      <c r="C84" s="144"/>
      <c r="D84" s="136">
        <f>D68/$C3</f>
        <v>0</v>
      </c>
      <c r="E84" s="136">
        <f>E68/$C3</f>
        <v>4.3478260869565216E-2</v>
      </c>
      <c r="F84" s="136">
        <f t="shared" ref="F84:BQ84" si="163">F68/$C3</f>
        <v>4.3478260869565216E-2</v>
      </c>
      <c r="G84" s="136">
        <f t="shared" si="163"/>
        <v>0</v>
      </c>
      <c r="H84" s="136">
        <f t="shared" si="163"/>
        <v>0</v>
      </c>
      <c r="I84" s="136">
        <f t="shared" si="163"/>
        <v>4.3478260869565216E-2</v>
      </c>
      <c r="J84" s="136">
        <f t="shared" si="163"/>
        <v>4.3478260869565216E-2</v>
      </c>
      <c r="K84" s="136">
        <f t="shared" si="163"/>
        <v>4.3478260869565216E-2</v>
      </c>
      <c r="L84" s="136">
        <f t="shared" si="163"/>
        <v>4.3478260869565216E-2</v>
      </c>
      <c r="M84" s="136">
        <f t="shared" si="163"/>
        <v>4.3478260869565216E-2</v>
      </c>
      <c r="N84" s="136">
        <f t="shared" si="163"/>
        <v>0</v>
      </c>
      <c r="O84" s="136">
        <f t="shared" si="163"/>
        <v>0</v>
      </c>
      <c r="P84" s="136">
        <f t="shared" si="163"/>
        <v>4.3478260869565216E-2</v>
      </c>
      <c r="Q84" s="136">
        <f t="shared" si="163"/>
        <v>4.3478260869565216E-2</v>
      </c>
      <c r="R84" s="136">
        <f t="shared" si="163"/>
        <v>4.3478260869565216E-2</v>
      </c>
      <c r="S84" s="136">
        <f t="shared" si="163"/>
        <v>4.3478260869565216E-2</v>
      </c>
      <c r="T84" s="136">
        <f t="shared" si="163"/>
        <v>4.3478260869565216E-2</v>
      </c>
      <c r="U84" s="136">
        <f t="shared" si="163"/>
        <v>0</v>
      </c>
      <c r="V84" s="136">
        <f t="shared" si="163"/>
        <v>0</v>
      </c>
      <c r="W84" s="136">
        <f t="shared" si="163"/>
        <v>4.3478260869565216E-2</v>
      </c>
      <c r="X84" s="136">
        <f t="shared" si="163"/>
        <v>4.3478260869565216E-2</v>
      </c>
      <c r="Y84" s="136">
        <f t="shared" si="163"/>
        <v>4.3478260869565216E-2</v>
      </c>
      <c r="Z84" s="136">
        <f t="shared" si="163"/>
        <v>4.3478260869565216E-2</v>
      </c>
      <c r="AA84" s="136">
        <f t="shared" si="163"/>
        <v>4.3478260869565216E-2</v>
      </c>
      <c r="AB84" s="136">
        <f t="shared" si="163"/>
        <v>0</v>
      </c>
      <c r="AC84" s="136">
        <f t="shared" si="163"/>
        <v>0</v>
      </c>
      <c r="AD84" s="136">
        <f t="shared" si="163"/>
        <v>4.3478260869565216E-2</v>
      </c>
      <c r="AE84" s="136">
        <f t="shared" si="163"/>
        <v>4.3478260869565216E-2</v>
      </c>
      <c r="AF84" s="136">
        <f t="shared" si="163"/>
        <v>4.3478260869565216E-2</v>
      </c>
      <c r="AG84" s="136">
        <f t="shared" si="163"/>
        <v>4.3478260869565216E-2</v>
      </c>
      <c r="AH84" s="136">
        <f t="shared" si="163"/>
        <v>4.3478260869565216E-2</v>
      </c>
      <c r="AI84" s="136">
        <f t="shared" si="163"/>
        <v>0</v>
      </c>
      <c r="AJ84" s="136">
        <f t="shared" si="163"/>
        <v>0</v>
      </c>
      <c r="AK84" s="136">
        <f t="shared" si="163"/>
        <v>4.3478260869565216E-2</v>
      </c>
      <c r="AL84" s="136">
        <f t="shared" si="163"/>
        <v>4.3478260869565216E-2</v>
      </c>
      <c r="AM84" s="136">
        <f t="shared" si="163"/>
        <v>4.3478260869565216E-2</v>
      </c>
      <c r="AN84" s="136">
        <f t="shared" si="163"/>
        <v>4.3478260869565216E-2</v>
      </c>
      <c r="AO84" s="136">
        <f t="shared" si="163"/>
        <v>4.3478260869565216E-2</v>
      </c>
      <c r="AP84" s="136">
        <f t="shared" si="163"/>
        <v>0</v>
      </c>
      <c r="AQ84" s="136">
        <f t="shared" si="163"/>
        <v>0</v>
      </c>
      <c r="AR84" s="136">
        <f t="shared" si="163"/>
        <v>0</v>
      </c>
      <c r="AS84" s="136">
        <f t="shared" si="163"/>
        <v>4.3478260869565216E-2</v>
      </c>
      <c r="AT84" s="136">
        <f t="shared" si="163"/>
        <v>4.3478260869565216E-2</v>
      </c>
      <c r="AU84" s="136">
        <f t="shared" si="163"/>
        <v>4.3478260869565216E-2</v>
      </c>
      <c r="AV84" s="136">
        <f t="shared" si="163"/>
        <v>4.3478260869565216E-2</v>
      </c>
      <c r="AW84" s="136">
        <f t="shared" si="163"/>
        <v>0</v>
      </c>
      <c r="AX84" s="136">
        <f t="shared" si="163"/>
        <v>0</v>
      </c>
      <c r="AY84" s="136">
        <f t="shared" si="163"/>
        <v>4.3478260869565216E-2</v>
      </c>
      <c r="AZ84" s="136">
        <f t="shared" si="163"/>
        <v>4.3478260869565216E-2</v>
      </c>
      <c r="BA84" s="136">
        <f t="shared" si="163"/>
        <v>4.3478260869565216E-2</v>
      </c>
      <c r="BB84" s="136">
        <f t="shared" si="163"/>
        <v>4.3478260869565216E-2</v>
      </c>
      <c r="BC84" s="136">
        <f t="shared" si="163"/>
        <v>4.3478260869565216E-2</v>
      </c>
      <c r="BD84" s="136">
        <f t="shared" si="163"/>
        <v>0</v>
      </c>
      <c r="BE84" s="136">
        <f t="shared" si="163"/>
        <v>0</v>
      </c>
      <c r="BF84" s="136">
        <f t="shared" si="163"/>
        <v>0</v>
      </c>
      <c r="BG84" s="136">
        <f t="shared" si="163"/>
        <v>0</v>
      </c>
      <c r="BH84" s="136">
        <f t="shared" si="163"/>
        <v>4.3478260869565216E-2</v>
      </c>
      <c r="BI84" s="136">
        <f t="shared" si="163"/>
        <v>4.3478260869565216E-2</v>
      </c>
      <c r="BJ84" s="136">
        <f t="shared" si="163"/>
        <v>4.3478260869565216E-2</v>
      </c>
      <c r="BK84" s="136">
        <f t="shared" si="163"/>
        <v>0</v>
      </c>
      <c r="BL84" s="136">
        <f t="shared" si="163"/>
        <v>0</v>
      </c>
      <c r="BM84" s="136">
        <f t="shared" si="163"/>
        <v>4.3478260869565216E-2</v>
      </c>
      <c r="BN84" s="136">
        <f t="shared" si="163"/>
        <v>4.3478260869565216E-2</v>
      </c>
      <c r="BO84" s="136">
        <f t="shared" si="163"/>
        <v>4.3478260869565216E-2</v>
      </c>
      <c r="BP84" s="136">
        <f t="shared" si="163"/>
        <v>4.3478260869565216E-2</v>
      </c>
      <c r="BQ84" s="136">
        <f t="shared" si="163"/>
        <v>4.3478260869565216E-2</v>
      </c>
      <c r="BR84" s="136">
        <f t="shared" ref="BR84:EC84" si="164">BR68/$C3</f>
        <v>0</v>
      </c>
      <c r="BS84" s="136">
        <f t="shared" si="164"/>
        <v>0</v>
      </c>
      <c r="BT84" s="136">
        <f t="shared" si="164"/>
        <v>4.3478260869565216E-2</v>
      </c>
      <c r="BU84" s="136">
        <f t="shared" si="164"/>
        <v>4.3478260869565216E-2</v>
      </c>
      <c r="BV84" s="136">
        <f t="shared" si="164"/>
        <v>0</v>
      </c>
      <c r="BW84" s="136">
        <f t="shared" si="164"/>
        <v>4.3478260869565216E-2</v>
      </c>
      <c r="BX84" s="136">
        <f t="shared" si="164"/>
        <v>4.3478260869565216E-2</v>
      </c>
      <c r="BY84" s="136">
        <f t="shared" si="164"/>
        <v>0</v>
      </c>
      <c r="BZ84" s="136">
        <f t="shared" si="164"/>
        <v>0</v>
      </c>
      <c r="CA84" s="136">
        <f t="shared" si="164"/>
        <v>0</v>
      </c>
      <c r="CB84" s="136">
        <f t="shared" si="164"/>
        <v>0</v>
      </c>
      <c r="CC84" s="136">
        <f t="shared" si="164"/>
        <v>0</v>
      </c>
      <c r="CD84" s="136">
        <f t="shared" si="164"/>
        <v>0</v>
      </c>
      <c r="CE84" s="136">
        <f t="shared" si="164"/>
        <v>0</v>
      </c>
      <c r="CF84" s="136">
        <f t="shared" si="164"/>
        <v>0</v>
      </c>
      <c r="CG84" s="136">
        <f t="shared" si="164"/>
        <v>0</v>
      </c>
      <c r="CH84" s="136">
        <f t="shared" si="164"/>
        <v>0</v>
      </c>
      <c r="CI84" s="136">
        <f t="shared" si="164"/>
        <v>0</v>
      </c>
      <c r="CJ84" s="136">
        <f t="shared" si="164"/>
        <v>0</v>
      </c>
      <c r="CK84" s="136">
        <f t="shared" si="164"/>
        <v>0</v>
      </c>
      <c r="CL84" s="136">
        <f t="shared" si="164"/>
        <v>0</v>
      </c>
      <c r="CM84" s="136">
        <f t="shared" si="164"/>
        <v>0</v>
      </c>
      <c r="CN84" s="136">
        <f t="shared" si="164"/>
        <v>0</v>
      </c>
      <c r="CO84" s="136">
        <f t="shared" si="164"/>
        <v>0</v>
      </c>
      <c r="CP84" s="136">
        <f t="shared" si="164"/>
        <v>0</v>
      </c>
      <c r="CQ84" s="136">
        <f t="shared" si="164"/>
        <v>0</v>
      </c>
      <c r="CR84" s="136">
        <f t="shared" si="164"/>
        <v>0</v>
      </c>
      <c r="CS84" s="136">
        <f t="shared" si="164"/>
        <v>0</v>
      </c>
      <c r="CT84" s="136">
        <f t="shared" si="164"/>
        <v>0</v>
      </c>
      <c r="CU84" s="136">
        <f t="shared" si="164"/>
        <v>0</v>
      </c>
      <c r="CV84" s="136">
        <f t="shared" si="164"/>
        <v>0</v>
      </c>
      <c r="CW84" s="136">
        <f t="shared" si="164"/>
        <v>0</v>
      </c>
      <c r="CX84" s="136">
        <f t="shared" si="164"/>
        <v>0</v>
      </c>
      <c r="CY84" s="136">
        <f t="shared" si="164"/>
        <v>0</v>
      </c>
      <c r="CZ84" s="136">
        <f t="shared" si="164"/>
        <v>0</v>
      </c>
      <c r="DA84" s="136">
        <f t="shared" si="164"/>
        <v>0</v>
      </c>
      <c r="DB84" s="136">
        <f t="shared" si="164"/>
        <v>0</v>
      </c>
      <c r="DC84" s="136">
        <f t="shared" si="164"/>
        <v>0</v>
      </c>
      <c r="DD84" s="136">
        <f t="shared" si="164"/>
        <v>0</v>
      </c>
      <c r="DE84" s="136">
        <f t="shared" si="164"/>
        <v>0</v>
      </c>
      <c r="DF84" s="136">
        <f t="shared" si="164"/>
        <v>0</v>
      </c>
      <c r="DG84" s="136">
        <f t="shared" si="164"/>
        <v>0</v>
      </c>
      <c r="DH84" s="136">
        <f t="shared" si="164"/>
        <v>0</v>
      </c>
      <c r="DI84" s="136">
        <f t="shared" si="164"/>
        <v>0</v>
      </c>
      <c r="DJ84" s="136">
        <f t="shared" si="164"/>
        <v>0</v>
      </c>
      <c r="DK84" s="136">
        <f t="shared" si="164"/>
        <v>0</v>
      </c>
      <c r="DL84" s="136">
        <f t="shared" si="164"/>
        <v>0</v>
      </c>
      <c r="DM84" s="136">
        <f t="shared" si="164"/>
        <v>0</v>
      </c>
      <c r="DN84" s="136">
        <f t="shared" si="164"/>
        <v>0</v>
      </c>
      <c r="DO84" s="136">
        <f t="shared" si="164"/>
        <v>0</v>
      </c>
      <c r="DP84" s="136">
        <f t="shared" si="164"/>
        <v>0</v>
      </c>
      <c r="DQ84" s="136">
        <f t="shared" si="164"/>
        <v>0</v>
      </c>
      <c r="DR84" s="136">
        <f t="shared" si="164"/>
        <v>0</v>
      </c>
      <c r="DS84" s="136">
        <f t="shared" si="164"/>
        <v>0</v>
      </c>
      <c r="DT84" s="136">
        <f t="shared" si="164"/>
        <v>0</v>
      </c>
      <c r="DU84" s="136">
        <f t="shared" si="164"/>
        <v>0</v>
      </c>
      <c r="DV84" s="136">
        <f t="shared" si="164"/>
        <v>0</v>
      </c>
      <c r="DW84" s="136">
        <f t="shared" si="164"/>
        <v>0</v>
      </c>
      <c r="DX84" s="136">
        <f t="shared" si="164"/>
        <v>0</v>
      </c>
      <c r="DY84" s="136">
        <f t="shared" si="164"/>
        <v>0</v>
      </c>
      <c r="DZ84" s="136">
        <f t="shared" si="164"/>
        <v>0</v>
      </c>
      <c r="EA84" s="136">
        <f t="shared" si="164"/>
        <v>0</v>
      </c>
      <c r="EB84" s="136">
        <f t="shared" si="164"/>
        <v>0</v>
      </c>
      <c r="EC84" s="136">
        <f t="shared" si="164"/>
        <v>0</v>
      </c>
      <c r="ED84" s="136">
        <f t="shared" ref="ED84:GO84" si="165">ED68/$C3</f>
        <v>0</v>
      </c>
      <c r="EE84" s="136">
        <f t="shared" si="165"/>
        <v>0</v>
      </c>
      <c r="EF84" s="136">
        <f t="shared" si="165"/>
        <v>0</v>
      </c>
      <c r="EG84" s="136">
        <f t="shared" si="165"/>
        <v>0</v>
      </c>
      <c r="EH84" s="136">
        <f t="shared" si="165"/>
        <v>0</v>
      </c>
      <c r="EI84" s="136">
        <f t="shared" si="165"/>
        <v>0</v>
      </c>
      <c r="EJ84" s="136">
        <f t="shared" si="165"/>
        <v>0</v>
      </c>
      <c r="EK84" s="136">
        <f t="shared" si="165"/>
        <v>0</v>
      </c>
      <c r="EL84" s="136">
        <f t="shared" si="165"/>
        <v>0</v>
      </c>
      <c r="EM84" s="136">
        <f t="shared" si="165"/>
        <v>0</v>
      </c>
      <c r="EN84" s="136">
        <f t="shared" si="165"/>
        <v>0</v>
      </c>
      <c r="EO84" s="136">
        <f t="shared" si="165"/>
        <v>0</v>
      </c>
      <c r="EP84" s="136">
        <f t="shared" si="165"/>
        <v>0</v>
      </c>
      <c r="EQ84" s="136">
        <f t="shared" si="165"/>
        <v>0</v>
      </c>
      <c r="ER84" s="136">
        <f t="shared" si="165"/>
        <v>0</v>
      </c>
      <c r="ES84" s="136">
        <f t="shared" si="165"/>
        <v>0</v>
      </c>
      <c r="ET84" s="136">
        <f t="shared" si="165"/>
        <v>4.3478260869565216E-2</v>
      </c>
      <c r="EU84" s="136">
        <f t="shared" si="165"/>
        <v>4.3478260869565216E-2</v>
      </c>
      <c r="EV84" s="136">
        <f t="shared" si="165"/>
        <v>4.3478260869565216E-2</v>
      </c>
      <c r="EW84" s="136">
        <f t="shared" si="165"/>
        <v>4.3478260869565216E-2</v>
      </c>
      <c r="EX84" s="136">
        <f t="shared" si="165"/>
        <v>0</v>
      </c>
      <c r="EY84" s="136">
        <f t="shared" si="165"/>
        <v>0</v>
      </c>
      <c r="EZ84" s="136">
        <f t="shared" si="165"/>
        <v>4.3478260869565216E-2</v>
      </c>
      <c r="FA84" s="136">
        <f t="shared" si="165"/>
        <v>4.3478260869565216E-2</v>
      </c>
      <c r="FB84" s="136">
        <f t="shared" si="165"/>
        <v>4.3478260869565216E-2</v>
      </c>
      <c r="FC84" s="136">
        <f t="shared" si="165"/>
        <v>4.3478260869565216E-2</v>
      </c>
      <c r="FD84" s="136">
        <f t="shared" si="165"/>
        <v>4.3478260869565216E-2</v>
      </c>
      <c r="FE84" s="136">
        <f t="shared" si="165"/>
        <v>0</v>
      </c>
      <c r="FF84" s="136">
        <f t="shared" si="165"/>
        <v>0</v>
      </c>
      <c r="FG84" s="136">
        <f t="shared" si="165"/>
        <v>4.3478260869565216E-2</v>
      </c>
      <c r="FH84" s="136">
        <f t="shared" si="165"/>
        <v>4.3478260869565216E-2</v>
      </c>
      <c r="FI84" s="136">
        <f t="shared" si="165"/>
        <v>4.3478260869565216E-2</v>
      </c>
      <c r="FJ84" s="136">
        <f t="shared" si="165"/>
        <v>4.3478260869565216E-2</v>
      </c>
      <c r="FK84" s="136">
        <f t="shared" si="165"/>
        <v>4.3478260869565216E-2</v>
      </c>
      <c r="FL84" s="136">
        <f t="shared" si="165"/>
        <v>0</v>
      </c>
      <c r="FM84" s="136">
        <f t="shared" si="165"/>
        <v>0</v>
      </c>
      <c r="FN84" s="136">
        <f t="shared" si="165"/>
        <v>4.3478260869565216E-2</v>
      </c>
      <c r="FO84" s="136">
        <f t="shared" si="165"/>
        <v>4.3478260869565216E-2</v>
      </c>
      <c r="FP84" s="136">
        <f t="shared" si="165"/>
        <v>4.3478260869565216E-2</v>
      </c>
      <c r="FQ84" s="136">
        <f t="shared" si="165"/>
        <v>4.3478260869565216E-2</v>
      </c>
      <c r="FR84" s="136">
        <f t="shared" si="165"/>
        <v>4.3478260869565216E-2</v>
      </c>
      <c r="FS84" s="136">
        <f t="shared" si="165"/>
        <v>0</v>
      </c>
      <c r="FT84" s="136">
        <f t="shared" si="165"/>
        <v>0</v>
      </c>
      <c r="FU84" s="136">
        <f t="shared" si="165"/>
        <v>4.3478260869565216E-2</v>
      </c>
      <c r="FV84" s="136">
        <f t="shared" si="165"/>
        <v>4.3478260869565216E-2</v>
      </c>
      <c r="FW84" s="136">
        <f t="shared" si="165"/>
        <v>4.3478260869565216E-2</v>
      </c>
      <c r="FX84" s="136">
        <f t="shared" si="165"/>
        <v>4.3478260869565216E-2</v>
      </c>
      <c r="FY84" s="136">
        <f t="shared" si="165"/>
        <v>4.3478260869565216E-2</v>
      </c>
      <c r="FZ84" s="136">
        <f t="shared" si="165"/>
        <v>0</v>
      </c>
      <c r="GA84" s="136">
        <f t="shared" si="165"/>
        <v>0</v>
      </c>
      <c r="GB84" s="136">
        <f t="shared" si="165"/>
        <v>4.3478260869565216E-2</v>
      </c>
      <c r="GC84" s="136">
        <f t="shared" si="165"/>
        <v>4.3478260869565216E-2</v>
      </c>
      <c r="GD84" s="136">
        <f t="shared" si="165"/>
        <v>4.3478260869565216E-2</v>
      </c>
      <c r="GE84" s="136">
        <f t="shared" si="165"/>
        <v>4.3478260869565216E-2</v>
      </c>
      <c r="GF84" s="136">
        <f t="shared" si="165"/>
        <v>4.3478260869565216E-2</v>
      </c>
      <c r="GG84" s="136">
        <f t="shared" si="165"/>
        <v>0</v>
      </c>
      <c r="GH84" s="136">
        <f t="shared" si="165"/>
        <v>0</v>
      </c>
      <c r="GI84" s="136">
        <f t="shared" si="165"/>
        <v>4.3478260869565216E-2</v>
      </c>
      <c r="GJ84" s="136">
        <f t="shared" si="165"/>
        <v>4.3478260869565216E-2</v>
      </c>
      <c r="GK84" s="136">
        <f t="shared" si="165"/>
        <v>4.3478260869565216E-2</v>
      </c>
      <c r="GL84" s="136">
        <f t="shared" si="165"/>
        <v>4.3478260869565216E-2</v>
      </c>
      <c r="GM84" s="136">
        <f t="shared" si="165"/>
        <v>4.3478260869565216E-2</v>
      </c>
      <c r="GN84" s="136">
        <f t="shared" si="165"/>
        <v>0</v>
      </c>
      <c r="GO84" s="136">
        <f t="shared" si="165"/>
        <v>0</v>
      </c>
      <c r="GP84" s="136">
        <f t="shared" ref="GP84:JA84" si="166">GP68/$C3</f>
        <v>4.3478260869565216E-2</v>
      </c>
      <c r="GQ84" s="136">
        <f t="shared" si="166"/>
        <v>0</v>
      </c>
      <c r="GR84" s="136">
        <f t="shared" si="166"/>
        <v>4.3478260869565216E-2</v>
      </c>
      <c r="GS84" s="136">
        <f t="shared" si="166"/>
        <v>4.3478260869565216E-2</v>
      </c>
      <c r="GT84" s="136">
        <f t="shared" si="166"/>
        <v>4.3478260869565216E-2</v>
      </c>
      <c r="GU84" s="136">
        <f t="shared" si="166"/>
        <v>0</v>
      </c>
      <c r="GV84" s="136">
        <f t="shared" si="166"/>
        <v>0</v>
      </c>
      <c r="GW84" s="136">
        <f t="shared" si="166"/>
        <v>4.3478260869565216E-2</v>
      </c>
      <c r="GX84" s="136">
        <f t="shared" si="166"/>
        <v>4.3478260869565216E-2</v>
      </c>
      <c r="GY84" s="136">
        <f t="shared" si="166"/>
        <v>4.3478260869565216E-2</v>
      </c>
      <c r="GZ84" s="136">
        <f t="shared" si="166"/>
        <v>4.3478260869565216E-2</v>
      </c>
      <c r="HA84" s="136">
        <f t="shared" si="166"/>
        <v>4.3478260869565216E-2</v>
      </c>
      <c r="HB84" s="136">
        <f t="shared" si="166"/>
        <v>0</v>
      </c>
      <c r="HC84" s="136">
        <f t="shared" si="166"/>
        <v>0</v>
      </c>
      <c r="HD84" s="136">
        <f t="shared" si="166"/>
        <v>4.3478260869565216E-2</v>
      </c>
      <c r="HE84" s="136">
        <f t="shared" si="166"/>
        <v>4.3478260869565216E-2</v>
      </c>
      <c r="HF84" s="136">
        <f t="shared" si="166"/>
        <v>4.3478260869565216E-2</v>
      </c>
      <c r="HG84" s="136">
        <f t="shared" si="166"/>
        <v>4.3478260869565216E-2</v>
      </c>
      <c r="HH84" s="136">
        <f t="shared" si="166"/>
        <v>4.3478260869565216E-2</v>
      </c>
      <c r="HI84" s="136">
        <f t="shared" si="166"/>
        <v>0</v>
      </c>
      <c r="HJ84" s="136">
        <f t="shared" si="166"/>
        <v>0</v>
      </c>
      <c r="HK84" s="136">
        <f t="shared" si="166"/>
        <v>4.3478260869565216E-2</v>
      </c>
      <c r="HL84" s="136">
        <f t="shared" si="166"/>
        <v>4.3478260869565216E-2</v>
      </c>
      <c r="HM84" s="136">
        <f t="shared" si="166"/>
        <v>4.3478260869565216E-2</v>
      </c>
      <c r="HN84" s="136">
        <f t="shared" si="166"/>
        <v>4.3478260869565216E-2</v>
      </c>
      <c r="HO84" s="136">
        <f t="shared" si="166"/>
        <v>4.3478260869565216E-2</v>
      </c>
      <c r="HP84" s="136">
        <f t="shared" si="166"/>
        <v>0</v>
      </c>
      <c r="HQ84" s="136">
        <f t="shared" si="166"/>
        <v>0</v>
      </c>
      <c r="HR84" s="136">
        <f t="shared" si="166"/>
        <v>4.3478260869565216E-2</v>
      </c>
      <c r="HS84" s="136">
        <f t="shared" si="166"/>
        <v>4.3478260869565216E-2</v>
      </c>
      <c r="HT84" s="136">
        <f t="shared" si="166"/>
        <v>4.3478260869565216E-2</v>
      </c>
      <c r="HU84" s="136">
        <f t="shared" si="166"/>
        <v>4.3478260869565216E-2</v>
      </c>
      <c r="HV84" s="136">
        <f t="shared" si="166"/>
        <v>4.3478260869565216E-2</v>
      </c>
      <c r="HW84" s="136">
        <f t="shared" si="166"/>
        <v>0</v>
      </c>
      <c r="HX84" s="136">
        <f t="shared" si="166"/>
        <v>0</v>
      </c>
      <c r="HY84" s="136">
        <f t="shared" si="166"/>
        <v>4.3478260869565216E-2</v>
      </c>
      <c r="HZ84" s="136">
        <f t="shared" si="166"/>
        <v>4.3478260869565216E-2</v>
      </c>
      <c r="IA84" s="136">
        <f t="shared" si="166"/>
        <v>4.3478260869565216E-2</v>
      </c>
      <c r="IB84" s="136">
        <f t="shared" si="166"/>
        <v>4.3478260869565216E-2</v>
      </c>
      <c r="IC84" s="136">
        <f t="shared" si="166"/>
        <v>4.3478260869565216E-2</v>
      </c>
      <c r="ID84" s="136">
        <f t="shared" si="166"/>
        <v>0</v>
      </c>
      <c r="IE84" s="136">
        <f t="shared" si="166"/>
        <v>0</v>
      </c>
      <c r="IF84" s="136">
        <f t="shared" si="166"/>
        <v>4.3478260869565216E-2</v>
      </c>
      <c r="IG84" s="136">
        <f t="shared" si="166"/>
        <v>4.3478260869565216E-2</v>
      </c>
      <c r="IH84" s="136">
        <f t="shared" si="166"/>
        <v>4.3478260869565216E-2</v>
      </c>
      <c r="II84" s="136">
        <f t="shared" si="166"/>
        <v>4.3478260869565216E-2</v>
      </c>
      <c r="IJ84" s="136">
        <f t="shared" si="166"/>
        <v>4.3478260869565216E-2</v>
      </c>
      <c r="IK84" s="136">
        <f t="shared" si="166"/>
        <v>0</v>
      </c>
      <c r="IL84" s="136">
        <f t="shared" si="166"/>
        <v>0</v>
      </c>
      <c r="IM84" s="136">
        <f t="shared" si="166"/>
        <v>4.3478260869565216E-2</v>
      </c>
      <c r="IN84" s="136">
        <f t="shared" si="166"/>
        <v>4.3478260869565216E-2</v>
      </c>
      <c r="IO84" s="136">
        <f t="shared" si="166"/>
        <v>4.3478260869565216E-2</v>
      </c>
      <c r="IP84" s="136">
        <f t="shared" si="166"/>
        <v>4.3478260869565216E-2</v>
      </c>
      <c r="IQ84" s="136">
        <f t="shared" si="166"/>
        <v>4.3478260869565216E-2</v>
      </c>
      <c r="IR84" s="136">
        <f t="shared" si="166"/>
        <v>0</v>
      </c>
      <c r="IS84" s="136">
        <f t="shared" si="166"/>
        <v>0</v>
      </c>
      <c r="IT84" s="136">
        <f t="shared" si="166"/>
        <v>4.3478260869565216E-2</v>
      </c>
      <c r="IU84" s="136">
        <f t="shared" si="166"/>
        <v>4.3478260869565216E-2</v>
      </c>
      <c r="IV84" s="136">
        <f t="shared" si="166"/>
        <v>4.3478260869565216E-2</v>
      </c>
      <c r="IW84" s="136">
        <f t="shared" si="166"/>
        <v>4.3478260869565216E-2</v>
      </c>
      <c r="IX84" s="136">
        <f t="shared" si="166"/>
        <v>4.3478260869565216E-2</v>
      </c>
      <c r="IY84" s="136">
        <f t="shared" si="166"/>
        <v>0</v>
      </c>
      <c r="IZ84" s="136">
        <f t="shared" si="166"/>
        <v>0</v>
      </c>
      <c r="JA84" s="136">
        <f t="shared" si="166"/>
        <v>4.3478260869565216E-2</v>
      </c>
      <c r="JB84" s="136">
        <f t="shared" ref="JB84:LM84" si="167">JB68/$C3</f>
        <v>4.3478260869565216E-2</v>
      </c>
      <c r="JC84" s="136">
        <f t="shared" si="167"/>
        <v>4.3478260869565216E-2</v>
      </c>
      <c r="JD84" s="136">
        <f t="shared" si="167"/>
        <v>4.3478260869565216E-2</v>
      </c>
      <c r="JE84" s="136">
        <f t="shared" si="167"/>
        <v>4.3478260869565216E-2</v>
      </c>
      <c r="JF84" s="136">
        <f t="shared" si="167"/>
        <v>0</v>
      </c>
      <c r="JG84" s="136">
        <f t="shared" si="167"/>
        <v>0</v>
      </c>
      <c r="JH84" s="136">
        <f t="shared" si="167"/>
        <v>4.3478260869565216E-2</v>
      </c>
      <c r="JI84" s="136">
        <f t="shared" si="167"/>
        <v>4.3478260869565216E-2</v>
      </c>
      <c r="JJ84" s="136">
        <f t="shared" si="167"/>
        <v>4.3478260869565216E-2</v>
      </c>
      <c r="JK84" s="136">
        <f t="shared" si="167"/>
        <v>4.3478260869565216E-2</v>
      </c>
      <c r="JL84" s="136">
        <f t="shared" si="167"/>
        <v>4.3478260869565216E-2</v>
      </c>
      <c r="JM84" s="136">
        <f t="shared" si="167"/>
        <v>0</v>
      </c>
      <c r="JN84" s="136">
        <f t="shared" si="167"/>
        <v>0</v>
      </c>
      <c r="JO84" s="136">
        <f t="shared" si="167"/>
        <v>4.3478260869565216E-2</v>
      </c>
      <c r="JP84" s="136">
        <f t="shared" si="167"/>
        <v>4.3478260869565216E-2</v>
      </c>
      <c r="JQ84" s="136">
        <f t="shared" si="167"/>
        <v>4.3478260869565216E-2</v>
      </c>
      <c r="JR84" s="136">
        <f t="shared" si="167"/>
        <v>4.3478260869565216E-2</v>
      </c>
      <c r="JS84" s="136">
        <f t="shared" si="167"/>
        <v>4.3478260869565216E-2</v>
      </c>
      <c r="JT84" s="136">
        <f t="shared" si="167"/>
        <v>0</v>
      </c>
      <c r="JU84" s="136">
        <f t="shared" si="167"/>
        <v>0</v>
      </c>
      <c r="JV84" s="136">
        <f t="shared" si="167"/>
        <v>4.3478260869565216E-2</v>
      </c>
      <c r="JW84" s="136">
        <f t="shared" si="167"/>
        <v>4.3478260869565216E-2</v>
      </c>
      <c r="JX84" s="136">
        <f t="shared" si="167"/>
        <v>4.3478260869565216E-2</v>
      </c>
      <c r="JY84" s="136">
        <f t="shared" si="167"/>
        <v>4.3478260869565216E-2</v>
      </c>
      <c r="JZ84" s="136">
        <f t="shared" si="167"/>
        <v>4.3478260869565216E-2</v>
      </c>
      <c r="KA84" s="136">
        <f t="shared" si="167"/>
        <v>0</v>
      </c>
      <c r="KB84" s="136">
        <f t="shared" si="167"/>
        <v>0</v>
      </c>
      <c r="KC84" s="136">
        <f t="shared" si="167"/>
        <v>4.3478260869565216E-2</v>
      </c>
      <c r="KD84" s="136">
        <f t="shared" si="167"/>
        <v>4.3478260869565216E-2</v>
      </c>
      <c r="KE84" s="136">
        <f t="shared" si="167"/>
        <v>4.3478260869565216E-2</v>
      </c>
      <c r="KF84" s="136">
        <f t="shared" si="167"/>
        <v>4.3478260869565216E-2</v>
      </c>
      <c r="KG84" s="136">
        <f t="shared" si="167"/>
        <v>4.3478260869565216E-2</v>
      </c>
      <c r="KH84" s="136">
        <f t="shared" si="167"/>
        <v>0</v>
      </c>
      <c r="KI84" s="136">
        <f t="shared" si="167"/>
        <v>0</v>
      </c>
      <c r="KJ84" s="136">
        <f t="shared" si="167"/>
        <v>4.3478260869565216E-2</v>
      </c>
      <c r="KK84" s="136">
        <f t="shared" si="167"/>
        <v>4.3478260869565216E-2</v>
      </c>
      <c r="KL84" s="136">
        <f t="shared" si="167"/>
        <v>4.3478260869565216E-2</v>
      </c>
      <c r="KM84" s="136">
        <f t="shared" si="167"/>
        <v>4.3478260869565216E-2</v>
      </c>
      <c r="KN84" s="136">
        <f t="shared" si="167"/>
        <v>4.3478260869565216E-2</v>
      </c>
      <c r="KO84" s="136">
        <f t="shared" si="167"/>
        <v>0</v>
      </c>
      <c r="KP84" s="136">
        <f t="shared" si="167"/>
        <v>0</v>
      </c>
      <c r="KQ84" s="136">
        <f t="shared" si="167"/>
        <v>4.3478260869565216E-2</v>
      </c>
      <c r="KR84" s="136">
        <f t="shared" si="167"/>
        <v>4.3478260869565216E-2</v>
      </c>
      <c r="KS84" s="136">
        <f t="shared" si="167"/>
        <v>4.3478260869565216E-2</v>
      </c>
      <c r="KT84" s="136">
        <f t="shared" si="167"/>
        <v>4.3478260869565216E-2</v>
      </c>
      <c r="KU84" s="136">
        <f t="shared" si="167"/>
        <v>4.3478260869565216E-2</v>
      </c>
      <c r="KV84" s="136">
        <f t="shared" si="167"/>
        <v>0</v>
      </c>
      <c r="KW84" s="136">
        <f t="shared" si="167"/>
        <v>0</v>
      </c>
      <c r="KX84" s="136">
        <f t="shared" si="167"/>
        <v>4.3478260869565216E-2</v>
      </c>
      <c r="KY84" s="136">
        <f t="shared" si="167"/>
        <v>4.3478260869565216E-2</v>
      </c>
      <c r="KZ84" s="136">
        <f t="shared" si="167"/>
        <v>4.3478260869565216E-2</v>
      </c>
      <c r="LA84" s="136">
        <f t="shared" si="167"/>
        <v>4.3478260869565216E-2</v>
      </c>
      <c r="LB84" s="136">
        <f t="shared" si="167"/>
        <v>4.3478260869565216E-2</v>
      </c>
      <c r="LC84" s="136">
        <f t="shared" si="167"/>
        <v>0</v>
      </c>
      <c r="LD84" s="136">
        <f t="shared" si="167"/>
        <v>0</v>
      </c>
      <c r="LE84" s="136">
        <f t="shared" si="167"/>
        <v>4.3478260869565216E-2</v>
      </c>
      <c r="LF84" s="136">
        <f t="shared" si="167"/>
        <v>4.3478260869565216E-2</v>
      </c>
      <c r="LG84" s="136">
        <f t="shared" si="167"/>
        <v>0</v>
      </c>
      <c r="LH84" s="136">
        <f t="shared" si="167"/>
        <v>4.3478260869565216E-2</v>
      </c>
      <c r="LI84" s="136">
        <f t="shared" si="167"/>
        <v>4.3478260869565216E-2</v>
      </c>
      <c r="LJ84" s="136">
        <f t="shared" si="167"/>
        <v>0</v>
      </c>
      <c r="LK84" s="136">
        <f t="shared" si="167"/>
        <v>0</v>
      </c>
      <c r="LL84" s="136">
        <f t="shared" si="167"/>
        <v>4.3478260869565216E-2</v>
      </c>
      <c r="LM84" s="136">
        <f t="shared" si="167"/>
        <v>4.3478260869565216E-2</v>
      </c>
      <c r="LN84" s="136">
        <f t="shared" ref="LN84:NY84" si="168">LN68/$C3</f>
        <v>4.3478260869565216E-2</v>
      </c>
      <c r="LO84" s="136">
        <f t="shared" si="168"/>
        <v>4.3478260869565216E-2</v>
      </c>
      <c r="LP84" s="136">
        <f t="shared" si="168"/>
        <v>4.3478260869565216E-2</v>
      </c>
      <c r="LQ84" s="136">
        <f t="shared" si="168"/>
        <v>0</v>
      </c>
      <c r="LR84" s="136">
        <f t="shared" si="168"/>
        <v>0</v>
      </c>
      <c r="LS84" s="136">
        <f t="shared" si="168"/>
        <v>4.3478260869565216E-2</v>
      </c>
      <c r="LT84" s="136">
        <f t="shared" si="168"/>
        <v>4.3478260869565216E-2</v>
      </c>
      <c r="LU84" s="136">
        <f t="shared" si="168"/>
        <v>4.3478260869565216E-2</v>
      </c>
      <c r="LV84" s="136">
        <f t="shared" si="168"/>
        <v>4.3478260869565216E-2</v>
      </c>
      <c r="LW84" s="136">
        <f t="shared" si="168"/>
        <v>4.3478260869565216E-2</v>
      </c>
      <c r="LX84" s="136">
        <f t="shared" si="168"/>
        <v>0</v>
      </c>
      <c r="LY84" s="136">
        <f t="shared" si="168"/>
        <v>0</v>
      </c>
      <c r="LZ84" s="136">
        <f t="shared" si="168"/>
        <v>4.3478260869565216E-2</v>
      </c>
      <c r="MA84" s="136">
        <f t="shared" si="168"/>
        <v>4.3478260869565216E-2</v>
      </c>
      <c r="MB84" s="136">
        <f t="shared" si="168"/>
        <v>4.3478260869565216E-2</v>
      </c>
      <c r="MC84" s="136">
        <f t="shared" si="168"/>
        <v>4.3478260869565216E-2</v>
      </c>
      <c r="MD84" s="136">
        <f t="shared" si="168"/>
        <v>4.3478260869565216E-2</v>
      </c>
      <c r="ME84" s="136">
        <f t="shared" si="168"/>
        <v>0</v>
      </c>
      <c r="MF84" s="136">
        <f t="shared" si="168"/>
        <v>0</v>
      </c>
      <c r="MG84" s="136">
        <f t="shared" si="168"/>
        <v>4.3478260869565216E-2</v>
      </c>
      <c r="MH84" s="136">
        <f t="shared" si="168"/>
        <v>4.3478260869565216E-2</v>
      </c>
      <c r="MI84" s="136">
        <f t="shared" si="168"/>
        <v>4.3478260869565216E-2</v>
      </c>
      <c r="MJ84" s="136">
        <f t="shared" si="168"/>
        <v>4.3478260869565216E-2</v>
      </c>
      <c r="MK84" s="136">
        <f t="shared" si="168"/>
        <v>4.3478260869565216E-2</v>
      </c>
      <c r="ML84" s="136">
        <f t="shared" si="168"/>
        <v>0</v>
      </c>
      <c r="MM84" s="136">
        <f t="shared" si="168"/>
        <v>0</v>
      </c>
      <c r="MN84" s="136">
        <f t="shared" si="168"/>
        <v>4.3478260869565216E-2</v>
      </c>
      <c r="MO84" s="136">
        <f t="shared" si="168"/>
        <v>4.3478260869565216E-2</v>
      </c>
      <c r="MP84" s="136">
        <f t="shared" si="168"/>
        <v>4.3478260869565216E-2</v>
      </c>
      <c r="MQ84" s="136">
        <f t="shared" si="168"/>
        <v>4.3478260869565216E-2</v>
      </c>
      <c r="MR84" s="136">
        <f t="shared" si="168"/>
        <v>4.3478260869565216E-2</v>
      </c>
      <c r="MS84" s="136">
        <f t="shared" si="168"/>
        <v>0</v>
      </c>
      <c r="MT84" s="136">
        <f t="shared" si="168"/>
        <v>0</v>
      </c>
      <c r="MU84" s="136">
        <f t="shared" si="168"/>
        <v>4.3478260869565216E-2</v>
      </c>
      <c r="MV84" s="136">
        <f t="shared" si="168"/>
        <v>4.3478260869565216E-2</v>
      </c>
      <c r="MW84" s="136">
        <f t="shared" si="168"/>
        <v>4.3478260869565216E-2</v>
      </c>
      <c r="MX84" s="136">
        <f t="shared" si="168"/>
        <v>4.3478260869565216E-2</v>
      </c>
      <c r="MY84" s="136">
        <f t="shared" si="168"/>
        <v>0</v>
      </c>
      <c r="MZ84" s="136">
        <f t="shared" si="168"/>
        <v>0</v>
      </c>
      <c r="NA84" s="136">
        <f t="shared" si="168"/>
        <v>0</v>
      </c>
      <c r="NB84" s="136">
        <f t="shared" si="168"/>
        <v>4.3478260869565216E-2</v>
      </c>
      <c r="NC84" s="136">
        <f t="shared" si="168"/>
        <v>4.3478260869565216E-2</v>
      </c>
      <c r="ND84" s="136">
        <f t="shared" si="168"/>
        <v>4.3478260869565216E-2</v>
      </c>
      <c r="NE84" s="136">
        <f t="shared" si="168"/>
        <v>4.3478260869565216E-2</v>
      </c>
      <c r="NF84" s="136">
        <f t="shared" si="168"/>
        <v>0</v>
      </c>
      <c r="NG84" s="136">
        <f t="shared" si="168"/>
        <v>0</v>
      </c>
      <c r="NH84" s="136">
        <f t="shared" si="168"/>
        <v>0</v>
      </c>
      <c r="NI84" s="136">
        <f t="shared" si="168"/>
        <v>4.3478260869565216E-2</v>
      </c>
      <c r="NJ84" s="136">
        <f t="shared" si="168"/>
        <v>4.3478260869565216E-2</v>
      </c>
      <c r="NK84" s="136">
        <f t="shared" si="168"/>
        <v>4.3478260869565216E-2</v>
      </c>
      <c r="NL84" s="136">
        <f t="shared" si="168"/>
        <v>4.3478260869565216E-2</v>
      </c>
      <c r="NM84" s="136">
        <f t="shared" si="168"/>
        <v>4.3478260869565216E-2</v>
      </c>
      <c r="NN84" s="136">
        <f t="shared" si="168"/>
        <v>0</v>
      </c>
      <c r="NO84" s="136">
        <f t="shared" si="168"/>
        <v>0</v>
      </c>
      <c r="NP84" s="136">
        <f t="shared" si="168"/>
        <v>4.3478260869565216E-2</v>
      </c>
      <c r="NQ84" s="136">
        <f t="shared" si="168"/>
        <v>4.3478260869565216E-2</v>
      </c>
      <c r="NR84" s="136">
        <f t="shared" si="168"/>
        <v>4.3478260869565216E-2</v>
      </c>
      <c r="NS84" s="136">
        <f t="shared" si="168"/>
        <v>4.3478260869565216E-2</v>
      </c>
      <c r="NT84" s="136">
        <f t="shared" si="168"/>
        <v>4.3478260869565216E-2</v>
      </c>
      <c r="NU84" s="136">
        <f t="shared" si="168"/>
        <v>0</v>
      </c>
      <c r="NV84" s="136">
        <f t="shared" si="168"/>
        <v>0</v>
      </c>
      <c r="NW84" s="136">
        <f t="shared" si="168"/>
        <v>4.3478260869565216E-2</v>
      </c>
      <c r="NX84" s="136">
        <f t="shared" si="168"/>
        <v>4.3478260869565216E-2</v>
      </c>
      <c r="NY84" s="136">
        <f t="shared" si="168"/>
        <v>4.3478260869565216E-2</v>
      </c>
      <c r="NZ84" s="136">
        <f t="shared" ref="NZ84:OJ84" si="169">NZ68/$C3</f>
        <v>4.3478260869565216E-2</v>
      </c>
      <c r="OA84" s="136">
        <f t="shared" si="169"/>
        <v>4.3478260869565216E-2</v>
      </c>
      <c r="OB84" s="136">
        <f t="shared" si="169"/>
        <v>0</v>
      </c>
      <c r="OC84" s="136">
        <f t="shared" si="169"/>
        <v>0</v>
      </c>
      <c r="OD84" s="136">
        <f t="shared" si="169"/>
        <v>4.3478260869565216E-2</v>
      </c>
      <c r="OE84" s="136">
        <f t="shared" si="169"/>
        <v>4.3478260869565216E-2</v>
      </c>
      <c r="OF84" s="136">
        <f t="shared" si="169"/>
        <v>4.3478260869565216E-2</v>
      </c>
      <c r="OG84" s="136">
        <f t="shared" si="169"/>
        <v>4.3478260869565216E-2</v>
      </c>
      <c r="OH84" s="136">
        <f t="shared" si="169"/>
        <v>4.3478260869565216E-2</v>
      </c>
      <c r="OI84" s="136">
        <f t="shared" si="169"/>
        <v>0</v>
      </c>
      <c r="OJ84" s="136">
        <f t="shared" si="169"/>
        <v>0</v>
      </c>
    </row>
    <row r="85" spans="1:400" s="137" customFormat="1" ht="12.75" customHeight="1" x14ac:dyDescent="0.2">
      <c r="A85" s="138"/>
      <c r="B85" s="138"/>
      <c r="C85" s="138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  <c r="BC85" s="139"/>
      <c r="BD85" s="139"/>
      <c r="BE85" s="139"/>
      <c r="BF85" s="139"/>
      <c r="BG85" s="139"/>
      <c r="BH85" s="139"/>
      <c r="BI85" s="139"/>
      <c r="BJ85" s="139"/>
      <c r="BK85" s="139"/>
      <c r="BL85" s="139"/>
      <c r="BM85" s="139"/>
      <c r="BN85" s="139"/>
      <c r="BO85" s="139"/>
      <c r="BP85" s="139"/>
      <c r="BQ85" s="139"/>
      <c r="BR85" s="139"/>
      <c r="BS85" s="139"/>
      <c r="BT85" s="139"/>
      <c r="BU85" s="139"/>
      <c r="BV85" s="139"/>
      <c r="BW85" s="139"/>
      <c r="BX85" s="139"/>
      <c r="BY85" s="139"/>
      <c r="BZ85" s="139"/>
      <c r="CA85" s="139"/>
      <c r="CB85" s="139"/>
      <c r="CC85" s="139"/>
      <c r="CD85" s="139"/>
      <c r="CE85" s="139"/>
      <c r="CF85" s="139"/>
      <c r="CG85" s="139"/>
      <c r="CH85" s="139"/>
      <c r="CI85" s="139"/>
      <c r="CJ85" s="139"/>
      <c r="CK85" s="139"/>
      <c r="CL85" s="139"/>
      <c r="CM85" s="139"/>
      <c r="CN85" s="139"/>
      <c r="CO85" s="139"/>
      <c r="CP85" s="139"/>
      <c r="CQ85" s="139"/>
      <c r="CR85" s="139"/>
      <c r="CS85" s="139"/>
      <c r="CT85" s="139"/>
      <c r="CU85" s="139"/>
      <c r="CV85" s="139"/>
      <c r="CW85" s="139"/>
      <c r="CX85" s="139"/>
      <c r="CY85" s="139"/>
      <c r="CZ85" s="139"/>
      <c r="DA85" s="139"/>
      <c r="DB85" s="139"/>
      <c r="DC85" s="139"/>
      <c r="DD85" s="139"/>
      <c r="DE85" s="139"/>
      <c r="DF85" s="139"/>
      <c r="DG85" s="139"/>
      <c r="DH85" s="139"/>
      <c r="DI85" s="139"/>
      <c r="DJ85" s="139"/>
      <c r="DK85" s="139"/>
      <c r="DL85" s="139"/>
      <c r="DM85" s="139"/>
      <c r="DN85" s="139"/>
      <c r="DO85" s="139"/>
      <c r="DP85" s="139"/>
      <c r="DQ85" s="139"/>
      <c r="DR85" s="139"/>
      <c r="DS85" s="139"/>
      <c r="DT85" s="139"/>
      <c r="DU85" s="139"/>
      <c r="DV85" s="139"/>
      <c r="DW85" s="139"/>
      <c r="DX85" s="139"/>
      <c r="DY85" s="139"/>
      <c r="DZ85" s="139"/>
      <c r="EA85" s="139"/>
      <c r="EB85" s="139"/>
      <c r="EC85" s="139"/>
      <c r="ED85" s="139"/>
      <c r="EE85" s="139"/>
      <c r="EF85" s="139"/>
      <c r="EG85" s="139"/>
      <c r="EH85" s="139"/>
      <c r="EI85" s="139"/>
      <c r="EJ85" s="139"/>
      <c r="EK85" s="139"/>
      <c r="EL85" s="139"/>
      <c r="EM85" s="139"/>
      <c r="EN85" s="139"/>
      <c r="EO85" s="139"/>
      <c r="EP85" s="139"/>
      <c r="EQ85" s="139"/>
      <c r="ER85" s="139"/>
      <c r="ES85" s="139"/>
      <c r="ET85" s="139"/>
      <c r="EU85" s="139"/>
      <c r="EV85" s="139"/>
      <c r="EW85" s="139"/>
      <c r="EX85" s="139"/>
      <c r="EY85" s="139"/>
      <c r="EZ85" s="139"/>
      <c r="FA85" s="139"/>
      <c r="FB85" s="139"/>
      <c r="FC85" s="139"/>
      <c r="FD85" s="139"/>
      <c r="FE85" s="139"/>
      <c r="FF85" s="139"/>
      <c r="FG85" s="139"/>
      <c r="FH85" s="139"/>
      <c r="FI85" s="139"/>
      <c r="FJ85" s="139"/>
      <c r="FK85" s="139"/>
      <c r="FL85" s="139"/>
      <c r="FM85" s="139"/>
      <c r="FN85" s="139"/>
      <c r="FO85" s="139"/>
      <c r="FP85" s="139"/>
      <c r="FQ85" s="139"/>
      <c r="FR85" s="139"/>
      <c r="FS85" s="139"/>
      <c r="FT85" s="139"/>
      <c r="FU85" s="139"/>
      <c r="FV85" s="139"/>
      <c r="FW85" s="139"/>
      <c r="FX85" s="139"/>
      <c r="FY85" s="139"/>
      <c r="FZ85" s="139"/>
      <c r="GA85" s="139"/>
      <c r="GB85" s="139"/>
      <c r="GC85" s="139"/>
      <c r="GD85" s="139"/>
      <c r="GE85" s="139"/>
      <c r="GF85" s="139"/>
      <c r="GG85" s="139"/>
      <c r="GH85" s="139"/>
      <c r="GI85" s="139"/>
      <c r="GJ85" s="139"/>
      <c r="GK85" s="139"/>
      <c r="GL85" s="139"/>
      <c r="GM85" s="139"/>
      <c r="GN85" s="139"/>
      <c r="GO85" s="139"/>
      <c r="GP85" s="139"/>
      <c r="GQ85" s="139"/>
      <c r="GR85" s="139"/>
      <c r="GS85" s="139"/>
      <c r="GT85" s="139"/>
      <c r="GU85" s="139"/>
      <c r="GV85" s="139"/>
      <c r="GW85" s="139"/>
      <c r="GX85" s="139"/>
      <c r="GY85" s="139"/>
      <c r="GZ85" s="139"/>
      <c r="HA85" s="139"/>
      <c r="HB85" s="139"/>
      <c r="HC85" s="139"/>
      <c r="HD85" s="139"/>
      <c r="HE85" s="139"/>
      <c r="HF85" s="139"/>
      <c r="HG85" s="139"/>
      <c r="HH85" s="139"/>
      <c r="HI85" s="139"/>
      <c r="HJ85" s="139"/>
      <c r="HK85" s="139"/>
      <c r="HL85" s="139"/>
      <c r="HM85" s="139"/>
      <c r="HN85" s="139"/>
      <c r="HO85" s="139"/>
      <c r="HP85" s="139"/>
      <c r="HQ85" s="139"/>
      <c r="HR85" s="139"/>
      <c r="HS85" s="139"/>
      <c r="HT85" s="139"/>
      <c r="HU85" s="139"/>
      <c r="HV85" s="139"/>
      <c r="HW85" s="139"/>
      <c r="HX85" s="139"/>
      <c r="HY85" s="139"/>
      <c r="HZ85" s="139"/>
      <c r="IA85" s="139"/>
      <c r="IB85" s="139"/>
      <c r="IC85" s="139"/>
      <c r="ID85" s="139"/>
      <c r="IE85" s="139"/>
      <c r="IF85" s="139"/>
      <c r="IG85" s="139"/>
      <c r="IH85" s="139"/>
      <c r="II85" s="139"/>
      <c r="IJ85" s="139"/>
      <c r="IK85" s="139"/>
      <c r="IL85" s="139"/>
      <c r="IM85" s="139"/>
      <c r="IN85" s="139"/>
      <c r="IO85" s="139"/>
      <c r="IP85" s="139"/>
      <c r="IQ85" s="139"/>
      <c r="IR85" s="139"/>
      <c r="IS85" s="139"/>
      <c r="IT85" s="139"/>
      <c r="IU85" s="139"/>
      <c r="IV85" s="139"/>
      <c r="IW85" s="139"/>
      <c r="IX85" s="139"/>
      <c r="IY85" s="139"/>
      <c r="IZ85" s="139"/>
      <c r="JA85" s="139"/>
      <c r="JB85" s="139"/>
      <c r="JC85" s="139"/>
      <c r="JD85" s="139"/>
      <c r="JE85" s="139"/>
      <c r="JF85" s="139"/>
      <c r="JG85" s="139"/>
      <c r="JH85" s="139"/>
      <c r="JI85" s="139"/>
      <c r="JJ85" s="139"/>
      <c r="JK85" s="139"/>
      <c r="JL85" s="139"/>
      <c r="JM85" s="139"/>
      <c r="JN85" s="139"/>
      <c r="JO85" s="139"/>
      <c r="JP85" s="139"/>
      <c r="JQ85" s="139"/>
      <c r="JR85" s="139"/>
      <c r="JS85" s="139"/>
      <c r="JT85" s="139"/>
      <c r="JU85" s="139"/>
      <c r="JV85" s="139"/>
      <c r="JW85" s="139"/>
      <c r="JX85" s="139"/>
      <c r="JY85" s="139"/>
      <c r="JZ85" s="139"/>
      <c r="KA85" s="139"/>
      <c r="KB85" s="139"/>
      <c r="KC85" s="139"/>
      <c r="KD85" s="139"/>
      <c r="KE85" s="139"/>
      <c r="KF85" s="139"/>
      <c r="KG85" s="139"/>
      <c r="KH85" s="139"/>
      <c r="KI85" s="139"/>
      <c r="KJ85" s="139"/>
      <c r="KK85" s="139"/>
      <c r="KL85" s="139"/>
      <c r="KM85" s="139"/>
      <c r="KN85" s="139"/>
      <c r="KO85" s="139"/>
      <c r="KP85" s="139"/>
      <c r="KQ85" s="139"/>
      <c r="KR85" s="139"/>
      <c r="KS85" s="139"/>
      <c r="KT85" s="139"/>
      <c r="KU85" s="139"/>
      <c r="KV85" s="139"/>
      <c r="KW85" s="139"/>
      <c r="KX85" s="139"/>
      <c r="KY85" s="139"/>
      <c r="KZ85" s="139"/>
      <c r="LA85" s="139"/>
      <c r="LB85" s="139"/>
      <c r="LC85" s="139"/>
      <c r="LD85" s="139"/>
      <c r="LE85" s="139"/>
      <c r="LF85" s="139"/>
      <c r="LG85" s="139"/>
      <c r="LH85" s="139"/>
      <c r="LI85" s="139"/>
      <c r="LJ85" s="139"/>
      <c r="LK85" s="139"/>
      <c r="LL85" s="139"/>
      <c r="LM85" s="139"/>
      <c r="LN85" s="139"/>
      <c r="LO85" s="139"/>
      <c r="LP85" s="139"/>
      <c r="LQ85" s="139"/>
      <c r="LR85" s="139"/>
      <c r="LS85" s="139"/>
      <c r="LT85" s="139"/>
      <c r="LU85" s="139"/>
      <c r="LV85" s="139"/>
      <c r="LW85" s="139"/>
      <c r="LX85" s="139"/>
      <c r="LY85" s="139"/>
      <c r="LZ85" s="139"/>
      <c r="MA85" s="139"/>
      <c r="MB85" s="139"/>
      <c r="MC85" s="139"/>
      <c r="MD85" s="139"/>
      <c r="ME85" s="139"/>
      <c r="MF85" s="139"/>
      <c r="MG85" s="139"/>
      <c r="MH85" s="139"/>
      <c r="MI85" s="139"/>
      <c r="MJ85" s="139"/>
      <c r="MK85" s="139"/>
      <c r="ML85" s="139"/>
      <c r="MM85" s="139"/>
      <c r="MN85" s="139"/>
      <c r="MO85" s="139"/>
      <c r="MP85" s="139"/>
      <c r="MQ85" s="139"/>
      <c r="MR85" s="139"/>
      <c r="MS85" s="139"/>
      <c r="MT85" s="139"/>
      <c r="MU85" s="139"/>
      <c r="MV85" s="139"/>
      <c r="MW85" s="139"/>
      <c r="MX85" s="139"/>
      <c r="MY85" s="139"/>
      <c r="MZ85" s="139"/>
      <c r="NA85" s="139"/>
      <c r="NB85" s="139"/>
      <c r="NC85" s="139"/>
      <c r="ND85" s="139"/>
      <c r="NE85" s="139"/>
      <c r="NF85" s="139"/>
      <c r="NG85" s="139"/>
      <c r="NH85" s="139"/>
      <c r="NI85" s="139"/>
      <c r="NJ85" s="139"/>
      <c r="NK85" s="139"/>
      <c r="NL85" s="139"/>
      <c r="NM85" s="139"/>
      <c r="NN85" s="139"/>
      <c r="NO85" s="139"/>
      <c r="NP85" s="139"/>
      <c r="NQ85" s="139"/>
      <c r="NR85" s="139"/>
      <c r="NS85" s="139"/>
      <c r="NT85" s="139"/>
      <c r="NU85" s="139"/>
      <c r="NV85" s="139"/>
      <c r="NW85" s="139"/>
      <c r="NX85" s="139"/>
      <c r="NY85" s="139"/>
      <c r="NZ85" s="139"/>
      <c r="OA85" s="139"/>
      <c r="OB85" s="139"/>
      <c r="OC85" s="139"/>
      <c r="OD85" s="139"/>
      <c r="OE85" s="139"/>
      <c r="OF85" s="139"/>
      <c r="OG85" s="139"/>
      <c r="OH85" s="139"/>
      <c r="OI85" s="139"/>
      <c r="OJ85" s="139"/>
    </row>
    <row r="86" spans="1:400" s="137" customFormat="1" ht="12.75" customHeight="1" x14ac:dyDescent="0.2">
      <c r="A86" s="144" t="s">
        <v>96</v>
      </c>
      <c r="B86" s="144"/>
      <c r="C86" s="144"/>
      <c r="D86" s="136">
        <f>(SUM(D70:D79)/$C3)</f>
        <v>0</v>
      </c>
      <c r="E86" s="136">
        <f>(SUM(E70:E79)/$C3)</f>
        <v>0.34782608695652173</v>
      </c>
      <c r="F86" s="136">
        <f t="shared" ref="F86:BQ86" si="170">(SUM(F70:F79)/$C3)</f>
        <v>0.34782608695652173</v>
      </c>
      <c r="G86" s="136">
        <f t="shared" si="170"/>
        <v>0</v>
      </c>
      <c r="H86" s="136">
        <f t="shared" si="170"/>
        <v>0</v>
      </c>
      <c r="I86" s="136">
        <f t="shared" si="170"/>
        <v>4.3478260869565216E-2</v>
      </c>
      <c r="J86" s="136">
        <f t="shared" si="170"/>
        <v>8.6956521739130432E-2</v>
      </c>
      <c r="K86" s="136">
        <f t="shared" si="170"/>
        <v>4.3478260869565216E-2</v>
      </c>
      <c r="L86" s="136">
        <f t="shared" si="170"/>
        <v>8.6956521739130432E-2</v>
      </c>
      <c r="M86" s="136">
        <f t="shared" si="170"/>
        <v>8.6956521739130432E-2</v>
      </c>
      <c r="N86" s="136">
        <f t="shared" si="170"/>
        <v>0</v>
      </c>
      <c r="O86" s="136">
        <f t="shared" si="170"/>
        <v>0</v>
      </c>
      <c r="P86" s="136">
        <f t="shared" si="170"/>
        <v>4.3478260869565216E-2</v>
      </c>
      <c r="Q86" s="136">
        <f t="shared" si="170"/>
        <v>8.6956521739130432E-2</v>
      </c>
      <c r="R86" s="136">
        <f t="shared" si="170"/>
        <v>8.6956521739130432E-2</v>
      </c>
      <c r="S86" s="136">
        <f t="shared" si="170"/>
        <v>8.6956521739130432E-2</v>
      </c>
      <c r="T86" s="136">
        <f t="shared" si="170"/>
        <v>0.13043478260869565</v>
      </c>
      <c r="U86" s="136">
        <f t="shared" si="170"/>
        <v>0</v>
      </c>
      <c r="V86" s="136">
        <f t="shared" si="170"/>
        <v>0</v>
      </c>
      <c r="W86" s="136">
        <f t="shared" si="170"/>
        <v>8.6956521739130432E-2</v>
      </c>
      <c r="X86" s="136">
        <f t="shared" si="170"/>
        <v>0.17391304347826086</v>
      </c>
      <c r="Y86" s="136">
        <f t="shared" si="170"/>
        <v>0.13043478260869565</v>
      </c>
      <c r="Z86" s="136">
        <f t="shared" si="170"/>
        <v>0.13043478260869565</v>
      </c>
      <c r="AA86" s="136">
        <f t="shared" si="170"/>
        <v>0.17391304347826086</v>
      </c>
      <c r="AB86" s="136">
        <f t="shared" si="170"/>
        <v>0</v>
      </c>
      <c r="AC86" s="136">
        <f t="shared" si="170"/>
        <v>0</v>
      </c>
      <c r="AD86" s="136">
        <f t="shared" si="170"/>
        <v>8.6956521739130432E-2</v>
      </c>
      <c r="AE86" s="136">
        <f t="shared" si="170"/>
        <v>0.13043478260869565</v>
      </c>
      <c r="AF86" s="136">
        <f t="shared" si="170"/>
        <v>8.6956521739130432E-2</v>
      </c>
      <c r="AG86" s="136">
        <f t="shared" si="170"/>
        <v>0.13043478260869565</v>
      </c>
      <c r="AH86" s="136">
        <f t="shared" si="170"/>
        <v>0.13043478260869565</v>
      </c>
      <c r="AI86" s="136">
        <f t="shared" si="170"/>
        <v>0</v>
      </c>
      <c r="AJ86" s="136">
        <f t="shared" si="170"/>
        <v>0</v>
      </c>
      <c r="AK86" s="136">
        <f t="shared" si="170"/>
        <v>0.13043478260869565</v>
      </c>
      <c r="AL86" s="136">
        <f t="shared" si="170"/>
        <v>0.17391304347826086</v>
      </c>
      <c r="AM86" s="136">
        <f t="shared" si="170"/>
        <v>0.17391304347826086</v>
      </c>
      <c r="AN86" s="136">
        <f t="shared" si="170"/>
        <v>0.21739130434782608</v>
      </c>
      <c r="AO86" s="136">
        <f t="shared" si="170"/>
        <v>0.21739130434782608</v>
      </c>
      <c r="AP86" s="136">
        <f t="shared" si="170"/>
        <v>0</v>
      </c>
      <c r="AQ86" s="136">
        <f t="shared" si="170"/>
        <v>0</v>
      </c>
      <c r="AR86" s="136">
        <f t="shared" si="170"/>
        <v>0.21739130434782608</v>
      </c>
      <c r="AS86" s="136">
        <f t="shared" si="170"/>
        <v>0.2608695652173913</v>
      </c>
      <c r="AT86" s="136">
        <f t="shared" si="170"/>
        <v>0.21739130434782608</v>
      </c>
      <c r="AU86" s="136">
        <f t="shared" si="170"/>
        <v>0.2608695652173913</v>
      </c>
      <c r="AV86" s="136">
        <f t="shared" si="170"/>
        <v>0.30434782608695654</v>
      </c>
      <c r="AW86" s="136">
        <f t="shared" si="170"/>
        <v>0</v>
      </c>
      <c r="AX86" s="136">
        <f t="shared" si="170"/>
        <v>0</v>
      </c>
      <c r="AY86" s="136">
        <f t="shared" si="170"/>
        <v>0.2608695652173913</v>
      </c>
      <c r="AZ86" s="136">
        <f t="shared" si="170"/>
        <v>0.21739130434782608</v>
      </c>
      <c r="BA86" s="136">
        <f t="shared" si="170"/>
        <v>0.13043478260869565</v>
      </c>
      <c r="BB86" s="136">
        <f t="shared" si="170"/>
        <v>0.17391304347826086</v>
      </c>
      <c r="BC86" s="136">
        <f t="shared" si="170"/>
        <v>0.2608695652173913</v>
      </c>
      <c r="BD86" s="136">
        <f t="shared" si="170"/>
        <v>0</v>
      </c>
      <c r="BE86" s="136">
        <f t="shared" si="170"/>
        <v>0</v>
      </c>
      <c r="BF86" s="136">
        <f t="shared" si="170"/>
        <v>0.17391304347826086</v>
      </c>
      <c r="BG86" s="136">
        <f t="shared" si="170"/>
        <v>0.21739130434782608</v>
      </c>
      <c r="BH86" s="136">
        <f t="shared" si="170"/>
        <v>0.13043478260869565</v>
      </c>
      <c r="BI86" s="136">
        <f t="shared" si="170"/>
        <v>0.17391304347826086</v>
      </c>
      <c r="BJ86" s="136">
        <f t="shared" si="170"/>
        <v>0.17391304347826086</v>
      </c>
      <c r="BK86" s="136">
        <f t="shared" si="170"/>
        <v>0</v>
      </c>
      <c r="BL86" s="136">
        <f t="shared" si="170"/>
        <v>0</v>
      </c>
      <c r="BM86" s="136">
        <f t="shared" si="170"/>
        <v>0.17391304347826086</v>
      </c>
      <c r="BN86" s="136">
        <f t="shared" si="170"/>
        <v>0.17391304347826086</v>
      </c>
      <c r="BO86" s="136">
        <f t="shared" si="170"/>
        <v>0.13043478260869565</v>
      </c>
      <c r="BP86" s="136">
        <f t="shared" si="170"/>
        <v>0.13043478260869565</v>
      </c>
      <c r="BQ86" s="136">
        <f t="shared" si="170"/>
        <v>0.17391304347826086</v>
      </c>
      <c r="BR86" s="136">
        <f t="shared" ref="BR86:EC86" si="171">(SUM(BR70:BR79)/$C3)</f>
        <v>0</v>
      </c>
      <c r="BS86" s="136">
        <f t="shared" si="171"/>
        <v>0</v>
      </c>
      <c r="BT86" s="136">
        <f t="shared" si="171"/>
        <v>4.3478260869565216E-2</v>
      </c>
      <c r="BU86" s="136">
        <f t="shared" si="171"/>
        <v>8.6956521739130432E-2</v>
      </c>
      <c r="BV86" s="136">
        <f t="shared" si="171"/>
        <v>0.17391304347826086</v>
      </c>
      <c r="BW86" s="136">
        <f t="shared" si="171"/>
        <v>0.13043478260869565</v>
      </c>
      <c r="BX86" s="136">
        <f t="shared" si="171"/>
        <v>0.30434782608695654</v>
      </c>
      <c r="BY86" s="136">
        <f t="shared" si="171"/>
        <v>0</v>
      </c>
      <c r="BZ86" s="136">
        <f t="shared" si="171"/>
        <v>0</v>
      </c>
      <c r="CA86" s="136">
        <f t="shared" si="171"/>
        <v>0.47826086956521741</v>
      </c>
      <c r="CB86" s="136">
        <f t="shared" si="171"/>
        <v>0.47826086956521741</v>
      </c>
      <c r="CC86" s="136">
        <f t="shared" si="171"/>
        <v>0.86956521739130432</v>
      </c>
      <c r="CD86" s="136">
        <f t="shared" si="171"/>
        <v>1</v>
      </c>
      <c r="CE86" s="136">
        <f t="shared" si="171"/>
        <v>0.95652173913043481</v>
      </c>
      <c r="CF86" s="136">
        <f t="shared" si="171"/>
        <v>0</v>
      </c>
      <c r="CG86" s="136">
        <f t="shared" si="171"/>
        <v>0</v>
      </c>
      <c r="CH86" s="136">
        <f t="shared" si="171"/>
        <v>1</v>
      </c>
      <c r="CI86" s="136">
        <f t="shared" si="171"/>
        <v>0.78260869565217395</v>
      </c>
      <c r="CJ86" s="136">
        <f t="shared" si="171"/>
        <v>0.82608695652173914</v>
      </c>
      <c r="CK86" s="136">
        <f t="shared" si="171"/>
        <v>0.78260869565217395</v>
      </c>
      <c r="CL86" s="136">
        <f t="shared" si="171"/>
        <v>0.82608695652173914</v>
      </c>
      <c r="CM86" s="136">
        <f t="shared" si="171"/>
        <v>0</v>
      </c>
      <c r="CN86" s="136">
        <f t="shared" si="171"/>
        <v>0</v>
      </c>
      <c r="CO86" s="136">
        <f t="shared" si="171"/>
        <v>0.73913043478260865</v>
      </c>
      <c r="CP86" s="136">
        <f t="shared" si="171"/>
        <v>0.69565217391304346</v>
      </c>
      <c r="CQ86" s="136">
        <f t="shared" si="171"/>
        <v>0.73913043478260865</v>
      </c>
      <c r="CR86" s="136">
        <f t="shared" si="171"/>
        <v>0.65217391304347827</v>
      </c>
      <c r="CS86" s="136">
        <f t="shared" si="171"/>
        <v>0.73913043478260865</v>
      </c>
      <c r="CT86" s="136">
        <f t="shared" si="171"/>
        <v>0</v>
      </c>
      <c r="CU86" s="136">
        <f t="shared" si="171"/>
        <v>0</v>
      </c>
      <c r="CV86" s="136">
        <f t="shared" si="171"/>
        <v>0.69565217391304346</v>
      </c>
      <c r="CW86" s="136">
        <f t="shared" si="171"/>
        <v>0.65217391304347827</v>
      </c>
      <c r="CX86" s="136">
        <f t="shared" si="171"/>
        <v>0.69565217391304346</v>
      </c>
      <c r="CY86" s="136">
        <f t="shared" si="171"/>
        <v>0.65217391304347827</v>
      </c>
      <c r="CZ86" s="136">
        <f t="shared" si="171"/>
        <v>0.69565217391304346</v>
      </c>
      <c r="DA86" s="136">
        <f t="shared" si="171"/>
        <v>0</v>
      </c>
      <c r="DB86" s="136">
        <f t="shared" si="171"/>
        <v>0</v>
      </c>
      <c r="DC86" s="136">
        <f t="shared" si="171"/>
        <v>0</v>
      </c>
      <c r="DD86" s="136">
        <f t="shared" si="171"/>
        <v>0.65217391304347827</v>
      </c>
      <c r="DE86" s="136">
        <f t="shared" si="171"/>
        <v>0.65217391304347827</v>
      </c>
      <c r="DF86" s="136">
        <f t="shared" si="171"/>
        <v>0.69565217391304346</v>
      </c>
      <c r="DG86" s="136">
        <f t="shared" si="171"/>
        <v>0.69565217391304346</v>
      </c>
      <c r="DH86" s="136">
        <f t="shared" si="171"/>
        <v>0</v>
      </c>
      <c r="DI86" s="136">
        <f t="shared" si="171"/>
        <v>0</v>
      </c>
      <c r="DJ86" s="136">
        <f t="shared" si="171"/>
        <v>0.73913043478260865</v>
      </c>
      <c r="DK86" s="136">
        <f t="shared" si="171"/>
        <v>0.65217391304347827</v>
      </c>
      <c r="DL86" s="136">
        <f t="shared" si="171"/>
        <v>0.73913043478260865</v>
      </c>
      <c r="DM86" s="136">
        <f t="shared" si="171"/>
        <v>0.65217391304347827</v>
      </c>
      <c r="DN86" s="136">
        <f t="shared" si="171"/>
        <v>0.73913043478260865</v>
      </c>
      <c r="DO86" s="136">
        <f t="shared" si="171"/>
        <v>0</v>
      </c>
      <c r="DP86" s="136">
        <f t="shared" si="171"/>
        <v>0</v>
      </c>
      <c r="DQ86" s="136">
        <f t="shared" si="171"/>
        <v>0.65217391304347827</v>
      </c>
      <c r="DR86" s="136">
        <f t="shared" si="171"/>
        <v>0.52173913043478259</v>
      </c>
      <c r="DS86" s="136">
        <f t="shared" si="171"/>
        <v>0.65217391304347827</v>
      </c>
      <c r="DT86" s="136">
        <f t="shared" si="171"/>
        <v>0.56521739130434778</v>
      </c>
      <c r="DU86" s="136">
        <f t="shared" si="171"/>
        <v>0</v>
      </c>
      <c r="DV86" s="136">
        <f t="shared" si="171"/>
        <v>0</v>
      </c>
      <c r="DW86" s="136">
        <f t="shared" si="171"/>
        <v>0</v>
      </c>
      <c r="DX86" s="136">
        <f t="shared" si="171"/>
        <v>1</v>
      </c>
      <c r="DY86" s="136">
        <f t="shared" si="171"/>
        <v>0.95652173913043481</v>
      </c>
      <c r="DZ86" s="136">
        <f t="shared" si="171"/>
        <v>1</v>
      </c>
      <c r="EA86" s="136">
        <f t="shared" si="171"/>
        <v>1</v>
      </c>
      <c r="EB86" s="136">
        <f t="shared" si="171"/>
        <v>0</v>
      </c>
      <c r="EC86" s="136">
        <f t="shared" si="171"/>
        <v>0</v>
      </c>
      <c r="ED86" s="136">
        <f t="shared" ref="ED86:GO86" si="172">(SUM(ED70:ED79)/$C3)</f>
        <v>0</v>
      </c>
      <c r="EE86" s="136">
        <f t="shared" si="172"/>
        <v>0.56521739130434778</v>
      </c>
      <c r="EF86" s="136">
        <f t="shared" si="172"/>
        <v>0.56521739130434778</v>
      </c>
      <c r="EG86" s="136">
        <f t="shared" si="172"/>
        <v>0.65217391304347827</v>
      </c>
      <c r="EH86" s="136">
        <f t="shared" si="172"/>
        <v>0.56521739130434778</v>
      </c>
      <c r="EI86" s="136">
        <f t="shared" si="172"/>
        <v>0.65217391304347827</v>
      </c>
      <c r="EJ86" s="136">
        <f t="shared" si="172"/>
        <v>0</v>
      </c>
      <c r="EK86" s="136">
        <f t="shared" si="172"/>
        <v>0</v>
      </c>
      <c r="EL86" s="136">
        <f t="shared" si="172"/>
        <v>0.56521739130434778</v>
      </c>
      <c r="EM86" s="136">
        <f t="shared" si="172"/>
        <v>0.65217391304347827</v>
      </c>
      <c r="EN86" s="136">
        <f t="shared" si="172"/>
        <v>0.56521739130434778</v>
      </c>
      <c r="EO86" s="136">
        <f t="shared" si="172"/>
        <v>0</v>
      </c>
      <c r="EP86" s="136">
        <f t="shared" si="172"/>
        <v>0</v>
      </c>
      <c r="EQ86" s="136">
        <f t="shared" si="172"/>
        <v>0</v>
      </c>
      <c r="ER86" s="136">
        <f t="shared" si="172"/>
        <v>0</v>
      </c>
      <c r="ES86" s="136">
        <f t="shared" si="172"/>
        <v>0.13043478260869565</v>
      </c>
      <c r="ET86" s="136">
        <f t="shared" si="172"/>
        <v>0.13043478260869565</v>
      </c>
      <c r="EU86" s="136">
        <f t="shared" si="172"/>
        <v>8.6956521739130432E-2</v>
      </c>
      <c r="EV86" s="136">
        <f t="shared" si="172"/>
        <v>8.6956521739130432E-2</v>
      </c>
      <c r="EW86" s="136">
        <f t="shared" si="172"/>
        <v>8.6956521739130432E-2</v>
      </c>
      <c r="EX86" s="136">
        <f t="shared" si="172"/>
        <v>0</v>
      </c>
      <c r="EY86" s="136">
        <f t="shared" si="172"/>
        <v>0</v>
      </c>
      <c r="EZ86" s="136">
        <f t="shared" si="172"/>
        <v>8.6956521739130432E-2</v>
      </c>
      <c r="FA86" s="136">
        <f t="shared" si="172"/>
        <v>4.3478260869565216E-2</v>
      </c>
      <c r="FB86" s="136">
        <f t="shared" si="172"/>
        <v>0</v>
      </c>
      <c r="FC86" s="136">
        <f t="shared" si="172"/>
        <v>4.3478260869565216E-2</v>
      </c>
      <c r="FD86" s="136">
        <f t="shared" si="172"/>
        <v>0</v>
      </c>
      <c r="FE86" s="136">
        <f t="shared" si="172"/>
        <v>0</v>
      </c>
      <c r="FF86" s="136">
        <f t="shared" si="172"/>
        <v>0</v>
      </c>
      <c r="FG86" s="136">
        <f t="shared" si="172"/>
        <v>0</v>
      </c>
      <c r="FH86" s="136">
        <f t="shared" si="172"/>
        <v>4.3478260869565216E-2</v>
      </c>
      <c r="FI86" s="136">
        <f t="shared" si="172"/>
        <v>0</v>
      </c>
      <c r="FJ86" s="136">
        <f t="shared" si="172"/>
        <v>4.3478260869565216E-2</v>
      </c>
      <c r="FK86" s="136">
        <f t="shared" si="172"/>
        <v>0</v>
      </c>
      <c r="FL86" s="136">
        <f t="shared" si="172"/>
        <v>0</v>
      </c>
      <c r="FM86" s="136">
        <f t="shared" si="172"/>
        <v>0</v>
      </c>
      <c r="FN86" s="136">
        <f t="shared" si="172"/>
        <v>0</v>
      </c>
      <c r="FO86" s="136">
        <f t="shared" si="172"/>
        <v>4.3478260869565216E-2</v>
      </c>
      <c r="FP86" s="136">
        <f t="shared" si="172"/>
        <v>0</v>
      </c>
      <c r="FQ86" s="136">
        <f t="shared" si="172"/>
        <v>4.3478260869565216E-2</v>
      </c>
      <c r="FR86" s="136">
        <f t="shared" si="172"/>
        <v>0</v>
      </c>
      <c r="FS86" s="136">
        <f t="shared" si="172"/>
        <v>0</v>
      </c>
      <c r="FT86" s="136">
        <f t="shared" si="172"/>
        <v>0</v>
      </c>
      <c r="FU86" s="136">
        <f t="shared" si="172"/>
        <v>0</v>
      </c>
      <c r="FV86" s="136">
        <f t="shared" si="172"/>
        <v>4.3478260869565216E-2</v>
      </c>
      <c r="FW86" s="136">
        <f t="shared" si="172"/>
        <v>0</v>
      </c>
      <c r="FX86" s="136">
        <f t="shared" si="172"/>
        <v>4.3478260869565216E-2</v>
      </c>
      <c r="FY86" s="136">
        <f t="shared" si="172"/>
        <v>0</v>
      </c>
      <c r="FZ86" s="136">
        <f t="shared" si="172"/>
        <v>0</v>
      </c>
      <c r="GA86" s="136">
        <f t="shared" si="172"/>
        <v>0</v>
      </c>
      <c r="GB86" s="136">
        <f t="shared" si="172"/>
        <v>4.3478260869565216E-2</v>
      </c>
      <c r="GC86" s="136">
        <f t="shared" si="172"/>
        <v>8.6956521739130432E-2</v>
      </c>
      <c r="GD86" s="136">
        <f t="shared" si="172"/>
        <v>4.3478260869565216E-2</v>
      </c>
      <c r="GE86" s="136">
        <f t="shared" si="172"/>
        <v>8.6956521739130432E-2</v>
      </c>
      <c r="GF86" s="136">
        <f t="shared" si="172"/>
        <v>4.3478260869565216E-2</v>
      </c>
      <c r="GG86" s="136">
        <f t="shared" si="172"/>
        <v>0</v>
      </c>
      <c r="GH86" s="136">
        <f t="shared" si="172"/>
        <v>0</v>
      </c>
      <c r="GI86" s="136">
        <f t="shared" si="172"/>
        <v>4.3478260869565216E-2</v>
      </c>
      <c r="GJ86" s="136">
        <f t="shared" si="172"/>
        <v>4.3478260869565216E-2</v>
      </c>
      <c r="GK86" s="136">
        <f t="shared" si="172"/>
        <v>4.3478260869565216E-2</v>
      </c>
      <c r="GL86" s="136">
        <f t="shared" si="172"/>
        <v>4.3478260869565216E-2</v>
      </c>
      <c r="GM86" s="136">
        <f t="shared" si="172"/>
        <v>4.3478260869565216E-2</v>
      </c>
      <c r="GN86" s="136">
        <f t="shared" si="172"/>
        <v>0</v>
      </c>
      <c r="GO86" s="136">
        <f t="shared" si="172"/>
        <v>0</v>
      </c>
      <c r="GP86" s="136">
        <f t="shared" ref="GP86:JA86" si="173">(SUM(GP70:GP79)/$C3)</f>
        <v>0.13043478260869565</v>
      </c>
      <c r="GQ86" s="136">
        <f t="shared" si="173"/>
        <v>0</v>
      </c>
      <c r="GR86" s="136">
        <f t="shared" si="173"/>
        <v>0.17391304347826086</v>
      </c>
      <c r="GS86" s="136">
        <f t="shared" si="173"/>
        <v>0.17391304347826086</v>
      </c>
      <c r="GT86" s="136">
        <f t="shared" si="173"/>
        <v>0.17391304347826086</v>
      </c>
      <c r="GU86" s="136">
        <f t="shared" si="173"/>
        <v>0</v>
      </c>
      <c r="GV86" s="136">
        <f t="shared" si="173"/>
        <v>0</v>
      </c>
      <c r="GW86" s="136">
        <f t="shared" si="173"/>
        <v>8.6956521739130432E-2</v>
      </c>
      <c r="GX86" s="136">
        <f t="shared" si="173"/>
        <v>8.6956521739130432E-2</v>
      </c>
      <c r="GY86" s="136">
        <f t="shared" si="173"/>
        <v>4.3478260869565216E-2</v>
      </c>
      <c r="GZ86" s="136">
        <f t="shared" si="173"/>
        <v>8.6956521739130432E-2</v>
      </c>
      <c r="HA86" s="136">
        <f t="shared" si="173"/>
        <v>4.3478260869565216E-2</v>
      </c>
      <c r="HB86" s="136">
        <f t="shared" si="173"/>
        <v>0</v>
      </c>
      <c r="HC86" s="136">
        <f t="shared" si="173"/>
        <v>0</v>
      </c>
      <c r="HD86" s="136">
        <f t="shared" si="173"/>
        <v>0.13043478260869565</v>
      </c>
      <c r="HE86" s="136">
        <f t="shared" si="173"/>
        <v>0.17391304347826086</v>
      </c>
      <c r="HF86" s="136">
        <f t="shared" si="173"/>
        <v>0.13043478260869565</v>
      </c>
      <c r="HG86" s="136">
        <f t="shared" si="173"/>
        <v>0.17391304347826086</v>
      </c>
      <c r="HH86" s="136">
        <f t="shared" si="173"/>
        <v>0.13043478260869565</v>
      </c>
      <c r="HI86" s="136">
        <f t="shared" si="173"/>
        <v>0</v>
      </c>
      <c r="HJ86" s="136">
        <f t="shared" si="173"/>
        <v>0</v>
      </c>
      <c r="HK86" s="136">
        <f t="shared" si="173"/>
        <v>0.2608695652173913</v>
      </c>
      <c r="HL86" s="136">
        <f t="shared" si="173"/>
        <v>0.30434782608695654</v>
      </c>
      <c r="HM86" s="136">
        <f t="shared" si="173"/>
        <v>0.2608695652173913</v>
      </c>
      <c r="HN86" s="136">
        <f t="shared" si="173"/>
        <v>0.30434782608695654</v>
      </c>
      <c r="HO86" s="136">
        <f t="shared" si="173"/>
        <v>0.2608695652173913</v>
      </c>
      <c r="HP86" s="136">
        <f t="shared" si="173"/>
        <v>0</v>
      </c>
      <c r="HQ86" s="136">
        <f t="shared" si="173"/>
        <v>0</v>
      </c>
      <c r="HR86" s="136">
        <f t="shared" si="173"/>
        <v>0.39130434782608697</v>
      </c>
      <c r="HS86" s="136">
        <f t="shared" si="173"/>
        <v>0.43478260869565216</v>
      </c>
      <c r="HT86" s="136">
        <f t="shared" si="173"/>
        <v>0.39130434782608697</v>
      </c>
      <c r="HU86" s="136">
        <f t="shared" si="173"/>
        <v>0.43478260869565216</v>
      </c>
      <c r="HV86" s="136">
        <f t="shared" si="173"/>
        <v>0.39130434782608697</v>
      </c>
      <c r="HW86" s="136">
        <f t="shared" si="173"/>
        <v>0</v>
      </c>
      <c r="HX86" s="136">
        <f t="shared" si="173"/>
        <v>0</v>
      </c>
      <c r="HY86" s="136">
        <f t="shared" si="173"/>
        <v>0.39130434782608697</v>
      </c>
      <c r="HZ86" s="136">
        <f t="shared" si="173"/>
        <v>0.43478260869565216</v>
      </c>
      <c r="IA86" s="136">
        <f t="shared" si="173"/>
        <v>0.39130434782608697</v>
      </c>
      <c r="IB86" s="136">
        <f t="shared" si="173"/>
        <v>0.43478260869565216</v>
      </c>
      <c r="IC86" s="136">
        <f t="shared" si="173"/>
        <v>0.39130434782608697</v>
      </c>
      <c r="ID86" s="136">
        <f t="shared" si="173"/>
        <v>0</v>
      </c>
      <c r="IE86" s="136">
        <f t="shared" si="173"/>
        <v>0</v>
      </c>
      <c r="IF86" s="136">
        <f t="shared" si="173"/>
        <v>0.17391304347826086</v>
      </c>
      <c r="IG86" s="136">
        <f t="shared" si="173"/>
        <v>0.21739130434782608</v>
      </c>
      <c r="IH86" s="136">
        <f t="shared" si="173"/>
        <v>0.17391304347826086</v>
      </c>
      <c r="II86" s="136">
        <f t="shared" si="173"/>
        <v>0.21739130434782608</v>
      </c>
      <c r="IJ86" s="136">
        <f t="shared" si="173"/>
        <v>0.17391304347826086</v>
      </c>
      <c r="IK86" s="136">
        <f t="shared" si="173"/>
        <v>0</v>
      </c>
      <c r="IL86" s="136">
        <f t="shared" si="173"/>
        <v>0</v>
      </c>
      <c r="IM86" s="136">
        <f t="shared" si="173"/>
        <v>8.6956521739130432E-2</v>
      </c>
      <c r="IN86" s="136">
        <f t="shared" si="173"/>
        <v>0.13043478260869565</v>
      </c>
      <c r="IO86" s="136">
        <f t="shared" si="173"/>
        <v>8.6956521739130432E-2</v>
      </c>
      <c r="IP86" s="136">
        <f t="shared" si="173"/>
        <v>0.13043478260869565</v>
      </c>
      <c r="IQ86" s="136">
        <f t="shared" si="173"/>
        <v>8.6956521739130432E-2</v>
      </c>
      <c r="IR86" s="136">
        <f t="shared" si="173"/>
        <v>0</v>
      </c>
      <c r="IS86" s="136">
        <f t="shared" si="173"/>
        <v>0</v>
      </c>
      <c r="IT86" s="136">
        <f t="shared" si="173"/>
        <v>8.6956521739130432E-2</v>
      </c>
      <c r="IU86" s="136">
        <f t="shared" si="173"/>
        <v>0.13043478260869565</v>
      </c>
      <c r="IV86" s="136">
        <f t="shared" si="173"/>
        <v>8.6956521739130432E-2</v>
      </c>
      <c r="IW86" s="136">
        <f t="shared" si="173"/>
        <v>0.13043478260869565</v>
      </c>
      <c r="IX86" s="136">
        <f t="shared" si="173"/>
        <v>8.6956521739130432E-2</v>
      </c>
      <c r="IY86" s="136">
        <f t="shared" si="173"/>
        <v>0</v>
      </c>
      <c r="IZ86" s="136">
        <f t="shared" si="173"/>
        <v>0</v>
      </c>
      <c r="JA86" s="136">
        <f t="shared" si="173"/>
        <v>4.3478260869565216E-2</v>
      </c>
      <c r="JB86" s="136">
        <f t="shared" ref="JB86:LM86" si="174">(SUM(JB70:JB79)/$C3)</f>
        <v>8.6956521739130432E-2</v>
      </c>
      <c r="JC86" s="136">
        <f t="shared" si="174"/>
        <v>4.3478260869565216E-2</v>
      </c>
      <c r="JD86" s="136">
        <f t="shared" si="174"/>
        <v>8.6956521739130432E-2</v>
      </c>
      <c r="JE86" s="136">
        <f t="shared" si="174"/>
        <v>4.3478260869565216E-2</v>
      </c>
      <c r="JF86" s="136">
        <f t="shared" si="174"/>
        <v>0</v>
      </c>
      <c r="JG86" s="136">
        <f t="shared" si="174"/>
        <v>0</v>
      </c>
      <c r="JH86" s="136">
        <f t="shared" si="174"/>
        <v>0</v>
      </c>
      <c r="JI86" s="136">
        <f t="shared" si="174"/>
        <v>4.3478260869565216E-2</v>
      </c>
      <c r="JJ86" s="136">
        <f t="shared" si="174"/>
        <v>0</v>
      </c>
      <c r="JK86" s="136">
        <f t="shared" si="174"/>
        <v>4.3478260869565216E-2</v>
      </c>
      <c r="JL86" s="136">
        <f t="shared" si="174"/>
        <v>0</v>
      </c>
      <c r="JM86" s="136">
        <f t="shared" si="174"/>
        <v>0</v>
      </c>
      <c r="JN86" s="136">
        <f t="shared" si="174"/>
        <v>0</v>
      </c>
      <c r="JO86" s="136">
        <f t="shared" si="174"/>
        <v>0</v>
      </c>
      <c r="JP86" s="136">
        <f t="shared" si="174"/>
        <v>4.3478260869565216E-2</v>
      </c>
      <c r="JQ86" s="136">
        <f t="shared" si="174"/>
        <v>0</v>
      </c>
      <c r="JR86" s="136">
        <f t="shared" si="174"/>
        <v>4.3478260869565216E-2</v>
      </c>
      <c r="JS86" s="136">
        <f t="shared" si="174"/>
        <v>0</v>
      </c>
      <c r="JT86" s="136">
        <f t="shared" si="174"/>
        <v>0</v>
      </c>
      <c r="JU86" s="136">
        <f t="shared" si="174"/>
        <v>0</v>
      </c>
      <c r="JV86" s="136">
        <f t="shared" si="174"/>
        <v>0</v>
      </c>
      <c r="JW86" s="136">
        <f t="shared" si="174"/>
        <v>4.3478260869565216E-2</v>
      </c>
      <c r="JX86" s="136">
        <f t="shared" si="174"/>
        <v>0</v>
      </c>
      <c r="JY86" s="136">
        <f t="shared" si="174"/>
        <v>4.3478260869565216E-2</v>
      </c>
      <c r="JZ86" s="136">
        <f t="shared" si="174"/>
        <v>0</v>
      </c>
      <c r="KA86" s="136">
        <f t="shared" si="174"/>
        <v>0</v>
      </c>
      <c r="KB86" s="136">
        <f t="shared" si="174"/>
        <v>0</v>
      </c>
      <c r="KC86" s="136">
        <f t="shared" si="174"/>
        <v>0</v>
      </c>
      <c r="KD86" s="136">
        <f t="shared" si="174"/>
        <v>4.3478260869565216E-2</v>
      </c>
      <c r="KE86" s="136">
        <f t="shared" si="174"/>
        <v>0</v>
      </c>
      <c r="KF86" s="136">
        <f t="shared" si="174"/>
        <v>4.3478260869565216E-2</v>
      </c>
      <c r="KG86" s="136">
        <f t="shared" si="174"/>
        <v>0</v>
      </c>
      <c r="KH86" s="136">
        <f t="shared" si="174"/>
        <v>0</v>
      </c>
      <c r="KI86" s="136">
        <f t="shared" si="174"/>
        <v>0</v>
      </c>
      <c r="KJ86" s="136">
        <f t="shared" si="174"/>
        <v>4.3478260869565216E-2</v>
      </c>
      <c r="KK86" s="136">
        <f t="shared" si="174"/>
        <v>8.6956521739130432E-2</v>
      </c>
      <c r="KL86" s="136">
        <f t="shared" si="174"/>
        <v>4.3478260869565216E-2</v>
      </c>
      <c r="KM86" s="136">
        <f t="shared" si="174"/>
        <v>8.6956521739130432E-2</v>
      </c>
      <c r="KN86" s="136">
        <f t="shared" si="174"/>
        <v>4.3478260869565216E-2</v>
      </c>
      <c r="KO86" s="136">
        <f t="shared" si="174"/>
        <v>0</v>
      </c>
      <c r="KP86" s="136">
        <f t="shared" si="174"/>
        <v>0</v>
      </c>
      <c r="KQ86" s="136">
        <f t="shared" si="174"/>
        <v>0.13043478260869565</v>
      </c>
      <c r="KR86" s="136">
        <f t="shared" si="174"/>
        <v>0.17391304347826086</v>
      </c>
      <c r="KS86" s="136">
        <f t="shared" si="174"/>
        <v>0.13043478260869565</v>
      </c>
      <c r="KT86" s="136">
        <f t="shared" si="174"/>
        <v>0.17391304347826086</v>
      </c>
      <c r="KU86" s="136">
        <f t="shared" si="174"/>
        <v>0.13043478260869565</v>
      </c>
      <c r="KV86" s="136">
        <f t="shared" si="174"/>
        <v>0</v>
      </c>
      <c r="KW86" s="136">
        <f t="shared" si="174"/>
        <v>0</v>
      </c>
      <c r="KX86" s="136">
        <f t="shared" si="174"/>
        <v>0</v>
      </c>
      <c r="KY86" s="136">
        <f t="shared" si="174"/>
        <v>4.3478260869565216E-2</v>
      </c>
      <c r="KZ86" s="136">
        <f t="shared" si="174"/>
        <v>0</v>
      </c>
      <c r="LA86" s="136">
        <f t="shared" si="174"/>
        <v>4.3478260869565216E-2</v>
      </c>
      <c r="LB86" s="136">
        <f t="shared" si="174"/>
        <v>0</v>
      </c>
      <c r="LC86" s="136">
        <f t="shared" si="174"/>
        <v>0</v>
      </c>
      <c r="LD86" s="136">
        <f t="shared" si="174"/>
        <v>0</v>
      </c>
      <c r="LE86" s="136">
        <f t="shared" si="174"/>
        <v>0</v>
      </c>
      <c r="LF86" s="136">
        <f t="shared" si="174"/>
        <v>4.3478260869565216E-2</v>
      </c>
      <c r="LG86" s="136">
        <f t="shared" si="174"/>
        <v>0</v>
      </c>
      <c r="LH86" s="136">
        <f t="shared" si="174"/>
        <v>4.3478260869565216E-2</v>
      </c>
      <c r="LI86" s="136">
        <f t="shared" si="174"/>
        <v>0</v>
      </c>
      <c r="LJ86" s="136">
        <f t="shared" si="174"/>
        <v>0</v>
      </c>
      <c r="LK86" s="136">
        <f t="shared" si="174"/>
        <v>0</v>
      </c>
      <c r="LL86" s="136">
        <f t="shared" si="174"/>
        <v>0</v>
      </c>
      <c r="LM86" s="136">
        <f t="shared" si="174"/>
        <v>4.3478260869565216E-2</v>
      </c>
      <c r="LN86" s="136">
        <f t="shared" ref="LN86:NY86" si="175">(SUM(LN70:LN79)/$C3)</f>
        <v>0</v>
      </c>
      <c r="LO86" s="136">
        <f t="shared" si="175"/>
        <v>4.3478260869565216E-2</v>
      </c>
      <c r="LP86" s="136">
        <f t="shared" si="175"/>
        <v>0</v>
      </c>
      <c r="LQ86" s="136">
        <f t="shared" si="175"/>
        <v>0</v>
      </c>
      <c r="LR86" s="136">
        <f t="shared" si="175"/>
        <v>0</v>
      </c>
      <c r="LS86" s="136">
        <f t="shared" si="175"/>
        <v>0</v>
      </c>
      <c r="LT86" s="136">
        <f t="shared" si="175"/>
        <v>4.3478260869565216E-2</v>
      </c>
      <c r="LU86" s="136">
        <f t="shared" si="175"/>
        <v>0</v>
      </c>
      <c r="LV86" s="136">
        <f t="shared" si="175"/>
        <v>4.3478260869565216E-2</v>
      </c>
      <c r="LW86" s="136">
        <f t="shared" si="175"/>
        <v>0</v>
      </c>
      <c r="LX86" s="136">
        <f t="shared" si="175"/>
        <v>0</v>
      </c>
      <c r="LY86" s="136">
        <f t="shared" si="175"/>
        <v>0</v>
      </c>
      <c r="LZ86" s="136">
        <f t="shared" si="175"/>
        <v>0</v>
      </c>
      <c r="MA86" s="136">
        <f t="shared" si="175"/>
        <v>4.3478260869565216E-2</v>
      </c>
      <c r="MB86" s="136">
        <f t="shared" si="175"/>
        <v>0</v>
      </c>
      <c r="MC86" s="136">
        <f t="shared" si="175"/>
        <v>4.3478260869565216E-2</v>
      </c>
      <c r="MD86" s="136">
        <f t="shared" si="175"/>
        <v>0</v>
      </c>
      <c r="ME86" s="136">
        <f t="shared" si="175"/>
        <v>0</v>
      </c>
      <c r="MF86" s="136">
        <f t="shared" si="175"/>
        <v>0</v>
      </c>
      <c r="MG86" s="136">
        <f t="shared" si="175"/>
        <v>0</v>
      </c>
      <c r="MH86" s="136">
        <f t="shared" si="175"/>
        <v>4.3478260869565216E-2</v>
      </c>
      <c r="MI86" s="136">
        <f t="shared" si="175"/>
        <v>0</v>
      </c>
      <c r="MJ86" s="136">
        <f t="shared" si="175"/>
        <v>4.3478260869565216E-2</v>
      </c>
      <c r="MK86" s="136">
        <f t="shared" si="175"/>
        <v>0</v>
      </c>
      <c r="ML86" s="136">
        <f t="shared" si="175"/>
        <v>0</v>
      </c>
      <c r="MM86" s="136">
        <f t="shared" si="175"/>
        <v>0</v>
      </c>
      <c r="MN86" s="136">
        <f t="shared" si="175"/>
        <v>0</v>
      </c>
      <c r="MO86" s="136">
        <f t="shared" si="175"/>
        <v>4.3478260869565216E-2</v>
      </c>
      <c r="MP86" s="136">
        <f t="shared" si="175"/>
        <v>0</v>
      </c>
      <c r="MQ86" s="136">
        <f t="shared" si="175"/>
        <v>4.3478260869565216E-2</v>
      </c>
      <c r="MR86" s="136">
        <f t="shared" si="175"/>
        <v>0</v>
      </c>
      <c r="MS86" s="136">
        <f t="shared" si="175"/>
        <v>0</v>
      </c>
      <c r="MT86" s="136">
        <f t="shared" si="175"/>
        <v>0</v>
      </c>
      <c r="MU86" s="136">
        <f t="shared" si="175"/>
        <v>0</v>
      </c>
      <c r="MV86" s="136">
        <f t="shared" si="175"/>
        <v>4.3478260869565216E-2</v>
      </c>
      <c r="MW86" s="136">
        <f t="shared" si="175"/>
        <v>0</v>
      </c>
      <c r="MX86" s="136">
        <f t="shared" si="175"/>
        <v>4.3478260869565216E-2</v>
      </c>
      <c r="MY86" s="136">
        <f t="shared" si="175"/>
        <v>0</v>
      </c>
      <c r="MZ86" s="136">
        <f t="shared" si="175"/>
        <v>0</v>
      </c>
      <c r="NA86" s="136">
        <f t="shared" si="175"/>
        <v>0</v>
      </c>
      <c r="NB86" s="136">
        <f t="shared" si="175"/>
        <v>0</v>
      </c>
      <c r="NC86" s="136">
        <f t="shared" si="175"/>
        <v>4.3478260869565216E-2</v>
      </c>
      <c r="ND86" s="136">
        <f t="shared" si="175"/>
        <v>0</v>
      </c>
      <c r="NE86" s="136">
        <f t="shared" si="175"/>
        <v>4.3478260869565216E-2</v>
      </c>
      <c r="NF86" s="136">
        <f t="shared" si="175"/>
        <v>0</v>
      </c>
      <c r="NG86" s="136">
        <f t="shared" si="175"/>
        <v>0</v>
      </c>
      <c r="NH86" s="136">
        <f t="shared" si="175"/>
        <v>0</v>
      </c>
      <c r="NI86" s="136">
        <f t="shared" si="175"/>
        <v>0</v>
      </c>
      <c r="NJ86" s="136">
        <f t="shared" si="175"/>
        <v>4.3478260869565216E-2</v>
      </c>
      <c r="NK86" s="136">
        <f t="shared" si="175"/>
        <v>0</v>
      </c>
      <c r="NL86" s="136">
        <f t="shared" si="175"/>
        <v>4.3478260869565216E-2</v>
      </c>
      <c r="NM86" s="136">
        <f t="shared" si="175"/>
        <v>0</v>
      </c>
      <c r="NN86" s="136">
        <f t="shared" si="175"/>
        <v>0</v>
      </c>
      <c r="NO86" s="136">
        <f t="shared" si="175"/>
        <v>0</v>
      </c>
      <c r="NP86" s="136">
        <f t="shared" si="175"/>
        <v>0</v>
      </c>
      <c r="NQ86" s="136">
        <f t="shared" si="175"/>
        <v>4.3478260869565216E-2</v>
      </c>
      <c r="NR86" s="136">
        <f t="shared" si="175"/>
        <v>0</v>
      </c>
      <c r="NS86" s="136">
        <f t="shared" si="175"/>
        <v>4.3478260869565216E-2</v>
      </c>
      <c r="NT86" s="136">
        <f t="shared" si="175"/>
        <v>0</v>
      </c>
      <c r="NU86" s="136">
        <f t="shared" si="175"/>
        <v>0</v>
      </c>
      <c r="NV86" s="136">
        <f t="shared" si="175"/>
        <v>0</v>
      </c>
      <c r="NW86" s="136">
        <f t="shared" si="175"/>
        <v>0</v>
      </c>
      <c r="NX86" s="136">
        <f t="shared" si="175"/>
        <v>4.3478260869565216E-2</v>
      </c>
      <c r="NY86" s="136">
        <f t="shared" si="175"/>
        <v>0</v>
      </c>
      <c r="NZ86" s="136">
        <f t="shared" ref="NZ86:OJ86" si="176">(SUM(NZ70:NZ79)/$C3)</f>
        <v>4.3478260869565216E-2</v>
      </c>
      <c r="OA86" s="136">
        <f t="shared" si="176"/>
        <v>0</v>
      </c>
      <c r="OB86" s="136">
        <f t="shared" si="176"/>
        <v>0</v>
      </c>
      <c r="OC86" s="136">
        <f t="shared" si="176"/>
        <v>0</v>
      </c>
      <c r="OD86" s="136">
        <f t="shared" si="176"/>
        <v>0</v>
      </c>
      <c r="OE86" s="136">
        <f t="shared" si="176"/>
        <v>4.3478260869565216E-2</v>
      </c>
      <c r="OF86" s="136">
        <f t="shared" si="176"/>
        <v>0</v>
      </c>
      <c r="OG86" s="136">
        <f t="shared" si="176"/>
        <v>4.3478260869565216E-2</v>
      </c>
      <c r="OH86" s="136">
        <f t="shared" si="176"/>
        <v>0</v>
      </c>
      <c r="OI86" s="136">
        <f t="shared" si="176"/>
        <v>0</v>
      </c>
      <c r="OJ86" s="136">
        <f t="shared" si="176"/>
        <v>0</v>
      </c>
    </row>
    <row r="87" spans="1:400" s="137" customFormat="1" ht="12.75" customHeight="1" x14ac:dyDescent="0.2">
      <c r="A87" s="144" t="s">
        <v>97</v>
      </c>
      <c r="B87" s="144"/>
      <c r="C87" s="144"/>
      <c r="D87" s="136">
        <f>SUM(D81:D84)</f>
        <v>0</v>
      </c>
      <c r="E87" s="136">
        <f>SUM(E81:E84)</f>
        <v>0.65217391304347827</v>
      </c>
      <c r="F87" s="136">
        <f t="shared" ref="F87:BQ87" si="177">SUM(F81:F84)</f>
        <v>0.65217391304347827</v>
      </c>
      <c r="G87" s="136">
        <f t="shared" si="177"/>
        <v>0</v>
      </c>
      <c r="H87" s="136">
        <f t="shared" si="177"/>
        <v>0</v>
      </c>
      <c r="I87" s="136">
        <f t="shared" si="177"/>
        <v>0.95652173913043481</v>
      </c>
      <c r="J87" s="136">
        <f t="shared" si="177"/>
        <v>0.91304347826086962</v>
      </c>
      <c r="K87" s="136">
        <f t="shared" si="177"/>
        <v>0.95652173913043481</v>
      </c>
      <c r="L87" s="136">
        <f t="shared" si="177"/>
        <v>0.91304347826086962</v>
      </c>
      <c r="M87" s="136">
        <f t="shared" si="177"/>
        <v>0.91304347826086951</v>
      </c>
      <c r="N87" s="136">
        <f t="shared" si="177"/>
        <v>0</v>
      </c>
      <c r="O87" s="136">
        <f t="shared" si="177"/>
        <v>0</v>
      </c>
      <c r="P87" s="136">
        <f t="shared" si="177"/>
        <v>0.9565217391304347</v>
      </c>
      <c r="Q87" s="136">
        <f t="shared" si="177"/>
        <v>0.91304347826086951</v>
      </c>
      <c r="R87" s="136">
        <f t="shared" si="177"/>
        <v>0.91304347826086951</v>
      </c>
      <c r="S87" s="136">
        <f t="shared" si="177"/>
        <v>0.91304347826086951</v>
      </c>
      <c r="T87" s="136">
        <f t="shared" si="177"/>
        <v>0.86956521739130432</v>
      </c>
      <c r="U87" s="136">
        <f t="shared" si="177"/>
        <v>0</v>
      </c>
      <c r="V87" s="136">
        <f t="shared" si="177"/>
        <v>0</v>
      </c>
      <c r="W87" s="136">
        <f t="shared" si="177"/>
        <v>0.91304347826086962</v>
      </c>
      <c r="X87" s="136">
        <f t="shared" si="177"/>
        <v>0.82608695652173914</v>
      </c>
      <c r="Y87" s="136">
        <f t="shared" si="177"/>
        <v>0.86956521739130432</v>
      </c>
      <c r="Z87" s="136">
        <f t="shared" si="177"/>
        <v>0.86956521739130432</v>
      </c>
      <c r="AA87" s="136">
        <f t="shared" si="177"/>
        <v>0.82608695652173902</v>
      </c>
      <c r="AB87" s="136">
        <f t="shared" si="177"/>
        <v>0</v>
      </c>
      <c r="AC87" s="136">
        <f t="shared" si="177"/>
        <v>0</v>
      </c>
      <c r="AD87" s="136">
        <f t="shared" si="177"/>
        <v>0.91304347826086951</v>
      </c>
      <c r="AE87" s="136">
        <f t="shared" si="177"/>
        <v>0.86956521739130432</v>
      </c>
      <c r="AF87" s="136">
        <f t="shared" si="177"/>
        <v>0.91304347826086951</v>
      </c>
      <c r="AG87" s="136">
        <f t="shared" si="177"/>
        <v>0.86956521739130432</v>
      </c>
      <c r="AH87" s="136">
        <f t="shared" si="177"/>
        <v>0.86956521739130432</v>
      </c>
      <c r="AI87" s="136">
        <f t="shared" si="177"/>
        <v>0</v>
      </c>
      <c r="AJ87" s="136">
        <f t="shared" si="177"/>
        <v>0</v>
      </c>
      <c r="AK87" s="136">
        <f t="shared" si="177"/>
        <v>0.86956521739130432</v>
      </c>
      <c r="AL87" s="136">
        <f t="shared" si="177"/>
        <v>0.82608695652173902</v>
      </c>
      <c r="AM87" s="136">
        <f t="shared" si="177"/>
        <v>0.82608695652173914</v>
      </c>
      <c r="AN87" s="136">
        <f t="shared" si="177"/>
        <v>0.78260869565217384</v>
      </c>
      <c r="AO87" s="136">
        <f t="shared" si="177"/>
        <v>0.78260869565217384</v>
      </c>
      <c r="AP87" s="136">
        <f t="shared" si="177"/>
        <v>0</v>
      </c>
      <c r="AQ87" s="136">
        <f t="shared" si="177"/>
        <v>0</v>
      </c>
      <c r="AR87" s="136">
        <f t="shared" si="177"/>
        <v>0.78260869565217395</v>
      </c>
      <c r="AS87" s="136">
        <f t="shared" si="177"/>
        <v>0.73913043478260865</v>
      </c>
      <c r="AT87" s="136">
        <f t="shared" si="177"/>
        <v>0.78260869565217395</v>
      </c>
      <c r="AU87" s="136">
        <f t="shared" si="177"/>
        <v>0.73913043478260865</v>
      </c>
      <c r="AV87" s="136">
        <f t="shared" si="177"/>
        <v>0.69565217391304346</v>
      </c>
      <c r="AW87" s="136">
        <f t="shared" si="177"/>
        <v>0</v>
      </c>
      <c r="AX87" s="136">
        <f t="shared" si="177"/>
        <v>0</v>
      </c>
      <c r="AY87" s="136">
        <f t="shared" si="177"/>
        <v>0.73913043478260865</v>
      </c>
      <c r="AZ87" s="136">
        <f t="shared" si="177"/>
        <v>0.78260869565217384</v>
      </c>
      <c r="BA87" s="136">
        <f t="shared" si="177"/>
        <v>0.86956521739130421</v>
      </c>
      <c r="BB87" s="136">
        <f t="shared" si="177"/>
        <v>0.82608695652173902</v>
      </c>
      <c r="BC87" s="136">
        <f t="shared" si="177"/>
        <v>0.73913043478260865</v>
      </c>
      <c r="BD87" s="136">
        <f t="shared" si="177"/>
        <v>0</v>
      </c>
      <c r="BE87" s="136">
        <f t="shared" si="177"/>
        <v>0</v>
      </c>
      <c r="BF87" s="136">
        <f t="shared" si="177"/>
        <v>0.82608695652173914</v>
      </c>
      <c r="BG87" s="136">
        <f t="shared" si="177"/>
        <v>0.78260869565217395</v>
      </c>
      <c r="BH87" s="136">
        <f t="shared" si="177"/>
        <v>0.86956521739130432</v>
      </c>
      <c r="BI87" s="136">
        <f t="shared" si="177"/>
        <v>0.82608695652173914</v>
      </c>
      <c r="BJ87" s="136">
        <f t="shared" si="177"/>
        <v>0.82608695652173914</v>
      </c>
      <c r="BK87" s="136">
        <f t="shared" si="177"/>
        <v>0</v>
      </c>
      <c r="BL87" s="136">
        <f t="shared" si="177"/>
        <v>0</v>
      </c>
      <c r="BM87" s="136">
        <f t="shared" si="177"/>
        <v>0.82608695652173902</v>
      </c>
      <c r="BN87" s="136">
        <f t="shared" si="177"/>
        <v>0.82608695652173902</v>
      </c>
      <c r="BO87" s="136">
        <f t="shared" si="177"/>
        <v>0.86956521739130421</v>
      </c>
      <c r="BP87" s="136">
        <f t="shared" si="177"/>
        <v>0.86956521739130421</v>
      </c>
      <c r="BQ87" s="136">
        <f t="shared" si="177"/>
        <v>0.82608695652173902</v>
      </c>
      <c r="BR87" s="136">
        <f t="shared" ref="BR87:EC87" si="178">SUM(BR81:BR84)</f>
        <v>0</v>
      </c>
      <c r="BS87" s="136">
        <f t="shared" si="178"/>
        <v>0</v>
      </c>
      <c r="BT87" s="136">
        <f t="shared" si="178"/>
        <v>0.9565217391304347</v>
      </c>
      <c r="BU87" s="136">
        <f t="shared" si="178"/>
        <v>0.91304347826086951</v>
      </c>
      <c r="BV87" s="136">
        <f t="shared" si="178"/>
        <v>0.82608695652173914</v>
      </c>
      <c r="BW87" s="136">
        <f t="shared" si="178"/>
        <v>0.86956521739130432</v>
      </c>
      <c r="BX87" s="136">
        <f t="shared" si="178"/>
        <v>0.69565217391304346</v>
      </c>
      <c r="BY87" s="136">
        <f t="shared" si="178"/>
        <v>0</v>
      </c>
      <c r="BZ87" s="136">
        <f t="shared" si="178"/>
        <v>0</v>
      </c>
      <c r="CA87" s="136">
        <f t="shared" si="178"/>
        <v>0.52173913043478259</v>
      </c>
      <c r="CB87" s="136">
        <f t="shared" si="178"/>
        <v>0.52173913043478259</v>
      </c>
      <c r="CC87" s="136">
        <f t="shared" si="178"/>
        <v>0.13043478260869565</v>
      </c>
      <c r="CD87" s="136">
        <f t="shared" si="178"/>
        <v>0</v>
      </c>
      <c r="CE87" s="136">
        <f t="shared" si="178"/>
        <v>4.3478260869565216E-2</v>
      </c>
      <c r="CF87" s="136">
        <f t="shared" si="178"/>
        <v>0</v>
      </c>
      <c r="CG87" s="136">
        <f t="shared" si="178"/>
        <v>0</v>
      </c>
      <c r="CH87" s="136">
        <f t="shared" si="178"/>
        <v>0</v>
      </c>
      <c r="CI87" s="136">
        <f t="shared" si="178"/>
        <v>0.21739130434782608</v>
      </c>
      <c r="CJ87" s="136">
        <f t="shared" si="178"/>
        <v>0.17391304347826086</v>
      </c>
      <c r="CK87" s="136">
        <f t="shared" si="178"/>
        <v>0.21739130434782608</v>
      </c>
      <c r="CL87" s="136">
        <f t="shared" si="178"/>
        <v>0.17391304347826086</v>
      </c>
      <c r="CM87" s="136">
        <f t="shared" si="178"/>
        <v>0</v>
      </c>
      <c r="CN87" s="136">
        <f t="shared" si="178"/>
        <v>0</v>
      </c>
      <c r="CO87" s="136">
        <f t="shared" si="178"/>
        <v>0.2608695652173913</v>
      </c>
      <c r="CP87" s="136">
        <f t="shared" si="178"/>
        <v>0.30434782608695654</v>
      </c>
      <c r="CQ87" s="136">
        <f t="shared" si="178"/>
        <v>0.2608695652173913</v>
      </c>
      <c r="CR87" s="136">
        <f t="shared" si="178"/>
        <v>0.34782608695652173</v>
      </c>
      <c r="CS87" s="136">
        <f t="shared" si="178"/>
        <v>0.2608695652173913</v>
      </c>
      <c r="CT87" s="136">
        <f t="shared" si="178"/>
        <v>0</v>
      </c>
      <c r="CU87" s="136">
        <f t="shared" si="178"/>
        <v>0</v>
      </c>
      <c r="CV87" s="136">
        <f t="shared" si="178"/>
        <v>0.30434782608695654</v>
      </c>
      <c r="CW87" s="136">
        <f t="shared" si="178"/>
        <v>0.34782608695652173</v>
      </c>
      <c r="CX87" s="136">
        <f t="shared" si="178"/>
        <v>0.30434782608695654</v>
      </c>
      <c r="CY87" s="136">
        <f t="shared" si="178"/>
        <v>0.34782608695652173</v>
      </c>
      <c r="CZ87" s="136">
        <f t="shared" si="178"/>
        <v>0.30434782608695654</v>
      </c>
      <c r="DA87" s="136">
        <f t="shared" si="178"/>
        <v>0</v>
      </c>
      <c r="DB87" s="136">
        <f t="shared" si="178"/>
        <v>0</v>
      </c>
      <c r="DC87" s="136">
        <f t="shared" si="178"/>
        <v>0</v>
      </c>
      <c r="DD87" s="136">
        <f t="shared" si="178"/>
        <v>0.34782608695652173</v>
      </c>
      <c r="DE87" s="136">
        <f t="shared" si="178"/>
        <v>0.34782608695652173</v>
      </c>
      <c r="DF87" s="136">
        <f t="shared" si="178"/>
        <v>0.30434782608695654</v>
      </c>
      <c r="DG87" s="136">
        <f t="shared" si="178"/>
        <v>0.30434782608695654</v>
      </c>
      <c r="DH87" s="136">
        <f t="shared" si="178"/>
        <v>0</v>
      </c>
      <c r="DI87" s="136">
        <f t="shared" si="178"/>
        <v>0</v>
      </c>
      <c r="DJ87" s="136">
        <f t="shared" si="178"/>
        <v>0.2608695652173913</v>
      </c>
      <c r="DK87" s="136">
        <f t="shared" si="178"/>
        <v>0.34782608695652173</v>
      </c>
      <c r="DL87" s="136">
        <f t="shared" si="178"/>
        <v>0.2608695652173913</v>
      </c>
      <c r="DM87" s="136">
        <f t="shared" si="178"/>
        <v>0.34782608695652173</v>
      </c>
      <c r="DN87" s="136">
        <f t="shared" si="178"/>
        <v>0.2608695652173913</v>
      </c>
      <c r="DO87" s="136">
        <f t="shared" si="178"/>
        <v>0</v>
      </c>
      <c r="DP87" s="136">
        <f t="shared" si="178"/>
        <v>0</v>
      </c>
      <c r="DQ87" s="136">
        <f t="shared" si="178"/>
        <v>0.34782608695652173</v>
      </c>
      <c r="DR87" s="136">
        <f t="shared" si="178"/>
        <v>0.47826086956521741</v>
      </c>
      <c r="DS87" s="136">
        <f t="shared" si="178"/>
        <v>0.34782608695652173</v>
      </c>
      <c r="DT87" s="136">
        <f t="shared" si="178"/>
        <v>0.43478260869565222</v>
      </c>
      <c r="DU87" s="136">
        <f t="shared" si="178"/>
        <v>8.6956521739130432E-2</v>
      </c>
      <c r="DV87" s="136">
        <f t="shared" si="178"/>
        <v>0</v>
      </c>
      <c r="DW87" s="136">
        <f t="shared" si="178"/>
        <v>0</v>
      </c>
      <c r="DX87" s="136">
        <f t="shared" si="178"/>
        <v>0</v>
      </c>
      <c r="DY87" s="136">
        <f t="shared" si="178"/>
        <v>0</v>
      </c>
      <c r="DZ87" s="136">
        <f t="shared" si="178"/>
        <v>0</v>
      </c>
      <c r="EA87" s="136">
        <f t="shared" si="178"/>
        <v>0</v>
      </c>
      <c r="EB87" s="136">
        <f t="shared" si="178"/>
        <v>0</v>
      </c>
      <c r="EC87" s="136">
        <f t="shared" si="178"/>
        <v>0</v>
      </c>
      <c r="ED87" s="136">
        <f t="shared" ref="ED87:GO87" si="179">SUM(ED81:ED84)</f>
        <v>0</v>
      </c>
      <c r="EE87" s="136">
        <f t="shared" si="179"/>
        <v>0.43478260869565216</v>
      </c>
      <c r="EF87" s="136">
        <f t="shared" si="179"/>
        <v>0.43478260869565216</v>
      </c>
      <c r="EG87" s="136">
        <f t="shared" si="179"/>
        <v>0.34782608695652173</v>
      </c>
      <c r="EH87" s="136">
        <f t="shared" si="179"/>
        <v>0.43478260869565216</v>
      </c>
      <c r="EI87" s="136">
        <f t="shared" si="179"/>
        <v>0.34782608695652173</v>
      </c>
      <c r="EJ87" s="136">
        <f t="shared" si="179"/>
        <v>0</v>
      </c>
      <c r="EK87" s="136">
        <f t="shared" si="179"/>
        <v>0</v>
      </c>
      <c r="EL87" s="136">
        <f t="shared" si="179"/>
        <v>0.43478260869565216</v>
      </c>
      <c r="EM87" s="136">
        <f t="shared" si="179"/>
        <v>0.34782608695652173</v>
      </c>
      <c r="EN87" s="136">
        <f t="shared" si="179"/>
        <v>0.43478260869565216</v>
      </c>
      <c r="EO87" s="136">
        <f t="shared" si="179"/>
        <v>0</v>
      </c>
      <c r="EP87" s="136">
        <f t="shared" si="179"/>
        <v>0</v>
      </c>
      <c r="EQ87" s="136">
        <f t="shared" si="179"/>
        <v>0</v>
      </c>
      <c r="ER87" s="136">
        <f t="shared" si="179"/>
        <v>0</v>
      </c>
      <c r="ES87" s="136">
        <f t="shared" si="179"/>
        <v>0.86956521739130432</v>
      </c>
      <c r="ET87" s="136">
        <f t="shared" si="179"/>
        <v>0.86956521739130432</v>
      </c>
      <c r="EU87" s="136">
        <f t="shared" si="179"/>
        <v>0.91304347826086951</v>
      </c>
      <c r="EV87" s="136">
        <f t="shared" si="179"/>
        <v>0.91304347826086951</v>
      </c>
      <c r="EW87" s="136">
        <f t="shared" si="179"/>
        <v>0.91304347826086951</v>
      </c>
      <c r="EX87" s="136">
        <f t="shared" si="179"/>
        <v>0</v>
      </c>
      <c r="EY87" s="136">
        <f t="shared" si="179"/>
        <v>0</v>
      </c>
      <c r="EZ87" s="136">
        <f t="shared" si="179"/>
        <v>0.91304347826086951</v>
      </c>
      <c r="FA87" s="136">
        <f t="shared" si="179"/>
        <v>0.9565217391304347</v>
      </c>
      <c r="FB87" s="136">
        <f t="shared" si="179"/>
        <v>0.99999999999999989</v>
      </c>
      <c r="FC87" s="136">
        <f t="shared" si="179"/>
        <v>0.9565217391304347</v>
      </c>
      <c r="FD87" s="136">
        <f t="shared" si="179"/>
        <v>0.99999999999999989</v>
      </c>
      <c r="FE87" s="136">
        <f t="shared" si="179"/>
        <v>0</v>
      </c>
      <c r="FF87" s="136">
        <f t="shared" si="179"/>
        <v>0</v>
      </c>
      <c r="FG87" s="136">
        <f t="shared" si="179"/>
        <v>1</v>
      </c>
      <c r="FH87" s="136">
        <f t="shared" si="179"/>
        <v>0.95652173913043481</v>
      </c>
      <c r="FI87" s="136">
        <f t="shared" si="179"/>
        <v>1</v>
      </c>
      <c r="FJ87" s="136">
        <f t="shared" si="179"/>
        <v>0.95652173913043481</v>
      </c>
      <c r="FK87" s="136">
        <f t="shared" si="179"/>
        <v>1</v>
      </c>
      <c r="FL87" s="136">
        <f t="shared" si="179"/>
        <v>0</v>
      </c>
      <c r="FM87" s="136">
        <f t="shared" si="179"/>
        <v>0</v>
      </c>
      <c r="FN87" s="136">
        <f t="shared" si="179"/>
        <v>0.99999999999999989</v>
      </c>
      <c r="FO87" s="136">
        <f t="shared" si="179"/>
        <v>0.9565217391304347</v>
      </c>
      <c r="FP87" s="136">
        <f t="shared" si="179"/>
        <v>0.99999999999999989</v>
      </c>
      <c r="FQ87" s="136">
        <f t="shared" si="179"/>
        <v>0.9565217391304347</v>
      </c>
      <c r="FR87" s="136">
        <f t="shared" si="179"/>
        <v>0.99999999999999989</v>
      </c>
      <c r="FS87" s="136">
        <f t="shared" si="179"/>
        <v>0</v>
      </c>
      <c r="FT87" s="136">
        <f t="shared" si="179"/>
        <v>0</v>
      </c>
      <c r="FU87" s="136">
        <f t="shared" si="179"/>
        <v>1</v>
      </c>
      <c r="FV87" s="136">
        <f t="shared" si="179"/>
        <v>0.95652173913043481</v>
      </c>
      <c r="FW87" s="136">
        <f t="shared" si="179"/>
        <v>1</v>
      </c>
      <c r="FX87" s="136">
        <f t="shared" si="179"/>
        <v>0.95652173913043481</v>
      </c>
      <c r="FY87" s="136">
        <f t="shared" si="179"/>
        <v>1</v>
      </c>
      <c r="FZ87" s="136">
        <f t="shared" si="179"/>
        <v>0</v>
      </c>
      <c r="GA87" s="136">
        <f t="shared" si="179"/>
        <v>0</v>
      </c>
      <c r="GB87" s="136">
        <f t="shared" si="179"/>
        <v>0.9565217391304347</v>
      </c>
      <c r="GC87" s="136">
        <f t="shared" si="179"/>
        <v>0.91304347826086951</v>
      </c>
      <c r="GD87" s="136">
        <f t="shared" si="179"/>
        <v>0.9565217391304347</v>
      </c>
      <c r="GE87" s="136">
        <f t="shared" si="179"/>
        <v>0.91304347826086951</v>
      </c>
      <c r="GF87" s="136">
        <f t="shared" si="179"/>
        <v>0.9565217391304347</v>
      </c>
      <c r="GG87" s="136">
        <f t="shared" si="179"/>
        <v>0</v>
      </c>
      <c r="GH87" s="136">
        <f t="shared" si="179"/>
        <v>0</v>
      </c>
      <c r="GI87" s="136">
        <f t="shared" si="179"/>
        <v>0.95652173913043481</v>
      </c>
      <c r="GJ87" s="136">
        <f t="shared" si="179"/>
        <v>0.95652173913043481</v>
      </c>
      <c r="GK87" s="136">
        <f t="shared" si="179"/>
        <v>0.95652173913043481</v>
      </c>
      <c r="GL87" s="136">
        <f t="shared" si="179"/>
        <v>0.95652173913043481</v>
      </c>
      <c r="GM87" s="136">
        <f t="shared" si="179"/>
        <v>0.95652173913043481</v>
      </c>
      <c r="GN87" s="136">
        <f t="shared" si="179"/>
        <v>0</v>
      </c>
      <c r="GO87" s="136">
        <f t="shared" si="179"/>
        <v>0</v>
      </c>
      <c r="GP87" s="136">
        <f t="shared" ref="GP87:JA87" si="180">SUM(GP81:GP84)</f>
        <v>0.86956521739130432</v>
      </c>
      <c r="GQ87" s="136">
        <f t="shared" si="180"/>
        <v>0</v>
      </c>
      <c r="GR87" s="136">
        <f t="shared" si="180"/>
        <v>0.82608695652173914</v>
      </c>
      <c r="GS87" s="136">
        <f t="shared" si="180"/>
        <v>0.82608695652173914</v>
      </c>
      <c r="GT87" s="136">
        <f t="shared" si="180"/>
        <v>0.82608695652173914</v>
      </c>
      <c r="GU87" s="136">
        <f t="shared" si="180"/>
        <v>0</v>
      </c>
      <c r="GV87" s="136">
        <f t="shared" si="180"/>
        <v>0</v>
      </c>
      <c r="GW87" s="136">
        <f t="shared" si="180"/>
        <v>0.91304347826086962</v>
      </c>
      <c r="GX87" s="136">
        <f t="shared" si="180"/>
        <v>0.91304347826086962</v>
      </c>
      <c r="GY87" s="136">
        <f t="shared" si="180"/>
        <v>0.95652173913043481</v>
      </c>
      <c r="GZ87" s="136">
        <f t="shared" si="180"/>
        <v>0.91304347826086962</v>
      </c>
      <c r="HA87" s="136">
        <f t="shared" si="180"/>
        <v>0.95652173913043481</v>
      </c>
      <c r="HB87" s="136">
        <f t="shared" si="180"/>
        <v>0</v>
      </c>
      <c r="HC87" s="136">
        <f t="shared" si="180"/>
        <v>0</v>
      </c>
      <c r="HD87" s="136">
        <f t="shared" si="180"/>
        <v>0.86956521739130432</v>
      </c>
      <c r="HE87" s="136">
        <f t="shared" si="180"/>
        <v>0.82608695652173902</v>
      </c>
      <c r="HF87" s="136">
        <f t="shared" si="180"/>
        <v>0.86956521739130432</v>
      </c>
      <c r="HG87" s="136">
        <f t="shared" si="180"/>
        <v>0.82608695652173902</v>
      </c>
      <c r="HH87" s="136">
        <f t="shared" si="180"/>
        <v>0.86956521739130432</v>
      </c>
      <c r="HI87" s="136">
        <f t="shared" si="180"/>
        <v>0</v>
      </c>
      <c r="HJ87" s="136">
        <f t="shared" si="180"/>
        <v>0</v>
      </c>
      <c r="HK87" s="136">
        <f t="shared" si="180"/>
        <v>0.73913043478260865</v>
      </c>
      <c r="HL87" s="136">
        <f t="shared" si="180"/>
        <v>0.69565217391304346</v>
      </c>
      <c r="HM87" s="136">
        <f t="shared" si="180"/>
        <v>0.73913043478260865</v>
      </c>
      <c r="HN87" s="136">
        <f t="shared" si="180"/>
        <v>0.69565217391304346</v>
      </c>
      <c r="HO87" s="136">
        <f t="shared" si="180"/>
        <v>0.73913043478260865</v>
      </c>
      <c r="HP87" s="136">
        <f t="shared" si="180"/>
        <v>0</v>
      </c>
      <c r="HQ87" s="136">
        <f t="shared" si="180"/>
        <v>0</v>
      </c>
      <c r="HR87" s="136">
        <f t="shared" si="180"/>
        <v>0.60869565217391297</v>
      </c>
      <c r="HS87" s="136">
        <f t="shared" si="180"/>
        <v>0.56521739130434778</v>
      </c>
      <c r="HT87" s="136">
        <f t="shared" si="180"/>
        <v>0.60869565217391297</v>
      </c>
      <c r="HU87" s="136">
        <f t="shared" si="180"/>
        <v>0.56521739130434778</v>
      </c>
      <c r="HV87" s="136">
        <f t="shared" si="180"/>
        <v>0.60869565217391297</v>
      </c>
      <c r="HW87" s="136">
        <f t="shared" si="180"/>
        <v>0</v>
      </c>
      <c r="HX87" s="136">
        <f t="shared" si="180"/>
        <v>0</v>
      </c>
      <c r="HY87" s="136">
        <f t="shared" si="180"/>
        <v>0.60869565217391297</v>
      </c>
      <c r="HZ87" s="136">
        <f t="shared" si="180"/>
        <v>0.56521739130434778</v>
      </c>
      <c r="IA87" s="136">
        <f t="shared" si="180"/>
        <v>0.60869565217391297</v>
      </c>
      <c r="IB87" s="136">
        <f t="shared" si="180"/>
        <v>0.56521739130434778</v>
      </c>
      <c r="IC87" s="136">
        <f t="shared" si="180"/>
        <v>0.60869565217391297</v>
      </c>
      <c r="ID87" s="136">
        <f t="shared" si="180"/>
        <v>0</v>
      </c>
      <c r="IE87" s="136">
        <f t="shared" si="180"/>
        <v>0</v>
      </c>
      <c r="IF87" s="136">
        <f t="shared" si="180"/>
        <v>0.82608695652173914</v>
      </c>
      <c r="IG87" s="136">
        <f t="shared" si="180"/>
        <v>0.78260869565217395</v>
      </c>
      <c r="IH87" s="136">
        <f t="shared" si="180"/>
        <v>0.82608695652173914</v>
      </c>
      <c r="II87" s="136">
        <f t="shared" si="180"/>
        <v>0.78260869565217395</v>
      </c>
      <c r="IJ87" s="136">
        <f t="shared" si="180"/>
        <v>0.82608695652173914</v>
      </c>
      <c r="IK87" s="136">
        <f t="shared" si="180"/>
        <v>0</v>
      </c>
      <c r="IL87" s="136">
        <f t="shared" si="180"/>
        <v>0</v>
      </c>
      <c r="IM87" s="136">
        <f t="shared" si="180"/>
        <v>0.91304347826086951</v>
      </c>
      <c r="IN87" s="136">
        <f t="shared" si="180"/>
        <v>0.86956521739130432</v>
      </c>
      <c r="IO87" s="136">
        <f t="shared" si="180"/>
        <v>0.91304347826086951</v>
      </c>
      <c r="IP87" s="136">
        <f t="shared" si="180"/>
        <v>0.86956521739130432</v>
      </c>
      <c r="IQ87" s="136">
        <f t="shared" si="180"/>
        <v>0.91304347826086951</v>
      </c>
      <c r="IR87" s="136">
        <f t="shared" si="180"/>
        <v>0</v>
      </c>
      <c r="IS87" s="136">
        <f t="shared" si="180"/>
        <v>0</v>
      </c>
      <c r="IT87" s="136">
        <f t="shared" si="180"/>
        <v>0.91304347826086951</v>
      </c>
      <c r="IU87" s="136">
        <f t="shared" si="180"/>
        <v>0.86956521739130432</v>
      </c>
      <c r="IV87" s="136">
        <f t="shared" si="180"/>
        <v>0.91304347826086951</v>
      </c>
      <c r="IW87" s="136">
        <f t="shared" si="180"/>
        <v>0.86956521739130432</v>
      </c>
      <c r="IX87" s="136">
        <f t="shared" si="180"/>
        <v>0.91304347826086951</v>
      </c>
      <c r="IY87" s="136">
        <f t="shared" si="180"/>
        <v>0</v>
      </c>
      <c r="IZ87" s="136">
        <f t="shared" si="180"/>
        <v>0</v>
      </c>
      <c r="JA87" s="136">
        <f t="shared" si="180"/>
        <v>0.95652173913043481</v>
      </c>
      <c r="JB87" s="136">
        <f t="shared" ref="JB87:LM87" si="181">SUM(JB81:JB84)</f>
        <v>0.91304347826086962</v>
      </c>
      <c r="JC87" s="136">
        <f t="shared" si="181"/>
        <v>0.95652173913043481</v>
      </c>
      <c r="JD87" s="136">
        <f t="shared" si="181"/>
        <v>0.91304347826086962</v>
      </c>
      <c r="JE87" s="136">
        <f t="shared" si="181"/>
        <v>0.95652173913043481</v>
      </c>
      <c r="JF87" s="136">
        <f t="shared" si="181"/>
        <v>0</v>
      </c>
      <c r="JG87" s="136">
        <f t="shared" si="181"/>
        <v>0</v>
      </c>
      <c r="JH87" s="136">
        <f t="shared" si="181"/>
        <v>0.99999999999999989</v>
      </c>
      <c r="JI87" s="136">
        <f t="shared" si="181"/>
        <v>0.9565217391304347</v>
      </c>
      <c r="JJ87" s="136">
        <f t="shared" si="181"/>
        <v>0.99999999999999989</v>
      </c>
      <c r="JK87" s="136">
        <f t="shared" si="181"/>
        <v>0.9565217391304347</v>
      </c>
      <c r="JL87" s="136">
        <f t="shared" si="181"/>
        <v>0.99999999999999989</v>
      </c>
      <c r="JM87" s="136">
        <f t="shared" si="181"/>
        <v>0</v>
      </c>
      <c r="JN87" s="136">
        <f t="shared" si="181"/>
        <v>0</v>
      </c>
      <c r="JO87" s="136">
        <f t="shared" si="181"/>
        <v>1</v>
      </c>
      <c r="JP87" s="136">
        <f t="shared" si="181"/>
        <v>0.95652173913043481</v>
      </c>
      <c r="JQ87" s="136">
        <f t="shared" si="181"/>
        <v>1</v>
      </c>
      <c r="JR87" s="136">
        <f t="shared" si="181"/>
        <v>0.95652173913043481</v>
      </c>
      <c r="JS87" s="136">
        <f t="shared" si="181"/>
        <v>1</v>
      </c>
      <c r="JT87" s="136">
        <f t="shared" si="181"/>
        <v>0</v>
      </c>
      <c r="JU87" s="136">
        <f t="shared" si="181"/>
        <v>0</v>
      </c>
      <c r="JV87" s="136">
        <f t="shared" si="181"/>
        <v>0.99999999999999989</v>
      </c>
      <c r="JW87" s="136">
        <f t="shared" si="181"/>
        <v>0.9565217391304347</v>
      </c>
      <c r="JX87" s="136">
        <f t="shared" si="181"/>
        <v>0.99999999999999989</v>
      </c>
      <c r="JY87" s="136">
        <f t="shared" si="181"/>
        <v>0.9565217391304347</v>
      </c>
      <c r="JZ87" s="136">
        <f t="shared" si="181"/>
        <v>0.99999999999999989</v>
      </c>
      <c r="KA87" s="136">
        <f t="shared" si="181"/>
        <v>0</v>
      </c>
      <c r="KB87" s="136">
        <f t="shared" si="181"/>
        <v>0</v>
      </c>
      <c r="KC87" s="136">
        <f t="shared" si="181"/>
        <v>1</v>
      </c>
      <c r="KD87" s="136">
        <f t="shared" si="181"/>
        <v>0.95652173913043481</v>
      </c>
      <c r="KE87" s="136">
        <f t="shared" si="181"/>
        <v>1</v>
      </c>
      <c r="KF87" s="136">
        <f t="shared" si="181"/>
        <v>0.95652173913043481</v>
      </c>
      <c r="KG87" s="136">
        <f t="shared" si="181"/>
        <v>1</v>
      </c>
      <c r="KH87" s="136">
        <f t="shared" si="181"/>
        <v>0</v>
      </c>
      <c r="KI87" s="136">
        <f t="shared" si="181"/>
        <v>0</v>
      </c>
      <c r="KJ87" s="136">
        <f t="shared" si="181"/>
        <v>0.9565217391304347</v>
      </c>
      <c r="KK87" s="136">
        <f t="shared" si="181"/>
        <v>0.91304347826086951</v>
      </c>
      <c r="KL87" s="136">
        <f t="shared" si="181"/>
        <v>0.9565217391304347</v>
      </c>
      <c r="KM87" s="136">
        <f t="shared" si="181"/>
        <v>0.91304347826086951</v>
      </c>
      <c r="KN87" s="136">
        <f t="shared" si="181"/>
        <v>0.9565217391304347</v>
      </c>
      <c r="KO87" s="136">
        <f t="shared" si="181"/>
        <v>0</v>
      </c>
      <c r="KP87" s="136">
        <f t="shared" si="181"/>
        <v>0</v>
      </c>
      <c r="KQ87" s="136">
        <f t="shared" si="181"/>
        <v>0.86956521739130443</v>
      </c>
      <c r="KR87" s="136">
        <f t="shared" si="181"/>
        <v>0.82608695652173902</v>
      </c>
      <c r="KS87" s="136">
        <f t="shared" si="181"/>
        <v>0.86956521739130443</v>
      </c>
      <c r="KT87" s="136">
        <f t="shared" si="181"/>
        <v>0.82608695652173902</v>
      </c>
      <c r="KU87" s="136">
        <f t="shared" si="181"/>
        <v>0.86956521739130443</v>
      </c>
      <c r="KV87" s="136">
        <f t="shared" si="181"/>
        <v>0</v>
      </c>
      <c r="KW87" s="136">
        <f t="shared" si="181"/>
        <v>0</v>
      </c>
      <c r="KX87" s="136">
        <f t="shared" si="181"/>
        <v>0.99999999999999989</v>
      </c>
      <c r="KY87" s="136">
        <f t="shared" si="181"/>
        <v>0.9565217391304347</v>
      </c>
      <c r="KZ87" s="136">
        <f t="shared" si="181"/>
        <v>0.99999999999999989</v>
      </c>
      <c r="LA87" s="136">
        <f t="shared" si="181"/>
        <v>0.9565217391304347</v>
      </c>
      <c r="LB87" s="136">
        <f t="shared" si="181"/>
        <v>0.99999999999999989</v>
      </c>
      <c r="LC87" s="136">
        <f t="shared" si="181"/>
        <v>0</v>
      </c>
      <c r="LD87" s="136">
        <f t="shared" si="181"/>
        <v>0</v>
      </c>
      <c r="LE87" s="136">
        <f t="shared" si="181"/>
        <v>1</v>
      </c>
      <c r="LF87" s="136">
        <f t="shared" si="181"/>
        <v>0.95652173913043481</v>
      </c>
      <c r="LG87" s="136">
        <f t="shared" si="181"/>
        <v>0</v>
      </c>
      <c r="LH87" s="136">
        <f t="shared" si="181"/>
        <v>0.95652173913043481</v>
      </c>
      <c r="LI87" s="136">
        <f t="shared" si="181"/>
        <v>1</v>
      </c>
      <c r="LJ87" s="136">
        <f t="shared" si="181"/>
        <v>0</v>
      </c>
      <c r="LK87" s="136">
        <f t="shared" si="181"/>
        <v>0</v>
      </c>
      <c r="LL87" s="136">
        <f t="shared" si="181"/>
        <v>0.99999999999999989</v>
      </c>
      <c r="LM87" s="136">
        <f t="shared" si="181"/>
        <v>0.9565217391304347</v>
      </c>
      <c r="LN87" s="136">
        <f t="shared" ref="LN87:NY87" si="182">SUM(LN81:LN84)</f>
        <v>0.99999999999999989</v>
      </c>
      <c r="LO87" s="136">
        <f t="shared" si="182"/>
        <v>0.9565217391304347</v>
      </c>
      <c r="LP87" s="136">
        <f t="shared" si="182"/>
        <v>0.99999999999999989</v>
      </c>
      <c r="LQ87" s="136">
        <f t="shared" si="182"/>
        <v>0</v>
      </c>
      <c r="LR87" s="136">
        <f t="shared" si="182"/>
        <v>0</v>
      </c>
      <c r="LS87" s="136">
        <f t="shared" si="182"/>
        <v>1</v>
      </c>
      <c r="LT87" s="136">
        <f t="shared" si="182"/>
        <v>0.95652173913043481</v>
      </c>
      <c r="LU87" s="136">
        <f t="shared" si="182"/>
        <v>1</v>
      </c>
      <c r="LV87" s="136">
        <f t="shared" si="182"/>
        <v>0.95652173913043481</v>
      </c>
      <c r="LW87" s="136">
        <f t="shared" si="182"/>
        <v>1</v>
      </c>
      <c r="LX87" s="136">
        <f t="shared" si="182"/>
        <v>0</v>
      </c>
      <c r="LY87" s="136">
        <f t="shared" si="182"/>
        <v>0</v>
      </c>
      <c r="LZ87" s="136">
        <f t="shared" si="182"/>
        <v>0.99999999999999989</v>
      </c>
      <c r="MA87" s="136">
        <f t="shared" si="182"/>
        <v>0.9565217391304347</v>
      </c>
      <c r="MB87" s="136">
        <f t="shared" si="182"/>
        <v>0.99999999999999989</v>
      </c>
      <c r="MC87" s="136">
        <f t="shared" si="182"/>
        <v>0.9565217391304347</v>
      </c>
      <c r="MD87" s="136">
        <f t="shared" si="182"/>
        <v>0.99999999999999989</v>
      </c>
      <c r="ME87" s="136">
        <f t="shared" si="182"/>
        <v>0</v>
      </c>
      <c r="MF87" s="136">
        <f t="shared" si="182"/>
        <v>0</v>
      </c>
      <c r="MG87" s="136">
        <f t="shared" si="182"/>
        <v>1</v>
      </c>
      <c r="MH87" s="136">
        <f t="shared" si="182"/>
        <v>0.95652173913043481</v>
      </c>
      <c r="MI87" s="136">
        <f t="shared" si="182"/>
        <v>1</v>
      </c>
      <c r="MJ87" s="136">
        <f t="shared" si="182"/>
        <v>0.95652173913043481</v>
      </c>
      <c r="MK87" s="136">
        <f t="shared" si="182"/>
        <v>1</v>
      </c>
      <c r="ML87" s="136">
        <f t="shared" si="182"/>
        <v>0</v>
      </c>
      <c r="MM87" s="136">
        <f t="shared" si="182"/>
        <v>0</v>
      </c>
      <c r="MN87" s="136">
        <f t="shared" si="182"/>
        <v>0.99999999999999989</v>
      </c>
      <c r="MO87" s="136">
        <f t="shared" si="182"/>
        <v>0.9565217391304347</v>
      </c>
      <c r="MP87" s="136">
        <f t="shared" si="182"/>
        <v>0.99999999999999989</v>
      </c>
      <c r="MQ87" s="136">
        <f t="shared" si="182"/>
        <v>0.9565217391304347</v>
      </c>
      <c r="MR87" s="136">
        <f t="shared" si="182"/>
        <v>0.99999999999999989</v>
      </c>
      <c r="MS87" s="136">
        <f t="shared" si="182"/>
        <v>0</v>
      </c>
      <c r="MT87" s="136">
        <f t="shared" si="182"/>
        <v>0</v>
      </c>
      <c r="MU87" s="136">
        <f t="shared" si="182"/>
        <v>1</v>
      </c>
      <c r="MV87" s="136">
        <f t="shared" si="182"/>
        <v>0.95652173913043481</v>
      </c>
      <c r="MW87" s="136">
        <f t="shared" si="182"/>
        <v>1</v>
      </c>
      <c r="MX87" s="136">
        <f t="shared" si="182"/>
        <v>0.95652173913043481</v>
      </c>
      <c r="MY87" s="136">
        <f t="shared" si="182"/>
        <v>0</v>
      </c>
      <c r="MZ87" s="136">
        <f t="shared" si="182"/>
        <v>0</v>
      </c>
      <c r="NA87" s="136">
        <f t="shared" si="182"/>
        <v>0</v>
      </c>
      <c r="NB87" s="136">
        <f t="shared" si="182"/>
        <v>0.99999999999999989</v>
      </c>
      <c r="NC87" s="136">
        <f t="shared" si="182"/>
        <v>0.9565217391304347</v>
      </c>
      <c r="ND87" s="136">
        <f t="shared" si="182"/>
        <v>0.99999999999999989</v>
      </c>
      <c r="NE87" s="136">
        <f t="shared" si="182"/>
        <v>0.9565217391304347</v>
      </c>
      <c r="NF87" s="136">
        <f t="shared" si="182"/>
        <v>0</v>
      </c>
      <c r="NG87" s="136">
        <f t="shared" si="182"/>
        <v>0</v>
      </c>
      <c r="NH87" s="136">
        <f t="shared" si="182"/>
        <v>0</v>
      </c>
      <c r="NI87" s="136">
        <f t="shared" si="182"/>
        <v>1</v>
      </c>
      <c r="NJ87" s="136">
        <f t="shared" si="182"/>
        <v>0.95652173913043481</v>
      </c>
      <c r="NK87" s="136">
        <f t="shared" si="182"/>
        <v>1</v>
      </c>
      <c r="NL87" s="136">
        <f t="shared" si="182"/>
        <v>0.95652173913043481</v>
      </c>
      <c r="NM87" s="136">
        <f t="shared" si="182"/>
        <v>1</v>
      </c>
      <c r="NN87" s="136">
        <f t="shared" si="182"/>
        <v>0</v>
      </c>
      <c r="NO87" s="136">
        <f t="shared" si="182"/>
        <v>0</v>
      </c>
      <c r="NP87" s="136">
        <f t="shared" si="182"/>
        <v>0.99999999999999989</v>
      </c>
      <c r="NQ87" s="136">
        <f t="shared" si="182"/>
        <v>0.9565217391304347</v>
      </c>
      <c r="NR87" s="136">
        <f t="shared" si="182"/>
        <v>0.99999999999999989</v>
      </c>
      <c r="NS87" s="136">
        <f t="shared" si="182"/>
        <v>0.9565217391304347</v>
      </c>
      <c r="NT87" s="136">
        <f t="shared" si="182"/>
        <v>0.99999999999999989</v>
      </c>
      <c r="NU87" s="136">
        <f t="shared" si="182"/>
        <v>0</v>
      </c>
      <c r="NV87" s="136">
        <f t="shared" si="182"/>
        <v>0</v>
      </c>
      <c r="NW87" s="136">
        <f t="shared" si="182"/>
        <v>1</v>
      </c>
      <c r="NX87" s="136">
        <f t="shared" si="182"/>
        <v>0.95652173913043481</v>
      </c>
      <c r="NY87" s="136">
        <f t="shared" si="182"/>
        <v>1</v>
      </c>
      <c r="NZ87" s="136">
        <f t="shared" ref="NZ87:OJ87" si="183">SUM(NZ81:NZ84)</f>
        <v>0.95652173913043481</v>
      </c>
      <c r="OA87" s="136">
        <f t="shared" si="183"/>
        <v>1</v>
      </c>
      <c r="OB87" s="136">
        <f t="shared" si="183"/>
        <v>0</v>
      </c>
      <c r="OC87" s="136">
        <f t="shared" si="183"/>
        <v>0</v>
      </c>
      <c r="OD87" s="136">
        <f t="shared" si="183"/>
        <v>0.99999999999999989</v>
      </c>
      <c r="OE87" s="136">
        <f t="shared" si="183"/>
        <v>0.9565217391304347</v>
      </c>
      <c r="OF87" s="136">
        <f t="shared" si="183"/>
        <v>0.99999999999999989</v>
      </c>
      <c r="OG87" s="136">
        <f t="shared" si="183"/>
        <v>0.9565217391304347</v>
      </c>
      <c r="OH87" s="136">
        <f t="shared" si="183"/>
        <v>0.99999999999999989</v>
      </c>
      <c r="OI87" s="136">
        <f t="shared" si="183"/>
        <v>0</v>
      </c>
      <c r="OJ87" s="136">
        <f t="shared" si="183"/>
        <v>0</v>
      </c>
    </row>
    <row r="88" spans="1:400" ht="12.75" customHeight="1" x14ac:dyDescent="0.25">
      <c r="A88" s="2"/>
      <c r="B88" s="2"/>
      <c r="C88" s="2"/>
    </row>
    <row r="89" spans="1:400" ht="12.75" customHeight="1" x14ac:dyDescent="0.25">
      <c r="A89" s="146" t="s">
        <v>77</v>
      </c>
      <c r="B89" s="146"/>
      <c r="C89" s="146"/>
      <c r="D89" s="13">
        <f t="shared" ref="D89:BO89" si="184">SUM(D65:D79)</f>
        <v>0</v>
      </c>
      <c r="E89" s="13">
        <f t="shared" si="184"/>
        <v>23</v>
      </c>
      <c r="F89" s="13">
        <f t="shared" si="184"/>
        <v>23</v>
      </c>
      <c r="G89" s="13">
        <f t="shared" si="184"/>
        <v>0</v>
      </c>
      <c r="H89" s="13">
        <f t="shared" si="184"/>
        <v>0</v>
      </c>
      <c r="I89" s="13">
        <f t="shared" si="184"/>
        <v>23</v>
      </c>
      <c r="J89" s="13">
        <f t="shared" si="184"/>
        <v>23</v>
      </c>
      <c r="K89" s="13">
        <f t="shared" si="184"/>
        <v>23</v>
      </c>
      <c r="L89" s="13">
        <f t="shared" si="184"/>
        <v>23</v>
      </c>
      <c r="M89" s="13">
        <f t="shared" si="184"/>
        <v>23</v>
      </c>
      <c r="N89" s="13">
        <f t="shared" si="184"/>
        <v>0</v>
      </c>
      <c r="O89" s="13">
        <f t="shared" si="184"/>
        <v>0</v>
      </c>
      <c r="P89" s="13">
        <f t="shared" si="184"/>
        <v>23</v>
      </c>
      <c r="Q89" s="13">
        <f t="shared" si="184"/>
        <v>23</v>
      </c>
      <c r="R89" s="13">
        <f t="shared" si="184"/>
        <v>23</v>
      </c>
      <c r="S89" s="13">
        <f t="shared" si="184"/>
        <v>23</v>
      </c>
      <c r="T89" s="13">
        <f t="shared" si="184"/>
        <v>23</v>
      </c>
      <c r="U89" s="13">
        <f t="shared" si="184"/>
        <v>0</v>
      </c>
      <c r="V89" s="13">
        <f t="shared" si="184"/>
        <v>0</v>
      </c>
      <c r="W89" s="13">
        <f t="shared" si="184"/>
        <v>23</v>
      </c>
      <c r="X89" s="13">
        <f t="shared" si="184"/>
        <v>23</v>
      </c>
      <c r="Y89" s="13">
        <f t="shared" si="184"/>
        <v>23</v>
      </c>
      <c r="Z89" s="13">
        <f t="shared" si="184"/>
        <v>23</v>
      </c>
      <c r="AA89" s="13">
        <f t="shared" si="184"/>
        <v>23</v>
      </c>
      <c r="AB89" s="13">
        <f t="shared" si="184"/>
        <v>0</v>
      </c>
      <c r="AC89" s="13">
        <f t="shared" si="184"/>
        <v>0</v>
      </c>
      <c r="AD89" s="13">
        <f t="shared" si="184"/>
        <v>23</v>
      </c>
      <c r="AE89" s="13">
        <f t="shared" si="184"/>
        <v>23</v>
      </c>
      <c r="AF89" s="13">
        <f t="shared" si="184"/>
        <v>23</v>
      </c>
      <c r="AG89" s="13">
        <f t="shared" si="184"/>
        <v>23</v>
      </c>
      <c r="AH89" s="13">
        <f t="shared" si="184"/>
        <v>23</v>
      </c>
      <c r="AI89" s="13">
        <f t="shared" si="184"/>
        <v>0</v>
      </c>
      <c r="AJ89" s="13">
        <f t="shared" si="184"/>
        <v>0</v>
      </c>
      <c r="AK89" s="13">
        <f t="shared" si="184"/>
        <v>23</v>
      </c>
      <c r="AL89" s="13">
        <f t="shared" si="184"/>
        <v>23</v>
      </c>
      <c r="AM89" s="13">
        <f t="shared" si="184"/>
        <v>23</v>
      </c>
      <c r="AN89" s="13">
        <f t="shared" si="184"/>
        <v>23</v>
      </c>
      <c r="AO89" s="13">
        <f t="shared" si="184"/>
        <v>23</v>
      </c>
      <c r="AP89" s="13">
        <f t="shared" si="184"/>
        <v>0</v>
      </c>
      <c r="AQ89" s="13">
        <f t="shared" si="184"/>
        <v>0</v>
      </c>
      <c r="AR89" s="13">
        <f t="shared" si="184"/>
        <v>23</v>
      </c>
      <c r="AS89" s="13">
        <f t="shared" si="184"/>
        <v>23</v>
      </c>
      <c r="AT89" s="13">
        <f t="shared" si="184"/>
        <v>23</v>
      </c>
      <c r="AU89" s="13">
        <f t="shared" si="184"/>
        <v>23</v>
      </c>
      <c r="AV89" s="13">
        <f t="shared" si="184"/>
        <v>23</v>
      </c>
      <c r="AW89" s="13">
        <f t="shared" si="184"/>
        <v>0</v>
      </c>
      <c r="AX89" s="13">
        <f t="shared" si="184"/>
        <v>0</v>
      </c>
      <c r="AY89" s="13">
        <f t="shared" si="184"/>
        <v>23</v>
      </c>
      <c r="AZ89" s="13">
        <f t="shared" si="184"/>
        <v>23</v>
      </c>
      <c r="BA89" s="13">
        <f t="shared" si="184"/>
        <v>23</v>
      </c>
      <c r="BB89" s="13">
        <f t="shared" si="184"/>
        <v>23</v>
      </c>
      <c r="BC89" s="13">
        <f t="shared" si="184"/>
        <v>23</v>
      </c>
      <c r="BD89" s="13">
        <f t="shared" si="184"/>
        <v>0</v>
      </c>
      <c r="BE89" s="13">
        <f t="shared" si="184"/>
        <v>0</v>
      </c>
      <c r="BF89" s="13">
        <f t="shared" si="184"/>
        <v>23</v>
      </c>
      <c r="BG89" s="13">
        <f t="shared" si="184"/>
        <v>23</v>
      </c>
      <c r="BH89" s="13">
        <f t="shared" si="184"/>
        <v>23</v>
      </c>
      <c r="BI89" s="13">
        <f t="shared" si="184"/>
        <v>23</v>
      </c>
      <c r="BJ89" s="13">
        <f t="shared" si="184"/>
        <v>23</v>
      </c>
      <c r="BK89" s="13">
        <f t="shared" si="184"/>
        <v>0</v>
      </c>
      <c r="BL89" s="13">
        <f t="shared" si="184"/>
        <v>0</v>
      </c>
      <c r="BM89" s="13">
        <f t="shared" si="184"/>
        <v>23</v>
      </c>
      <c r="BN89" s="13">
        <f t="shared" si="184"/>
        <v>23</v>
      </c>
      <c r="BO89" s="13">
        <f t="shared" si="184"/>
        <v>23</v>
      </c>
      <c r="BP89" s="13">
        <f t="shared" ref="BP89:EA89" si="185">SUM(BP65:BP79)</f>
        <v>23</v>
      </c>
      <c r="BQ89" s="13">
        <f t="shared" si="185"/>
        <v>23</v>
      </c>
      <c r="BR89" s="13">
        <f t="shared" si="185"/>
        <v>0</v>
      </c>
      <c r="BS89" s="13">
        <f t="shared" si="185"/>
        <v>0</v>
      </c>
      <c r="BT89" s="13">
        <f t="shared" si="185"/>
        <v>23</v>
      </c>
      <c r="BU89" s="13">
        <f t="shared" si="185"/>
        <v>23</v>
      </c>
      <c r="BV89" s="13">
        <f t="shared" si="185"/>
        <v>23</v>
      </c>
      <c r="BW89" s="13">
        <f t="shared" si="185"/>
        <v>23</v>
      </c>
      <c r="BX89" s="13">
        <f t="shared" si="185"/>
        <v>23</v>
      </c>
      <c r="BY89" s="13">
        <f t="shared" si="185"/>
        <v>0</v>
      </c>
      <c r="BZ89" s="13">
        <f t="shared" si="185"/>
        <v>0</v>
      </c>
      <c r="CA89" s="13">
        <f t="shared" si="185"/>
        <v>23</v>
      </c>
      <c r="CB89" s="13">
        <f t="shared" si="185"/>
        <v>23</v>
      </c>
      <c r="CC89" s="13">
        <f t="shared" si="185"/>
        <v>23</v>
      </c>
      <c r="CD89" s="13">
        <f t="shared" si="185"/>
        <v>23</v>
      </c>
      <c r="CE89" s="13">
        <f t="shared" si="185"/>
        <v>23</v>
      </c>
      <c r="CF89" s="13">
        <f t="shared" si="185"/>
        <v>0</v>
      </c>
      <c r="CG89" s="13">
        <f t="shared" si="185"/>
        <v>0</v>
      </c>
      <c r="CH89" s="13">
        <f t="shared" si="185"/>
        <v>23</v>
      </c>
      <c r="CI89" s="13">
        <f t="shared" si="185"/>
        <v>23</v>
      </c>
      <c r="CJ89" s="13">
        <f t="shared" si="185"/>
        <v>23</v>
      </c>
      <c r="CK89" s="13">
        <f t="shared" si="185"/>
        <v>23</v>
      </c>
      <c r="CL89" s="13">
        <f t="shared" si="185"/>
        <v>23</v>
      </c>
      <c r="CM89" s="13">
        <f t="shared" si="185"/>
        <v>0</v>
      </c>
      <c r="CN89" s="13">
        <f t="shared" si="185"/>
        <v>0</v>
      </c>
      <c r="CO89" s="13">
        <f t="shared" si="185"/>
        <v>23</v>
      </c>
      <c r="CP89" s="13">
        <f t="shared" si="185"/>
        <v>23</v>
      </c>
      <c r="CQ89" s="13">
        <f t="shared" si="185"/>
        <v>23</v>
      </c>
      <c r="CR89" s="13">
        <f t="shared" si="185"/>
        <v>23</v>
      </c>
      <c r="CS89" s="13">
        <f t="shared" si="185"/>
        <v>23</v>
      </c>
      <c r="CT89" s="13">
        <f t="shared" si="185"/>
        <v>0</v>
      </c>
      <c r="CU89" s="13">
        <f t="shared" si="185"/>
        <v>0</v>
      </c>
      <c r="CV89" s="13">
        <f t="shared" si="185"/>
        <v>23</v>
      </c>
      <c r="CW89" s="13">
        <f t="shared" si="185"/>
        <v>23</v>
      </c>
      <c r="CX89" s="13">
        <f t="shared" si="185"/>
        <v>23</v>
      </c>
      <c r="CY89" s="13">
        <f t="shared" si="185"/>
        <v>23</v>
      </c>
      <c r="CZ89" s="13">
        <f t="shared" si="185"/>
        <v>23</v>
      </c>
      <c r="DA89" s="13">
        <f t="shared" si="185"/>
        <v>0</v>
      </c>
      <c r="DB89" s="13">
        <f t="shared" si="185"/>
        <v>0</v>
      </c>
      <c r="DC89" s="13">
        <f t="shared" si="185"/>
        <v>0</v>
      </c>
      <c r="DD89" s="13">
        <f t="shared" si="185"/>
        <v>23</v>
      </c>
      <c r="DE89" s="13">
        <f t="shared" si="185"/>
        <v>23</v>
      </c>
      <c r="DF89" s="13">
        <f t="shared" si="185"/>
        <v>23</v>
      </c>
      <c r="DG89" s="13">
        <f t="shared" si="185"/>
        <v>23</v>
      </c>
      <c r="DH89" s="13">
        <f t="shared" si="185"/>
        <v>0</v>
      </c>
      <c r="DI89" s="13">
        <f t="shared" si="185"/>
        <v>0</v>
      </c>
      <c r="DJ89" s="13">
        <f t="shared" si="185"/>
        <v>23</v>
      </c>
      <c r="DK89" s="13">
        <f t="shared" si="185"/>
        <v>23</v>
      </c>
      <c r="DL89" s="13">
        <f t="shared" si="185"/>
        <v>23</v>
      </c>
      <c r="DM89" s="13">
        <f t="shared" si="185"/>
        <v>23</v>
      </c>
      <c r="DN89" s="13">
        <f t="shared" si="185"/>
        <v>23</v>
      </c>
      <c r="DO89" s="13">
        <f t="shared" si="185"/>
        <v>0</v>
      </c>
      <c r="DP89" s="13">
        <f t="shared" si="185"/>
        <v>0</v>
      </c>
      <c r="DQ89" s="13">
        <f t="shared" si="185"/>
        <v>23</v>
      </c>
      <c r="DR89" s="13">
        <f t="shared" si="185"/>
        <v>23</v>
      </c>
      <c r="DS89" s="13">
        <f t="shared" si="185"/>
        <v>23</v>
      </c>
      <c r="DT89" s="13">
        <f t="shared" si="185"/>
        <v>23</v>
      </c>
      <c r="DU89" s="13">
        <f t="shared" si="185"/>
        <v>2</v>
      </c>
      <c r="DV89" s="13">
        <f t="shared" si="185"/>
        <v>0</v>
      </c>
      <c r="DW89" s="13">
        <f t="shared" si="185"/>
        <v>0</v>
      </c>
      <c r="DX89" s="13">
        <f t="shared" si="185"/>
        <v>23</v>
      </c>
      <c r="DY89" s="13">
        <f t="shared" si="185"/>
        <v>22</v>
      </c>
      <c r="DZ89" s="13">
        <f t="shared" si="185"/>
        <v>23</v>
      </c>
      <c r="EA89" s="13">
        <f t="shared" si="185"/>
        <v>23</v>
      </c>
      <c r="EB89" s="13">
        <f t="shared" ref="EB89:GM89" si="186">SUM(EB65:EB79)</f>
        <v>0</v>
      </c>
      <c r="EC89" s="13">
        <f t="shared" si="186"/>
        <v>0</v>
      </c>
      <c r="ED89" s="13">
        <f t="shared" si="186"/>
        <v>0</v>
      </c>
      <c r="EE89" s="13">
        <f t="shared" si="186"/>
        <v>23</v>
      </c>
      <c r="EF89" s="13">
        <f t="shared" si="186"/>
        <v>23</v>
      </c>
      <c r="EG89" s="13">
        <f t="shared" si="186"/>
        <v>23</v>
      </c>
      <c r="EH89" s="13">
        <f t="shared" si="186"/>
        <v>23</v>
      </c>
      <c r="EI89" s="13">
        <f t="shared" si="186"/>
        <v>23</v>
      </c>
      <c r="EJ89" s="13">
        <f t="shared" si="186"/>
        <v>0</v>
      </c>
      <c r="EK89" s="13">
        <f t="shared" si="186"/>
        <v>0</v>
      </c>
      <c r="EL89" s="13">
        <f t="shared" si="186"/>
        <v>23</v>
      </c>
      <c r="EM89" s="13">
        <f t="shared" si="186"/>
        <v>23</v>
      </c>
      <c r="EN89" s="13">
        <f t="shared" si="186"/>
        <v>23</v>
      </c>
      <c r="EO89" s="13">
        <f t="shared" si="186"/>
        <v>0</v>
      </c>
      <c r="EP89" s="13">
        <f t="shared" si="186"/>
        <v>0</v>
      </c>
      <c r="EQ89" s="13">
        <f t="shared" si="186"/>
        <v>0</v>
      </c>
      <c r="ER89" s="13">
        <f t="shared" si="186"/>
        <v>0</v>
      </c>
      <c r="ES89" s="13">
        <f t="shared" si="186"/>
        <v>23</v>
      </c>
      <c r="ET89" s="13">
        <f t="shared" si="186"/>
        <v>23</v>
      </c>
      <c r="EU89" s="13">
        <f t="shared" si="186"/>
        <v>23</v>
      </c>
      <c r="EV89" s="13">
        <f t="shared" si="186"/>
        <v>23</v>
      </c>
      <c r="EW89" s="13">
        <f t="shared" si="186"/>
        <v>23</v>
      </c>
      <c r="EX89" s="13">
        <f t="shared" si="186"/>
        <v>0</v>
      </c>
      <c r="EY89" s="13">
        <f t="shared" si="186"/>
        <v>0</v>
      </c>
      <c r="EZ89" s="13">
        <f t="shared" si="186"/>
        <v>23</v>
      </c>
      <c r="FA89" s="13">
        <f t="shared" si="186"/>
        <v>23</v>
      </c>
      <c r="FB89" s="13">
        <f t="shared" si="186"/>
        <v>23</v>
      </c>
      <c r="FC89" s="13">
        <f t="shared" si="186"/>
        <v>23</v>
      </c>
      <c r="FD89" s="13">
        <f t="shared" si="186"/>
        <v>23</v>
      </c>
      <c r="FE89" s="13">
        <f t="shared" si="186"/>
        <v>0</v>
      </c>
      <c r="FF89" s="13">
        <f t="shared" si="186"/>
        <v>0</v>
      </c>
      <c r="FG89" s="13">
        <f t="shared" si="186"/>
        <v>23</v>
      </c>
      <c r="FH89" s="13">
        <f t="shared" si="186"/>
        <v>23</v>
      </c>
      <c r="FI89" s="13">
        <f t="shared" si="186"/>
        <v>23</v>
      </c>
      <c r="FJ89" s="13">
        <f t="shared" si="186"/>
        <v>23</v>
      </c>
      <c r="FK89" s="13">
        <f t="shared" si="186"/>
        <v>23</v>
      </c>
      <c r="FL89" s="13">
        <f t="shared" si="186"/>
        <v>0</v>
      </c>
      <c r="FM89" s="13">
        <f t="shared" si="186"/>
        <v>0</v>
      </c>
      <c r="FN89" s="13">
        <f t="shared" si="186"/>
        <v>23</v>
      </c>
      <c r="FO89" s="13">
        <f t="shared" si="186"/>
        <v>23</v>
      </c>
      <c r="FP89" s="13">
        <f t="shared" si="186"/>
        <v>23</v>
      </c>
      <c r="FQ89" s="13">
        <f t="shared" si="186"/>
        <v>23</v>
      </c>
      <c r="FR89" s="13">
        <f t="shared" si="186"/>
        <v>23</v>
      </c>
      <c r="FS89" s="13">
        <f t="shared" si="186"/>
        <v>0</v>
      </c>
      <c r="FT89" s="13">
        <f t="shared" si="186"/>
        <v>0</v>
      </c>
      <c r="FU89" s="13">
        <f t="shared" si="186"/>
        <v>23</v>
      </c>
      <c r="FV89" s="13">
        <f t="shared" si="186"/>
        <v>23</v>
      </c>
      <c r="FW89" s="13">
        <f t="shared" si="186"/>
        <v>23</v>
      </c>
      <c r="FX89" s="13">
        <f t="shared" si="186"/>
        <v>23</v>
      </c>
      <c r="FY89" s="13">
        <f t="shared" si="186"/>
        <v>23</v>
      </c>
      <c r="FZ89" s="13">
        <f t="shared" si="186"/>
        <v>0</v>
      </c>
      <c r="GA89" s="13">
        <f t="shared" si="186"/>
        <v>0</v>
      </c>
      <c r="GB89" s="13">
        <f t="shared" si="186"/>
        <v>23</v>
      </c>
      <c r="GC89" s="13">
        <f t="shared" si="186"/>
        <v>23</v>
      </c>
      <c r="GD89" s="13">
        <f t="shared" si="186"/>
        <v>23</v>
      </c>
      <c r="GE89" s="13">
        <f t="shared" si="186"/>
        <v>23</v>
      </c>
      <c r="GF89" s="13">
        <f t="shared" si="186"/>
        <v>23</v>
      </c>
      <c r="GG89" s="13">
        <f t="shared" si="186"/>
        <v>0</v>
      </c>
      <c r="GH89" s="13">
        <f t="shared" si="186"/>
        <v>0</v>
      </c>
      <c r="GI89" s="13">
        <f t="shared" si="186"/>
        <v>23</v>
      </c>
      <c r="GJ89" s="13">
        <f t="shared" si="186"/>
        <v>23</v>
      </c>
      <c r="GK89" s="13">
        <f t="shared" si="186"/>
        <v>23</v>
      </c>
      <c r="GL89" s="13">
        <f t="shared" si="186"/>
        <v>23</v>
      </c>
      <c r="GM89" s="13">
        <f t="shared" si="186"/>
        <v>23</v>
      </c>
      <c r="GN89" s="13">
        <f t="shared" ref="GN89:IY89" si="187">SUM(GN65:GN79)</f>
        <v>0</v>
      </c>
      <c r="GO89" s="13">
        <f t="shared" si="187"/>
        <v>0</v>
      </c>
      <c r="GP89" s="13">
        <f t="shared" si="187"/>
        <v>23</v>
      </c>
      <c r="GQ89" s="13">
        <f t="shared" si="187"/>
        <v>0</v>
      </c>
      <c r="GR89" s="13">
        <f t="shared" si="187"/>
        <v>23</v>
      </c>
      <c r="GS89" s="13">
        <f t="shared" si="187"/>
        <v>23</v>
      </c>
      <c r="GT89" s="13">
        <f t="shared" si="187"/>
        <v>23</v>
      </c>
      <c r="GU89" s="13">
        <f t="shared" si="187"/>
        <v>0</v>
      </c>
      <c r="GV89" s="13">
        <f t="shared" si="187"/>
        <v>0</v>
      </c>
      <c r="GW89" s="13">
        <f t="shared" si="187"/>
        <v>23</v>
      </c>
      <c r="GX89" s="13">
        <f t="shared" si="187"/>
        <v>23</v>
      </c>
      <c r="GY89" s="13">
        <f t="shared" si="187"/>
        <v>23</v>
      </c>
      <c r="GZ89" s="13">
        <f t="shared" si="187"/>
        <v>23</v>
      </c>
      <c r="HA89" s="13">
        <f t="shared" si="187"/>
        <v>23</v>
      </c>
      <c r="HB89" s="13">
        <f t="shared" si="187"/>
        <v>0</v>
      </c>
      <c r="HC89" s="13">
        <f t="shared" si="187"/>
        <v>0</v>
      </c>
      <c r="HD89" s="13">
        <f t="shared" si="187"/>
        <v>23</v>
      </c>
      <c r="HE89" s="13">
        <f t="shared" si="187"/>
        <v>23</v>
      </c>
      <c r="HF89" s="13">
        <f t="shared" si="187"/>
        <v>23</v>
      </c>
      <c r="HG89" s="13">
        <f t="shared" si="187"/>
        <v>23</v>
      </c>
      <c r="HH89" s="13">
        <f t="shared" si="187"/>
        <v>23</v>
      </c>
      <c r="HI89" s="13">
        <f t="shared" si="187"/>
        <v>0</v>
      </c>
      <c r="HJ89" s="13">
        <f t="shared" si="187"/>
        <v>0</v>
      </c>
      <c r="HK89" s="13">
        <f t="shared" si="187"/>
        <v>23</v>
      </c>
      <c r="HL89" s="13">
        <f t="shared" si="187"/>
        <v>23</v>
      </c>
      <c r="HM89" s="13">
        <f t="shared" si="187"/>
        <v>23</v>
      </c>
      <c r="HN89" s="13">
        <f t="shared" si="187"/>
        <v>23</v>
      </c>
      <c r="HO89" s="13">
        <f t="shared" si="187"/>
        <v>23</v>
      </c>
      <c r="HP89" s="13">
        <f t="shared" si="187"/>
        <v>0</v>
      </c>
      <c r="HQ89" s="13">
        <f t="shared" si="187"/>
        <v>0</v>
      </c>
      <c r="HR89" s="13">
        <f t="shared" si="187"/>
        <v>23</v>
      </c>
      <c r="HS89" s="13">
        <f t="shared" si="187"/>
        <v>23</v>
      </c>
      <c r="HT89" s="13">
        <f t="shared" si="187"/>
        <v>23</v>
      </c>
      <c r="HU89" s="13">
        <f t="shared" si="187"/>
        <v>23</v>
      </c>
      <c r="HV89" s="13">
        <f t="shared" si="187"/>
        <v>23</v>
      </c>
      <c r="HW89" s="13">
        <f t="shared" si="187"/>
        <v>0</v>
      </c>
      <c r="HX89" s="13">
        <f t="shared" si="187"/>
        <v>0</v>
      </c>
      <c r="HY89" s="13">
        <f t="shared" si="187"/>
        <v>23</v>
      </c>
      <c r="HZ89" s="13">
        <f t="shared" si="187"/>
        <v>23</v>
      </c>
      <c r="IA89" s="13">
        <f t="shared" si="187"/>
        <v>23</v>
      </c>
      <c r="IB89" s="13">
        <f t="shared" si="187"/>
        <v>23</v>
      </c>
      <c r="IC89" s="13">
        <f t="shared" si="187"/>
        <v>23</v>
      </c>
      <c r="ID89" s="13">
        <f t="shared" si="187"/>
        <v>0</v>
      </c>
      <c r="IE89" s="13">
        <f t="shared" si="187"/>
        <v>0</v>
      </c>
      <c r="IF89" s="13">
        <f t="shared" si="187"/>
        <v>23</v>
      </c>
      <c r="IG89" s="13">
        <f t="shared" si="187"/>
        <v>23</v>
      </c>
      <c r="IH89" s="13">
        <f t="shared" si="187"/>
        <v>23</v>
      </c>
      <c r="II89" s="13">
        <f t="shared" si="187"/>
        <v>23</v>
      </c>
      <c r="IJ89" s="13">
        <f t="shared" si="187"/>
        <v>23</v>
      </c>
      <c r="IK89" s="13">
        <f t="shared" si="187"/>
        <v>0</v>
      </c>
      <c r="IL89" s="13">
        <f t="shared" si="187"/>
        <v>0</v>
      </c>
      <c r="IM89" s="13">
        <f t="shared" si="187"/>
        <v>23</v>
      </c>
      <c r="IN89" s="13">
        <f t="shared" si="187"/>
        <v>23</v>
      </c>
      <c r="IO89" s="13">
        <f t="shared" si="187"/>
        <v>23</v>
      </c>
      <c r="IP89" s="13">
        <f t="shared" si="187"/>
        <v>23</v>
      </c>
      <c r="IQ89" s="13">
        <f t="shared" si="187"/>
        <v>23</v>
      </c>
      <c r="IR89" s="13">
        <f t="shared" si="187"/>
        <v>0</v>
      </c>
      <c r="IS89" s="13">
        <f t="shared" si="187"/>
        <v>0</v>
      </c>
      <c r="IT89" s="13">
        <f t="shared" si="187"/>
        <v>23</v>
      </c>
      <c r="IU89" s="13">
        <f t="shared" si="187"/>
        <v>23</v>
      </c>
      <c r="IV89" s="13">
        <f t="shared" si="187"/>
        <v>23</v>
      </c>
      <c r="IW89" s="13">
        <f t="shared" si="187"/>
        <v>23</v>
      </c>
      <c r="IX89" s="13">
        <f t="shared" si="187"/>
        <v>23</v>
      </c>
      <c r="IY89" s="13">
        <f t="shared" si="187"/>
        <v>0</v>
      </c>
      <c r="IZ89" s="13">
        <f t="shared" ref="IZ89:LK89" si="188">SUM(IZ65:IZ79)</f>
        <v>0</v>
      </c>
      <c r="JA89" s="13">
        <f t="shared" si="188"/>
        <v>23</v>
      </c>
      <c r="JB89" s="13">
        <f t="shared" si="188"/>
        <v>23</v>
      </c>
      <c r="JC89" s="13">
        <f t="shared" si="188"/>
        <v>23</v>
      </c>
      <c r="JD89" s="13">
        <f t="shared" si="188"/>
        <v>23</v>
      </c>
      <c r="JE89" s="13">
        <f t="shared" si="188"/>
        <v>23</v>
      </c>
      <c r="JF89" s="13">
        <f t="shared" si="188"/>
        <v>0</v>
      </c>
      <c r="JG89" s="13">
        <f t="shared" si="188"/>
        <v>0</v>
      </c>
      <c r="JH89" s="13">
        <f t="shared" si="188"/>
        <v>23</v>
      </c>
      <c r="JI89" s="13">
        <f t="shared" si="188"/>
        <v>23</v>
      </c>
      <c r="JJ89" s="13">
        <f t="shared" si="188"/>
        <v>23</v>
      </c>
      <c r="JK89" s="13">
        <f t="shared" si="188"/>
        <v>23</v>
      </c>
      <c r="JL89" s="13">
        <f t="shared" si="188"/>
        <v>23</v>
      </c>
      <c r="JM89" s="13">
        <f t="shared" si="188"/>
        <v>0</v>
      </c>
      <c r="JN89" s="13">
        <f t="shared" si="188"/>
        <v>0</v>
      </c>
      <c r="JO89" s="13">
        <f t="shared" si="188"/>
        <v>23</v>
      </c>
      <c r="JP89" s="13">
        <f t="shared" si="188"/>
        <v>23</v>
      </c>
      <c r="JQ89" s="13">
        <f t="shared" si="188"/>
        <v>23</v>
      </c>
      <c r="JR89" s="13">
        <f t="shared" si="188"/>
        <v>23</v>
      </c>
      <c r="JS89" s="13">
        <f t="shared" si="188"/>
        <v>23</v>
      </c>
      <c r="JT89" s="13">
        <f t="shared" si="188"/>
        <v>0</v>
      </c>
      <c r="JU89" s="13">
        <f t="shared" si="188"/>
        <v>0</v>
      </c>
      <c r="JV89" s="13">
        <f t="shared" si="188"/>
        <v>23</v>
      </c>
      <c r="JW89" s="13">
        <f t="shared" si="188"/>
        <v>23</v>
      </c>
      <c r="JX89" s="13">
        <f t="shared" si="188"/>
        <v>23</v>
      </c>
      <c r="JY89" s="13">
        <f t="shared" si="188"/>
        <v>23</v>
      </c>
      <c r="JZ89" s="13">
        <f t="shared" si="188"/>
        <v>23</v>
      </c>
      <c r="KA89" s="13">
        <f t="shared" si="188"/>
        <v>0</v>
      </c>
      <c r="KB89" s="13">
        <f t="shared" si="188"/>
        <v>0</v>
      </c>
      <c r="KC89" s="13">
        <f t="shared" si="188"/>
        <v>23</v>
      </c>
      <c r="KD89" s="13">
        <f t="shared" si="188"/>
        <v>23</v>
      </c>
      <c r="KE89" s="13">
        <f t="shared" si="188"/>
        <v>23</v>
      </c>
      <c r="KF89" s="13">
        <f t="shared" si="188"/>
        <v>23</v>
      </c>
      <c r="KG89" s="13">
        <f t="shared" si="188"/>
        <v>23</v>
      </c>
      <c r="KH89" s="13">
        <f t="shared" si="188"/>
        <v>0</v>
      </c>
      <c r="KI89" s="13">
        <f t="shared" si="188"/>
        <v>0</v>
      </c>
      <c r="KJ89" s="13">
        <f t="shared" si="188"/>
        <v>23</v>
      </c>
      <c r="KK89" s="13">
        <f t="shared" si="188"/>
        <v>23</v>
      </c>
      <c r="KL89" s="13">
        <f t="shared" si="188"/>
        <v>23</v>
      </c>
      <c r="KM89" s="13">
        <f t="shared" si="188"/>
        <v>23</v>
      </c>
      <c r="KN89" s="13">
        <f t="shared" si="188"/>
        <v>23</v>
      </c>
      <c r="KO89" s="13">
        <f t="shared" si="188"/>
        <v>0</v>
      </c>
      <c r="KP89" s="13">
        <f t="shared" si="188"/>
        <v>0</v>
      </c>
      <c r="KQ89" s="13">
        <f t="shared" si="188"/>
        <v>23</v>
      </c>
      <c r="KR89" s="13">
        <f t="shared" si="188"/>
        <v>23</v>
      </c>
      <c r="KS89" s="13">
        <f t="shared" si="188"/>
        <v>23</v>
      </c>
      <c r="KT89" s="13">
        <f t="shared" si="188"/>
        <v>23</v>
      </c>
      <c r="KU89" s="13">
        <f t="shared" si="188"/>
        <v>23</v>
      </c>
      <c r="KV89" s="13">
        <f t="shared" si="188"/>
        <v>0</v>
      </c>
      <c r="KW89" s="13">
        <f t="shared" si="188"/>
        <v>0</v>
      </c>
      <c r="KX89" s="13">
        <f t="shared" si="188"/>
        <v>23</v>
      </c>
      <c r="KY89" s="13">
        <f t="shared" si="188"/>
        <v>23</v>
      </c>
      <c r="KZ89" s="13">
        <f t="shared" si="188"/>
        <v>23</v>
      </c>
      <c r="LA89" s="13">
        <f t="shared" si="188"/>
        <v>23</v>
      </c>
      <c r="LB89" s="13">
        <f t="shared" si="188"/>
        <v>23</v>
      </c>
      <c r="LC89" s="13">
        <f t="shared" si="188"/>
        <v>0</v>
      </c>
      <c r="LD89" s="13">
        <f t="shared" si="188"/>
        <v>0</v>
      </c>
      <c r="LE89" s="13">
        <f t="shared" si="188"/>
        <v>23</v>
      </c>
      <c r="LF89" s="13">
        <f t="shared" si="188"/>
        <v>23</v>
      </c>
      <c r="LG89" s="13">
        <f t="shared" si="188"/>
        <v>0</v>
      </c>
      <c r="LH89" s="13">
        <f t="shared" si="188"/>
        <v>23</v>
      </c>
      <c r="LI89" s="13">
        <f t="shared" si="188"/>
        <v>23</v>
      </c>
      <c r="LJ89" s="13">
        <f t="shared" si="188"/>
        <v>0</v>
      </c>
      <c r="LK89" s="13">
        <f t="shared" si="188"/>
        <v>0</v>
      </c>
      <c r="LL89" s="13">
        <f t="shared" ref="LL89:NX89" si="189">SUM(LL65:LL79)</f>
        <v>23</v>
      </c>
      <c r="LM89" s="13">
        <f t="shared" si="189"/>
        <v>23</v>
      </c>
      <c r="LN89" s="13">
        <f t="shared" si="189"/>
        <v>23</v>
      </c>
      <c r="LO89" s="13">
        <f t="shared" si="189"/>
        <v>23</v>
      </c>
      <c r="LP89" s="13">
        <f t="shared" si="189"/>
        <v>23</v>
      </c>
      <c r="LQ89" s="13">
        <f t="shared" si="189"/>
        <v>0</v>
      </c>
      <c r="LR89" s="13">
        <f t="shared" si="189"/>
        <v>0</v>
      </c>
      <c r="LS89" s="13">
        <f t="shared" si="189"/>
        <v>23</v>
      </c>
      <c r="LT89" s="13">
        <f t="shared" si="189"/>
        <v>23</v>
      </c>
      <c r="LU89" s="13">
        <f t="shared" si="189"/>
        <v>23</v>
      </c>
      <c r="LV89" s="13">
        <f t="shared" si="189"/>
        <v>23</v>
      </c>
      <c r="LW89" s="13">
        <f t="shared" si="189"/>
        <v>23</v>
      </c>
      <c r="LX89" s="13">
        <f t="shared" si="189"/>
        <v>0</v>
      </c>
      <c r="LY89" s="13">
        <f t="shared" si="189"/>
        <v>0</v>
      </c>
      <c r="LZ89" s="13">
        <f t="shared" si="189"/>
        <v>23</v>
      </c>
      <c r="MA89" s="13">
        <f t="shared" si="189"/>
        <v>23</v>
      </c>
      <c r="MB89" s="13">
        <f t="shared" si="189"/>
        <v>23</v>
      </c>
      <c r="MC89" s="13">
        <f t="shared" si="189"/>
        <v>23</v>
      </c>
      <c r="MD89" s="13">
        <f t="shared" si="189"/>
        <v>23</v>
      </c>
      <c r="ME89" s="13">
        <f t="shared" si="189"/>
        <v>0</v>
      </c>
      <c r="MF89" s="13">
        <f t="shared" si="189"/>
        <v>0</v>
      </c>
      <c r="MG89" s="13">
        <f t="shared" si="189"/>
        <v>23</v>
      </c>
      <c r="MH89" s="13">
        <f t="shared" si="189"/>
        <v>23</v>
      </c>
      <c r="MI89" s="13">
        <f t="shared" si="189"/>
        <v>23</v>
      </c>
      <c r="MJ89" s="13">
        <f t="shared" si="189"/>
        <v>23</v>
      </c>
      <c r="MK89" s="13">
        <f t="shared" si="189"/>
        <v>23</v>
      </c>
      <c r="ML89" s="13">
        <f t="shared" si="189"/>
        <v>0</v>
      </c>
      <c r="MM89" s="13">
        <f t="shared" si="189"/>
        <v>0</v>
      </c>
      <c r="MN89" s="13">
        <f t="shared" si="189"/>
        <v>23</v>
      </c>
      <c r="MO89" s="13">
        <f t="shared" si="189"/>
        <v>23</v>
      </c>
      <c r="MP89" s="13">
        <f t="shared" si="189"/>
        <v>23</v>
      </c>
      <c r="MQ89" s="13">
        <f t="shared" si="189"/>
        <v>23</v>
      </c>
      <c r="MR89" s="13">
        <f t="shared" si="189"/>
        <v>23</v>
      </c>
      <c r="MS89" s="13">
        <f t="shared" si="189"/>
        <v>0</v>
      </c>
      <c r="MT89" s="13">
        <f t="shared" si="189"/>
        <v>0</v>
      </c>
      <c r="MU89" s="13">
        <f t="shared" si="189"/>
        <v>23</v>
      </c>
      <c r="MV89" s="13">
        <f t="shared" si="189"/>
        <v>23</v>
      </c>
      <c r="MW89" s="13">
        <f t="shared" si="189"/>
        <v>23</v>
      </c>
      <c r="MX89" s="13">
        <f t="shared" si="189"/>
        <v>23</v>
      </c>
      <c r="MY89" s="13">
        <f t="shared" si="189"/>
        <v>0</v>
      </c>
      <c r="MZ89" s="13">
        <f t="shared" si="189"/>
        <v>0</v>
      </c>
      <c r="NA89" s="13">
        <f t="shared" si="189"/>
        <v>0</v>
      </c>
      <c r="NB89" s="13">
        <f t="shared" si="189"/>
        <v>23</v>
      </c>
      <c r="NC89" s="13">
        <f t="shared" si="189"/>
        <v>23</v>
      </c>
      <c r="ND89" s="13">
        <f t="shared" si="189"/>
        <v>23</v>
      </c>
      <c r="NE89" s="13">
        <f t="shared" si="189"/>
        <v>23</v>
      </c>
      <c r="NF89" s="13">
        <f t="shared" si="189"/>
        <v>0</v>
      </c>
      <c r="NG89" s="13">
        <f t="shared" si="189"/>
        <v>0</v>
      </c>
      <c r="NH89" s="13">
        <f t="shared" si="189"/>
        <v>0</v>
      </c>
      <c r="NI89" s="13">
        <f t="shared" si="189"/>
        <v>23</v>
      </c>
      <c r="NJ89" s="13">
        <f t="shared" si="189"/>
        <v>23</v>
      </c>
      <c r="NK89" s="13">
        <f t="shared" si="189"/>
        <v>23</v>
      </c>
      <c r="NL89" s="13">
        <f t="shared" si="189"/>
        <v>23</v>
      </c>
      <c r="NM89" s="13">
        <f t="shared" si="189"/>
        <v>23</v>
      </c>
      <c r="NN89" s="13">
        <f t="shared" si="189"/>
        <v>0</v>
      </c>
      <c r="NO89" s="13">
        <f t="shared" si="189"/>
        <v>0</v>
      </c>
      <c r="NP89" s="13">
        <f t="shared" si="189"/>
        <v>23</v>
      </c>
      <c r="NQ89" s="13">
        <f t="shared" si="189"/>
        <v>23</v>
      </c>
      <c r="NR89" s="13">
        <f t="shared" si="189"/>
        <v>23</v>
      </c>
      <c r="NS89" s="13">
        <f t="shared" si="189"/>
        <v>23</v>
      </c>
      <c r="NT89" s="13">
        <f t="shared" si="189"/>
        <v>23</v>
      </c>
      <c r="NU89" s="13">
        <f t="shared" si="189"/>
        <v>0</v>
      </c>
      <c r="NV89" s="13">
        <f t="shared" si="189"/>
        <v>0</v>
      </c>
      <c r="NW89" s="13">
        <f t="shared" si="189"/>
        <v>23</v>
      </c>
      <c r="NX89" s="13">
        <f t="shared" si="189"/>
        <v>23</v>
      </c>
      <c r="NY89" s="13">
        <f t="shared" ref="NY89:OJ89" si="190">SUM(NY65:NY79)</f>
        <v>23</v>
      </c>
      <c r="NZ89" s="13">
        <f t="shared" si="190"/>
        <v>23</v>
      </c>
      <c r="OA89" s="13">
        <f t="shared" si="190"/>
        <v>23</v>
      </c>
      <c r="OB89" s="13">
        <f t="shared" si="190"/>
        <v>0</v>
      </c>
      <c r="OC89" s="13">
        <f t="shared" si="190"/>
        <v>0</v>
      </c>
      <c r="OD89" s="13">
        <f t="shared" si="190"/>
        <v>23</v>
      </c>
      <c r="OE89" s="13">
        <f t="shared" si="190"/>
        <v>23</v>
      </c>
      <c r="OF89" s="13">
        <f t="shared" si="190"/>
        <v>23</v>
      </c>
      <c r="OG89" s="13">
        <f t="shared" si="190"/>
        <v>23</v>
      </c>
      <c r="OH89" s="13">
        <f t="shared" si="190"/>
        <v>23</v>
      </c>
      <c r="OI89" s="13">
        <f t="shared" si="190"/>
        <v>0</v>
      </c>
      <c r="OJ89" s="13">
        <f t="shared" si="190"/>
        <v>0</v>
      </c>
    </row>
    <row r="90" spans="1:400" ht="12.75" customHeight="1" x14ac:dyDescent="0.25">
      <c r="A90" s="2"/>
      <c r="B90" s="2"/>
      <c r="C90" s="2"/>
    </row>
    <row r="91" spans="1:400" ht="12.75" customHeight="1" x14ac:dyDescent="0.25">
      <c r="A91" s="2"/>
      <c r="B91" s="2"/>
      <c r="C91" s="2"/>
    </row>
    <row r="92" spans="1:400" ht="12.75" customHeight="1" x14ac:dyDescent="0.25">
      <c r="A92" s="2"/>
      <c r="B92" s="2"/>
      <c r="C92" s="2"/>
    </row>
    <row r="93" spans="1:400" ht="12.75" customHeight="1" x14ac:dyDescent="0.25">
      <c r="A93" s="2"/>
      <c r="B93" s="2"/>
      <c r="C93" s="2"/>
    </row>
    <row r="94" spans="1:400" ht="12.75" customHeight="1" x14ac:dyDescent="0.25">
      <c r="A94" s="2"/>
      <c r="B94" s="2"/>
      <c r="C94" s="2"/>
    </row>
    <row r="95" spans="1:400" ht="12.75" customHeight="1" x14ac:dyDescent="0.25">
      <c r="A95" s="2"/>
      <c r="B95" s="2"/>
      <c r="C95" s="2"/>
    </row>
    <row r="96" spans="1:400" ht="12.75" customHeight="1" x14ac:dyDescent="0.25">
      <c r="A96" s="2"/>
      <c r="B96" s="2"/>
      <c r="C96" s="2"/>
    </row>
    <row r="97" spans="1:3" ht="12.75" customHeight="1" x14ac:dyDescent="0.25">
      <c r="A97" s="2"/>
      <c r="B97" s="2"/>
      <c r="C97" s="2"/>
    </row>
    <row r="98" spans="1:3" ht="12.75" customHeight="1" x14ac:dyDescent="0.25">
      <c r="A98" s="2"/>
      <c r="B98" s="2"/>
      <c r="C98" s="2"/>
    </row>
    <row r="99" spans="1:3" ht="12.75" customHeight="1" x14ac:dyDescent="0.25">
      <c r="A99" s="2"/>
      <c r="B99" s="2"/>
      <c r="C99" s="2"/>
    </row>
    <row r="100" spans="1:3" ht="12.75" customHeight="1" x14ac:dyDescent="0.25">
      <c r="A100" s="2"/>
      <c r="B100" s="2"/>
      <c r="C100" s="2"/>
    </row>
    <row r="101" spans="1:3" ht="12.75" customHeight="1" x14ac:dyDescent="0.25">
      <c r="A101" s="2"/>
      <c r="B101" s="2"/>
      <c r="C101" s="2"/>
    </row>
    <row r="102" spans="1:3" ht="12.75" customHeight="1" x14ac:dyDescent="0.25">
      <c r="A102" s="2"/>
      <c r="B102" s="2"/>
      <c r="C102" s="2"/>
    </row>
    <row r="103" spans="1:3" ht="12.75" customHeight="1" x14ac:dyDescent="0.25">
      <c r="A103" s="2"/>
      <c r="B103" s="2"/>
      <c r="C103" s="2"/>
    </row>
    <row r="104" spans="1:3" ht="12.75" customHeight="1" x14ac:dyDescent="0.25">
      <c r="A104" s="2"/>
      <c r="B104" s="2"/>
      <c r="C104" s="2"/>
    </row>
    <row r="105" spans="1:3" ht="12.75" customHeight="1" x14ac:dyDescent="0.25">
      <c r="A105" s="2"/>
      <c r="B105" s="2"/>
      <c r="C105" s="2"/>
    </row>
    <row r="106" spans="1:3" ht="12.75" customHeight="1" x14ac:dyDescent="0.25">
      <c r="A106" s="2"/>
      <c r="B106" s="2"/>
      <c r="C106" s="2"/>
    </row>
    <row r="107" spans="1:3" ht="12.75" customHeight="1" x14ac:dyDescent="0.25">
      <c r="A107" s="2"/>
      <c r="B107" s="2"/>
      <c r="C107" s="2"/>
    </row>
    <row r="108" spans="1:3" ht="12.75" customHeight="1" x14ac:dyDescent="0.25">
      <c r="A108" s="2"/>
      <c r="B108" s="2"/>
      <c r="C108" s="2"/>
    </row>
    <row r="109" spans="1:3" ht="12.75" customHeight="1" x14ac:dyDescent="0.25">
      <c r="A109" s="2"/>
      <c r="B109" s="2"/>
      <c r="C109" s="2"/>
    </row>
    <row r="110" spans="1:3" ht="12.75" customHeight="1" x14ac:dyDescent="0.25">
      <c r="A110" s="2"/>
      <c r="B110" s="2"/>
      <c r="C110" s="2"/>
    </row>
    <row r="111" spans="1:3" ht="12.75" customHeight="1" x14ac:dyDescent="0.25">
      <c r="A111" s="2"/>
      <c r="B111" s="2"/>
      <c r="C111" s="2"/>
    </row>
    <row r="112" spans="1:3" ht="12.75" customHeight="1" x14ac:dyDescent="0.25">
      <c r="A112" s="2"/>
      <c r="B112" s="2"/>
      <c r="C112" s="2"/>
    </row>
    <row r="113" spans="1:3" ht="12.75" customHeight="1" x14ac:dyDescent="0.25">
      <c r="A113" s="2"/>
      <c r="B113" s="2"/>
      <c r="C113" s="2"/>
    </row>
    <row r="114" spans="1:3" ht="12.75" customHeight="1" x14ac:dyDescent="0.25">
      <c r="A114" s="2"/>
      <c r="B114" s="2"/>
      <c r="C114" s="2"/>
    </row>
    <row r="115" spans="1:3" ht="12.75" customHeight="1" x14ac:dyDescent="0.25">
      <c r="A115" s="2"/>
      <c r="B115" s="2"/>
      <c r="C115" s="2"/>
    </row>
    <row r="116" spans="1:3" ht="12.75" customHeight="1" x14ac:dyDescent="0.25">
      <c r="A116" s="2"/>
      <c r="B116" s="2"/>
      <c r="C116" s="2"/>
    </row>
    <row r="117" spans="1:3" ht="12.75" customHeight="1" x14ac:dyDescent="0.25">
      <c r="A117" s="2"/>
      <c r="B117" s="2"/>
      <c r="C117" s="2"/>
    </row>
    <row r="118" spans="1:3" ht="12.75" customHeight="1" x14ac:dyDescent="0.25">
      <c r="A118" s="2"/>
      <c r="B118" s="2"/>
      <c r="C118" s="2"/>
    </row>
    <row r="119" spans="1:3" ht="12.75" customHeight="1" x14ac:dyDescent="0.25">
      <c r="A119" s="2"/>
      <c r="B119" s="2"/>
      <c r="C119" s="2"/>
    </row>
    <row r="120" spans="1:3" ht="12.75" customHeight="1" x14ac:dyDescent="0.25">
      <c r="A120" s="2"/>
      <c r="B120" s="2"/>
      <c r="C120" s="2"/>
    </row>
    <row r="121" spans="1:3" ht="12.75" customHeight="1" x14ac:dyDescent="0.25">
      <c r="A121" s="2"/>
      <c r="B121" s="2"/>
      <c r="C121" s="2"/>
    </row>
    <row r="122" spans="1:3" ht="12.75" customHeight="1" x14ac:dyDescent="0.25">
      <c r="A122" s="2"/>
      <c r="B122" s="2"/>
      <c r="C122" s="2"/>
    </row>
    <row r="123" spans="1:3" ht="12.75" customHeight="1" x14ac:dyDescent="0.25">
      <c r="A123" s="2"/>
      <c r="B123" s="2"/>
      <c r="C123" s="2"/>
    </row>
    <row r="124" spans="1:3" ht="12.75" customHeight="1" x14ac:dyDescent="0.25">
      <c r="A124" s="2"/>
      <c r="B124" s="2"/>
      <c r="C124" s="2"/>
    </row>
    <row r="125" spans="1:3" ht="12.75" customHeight="1" x14ac:dyDescent="0.25">
      <c r="A125" s="2"/>
      <c r="B125" s="2"/>
      <c r="C125" s="2"/>
    </row>
    <row r="126" spans="1:3" ht="12.75" customHeight="1" x14ac:dyDescent="0.25">
      <c r="A126" s="2"/>
      <c r="B126" s="2"/>
      <c r="C126" s="2"/>
    </row>
    <row r="127" spans="1:3" ht="12.75" customHeight="1" x14ac:dyDescent="0.25">
      <c r="A127" s="2"/>
      <c r="B127" s="2"/>
      <c r="C127" s="2"/>
    </row>
    <row r="128" spans="1:3" ht="12.75" customHeight="1" x14ac:dyDescent="0.25">
      <c r="A128" s="2"/>
      <c r="B128" s="2"/>
      <c r="C128" s="2"/>
    </row>
    <row r="129" spans="1:3" ht="12.75" customHeight="1" x14ac:dyDescent="0.25">
      <c r="A129" s="2"/>
      <c r="B129" s="2"/>
      <c r="C129" s="2"/>
    </row>
    <row r="130" spans="1:3" ht="12.75" customHeight="1" x14ac:dyDescent="0.25">
      <c r="A130" s="2"/>
      <c r="B130" s="2"/>
      <c r="C130" s="2"/>
    </row>
    <row r="131" spans="1:3" ht="12.75" customHeight="1" x14ac:dyDescent="0.25">
      <c r="A131" s="2"/>
      <c r="B131" s="2"/>
      <c r="C131" s="2"/>
    </row>
    <row r="132" spans="1:3" ht="12.75" customHeight="1" x14ac:dyDescent="0.25">
      <c r="A132" s="2"/>
      <c r="B132" s="2"/>
      <c r="C132" s="2"/>
    </row>
    <row r="133" spans="1:3" ht="12.75" customHeight="1" x14ac:dyDescent="0.25">
      <c r="A133" s="2"/>
      <c r="B133" s="2"/>
      <c r="C133" s="2"/>
    </row>
    <row r="134" spans="1:3" ht="12.75" customHeight="1" x14ac:dyDescent="0.25">
      <c r="A134" s="2"/>
      <c r="B134" s="2"/>
      <c r="C134" s="2"/>
    </row>
    <row r="135" spans="1:3" ht="12.75" customHeight="1" x14ac:dyDescent="0.25">
      <c r="A135" s="2"/>
      <c r="B135" s="2"/>
      <c r="C135" s="2"/>
    </row>
    <row r="136" spans="1:3" ht="12.75" customHeight="1" x14ac:dyDescent="0.25">
      <c r="A136" s="2"/>
      <c r="B136" s="2"/>
      <c r="C136" s="2"/>
    </row>
    <row r="137" spans="1:3" ht="12.75" customHeight="1" x14ac:dyDescent="0.25">
      <c r="A137" s="2"/>
      <c r="B137" s="2"/>
      <c r="C137" s="2"/>
    </row>
    <row r="138" spans="1:3" ht="12.75" customHeight="1" x14ac:dyDescent="0.25">
      <c r="A138" s="2"/>
      <c r="B138" s="2"/>
      <c r="C138" s="2"/>
    </row>
    <row r="139" spans="1:3" ht="12.75" customHeight="1" x14ac:dyDescent="0.25">
      <c r="A139" s="2"/>
      <c r="B139" s="2"/>
      <c r="C139" s="2"/>
    </row>
    <row r="140" spans="1:3" ht="12.75" customHeight="1" x14ac:dyDescent="0.25">
      <c r="A140" s="2"/>
      <c r="B140" s="2"/>
      <c r="C140" s="2"/>
    </row>
    <row r="141" spans="1:3" ht="12.75" customHeight="1" x14ac:dyDescent="0.25">
      <c r="A141" s="2"/>
      <c r="B141" s="2"/>
      <c r="C141" s="2"/>
    </row>
    <row r="142" spans="1:3" ht="12.75" customHeight="1" x14ac:dyDescent="0.25">
      <c r="A142" s="2"/>
      <c r="B142" s="2"/>
      <c r="C142" s="2"/>
    </row>
    <row r="143" spans="1:3" ht="12.75" customHeight="1" x14ac:dyDescent="0.25">
      <c r="A143" s="2"/>
      <c r="B143" s="2"/>
      <c r="C143" s="2"/>
    </row>
    <row r="144" spans="1:3" ht="12.75" customHeight="1" x14ac:dyDescent="0.25">
      <c r="A144" s="2"/>
      <c r="B144" s="2"/>
      <c r="C144" s="2"/>
    </row>
    <row r="145" spans="1:3" ht="12.75" customHeight="1" x14ac:dyDescent="0.25">
      <c r="A145" s="2"/>
      <c r="B145" s="2"/>
      <c r="C145" s="2"/>
    </row>
    <row r="146" spans="1:3" ht="12.75" customHeight="1" x14ac:dyDescent="0.25">
      <c r="A146" s="2"/>
      <c r="B146" s="2"/>
      <c r="C146" s="2"/>
    </row>
    <row r="147" spans="1:3" ht="12.75" customHeight="1" x14ac:dyDescent="0.25">
      <c r="A147" s="2"/>
      <c r="B147" s="2"/>
      <c r="C147" s="2"/>
    </row>
    <row r="148" spans="1:3" ht="12.75" customHeight="1" x14ac:dyDescent="0.25">
      <c r="A148" s="2"/>
      <c r="B148" s="2"/>
      <c r="C148" s="2"/>
    </row>
    <row r="149" spans="1:3" ht="12.75" customHeight="1" x14ac:dyDescent="0.25">
      <c r="A149" s="2"/>
      <c r="B149" s="2"/>
      <c r="C149" s="2"/>
    </row>
    <row r="150" spans="1:3" ht="12.75" customHeight="1" x14ac:dyDescent="0.25">
      <c r="A150" s="2"/>
      <c r="B150" s="2"/>
      <c r="C150" s="2"/>
    </row>
    <row r="151" spans="1:3" ht="12.75" customHeight="1" x14ac:dyDescent="0.25">
      <c r="A151" s="2"/>
      <c r="B151" s="2"/>
      <c r="C151" s="2"/>
    </row>
    <row r="152" spans="1:3" ht="12.75" customHeight="1" x14ac:dyDescent="0.25">
      <c r="A152" s="2"/>
      <c r="B152" s="2"/>
      <c r="C152" s="2"/>
    </row>
    <row r="153" spans="1:3" ht="12.75" customHeight="1" x14ac:dyDescent="0.25">
      <c r="A153" s="2"/>
      <c r="B153" s="2"/>
      <c r="C153" s="2"/>
    </row>
    <row r="154" spans="1:3" ht="12.75" customHeight="1" x14ac:dyDescent="0.25">
      <c r="A154" s="2"/>
      <c r="B154" s="2"/>
      <c r="C154" s="2"/>
    </row>
    <row r="155" spans="1:3" ht="12.75" customHeight="1" x14ac:dyDescent="0.25">
      <c r="A155" s="2"/>
      <c r="B155" s="2"/>
      <c r="C155" s="2"/>
    </row>
    <row r="156" spans="1:3" ht="12.75" customHeight="1" x14ac:dyDescent="0.25">
      <c r="A156" s="2"/>
      <c r="B156" s="2"/>
      <c r="C156" s="2"/>
    </row>
    <row r="157" spans="1:3" ht="12.75" customHeight="1" x14ac:dyDescent="0.25">
      <c r="A157" s="2"/>
      <c r="B157" s="2"/>
      <c r="C157" s="2"/>
    </row>
    <row r="158" spans="1:3" ht="12.75" customHeight="1" x14ac:dyDescent="0.25">
      <c r="A158" s="2"/>
      <c r="B158" s="2"/>
      <c r="C158" s="2"/>
    </row>
    <row r="159" spans="1:3" ht="12.75" customHeight="1" x14ac:dyDescent="0.25">
      <c r="A159" s="2"/>
      <c r="B159" s="2"/>
      <c r="C159" s="2"/>
    </row>
    <row r="160" spans="1:3" ht="12.75" customHeight="1" x14ac:dyDescent="0.25">
      <c r="A160" s="2"/>
      <c r="B160" s="2"/>
      <c r="C160" s="2"/>
    </row>
    <row r="161" spans="1:3" ht="12.75" customHeight="1" x14ac:dyDescent="0.25">
      <c r="A161" s="2"/>
      <c r="B161" s="2"/>
      <c r="C161" s="2"/>
    </row>
    <row r="162" spans="1:3" ht="12.75" customHeight="1" x14ac:dyDescent="0.25">
      <c r="A162" s="2"/>
      <c r="B162" s="2"/>
      <c r="C162" s="2"/>
    </row>
    <row r="163" spans="1:3" ht="12.75" customHeight="1" x14ac:dyDescent="0.25">
      <c r="A163" s="2"/>
      <c r="B163" s="2"/>
      <c r="C163" s="2"/>
    </row>
    <row r="164" spans="1:3" ht="12.75" customHeight="1" x14ac:dyDescent="0.25">
      <c r="A164" s="2"/>
      <c r="B164" s="2"/>
      <c r="C164" s="2"/>
    </row>
    <row r="165" spans="1:3" ht="12.75" customHeight="1" x14ac:dyDescent="0.25">
      <c r="A165" s="2"/>
      <c r="B165" s="2"/>
      <c r="C165" s="2"/>
    </row>
    <row r="166" spans="1:3" ht="12.75" customHeight="1" x14ac:dyDescent="0.25">
      <c r="A166" s="2"/>
      <c r="B166" s="2"/>
      <c r="C166" s="2"/>
    </row>
    <row r="167" spans="1:3" ht="12.75" customHeight="1" x14ac:dyDescent="0.25">
      <c r="A167" s="2"/>
      <c r="B167" s="2"/>
      <c r="C167" s="2"/>
    </row>
    <row r="168" spans="1:3" ht="12.75" customHeight="1" x14ac:dyDescent="0.25">
      <c r="A168" s="2"/>
      <c r="B168" s="2"/>
      <c r="C168" s="2"/>
    </row>
    <row r="169" spans="1:3" ht="12.75" customHeight="1" x14ac:dyDescent="0.25">
      <c r="A169" s="2"/>
      <c r="B169" s="2"/>
      <c r="C169" s="2"/>
    </row>
    <row r="170" spans="1:3" ht="12.75" customHeight="1" x14ac:dyDescent="0.25">
      <c r="A170" s="2"/>
      <c r="B170" s="2"/>
      <c r="C170" s="2"/>
    </row>
    <row r="171" spans="1:3" ht="12.75" customHeight="1" x14ac:dyDescent="0.25">
      <c r="A171" s="2"/>
      <c r="B171" s="2"/>
      <c r="C171" s="2"/>
    </row>
    <row r="172" spans="1:3" ht="12.75" customHeight="1" x14ac:dyDescent="0.25">
      <c r="A172" s="2"/>
      <c r="B172" s="2"/>
      <c r="C172" s="2"/>
    </row>
    <row r="173" spans="1:3" ht="12.75" customHeight="1" x14ac:dyDescent="0.25">
      <c r="A173" s="2"/>
      <c r="B173" s="2"/>
      <c r="C173" s="2"/>
    </row>
    <row r="174" spans="1:3" ht="12.75" customHeight="1" x14ac:dyDescent="0.25">
      <c r="A174" s="2"/>
      <c r="B174" s="2"/>
      <c r="C174" s="2"/>
    </row>
    <row r="175" spans="1:3" ht="12.75" customHeight="1" x14ac:dyDescent="0.25">
      <c r="A175" s="2"/>
      <c r="B175" s="2"/>
      <c r="C175" s="2"/>
    </row>
    <row r="176" spans="1:3" ht="12.75" customHeight="1" x14ac:dyDescent="0.25">
      <c r="A176" s="2"/>
      <c r="B176" s="2"/>
      <c r="C176" s="2"/>
    </row>
    <row r="177" spans="1:3" ht="12.75" customHeight="1" x14ac:dyDescent="0.25">
      <c r="A177" s="2"/>
      <c r="B177" s="2"/>
      <c r="C177" s="2"/>
    </row>
  </sheetData>
  <mergeCells count="31">
    <mergeCell ref="A37:A39"/>
    <mergeCell ref="A42:A59"/>
    <mergeCell ref="A18:A20"/>
    <mergeCell ref="A6:A12"/>
    <mergeCell ref="A13:A17"/>
    <mergeCell ref="A21:A24"/>
    <mergeCell ref="A25:A27"/>
    <mergeCell ref="A28:A30"/>
    <mergeCell ref="A31:A33"/>
    <mergeCell ref="A3:B3"/>
    <mergeCell ref="A89:C89"/>
    <mergeCell ref="A78:C78"/>
    <mergeCell ref="A79:C79"/>
    <mergeCell ref="A75:C75"/>
    <mergeCell ref="A70:C70"/>
    <mergeCell ref="A71:C71"/>
    <mergeCell ref="A72:C72"/>
    <mergeCell ref="A73:C73"/>
    <mergeCell ref="A74:C74"/>
    <mergeCell ref="A65:C65"/>
    <mergeCell ref="A66:C66"/>
    <mergeCell ref="A67:C67"/>
    <mergeCell ref="A68:C68"/>
    <mergeCell ref="A77:C77"/>
    <mergeCell ref="A34:A36"/>
    <mergeCell ref="A81:C81"/>
    <mergeCell ref="A82:C82"/>
    <mergeCell ref="A83:C83"/>
    <mergeCell ref="A84:C84"/>
    <mergeCell ref="A87:C87"/>
    <mergeCell ref="A86:C86"/>
  </mergeCells>
  <conditionalFormatting sqref="D8:BT8 BY8:BZ8 CF8:CG8 CM8:CN9 D9:CL9 D29:CU29 KV28:LB32 D39:OJ41 KV33:MD34 LC21:MD32 ME21:MR38 MS18:NV18 OB7:OC18 OI7:OJ18 MS19:OJ38 EZ28:KU31 CQ8:NV8 D7:NV7 D4:OJ6 EB21:LB22 EB29:EY30 DA29:EA29 D32:KU34 D35:MD38 D30:EA30 D23:LB27 D18:EA22 EB18:MR20 D10:NV17 D31:EY31 D28:ED28 EF28:EY28 CO9:NV9">
    <cfRule type="expression" dxfId="41" priority="64">
      <formula>AND(D$1=0)</formula>
    </cfRule>
  </conditionalFormatting>
  <conditionalFormatting sqref="D3:OJ3">
    <cfRule type="expression" dxfId="40" priority="50">
      <formula>AND(WEEKDAY(D4,2)=7)</formula>
    </cfRule>
    <cfRule type="expression" dxfId="39" priority="57">
      <formula>AND(WEEKDAY(D$5,2)=4)</formula>
    </cfRule>
  </conditionalFormatting>
  <conditionalFormatting sqref="D4:OJ5">
    <cfRule type="expression" dxfId="38" priority="56">
      <formula>AND(D$5=TODAY())</formula>
    </cfRule>
  </conditionalFormatting>
  <conditionalFormatting sqref="D2:OJ2">
    <cfRule type="expression" dxfId="37" priority="47">
      <formula>AND(MONTH(D4)/2&lt;&gt;INT(MONTH(D4)/2))</formula>
    </cfRule>
    <cfRule type="expression" dxfId="36" priority="48">
      <formula>AND(MONTH(D4)/2=INT(MONTH(D4)/2))</formula>
    </cfRule>
    <cfRule type="expression" dxfId="35" priority="51">
      <formula>AND(EOMONTH(D4-1,0)+1=D4)</formula>
    </cfRule>
  </conditionalFormatting>
  <conditionalFormatting sqref="C61">
    <cfRule type="duplicateValues" dxfId="34" priority="68"/>
  </conditionalFormatting>
  <conditionalFormatting sqref="D10:BT10 CQ10:NV10 OB10:OC10 OI10:OJ10">
    <cfRule type="expression" dxfId="33" priority="35">
      <formula>AND(MONTH(D4)="mar")</formula>
    </cfRule>
  </conditionalFormatting>
  <conditionalFormatting sqref="D89:OJ89">
    <cfRule type="cellIs" dxfId="32" priority="30" operator="notEqual">
      <formula>$C$3</formula>
    </cfRule>
  </conditionalFormatting>
  <conditionalFormatting sqref="AK9:BC9">
    <cfRule type="expression" dxfId="31" priority="29">
      <formula>AND(MONTH(AK3)="mar")</formula>
    </cfRule>
  </conditionalFormatting>
  <conditionalFormatting sqref="CB8:CE8">
    <cfRule type="expression" dxfId="30" priority="28">
      <formula>AND(CB$1=0)</formula>
    </cfRule>
  </conditionalFormatting>
  <conditionalFormatting sqref="CH8:CK8">
    <cfRule type="expression" dxfId="29" priority="23">
      <formula>AND(CH$1=0)</formula>
    </cfRule>
  </conditionalFormatting>
  <conditionalFormatting sqref="A29:CU29 A81:C85 OK81:XFD87 A88:XFD1048576 A86:A87 KV28:LB32 KV33:MD34 LC21:MD32 ME21:MR38 MS18:NV18 OB7:OC18 OI7:XFD18 MS19:XFD38 EZ28:KU31 A39:XFD80 A1:XFD6 EB21:LB22 EB29:EY30 DA29:EA29 A32:KU34 A35:MD38 A30:EA30 A23:LB27 A18:EA22 EB18:MR20 A31:EY31 A7:NV17 A28:EY28">
    <cfRule type="cellIs" dxfId="28" priority="19" operator="equal">
      <formula>"N"</formula>
    </cfRule>
    <cfRule type="cellIs" dxfId="27" priority="20" operator="equal">
      <formula>"AP"</formula>
    </cfRule>
    <cfRule type="cellIs" dxfId="26" priority="21" operator="equal">
      <formula>"M"</formula>
    </cfRule>
    <cfRule type="cellIs" dxfId="25" priority="22" operator="equal">
      <formula>"J"</formula>
    </cfRule>
  </conditionalFormatting>
  <conditionalFormatting sqref="D87:OJ87">
    <cfRule type="cellIs" dxfId="24" priority="18" operator="lessThan">
      <formula>0.5</formula>
    </cfRule>
  </conditionalFormatting>
  <conditionalFormatting sqref="NW7:OA18">
    <cfRule type="expression" dxfId="23" priority="17">
      <formula>AND(NW$1=0)</formula>
    </cfRule>
  </conditionalFormatting>
  <conditionalFormatting sqref="NW10:OA10">
    <cfRule type="expression" dxfId="22" priority="16">
      <formula>AND(MONTH(NW4)="mar")</formula>
    </cfRule>
  </conditionalFormatting>
  <conditionalFormatting sqref="NW7:OA18">
    <cfRule type="cellIs" dxfId="21" priority="12" operator="equal">
      <formula>"N"</formula>
    </cfRule>
    <cfRule type="cellIs" dxfId="20" priority="13" operator="equal">
      <formula>"AP"</formula>
    </cfRule>
    <cfRule type="cellIs" dxfId="19" priority="14" operator="equal">
      <formula>"M"</formula>
    </cfRule>
    <cfRule type="cellIs" dxfId="18" priority="15" operator="equal">
      <formula>"J"</formula>
    </cfRule>
  </conditionalFormatting>
  <conditionalFormatting sqref="OD7:OH18">
    <cfRule type="expression" dxfId="17" priority="11">
      <formula>AND(OD$1=0)</formula>
    </cfRule>
  </conditionalFormatting>
  <conditionalFormatting sqref="OD10:OH10">
    <cfRule type="expression" dxfId="16" priority="10">
      <formula>AND(MONTH(OD4)="mar")</formula>
    </cfRule>
  </conditionalFormatting>
  <conditionalFormatting sqref="OD7:OH18">
    <cfRule type="cellIs" dxfId="15" priority="6" operator="equal">
      <formula>"N"</formula>
    </cfRule>
    <cfRule type="cellIs" dxfId="14" priority="7" operator="equal">
      <formula>"AP"</formula>
    </cfRule>
    <cfRule type="cellIs" dxfId="13" priority="8" operator="equal">
      <formula>"M"</formula>
    </cfRule>
    <cfRule type="cellIs" dxfId="12" priority="9" operator="equal">
      <formula>"J"</formula>
    </cfRule>
  </conditionalFormatting>
  <conditionalFormatting sqref="CV29:CZ29">
    <cfRule type="expression" dxfId="11" priority="5">
      <formula>AND(CV$1=0)</formula>
    </cfRule>
  </conditionalFormatting>
  <conditionalFormatting sqref="CV29:CZ29">
    <cfRule type="cellIs" dxfId="10" priority="1" operator="equal">
      <formula>"N"</formula>
    </cfRule>
    <cfRule type="cellIs" dxfId="9" priority="2" operator="equal">
      <formula>"AP"</formula>
    </cfRule>
    <cfRule type="cellIs" dxfId="8" priority="3" operator="equal">
      <formula>"M"</formula>
    </cfRule>
    <cfRule type="cellIs" dxfId="7" priority="4" operator="equal">
      <formula>"J"</formula>
    </cfRule>
  </conditionalFormatting>
  <conditionalFormatting sqref="EE28:EI28">
    <cfRule type="expression" dxfId="6" priority="70">
      <formula>AND(ES$1=0)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3</xdr:col>
                <xdr:colOff>0</xdr:colOff>
                <xdr:row>61</xdr:row>
                <xdr:rowOff>0</xdr:rowOff>
              </from>
              <to>
                <xdr:col>6</xdr:col>
                <xdr:colOff>142875</xdr:colOff>
                <xdr:row>62</xdr:row>
                <xdr:rowOff>95250</xdr:rowOff>
              </to>
            </anchor>
          </controlPr>
        </control>
      </mc:Choice>
      <mc:Fallback>
        <control shapeId="2049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97"/>
  <sheetViews>
    <sheetView showGridLines="0" workbookViewId="0">
      <pane xSplit="18" ySplit="1" topLeftCell="S2" activePane="bottomRight" state="frozen"/>
      <selection pane="topRight" activeCell="O1" sqref="O1"/>
      <selection pane="bottomLeft" activeCell="A2" sqref="A2"/>
      <selection pane="bottomRight" activeCell="A41" sqref="A41"/>
    </sheetView>
  </sheetViews>
  <sheetFormatPr baseColWidth="10" defaultRowHeight="15" x14ac:dyDescent="0.25"/>
  <cols>
    <col min="1" max="1" width="42.5703125" bestFit="1" customWidth="1"/>
    <col min="2" max="2" width="15.42578125" customWidth="1"/>
    <col min="3" max="3" width="10.28515625" hidden="1" customWidth="1"/>
    <col min="4" max="4" width="12.85546875" hidden="1" customWidth="1"/>
    <col min="5" max="5" width="18.42578125" hidden="1" customWidth="1"/>
    <col min="7" max="7" width="18.5703125" customWidth="1"/>
    <col min="8" max="8" width="32.28515625" bestFit="1" customWidth="1"/>
    <col min="10" max="10" width="1.7109375" customWidth="1"/>
  </cols>
  <sheetData>
    <row r="1" spans="1:14" x14ac:dyDescent="0.25">
      <c r="A1" s="21" t="s">
        <v>17</v>
      </c>
      <c r="B1" s="36" t="str">
        <f>IF(AND(C2:C8),"Erreur !","Jours Chômés")</f>
        <v>Jours Chômés</v>
      </c>
      <c r="C1" s="37" t="s">
        <v>26</v>
      </c>
      <c r="D1" s="38" t="s">
        <v>29</v>
      </c>
      <c r="E1" s="39" t="s">
        <v>28</v>
      </c>
      <c r="F1" s="40" t="s">
        <v>9</v>
      </c>
      <c r="G1" s="41" t="s">
        <v>10</v>
      </c>
      <c r="H1" s="42" t="s">
        <v>11</v>
      </c>
      <c r="I1" s="43" t="s">
        <v>12</v>
      </c>
      <c r="J1" s="44"/>
      <c r="K1" s="45" t="s">
        <v>13</v>
      </c>
      <c r="L1" s="46"/>
      <c r="M1" s="46"/>
      <c r="N1" s="46"/>
    </row>
    <row r="2" spans="1:14" x14ac:dyDescent="0.25">
      <c r="A2" s="7" t="s">
        <v>31</v>
      </c>
      <c r="B2" s="16" t="s">
        <v>19</v>
      </c>
      <c r="C2" s="22" t="b">
        <v>0</v>
      </c>
      <c r="D2" s="23" t="str">
        <f>IF(C2,B2,"")</f>
        <v/>
      </c>
      <c r="E2" s="22">
        <f>IF(MONTH(1&amp;Premier_mois)&lt;&gt;1,An+1,An)</f>
        <v>2020</v>
      </c>
      <c r="F2" s="1">
        <f>DATE(E2,1,1)</f>
        <v>43831</v>
      </c>
      <c r="G2" s="29" t="str">
        <f>"Jour de l'an "&amp;E2</f>
        <v>Jour de l'an 2020</v>
      </c>
      <c r="K2" s="6" t="s">
        <v>14</v>
      </c>
    </row>
    <row r="3" spans="1:14" x14ac:dyDescent="0.25">
      <c r="A3" s="21" t="s">
        <v>18</v>
      </c>
      <c r="B3" s="16" t="s">
        <v>20</v>
      </c>
      <c r="C3" s="22" t="b">
        <v>0</v>
      </c>
      <c r="D3" s="23" t="str">
        <f t="shared" ref="D3:D8" si="0">IF(C3,B3,"")</f>
        <v/>
      </c>
      <c r="E3" s="22">
        <f>IF(MONTH(DATE(An,3,29.56+0.979*MOD(204-11*MOD(An,19),30)-WEEKDAY(DATE(An,3,28.56+0.979*MOD(204-11*MOD(An,19),30))))+1)&lt;MONTH(1&amp;Premier_mois),An+1,An)</f>
        <v>2020</v>
      </c>
      <c r="F3" s="1">
        <f>DATE(E2+1,1,1)</f>
        <v>44197</v>
      </c>
      <c r="G3" s="29" t="str">
        <f>"Jour de l'an "&amp;(E2+1)</f>
        <v>Jour de l'an 2021</v>
      </c>
      <c r="K3" s="6" t="s">
        <v>15</v>
      </c>
    </row>
    <row r="4" spans="1:14" x14ac:dyDescent="0.25">
      <c r="A4" s="7">
        <v>2020</v>
      </c>
      <c r="B4" s="16" t="s">
        <v>21</v>
      </c>
      <c r="C4" s="22" t="b">
        <v>0</v>
      </c>
      <c r="D4" s="23" t="str">
        <f t="shared" si="0"/>
        <v/>
      </c>
      <c r="E4" s="22">
        <f>IF(MONTH(1&amp;Premier_mois)&gt;5,An+1,An)</f>
        <v>2020</v>
      </c>
      <c r="F4" s="1">
        <f>DATE(E3,3,29.56+0.979*MOD(204-11*MOD(E3,19),30)-WEEKDAY(DATE(E3,3,28.56+0.979*MOD(204-11*MOD(E3,19),30))))+1</f>
        <v>43934</v>
      </c>
      <c r="G4" s="29" t="s">
        <v>2</v>
      </c>
      <c r="K4" s="6" t="s">
        <v>16</v>
      </c>
    </row>
    <row r="5" spans="1:14" x14ac:dyDescent="0.25">
      <c r="A5" s="21" t="s">
        <v>30</v>
      </c>
      <c r="B5" s="17" t="s">
        <v>22</v>
      </c>
      <c r="C5" s="24" t="b">
        <v>0</v>
      </c>
      <c r="D5" s="25" t="str">
        <f t="shared" si="0"/>
        <v/>
      </c>
      <c r="E5" s="26">
        <f>IF(MONTH(DATE(An,3,29.56+0.979*MOD(204-11*MOD(An,19),30)-WEEKDAY(DATE(An,3,28.56+0.979*MOD(204-11*MOD(An,19),30))))+1+38)&lt;MONTH(1&amp;Premier_mois),An+1,An)</f>
        <v>2020</v>
      </c>
      <c r="F5" s="1">
        <f>DATE(E4,5,1)</f>
        <v>43952</v>
      </c>
      <c r="G5" s="29" t="s">
        <v>3</v>
      </c>
      <c r="K5" s="6"/>
    </row>
    <row r="6" spans="1:14" x14ac:dyDescent="0.25">
      <c r="A6" s="13">
        <f>IF(MONTH(1&amp;Premier_mois)&lt;=2,IF(DAY(DATE(An,2,29))=29,366,365),IF(DAY(DATE(An+1,2,29))=29,366,365))</f>
        <v>366</v>
      </c>
      <c r="B6" s="17" t="s">
        <v>23</v>
      </c>
      <c r="C6" s="24" t="b">
        <v>0</v>
      </c>
      <c r="D6" s="25" t="str">
        <f t="shared" si="0"/>
        <v/>
      </c>
      <c r="E6" s="26">
        <f>IF(MONTH(1&amp;Premier_mois)&gt;5,An+1,An)</f>
        <v>2020</v>
      </c>
      <c r="F6" s="1">
        <f>DATE(E5,3,29.56+0.979*MOD(204-11*MOD(E5,19),30)-WEEKDAY(DATE(E5,3,28.56+0.979*MOD(204-11*MOD(E5,19),30))))+1+38</f>
        <v>43972</v>
      </c>
      <c r="G6" s="29" t="s">
        <v>5</v>
      </c>
      <c r="K6" s="6"/>
    </row>
    <row r="7" spans="1:14" x14ac:dyDescent="0.25">
      <c r="A7" s="8"/>
      <c r="B7" s="16" t="s">
        <v>24</v>
      </c>
      <c r="C7" s="27" t="b">
        <v>1</v>
      </c>
      <c r="D7" s="28" t="str">
        <f t="shared" si="0"/>
        <v>Samedi</v>
      </c>
      <c r="E7" s="22">
        <f>IF(MONTH(DATE(An,3,29.56+0.979*MOD(204-11*MOD(An,19),30)-WEEKDAY(DATE(An,3,28.56+0.979*MOD(204-11*MOD(An,19),30))))+1+49)&lt;MONTH(1&amp;Premier_mois),An+1,An)</f>
        <v>2020</v>
      </c>
      <c r="F7" s="1">
        <f>DATE(E6,5,8)</f>
        <v>43959</v>
      </c>
      <c r="G7" s="30" t="s">
        <v>4</v>
      </c>
      <c r="K7" s="6"/>
    </row>
    <row r="8" spans="1:14" x14ac:dyDescent="0.25">
      <c r="A8" s="8"/>
      <c r="B8" s="16" t="s">
        <v>25</v>
      </c>
      <c r="C8" s="27" t="b">
        <v>1</v>
      </c>
      <c r="D8" s="28" t="str">
        <f t="shared" si="0"/>
        <v>Dimanche</v>
      </c>
      <c r="E8" s="22">
        <f>IF(MONTH(1&amp;Premier_mois)&gt;7,An+1,An)</f>
        <v>2020</v>
      </c>
      <c r="F8" s="1">
        <f>DATE(E7,3,29.56+0.979*MOD(204-11*MOD(E7,19),30)-WEEKDAY(DATE(E7,3,28.56+0.979*MOD(204-11*MOD(E7,19),30))))+1+49</f>
        <v>43983</v>
      </c>
      <c r="G8" s="29" t="s">
        <v>6</v>
      </c>
      <c r="K8" s="6"/>
    </row>
    <row r="9" spans="1:14" x14ac:dyDescent="0.25">
      <c r="A9" s="8"/>
      <c r="B9" s="8"/>
      <c r="C9" s="22" t="s">
        <v>27</v>
      </c>
      <c r="D9" s="22">
        <f>MONTH(1&amp;Premier_mois)</f>
        <v>1</v>
      </c>
      <c r="E9" s="22">
        <f>IF(MONTH(1&amp;Premier_mois)&gt;8,An+1,An)</f>
        <v>2020</v>
      </c>
      <c r="F9" s="1">
        <f>DATE(E8,7,14)</f>
        <v>44026</v>
      </c>
      <c r="G9" s="29" t="s">
        <v>7</v>
      </c>
      <c r="K9" s="6"/>
    </row>
    <row r="10" spans="1:14" x14ac:dyDescent="0.25">
      <c r="A10" s="8"/>
      <c r="B10" s="8"/>
      <c r="C10" s="8"/>
      <c r="D10" s="8"/>
      <c r="E10" s="22">
        <f>IF(MONTH(1&amp;Premier_mois)&gt;11,An+1,An)</f>
        <v>2020</v>
      </c>
      <c r="F10" s="1">
        <f>DATE(E9,8,15)</f>
        <v>44058</v>
      </c>
      <c r="G10" s="29" t="s">
        <v>8</v>
      </c>
      <c r="K10" s="6"/>
    </row>
    <row r="11" spans="1:14" x14ac:dyDescent="0.25">
      <c r="A11" s="8"/>
      <c r="B11" s="8"/>
      <c r="C11" s="8"/>
      <c r="D11" s="8"/>
      <c r="E11" s="22">
        <f>IF(MONTH(1&amp;Premier_mois)&gt;11,An+1,An)</f>
        <v>2020</v>
      </c>
      <c r="F11" s="1">
        <f>DATE(E10,11,1)</f>
        <v>44136</v>
      </c>
      <c r="G11" s="29" t="s">
        <v>0</v>
      </c>
      <c r="K11" s="6"/>
    </row>
    <row r="12" spans="1:14" x14ac:dyDescent="0.25">
      <c r="A12" s="20"/>
      <c r="B12" s="8"/>
      <c r="C12" s="8"/>
      <c r="D12" s="8"/>
      <c r="E12" s="8"/>
      <c r="F12" s="1">
        <f>DATE(E11,11,11)</f>
        <v>44146</v>
      </c>
      <c r="G12" s="29" t="str">
        <f>"Armistice "&amp;E11</f>
        <v>Armistice 2020</v>
      </c>
      <c r="K12" s="6"/>
    </row>
    <row r="13" spans="1:14" x14ac:dyDescent="0.25">
      <c r="A13" s="8"/>
      <c r="B13" s="8"/>
      <c r="C13" s="8"/>
      <c r="D13" s="8"/>
      <c r="E13" s="8"/>
      <c r="F13" s="1">
        <f>DATE(An,12,25)</f>
        <v>44190</v>
      </c>
      <c r="G13" s="29" t="s">
        <v>1</v>
      </c>
      <c r="K13" s="6"/>
    </row>
    <row r="14" spans="1:14" x14ac:dyDescent="0.25">
      <c r="A14" s="8"/>
      <c r="B14" s="8"/>
      <c r="C14" s="8"/>
      <c r="D14" s="8"/>
      <c r="E14" s="8"/>
      <c r="F14" s="1" t="str">
        <f>"01/01/"&amp;E2+1</f>
        <v>01/01/2021</v>
      </c>
      <c r="G14" s="31" t="str">
        <f>"Jour de l'an "&amp;E2+1</f>
        <v>Jour de l'an 2021</v>
      </c>
      <c r="K14" s="6"/>
    </row>
    <row r="15" spans="1:14" x14ac:dyDescent="0.25">
      <c r="A15" s="8"/>
      <c r="B15" s="8"/>
      <c r="C15" s="8"/>
      <c r="D15" s="8"/>
      <c r="E15" s="8"/>
      <c r="F15" s="1">
        <f>DATE(E3+1,3,29.56+0.979*MOD(204-11*MOD(E3+1,19),30)-WEEKDAY(DATE(E3+1,3,28.56+0.979*MOD(204-11*MOD(E3+1,19),30))))+1</f>
        <v>44291</v>
      </c>
      <c r="G15" s="31" t="s">
        <v>2</v>
      </c>
    </row>
    <row r="16" spans="1:14" x14ac:dyDescent="0.25">
      <c r="A16" s="8"/>
      <c r="B16" s="8"/>
      <c r="C16" s="8"/>
      <c r="D16" s="8"/>
      <c r="E16" s="8"/>
      <c r="F16" s="1">
        <f>DATE(E4+1,5,1)</f>
        <v>44317</v>
      </c>
      <c r="G16" s="31" t="s">
        <v>3</v>
      </c>
    </row>
    <row r="17" spans="1:7" x14ac:dyDescent="0.25">
      <c r="A17" s="8"/>
      <c r="B17" s="8"/>
      <c r="C17" s="8"/>
      <c r="D17" s="8"/>
      <c r="E17" s="8"/>
      <c r="F17" s="1">
        <f>DATE(E5+1,3,29.56+0.979*MOD(204-11*MOD(E5+1,19),30)-WEEKDAY(DATE(E5+1,3,28.56+0.979*MOD(204-11*MOD(E5+1,19),30))))+1+38</f>
        <v>44329</v>
      </c>
      <c r="G17" s="31" t="s">
        <v>5</v>
      </c>
    </row>
    <row r="18" spans="1:7" x14ac:dyDescent="0.25">
      <c r="A18" s="8"/>
      <c r="B18" s="8"/>
      <c r="C18" s="8"/>
      <c r="D18" s="8"/>
      <c r="E18" s="8"/>
      <c r="F18" s="1">
        <f>DATE(E6+1,5,8)</f>
        <v>44324</v>
      </c>
      <c r="G18" s="31" t="s">
        <v>4</v>
      </c>
    </row>
    <row r="19" spans="1:7" x14ac:dyDescent="0.25">
      <c r="A19" s="8"/>
      <c r="B19" s="8"/>
      <c r="C19" s="8"/>
      <c r="D19" s="8"/>
      <c r="E19" s="8"/>
      <c r="F19" s="1">
        <f>DATE(E7+1,3,29.56+0.979*MOD(204-11*MOD(E7+1,19),30)-WEEKDAY(DATE(E7+18,3,28.56+0.979*MOD(204-11*MOD(E7+1,19),30))))+1+49</f>
        <v>44340</v>
      </c>
      <c r="G19" s="31" t="s">
        <v>6</v>
      </c>
    </row>
    <row r="20" spans="1:7" x14ac:dyDescent="0.25">
      <c r="A20" s="8"/>
      <c r="B20" s="8"/>
      <c r="C20" s="8"/>
      <c r="D20" s="8"/>
      <c r="E20" s="8"/>
      <c r="F20" s="1">
        <f>DATE(E8+1,7,14)</f>
        <v>44391</v>
      </c>
      <c r="G20" s="31" t="s">
        <v>7</v>
      </c>
    </row>
    <row r="21" spans="1:7" x14ac:dyDescent="0.25">
      <c r="A21" s="8"/>
      <c r="B21" s="8"/>
      <c r="C21" s="8"/>
      <c r="D21" s="8"/>
      <c r="E21" s="8"/>
      <c r="F21" s="1">
        <f>DATE(E9+1,8,15)</f>
        <v>44423</v>
      </c>
      <c r="G21" s="31" t="s">
        <v>8</v>
      </c>
    </row>
    <row r="22" spans="1:7" x14ac:dyDescent="0.25">
      <c r="A22" s="8"/>
      <c r="B22" s="8"/>
      <c r="C22" s="8"/>
      <c r="D22" s="8"/>
      <c r="E22" s="8"/>
      <c r="F22" s="1">
        <f>DATE(E10+1,11,1)</f>
        <v>44501</v>
      </c>
      <c r="G22" s="31" t="s">
        <v>0</v>
      </c>
    </row>
    <row r="23" spans="1:7" x14ac:dyDescent="0.25">
      <c r="A23" s="8"/>
      <c r="B23" s="8"/>
      <c r="C23" s="8"/>
      <c r="D23" s="8"/>
      <c r="E23" s="8"/>
      <c r="F23" s="1">
        <f>DATE(E11+1,11,11)</f>
        <v>44511</v>
      </c>
      <c r="G23" s="31" t="str">
        <f>"Armistice "&amp;E11+1</f>
        <v>Armistice 2021</v>
      </c>
    </row>
    <row r="24" spans="1:7" x14ac:dyDescent="0.25">
      <c r="A24" s="8"/>
      <c r="B24" s="8"/>
      <c r="C24" s="8"/>
      <c r="D24" s="8"/>
      <c r="E24" s="8"/>
      <c r="F24" s="1">
        <f>DATE(An+1,12,25)</f>
        <v>44555</v>
      </c>
      <c r="G24" s="31" t="s">
        <v>1</v>
      </c>
    </row>
    <row r="25" spans="1:7" x14ac:dyDescent="0.25">
      <c r="A25" s="8"/>
      <c r="B25" s="8"/>
      <c r="C25" s="8"/>
      <c r="D25" s="8"/>
      <c r="E25" s="8"/>
      <c r="F25" s="18">
        <v>43973</v>
      </c>
      <c r="G25" s="19" t="s">
        <v>95</v>
      </c>
    </row>
    <row r="26" spans="1:7" x14ac:dyDescent="0.25">
      <c r="A26" s="8"/>
      <c r="B26" s="8"/>
      <c r="C26" s="8"/>
      <c r="D26" s="8"/>
      <c r="E26" s="8"/>
      <c r="F26" s="18"/>
      <c r="G26" s="19"/>
    </row>
    <row r="27" spans="1:7" x14ac:dyDescent="0.25">
      <c r="A27" s="8"/>
      <c r="B27" s="8"/>
      <c r="C27" s="8"/>
      <c r="D27" s="8"/>
      <c r="E27" s="8"/>
      <c r="F27" s="18"/>
      <c r="G27" s="19"/>
    </row>
    <row r="28" spans="1:7" x14ac:dyDescent="0.25">
      <c r="A28" s="8"/>
      <c r="B28" s="8"/>
      <c r="C28" s="8"/>
      <c r="D28" s="8"/>
      <c r="E28" s="8"/>
      <c r="F28" s="18"/>
      <c r="G28" s="19"/>
    </row>
    <row r="29" spans="1:7" x14ac:dyDescent="0.25">
      <c r="A29" s="8"/>
      <c r="B29" s="8"/>
      <c r="C29" s="8"/>
      <c r="D29" s="8"/>
      <c r="E29" s="8"/>
      <c r="F29" s="18"/>
      <c r="G29" s="19"/>
    </row>
    <row r="30" spans="1:7" x14ac:dyDescent="0.25">
      <c r="A30" s="8"/>
      <c r="B30" s="8"/>
      <c r="C30" s="8"/>
      <c r="D30" s="8"/>
      <c r="E30" s="8"/>
      <c r="F30" s="18"/>
      <c r="G30" s="19"/>
    </row>
    <row r="31" spans="1:7" x14ac:dyDescent="0.25">
      <c r="A31" s="8"/>
      <c r="B31" s="8"/>
      <c r="C31" s="8"/>
      <c r="D31" s="8"/>
      <c r="F31" s="18"/>
      <c r="G31" s="19"/>
    </row>
    <row r="32" spans="1:7" x14ac:dyDescent="0.25">
      <c r="F32" s="18"/>
      <c r="G32" s="19"/>
    </row>
    <row r="33" spans="6:7" x14ac:dyDescent="0.25">
      <c r="F33" s="18"/>
      <c r="G33" s="19"/>
    </row>
    <row r="34" spans="6:7" x14ac:dyDescent="0.25">
      <c r="F34" s="18"/>
      <c r="G34" s="19"/>
    </row>
    <row r="35" spans="6:7" x14ac:dyDescent="0.25">
      <c r="F35" s="18"/>
      <c r="G35" s="19"/>
    </row>
    <row r="36" spans="6:7" x14ac:dyDescent="0.25">
      <c r="F36" s="18"/>
      <c r="G36" s="19"/>
    </row>
    <row r="37" spans="6:7" x14ac:dyDescent="0.25">
      <c r="F37" s="18"/>
      <c r="G37" s="19"/>
    </row>
    <row r="38" spans="6:7" x14ac:dyDescent="0.25">
      <c r="F38" s="18"/>
      <c r="G38" s="19"/>
    </row>
    <row r="39" spans="6:7" x14ac:dyDescent="0.25">
      <c r="F39" s="18"/>
      <c r="G39" s="19"/>
    </row>
    <row r="40" spans="6:7" x14ac:dyDescent="0.25">
      <c r="F40" s="18"/>
      <c r="G40" s="19"/>
    </row>
    <row r="41" spans="6:7" x14ac:dyDescent="0.25">
      <c r="F41" s="18"/>
      <c r="G41" s="19"/>
    </row>
    <row r="42" spans="6:7" x14ac:dyDescent="0.25">
      <c r="F42" s="18"/>
      <c r="G42" s="19"/>
    </row>
    <row r="43" spans="6:7" x14ac:dyDescent="0.25">
      <c r="F43" s="18"/>
      <c r="G43" s="19"/>
    </row>
    <row r="44" spans="6:7" x14ac:dyDescent="0.25">
      <c r="F44" s="18"/>
      <c r="G44" s="19"/>
    </row>
    <row r="45" spans="6:7" x14ac:dyDescent="0.25">
      <c r="F45" s="15"/>
      <c r="G45" s="15"/>
    </row>
    <row r="46" spans="6:7" x14ac:dyDescent="0.25">
      <c r="F46" s="15"/>
      <c r="G46" s="15"/>
    </row>
    <row r="47" spans="6:7" x14ac:dyDescent="0.25">
      <c r="F47" s="15"/>
      <c r="G47" s="15"/>
    </row>
    <row r="48" spans="6:7" x14ac:dyDescent="0.25">
      <c r="F48" s="15"/>
      <c r="G48" s="15"/>
    </row>
    <row r="49" spans="6:7" x14ac:dyDescent="0.25">
      <c r="F49" s="15"/>
      <c r="G49" s="15"/>
    </row>
    <row r="50" spans="6:7" x14ac:dyDescent="0.25">
      <c r="F50" s="15"/>
      <c r="G50" s="15"/>
    </row>
    <row r="51" spans="6:7" x14ac:dyDescent="0.25">
      <c r="F51" s="15"/>
      <c r="G51" s="15"/>
    </row>
    <row r="52" spans="6:7" x14ac:dyDescent="0.25">
      <c r="F52" s="15"/>
      <c r="G52" s="15"/>
    </row>
    <row r="53" spans="6:7" x14ac:dyDescent="0.25">
      <c r="F53" s="15"/>
      <c r="G53" s="15"/>
    </row>
    <row r="54" spans="6:7" x14ac:dyDescent="0.25">
      <c r="F54" s="15"/>
      <c r="G54" s="15"/>
    </row>
    <row r="55" spans="6:7" x14ac:dyDescent="0.25">
      <c r="F55" s="15"/>
      <c r="G55" s="15"/>
    </row>
    <row r="56" spans="6:7" x14ac:dyDescent="0.25">
      <c r="F56" s="15"/>
      <c r="G56" s="15"/>
    </row>
    <row r="57" spans="6:7" x14ac:dyDescent="0.25">
      <c r="F57" s="15"/>
      <c r="G57" s="15"/>
    </row>
    <row r="58" spans="6:7" x14ac:dyDescent="0.25">
      <c r="F58" s="15"/>
      <c r="G58" s="15"/>
    </row>
    <row r="59" spans="6:7" x14ac:dyDescent="0.25">
      <c r="F59" s="15"/>
      <c r="G59" s="15"/>
    </row>
    <row r="60" spans="6:7" x14ac:dyDescent="0.25">
      <c r="F60" s="15"/>
      <c r="G60" s="15"/>
    </row>
    <row r="61" spans="6:7" x14ac:dyDescent="0.25">
      <c r="F61" s="15"/>
      <c r="G61" s="15"/>
    </row>
    <row r="62" spans="6:7" x14ac:dyDescent="0.25">
      <c r="F62" s="15"/>
      <c r="G62" s="15"/>
    </row>
    <row r="63" spans="6:7" x14ac:dyDescent="0.25">
      <c r="F63" s="15"/>
      <c r="G63" s="15"/>
    </row>
    <row r="64" spans="6:7" x14ac:dyDescent="0.25">
      <c r="F64" s="15"/>
      <c r="G64" s="15"/>
    </row>
    <row r="65" spans="6:7" x14ac:dyDescent="0.25">
      <c r="F65" s="15"/>
      <c r="G65" s="15"/>
    </row>
    <row r="66" spans="6:7" x14ac:dyDescent="0.25">
      <c r="F66" s="15"/>
      <c r="G66" s="15"/>
    </row>
    <row r="67" spans="6:7" x14ac:dyDescent="0.25">
      <c r="F67" s="15"/>
      <c r="G67" s="15"/>
    </row>
    <row r="68" spans="6:7" x14ac:dyDescent="0.25">
      <c r="F68" s="15"/>
      <c r="G68" s="15"/>
    </row>
    <row r="69" spans="6:7" x14ac:dyDescent="0.25">
      <c r="F69" s="15"/>
      <c r="G69" s="15"/>
    </row>
    <row r="70" spans="6:7" x14ac:dyDescent="0.25">
      <c r="F70" s="15"/>
      <c r="G70" s="15"/>
    </row>
    <row r="71" spans="6:7" x14ac:dyDescent="0.25">
      <c r="F71" s="15"/>
      <c r="G71" s="15"/>
    </row>
    <row r="72" spans="6:7" x14ac:dyDescent="0.25">
      <c r="F72" s="15"/>
      <c r="G72" s="15"/>
    </row>
    <row r="73" spans="6:7" x14ac:dyDescent="0.25">
      <c r="F73" s="15"/>
      <c r="G73" s="15"/>
    </row>
    <row r="74" spans="6:7" x14ac:dyDescent="0.25">
      <c r="F74" s="15"/>
      <c r="G74" s="15"/>
    </row>
    <row r="75" spans="6:7" x14ac:dyDescent="0.25">
      <c r="F75" s="15"/>
      <c r="G75" s="15"/>
    </row>
    <row r="76" spans="6:7" x14ac:dyDescent="0.25">
      <c r="F76" s="15"/>
      <c r="G76" s="15"/>
    </row>
    <row r="77" spans="6:7" x14ac:dyDescent="0.25">
      <c r="F77" s="15"/>
      <c r="G77" s="15"/>
    </row>
    <row r="78" spans="6:7" x14ac:dyDescent="0.25">
      <c r="F78" s="15"/>
      <c r="G78" s="15"/>
    </row>
    <row r="79" spans="6:7" x14ac:dyDescent="0.25">
      <c r="F79" s="15"/>
      <c r="G79" s="15"/>
    </row>
    <row r="80" spans="6:7" x14ac:dyDescent="0.25">
      <c r="F80" s="15"/>
      <c r="G80" s="15"/>
    </row>
    <row r="81" spans="6:7" x14ac:dyDescent="0.25">
      <c r="F81" s="15"/>
      <c r="G81" s="15"/>
    </row>
    <row r="82" spans="6:7" x14ac:dyDescent="0.25">
      <c r="F82" s="15"/>
      <c r="G82" s="15"/>
    </row>
    <row r="83" spans="6:7" x14ac:dyDescent="0.25">
      <c r="F83" s="15"/>
      <c r="G83" s="15"/>
    </row>
    <row r="84" spans="6:7" x14ac:dyDescent="0.25">
      <c r="F84" s="15"/>
      <c r="G84" s="15"/>
    </row>
    <row r="85" spans="6:7" x14ac:dyDescent="0.25">
      <c r="F85" s="15"/>
      <c r="G85" s="15"/>
    </row>
    <row r="86" spans="6:7" x14ac:dyDescent="0.25">
      <c r="F86" s="15"/>
      <c r="G86" s="15"/>
    </row>
    <row r="87" spans="6:7" x14ac:dyDescent="0.25">
      <c r="F87" s="15"/>
      <c r="G87" s="15"/>
    </row>
    <row r="88" spans="6:7" x14ac:dyDescent="0.25">
      <c r="F88" s="15"/>
      <c r="G88" s="15"/>
    </row>
    <row r="89" spans="6:7" x14ac:dyDescent="0.25">
      <c r="F89" s="15"/>
      <c r="G89" s="15"/>
    </row>
    <row r="90" spans="6:7" x14ac:dyDescent="0.25">
      <c r="F90" s="15"/>
      <c r="G90" s="15"/>
    </row>
    <row r="91" spans="6:7" x14ac:dyDescent="0.25">
      <c r="F91" s="15"/>
      <c r="G91" s="15"/>
    </row>
    <row r="92" spans="6:7" x14ac:dyDescent="0.25">
      <c r="F92" s="15"/>
      <c r="G92" s="15"/>
    </row>
    <row r="93" spans="6:7" x14ac:dyDescent="0.25">
      <c r="F93" s="15"/>
      <c r="G93" s="15"/>
    </row>
    <row r="94" spans="6:7" x14ac:dyDescent="0.25">
      <c r="F94" s="15"/>
      <c r="G94" s="15"/>
    </row>
    <row r="95" spans="6:7" x14ac:dyDescent="0.25">
      <c r="F95" s="15"/>
      <c r="G95" s="15"/>
    </row>
    <row r="96" spans="6:7" x14ac:dyDescent="0.25">
      <c r="F96" s="15"/>
      <c r="G96" s="15"/>
    </row>
    <row r="97" spans="6:7" x14ac:dyDescent="0.25">
      <c r="F97" s="15"/>
      <c r="G97" s="15"/>
    </row>
  </sheetData>
  <conditionalFormatting sqref="K2:K14">
    <cfRule type="duplicateValues" dxfId="5" priority="2"/>
  </conditionalFormatting>
  <conditionalFormatting sqref="B1">
    <cfRule type="expression" dxfId="4" priority="1">
      <formula>AND(B1="Erreur !")</formula>
    </cfRule>
  </conditionalFormatting>
  <dataValidations count="2">
    <dataValidation type="list" allowBlank="1" showInputMessage="1" showErrorMessage="1" sqref="A2">
      <formula1>"Janvier,Février,Mars,Avril,Mai,Juin,Juillet,Août,Septembre,Octobre,Novembre,Décembre"</formula1>
    </dataValidation>
    <dataValidation type="list" allowBlank="1" showInputMessage="1" showErrorMessage="1" sqref="K2:K14">
      <formula1>Code_Activité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3" name="Check Box 5">
              <controlPr defaultSize="0" autoFill="0" autoLine="0" autoPict="0">
                <anchor moveWithCells="1">
                  <from>
                    <xdr:col>1</xdr:col>
                    <xdr:colOff>771525</xdr:colOff>
                    <xdr:row>0</xdr:row>
                    <xdr:rowOff>180975</xdr:rowOff>
                  </from>
                  <to>
                    <xdr:col>5</xdr:col>
                    <xdr:colOff>47625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4" name="Check Box 6">
              <controlPr defaultSize="0" autoFill="0" autoLine="0" autoPict="0">
                <anchor moveWithCells="1">
                  <from>
                    <xdr:col>1</xdr:col>
                    <xdr:colOff>771525</xdr:colOff>
                    <xdr:row>1</xdr:row>
                    <xdr:rowOff>180975</xdr:rowOff>
                  </from>
                  <to>
                    <xdr:col>5</xdr:col>
                    <xdr:colOff>47625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Check Box 7">
              <controlPr defaultSize="0" autoFill="0" autoLine="0" autoPict="0">
                <anchor moveWithCells="1">
                  <from>
                    <xdr:col>1</xdr:col>
                    <xdr:colOff>771525</xdr:colOff>
                    <xdr:row>2</xdr:row>
                    <xdr:rowOff>180975</xdr:rowOff>
                  </from>
                  <to>
                    <xdr:col>5</xdr:col>
                    <xdr:colOff>47625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Check Box 8">
              <controlPr defaultSize="0" autoFill="0" autoLine="0" autoPict="0">
                <anchor moveWithCells="1">
                  <from>
                    <xdr:col>1</xdr:col>
                    <xdr:colOff>771525</xdr:colOff>
                    <xdr:row>3</xdr:row>
                    <xdr:rowOff>180975</xdr:rowOff>
                  </from>
                  <to>
                    <xdr:col>5</xdr:col>
                    <xdr:colOff>47625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Check Box 9">
              <controlPr defaultSize="0" autoFill="0" autoLine="0" autoPict="0">
                <anchor moveWithCells="1">
                  <from>
                    <xdr:col>1</xdr:col>
                    <xdr:colOff>771525</xdr:colOff>
                    <xdr:row>4</xdr:row>
                    <xdr:rowOff>171450</xdr:rowOff>
                  </from>
                  <to>
                    <xdr:col>5</xdr:col>
                    <xdr:colOff>47625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Check Box 10">
              <controlPr defaultSize="0" autoFill="0" autoLine="0" autoPict="0">
                <anchor moveWithCells="1">
                  <from>
                    <xdr:col>1</xdr:col>
                    <xdr:colOff>771525</xdr:colOff>
                    <xdr:row>5</xdr:row>
                    <xdr:rowOff>171450</xdr:rowOff>
                  </from>
                  <to>
                    <xdr:col>5</xdr:col>
                    <xdr:colOff>47625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Check Box 11">
              <controlPr defaultSize="0" autoFill="0" autoLine="0" autoPict="0">
                <anchor moveWithCells="1">
                  <from>
                    <xdr:col>1</xdr:col>
                    <xdr:colOff>771525</xdr:colOff>
                    <xdr:row>6</xdr:row>
                    <xdr:rowOff>171450</xdr:rowOff>
                  </from>
                  <to>
                    <xdr:col>5</xdr:col>
                    <xdr:colOff>47625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G15" sqref="G15"/>
    </sheetView>
  </sheetViews>
  <sheetFormatPr baseColWidth="10" defaultRowHeight="15" x14ac:dyDescent="0.25"/>
  <cols>
    <col min="1" max="1" width="19.28515625" bestFit="1" customWidth="1"/>
    <col min="2" max="2" width="13.5703125" customWidth="1"/>
  </cols>
  <sheetData>
    <row r="1" spans="1:3" x14ac:dyDescent="0.25">
      <c r="A1" s="160" t="s">
        <v>34</v>
      </c>
      <c r="B1" s="161">
        <v>43199</v>
      </c>
      <c r="C1" t="e">
        <f>COUNTIFS(Planning!B6:B39,Feuil1!A1:A23,Planning!F6,"CP")</f>
        <v>#VALUE!</v>
      </c>
    </row>
    <row r="2" spans="1:3" x14ac:dyDescent="0.25">
      <c r="A2" s="160" t="s">
        <v>35</v>
      </c>
      <c r="B2" s="161">
        <v>40742</v>
      </c>
      <c r="C2" t="e">
        <f>COUNTIFS(Planning!B7:B40,Feuil1!A2:A24,Planning!F7,"CP")</f>
        <v>#VALUE!</v>
      </c>
    </row>
    <row r="3" spans="1:3" x14ac:dyDescent="0.25">
      <c r="A3" s="160" t="s">
        <v>36</v>
      </c>
      <c r="B3" s="161">
        <v>40110</v>
      </c>
      <c r="C3" t="e">
        <f>COUNTIFS(Planning!B8:B41,Feuil1!A3:A25,Planning!F8,"CP")</f>
        <v>#VALUE!</v>
      </c>
    </row>
    <row r="4" spans="1:3" x14ac:dyDescent="0.25">
      <c r="A4" s="160" t="s">
        <v>37</v>
      </c>
      <c r="B4" s="161">
        <v>40950</v>
      </c>
      <c r="C4" t="e">
        <f>COUNTIFS(Planning!B9:B42,Feuil1!A4:A26,Planning!F9,"CP")</f>
        <v>#VALUE!</v>
      </c>
    </row>
    <row r="5" spans="1:3" x14ac:dyDescent="0.25">
      <c r="A5" s="160" t="s">
        <v>38</v>
      </c>
      <c r="B5" s="161">
        <v>40560</v>
      </c>
      <c r="C5" t="e">
        <f>COUNTIFS(Planning!B10:B43,Feuil1!A5:A27,Planning!F10,"CP")</f>
        <v>#VALUE!</v>
      </c>
    </row>
    <row r="6" spans="1:3" x14ac:dyDescent="0.25">
      <c r="A6" s="160" t="s">
        <v>39</v>
      </c>
      <c r="B6" s="161">
        <v>40698</v>
      </c>
      <c r="C6" t="e">
        <f>COUNTIFS(Planning!B11:B44,Feuil1!A6:A28,Planning!F11,"CP")</f>
        <v>#VALUE!</v>
      </c>
    </row>
    <row r="7" spans="1:3" x14ac:dyDescent="0.25">
      <c r="A7" s="162" t="s">
        <v>41</v>
      </c>
      <c r="B7" s="161">
        <v>40478</v>
      </c>
      <c r="C7" t="e">
        <f>COUNTIFS(Planning!B12:B45,Feuil1!A7:A29,Planning!F12,"CP")</f>
        <v>#VALUE!</v>
      </c>
    </row>
    <row r="8" spans="1:3" x14ac:dyDescent="0.25">
      <c r="A8" s="162" t="s">
        <v>42</v>
      </c>
      <c r="B8" s="161">
        <v>43170</v>
      </c>
      <c r="C8" t="e">
        <f>COUNTIFS(Planning!B13:B46,Feuil1!A8:A30,Planning!F13,"CP")</f>
        <v>#VALUE!</v>
      </c>
    </row>
    <row r="9" spans="1:3" x14ac:dyDescent="0.25">
      <c r="A9" s="162" t="s">
        <v>43</v>
      </c>
      <c r="B9" s="161">
        <v>40015</v>
      </c>
      <c r="C9" t="e">
        <f>COUNTIFS(Planning!B14:B47,Feuil1!A9:A31,Planning!F14,"CP")</f>
        <v>#VALUE!</v>
      </c>
    </row>
    <row r="10" spans="1:3" x14ac:dyDescent="0.25">
      <c r="A10" s="162" t="s">
        <v>74</v>
      </c>
      <c r="B10" s="161" t="s">
        <v>75</v>
      </c>
      <c r="C10" t="e">
        <f>COUNTIFS(Planning!B15:B48,Feuil1!A10:A32,Planning!F15,"CP")</f>
        <v>#VALUE!</v>
      </c>
    </row>
    <row r="11" spans="1:3" x14ac:dyDescent="0.25">
      <c r="A11" s="162" t="s">
        <v>65</v>
      </c>
      <c r="B11" s="161">
        <v>40296</v>
      </c>
      <c r="C11" t="e">
        <f>COUNTIFS(Planning!B16:B49,Feuil1!A11:A33,Planning!F16,"CP")</f>
        <v>#VALUE!</v>
      </c>
    </row>
    <row r="12" spans="1:3" x14ac:dyDescent="0.25">
      <c r="A12" s="162" t="s">
        <v>45</v>
      </c>
      <c r="B12" s="161">
        <v>43110</v>
      </c>
      <c r="C12" t="e">
        <f>COUNTIFS(Planning!B17:B50,Feuil1!A12:A34,Planning!F17,"CP")</f>
        <v>#VALUE!</v>
      </c>
    </row>
    <row r="13" spans="1:3" x14ac:dyDescent="0.25">
      <c r="A13" s="162" t="s">
        <v>46</v>
      </c>
      <c r="B13" s="161">
        <v>40537</v>
      </c>
      <c r="C13" t="e">
        <f>COUNTIFS(Planning!B18:B51,Feuil1!A13:A35,Planning!F18,"CP")</f>
        <v>#VALUE!</v>
      </c>
    </row>
    <row r="14" spans="1:3" x14ac:dyDescent="0.25">
      <c r="A14" s="162" t="s">
        <v>48</v>
      </c>
      <c r="B14" s="161">
        <v>43116</v>
      </c>
      <c r="C14" t="e">
        <f>COUNTIFS(Planning!B19:B52,Feuil1!A14:A36,Planning!F19,"CP")</f>
        <v>#VALUE!</v>
      </c>
    </row>
    <row r="15" spans="1:3" x14ac:dyDescent="0.25">
      <c r="A15" s="162" t="s">
        <v>49</v>
      </c>
      <c r="B15" s="161">
        <v>40938</v>
      </c>
      <c r="C15" t="e">
        <f>COUNTIFS(Planning!B20:B53,Feuil1!A15:A37,Planning!F20,"CP")</f>
        <v>#VALUE!</v>
      </c>
    </row>
    <row r="16" spans="1:3" x14ac:dyDescent="0.25">
      <c r="A16" s="162" t="s">
        <v>51</v>
      </c>
      <c r="B16" s="161">
        <v>40411</v>
      </c>
      <c r="C16" t="e">
        <f>COUNTIFS(Planning!B21:B54,Feuil1!A16:A38,Planning!F21,"CP")</f>
        <v>#VALUE!</v>
      </c>
    </row>
    <row r="17" spans="1:3" x14ac:dyDescent="0.25">
      <c r="A17" s="160" t="s">
        <v>52</v>
      </c>
      <c r="B17" s="161">
        <v>40808</v>
      </c>
      <c r="C17" t="e">
        <f>COUNTIFS(Planning!B22:B55,Feuil1!A17:A39,Planning!F22,"CP")</f>
        <v>#VALUE!</v>
      </c>
    </row>
    <row r="18" spans="1:3" x14ac:dyDescent="0.25">
      <c r="A18" s="160" t="s">
        <v>53</v>
      </c>
      <c r="B18" s="161">
        <v>43327</v>
      </c>
      <c r="C18" t="e">
        <f>COUNTIFS(Planning!B23:B56,Feuil1!A18:A40,Planning!F23,"CP")</f>
        <v>#VALUE!</v>
      </c>
    </row>
    <row r="19" spans="1:3" x14ac:dyDescent="0.25">
      <c r="A19" s="160" t="s">
        <v>55</v>
      </c>
      <c r="B19" s="161">
        <v>43221</v>
      </c>
      <c r="C19" t="e">
        <f>COUNTIFS(Planning!B24:B57,Feuil1!A19:A41,Planning!F24,"CP")</f>
        <v>#VALUE!</v>
      </c>
    </row>
    <row r="20" spans="1:3" x14ac:dyDescent="0.25">
      <c r="A20" s="160" t="s">
        <v>56</v>
      </c>
      <c r="B20" s="161">
        <v>40915</v>
      </c>
      <c r="C20" t="e">
        <f>COUNTIFS(Planning!B25:B58,Feuil1!A20:A42,Planning!F25,"CP")</f>
        <v>#VALUE!</v>
      </c>
    </row>
    <row r="21" spans="1:3" x14ac:dyDescent="0.25">
      <c r="A21" s="162" t="s">
        <v>58</v>
      </c>
      <c r="B21" s="161">
        <v>40825</v>
      </c>
      <c r="C21" t="e">
        <f>COUNTIFS(Planning!B26:B59,Feuil1!A21:A43,Planning!F26,"CP")</f>
        <v>#VALUE!</v>
      </c>
    </row>
    <row r="22" spans="1:3" x14ac:dyDescent="0.25">
      <c r="A22" s="162" t="s">
        <v>60</v>
      </c>
      <c r="B22" s="161">
        <v>40231</v>
      </c>
      <c r="C22" t="e">
        <f>COUNTIFS(Planning!B27:B60,Feuil1!A22:A44,Planning!F27,"CP")</f>
        <v>#VALUE!</v>
      </c>
    </row>
    <row r="23" spans="1:3" x14ac:dyDescent="0.25">
      <c r="A23" s="162" t="s">
        <v>61</v>
      </c>
      <c r="B23" s="161">
        <v>43107</v>
      </c>
      <c r="C23" t="e">
        <f>COUNTIFS(Planning!B28:B61,Feuil1!A23:A45,Planning!F28,"CP")</f>
        <v>#VALUE!</v>
      </c>
    </row>
  </sheetData>
  <conditionalFormatting sqref="A1:B23">
    <cfRule type="cellIs" dxfId="3" priority="1" operator="equal">
      <formula>"N"</formula>
    </cfRule>
    <cfRule type="cellIs" dxfId="2" priority="2" operator="equal">
      <formula>"AP"</formula>
    </cfRule>
    <cfRule type="cellIs" dxfId="1" priority="3" operator="equal">
      <formula>"M"</formula>
    </cfRule>
    <cfRule type="cellIs" dxfId="0" priority="4" operator="equal">
      <formula>"J"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Planning</vt:lpstr>
      <vt:lpstr>Système</vt:lpstr>
      <vt:lpstr>Feuil1</vt:lpstr>
      <vt:lpstr>An</vt:lpstr>
      <vt:lpstr>Couleur_positions</vt:lpstr>
      <vt:lpstr>Jours_chômés</vt:lpstr>
      <vt:lpstr>Le_Mois</vt:lpstr>
      <vt:lpstr>NB_Jours</vt:lpstr>
      <vt:lpstr>Positions</vt:lpstr>
      <vt:lpstr>Premier_mois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Personnel ultrA SiMplE</dc:title>
  <dc:subject>Planning Automatique</dc:subject>
  <dc:creator>LouReeD</dc:creator>
  <cp:keywords>Planning; Scolaire; Personnel; Suivi</cp:keywords>
  <dc:description>Permet de spécifier la positions du personnel sur une année en commençant par le mois de son choix, avec une feuille récapitulative des positions par personnel sur l'année.</dc:description>
  <cp:lastModifiedBy>BOURSINHAC Maryne</cp:lastModifiedBy>
  <cp:lastPrinted>2016-04-15T08:25:10Z</cp:lastPrinted>
  <dcterms:created xsi:type="dcterms:W3CDTF">2016-04-14T11:38:35Z</dcterms:created>
  <dcterms:modified xsi:type="dcterms:W3CDTF">2020-05-04T08:11:29Z</dcterms:modified>
  <cp:category>Planning</cp:category>
  <cp:version>V1</cp:version>
</cp:coreProperties>
</file>