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https://d.docs.live.net/18267379601e0a2e/Documents/confinement coronavirus/chantal/"/>
    </mc:Choice>
  </mc:AlternateContent>
  <xr:revisionPtr revIDLastSave="420" documentId="11_D76F5B98AEC385BD25C45C31582DED9C88B08021" xr6:coauthVersionLast="45" xr6:coauthVersionMax="45" xr10:uidLastSave="{92AB94E2-E7EE-4E6C-BFA8-7495053CB953}"/>
  <bookViews>
    <workbookView xWindow="-120" yWindow="-120" windowWidth="24240" windowHeight="13140" xr2:uid="{00000000-000D-0000-FFFF-FFFF00000000}"/>
  </bookViews>
  <sheets>
    <sheet name="Feuil1" sheetId="1" r:id="rId1"/>
    <sheet name="Feuil2" sheetId="3" r:id="rId2"/>
    <sheet name="FACTURE" sheetId="2" r:id="rId3"/>
  </sheets>
  <definedNames>
    <definedName name="ac">Feuil1!$B$14:$F$20</definedName>
    <definedName name="acastel">Feuil2!$A$3:$E$9</definedName>
    <definedName name="acastel1">Feuil1!$B$12:$F$20</definedName>
    <definedName name="castel">Feuil2!$A$1:$E$9</definedName>
    <definedName name="chambre">Feuil1!$B$15:$B$20</definedName>
    <definedName name="date">Feuil1!$H$4:$I$11</definedName>
    <definedName name="donnees">Feuil1!$A$14:$A$140</definedName>
    <definedName name="donnees1">Feuil1!$A$14:$F$140</definedName>
    <definedName name="hotel">Feuil2!$I$2:$I$13</definedName>
    <definedName name="hs">Feuil1!$C$14:$C$140</definedName>
    <definedName name="saison">Feuil2!$K$14:$M$22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4" i="1" l="1"/>
  <c r="A15" i="1"/>
  <c r="A16" i="1"/>
  <c r="A17" i="1"/>
  <c r="A18" i="1"/>
  <c r="E6" i="1" s="1"/>
  <c r="A19" i="1"/>
  <c r="A20" i="1"/>
  <c r="A55" i="1"/>
  <c r="A135" i="1"/>
  <c r="A136" i="1"/>
  <c r="A137" i="1"/>
  <c r="A138" i="1"/>
  <c r="A139" i="1"/>
  <c r="A140" i="1"/>
  <c r="A134" i="1"/>
  <c r="A125" i="1"/>
  <c r="A126" i="1"/>
  <c r="A127" i="1"/>
  <c r="A128" i="1"/>
  <c r="A129" i="1"/>
  <c r="A130" i="1"/>
  <c r="A124" i="1"/>
  <c r="A115" i="1"/>
  <c r="A116" i="1"/>
  <c r="A117" i="1"/>
  <c r="A118" i="1"/>
  <c r="A119" i="1"/>
  <c r="A120" i="1"/>
  <c r="A114" i="1"/>
  <c r="A105" i="1"/>
  <c r="A106" i="1"/>
  <c r="A107" i="1"/>
  <c r="A108" i="1"/>
  <c r="A109" i="1"/>
  <c r="A110" i="1"/>
  <c r="A104" i="1"/>
  <c r="A95" i="1"/>
  <c r="A96" i="1"/>
  <c r="A97" i="1"/>
  <c r="A98" i="1"/>
  <c r="A99" i="1"/>
  <c r="A100" i="1"/>
  <c r="A94" i="1"/>
  <c r="A85" i="1"/>
  <c r="A86" i="1"/>
  <c r="A87" i="1"/>
  <c r="A88" i="1"/>
  <c r="A89" i="1"/>
  <c r="A90" i="1"/>
  <c r="A84" i="1"/>
  <c r="A75" i="1"/>
  <c r="A76" i="1"/>
  <c r="A77" i="1"/>
  <c r="A78" i="1"/>
  <c r="A79" i="1"/>
  <c r="A80" i="1"/>
  <c r="A74" i="1"/>
  <c r="A65" i="1"/>
  <c r="A66" i="1"/>
  <c r="A67" i="1"/>
  <c r="A68" i="1"/>
  <c r="A69" i="1"/>
  <c r="A70" i="1"/>
  <c r="A64" i="1"/>
  <c r="A56" i="1"/>
  <c r="A57" i="1"/>
  <c r="A58" i="1"/>
  <c r="A59" i="1"/>
  <c r="A60" i="1"/>
  <c r="A54" i="1"/>
  <c r="A45" i="1"/>
  <c r="A46" i="1"/>
  <c r="A47" i="1"/>
  <c r="A48" i="1"/>
  <c r="A49" i="1"/>
  <c r="A50" i="1"/>
  <c r="A44" i="1"/>
  <c r="A35" i="1"/>
  <c r="A36" i="1"/>
  <c r="A37" i="1"/>
  <c r="A38" i="1"/>
  <c r="A39" i="1"/>
  <c r="A40" i="1"/>
  <c r="A34" i="1"/>
  <c r="A25" i="1"/>
  <c r="A26" i="1"/>
  <c r="A27" i="1"/>
  <c r="A28" i="1"/>
  <c r="A29" i="1"/>
  <c r="A30" i="1"/>
  <c r="A24" i="1"/>
  <c r="P9" i="3" l="1"/>
  <c r="P8" i="3"/>
  <c r="P7" i="3"/>
  <c r="P6" i="3"/>
  <c r="P5" i="3"/>
  <c r="P4" i="3"/>
  <c r="P3" i="3"/>
  <c r="P2" i="3"/>
  <c r="H11" i="1" l="1"/>
  <c r="H10" i="1"/>
  <c r="H9" i="1"/>
  <c r="H8" i="1"/>
  <c r="H7" i="1"/>
  <c r="H6" i="1"/>
  <c r="H5" i="1"/>
  <c r="H4" i="1"/>
  <c r="E8" i="1" l="1"/>
</calcChain>
</file>

<file path=xl/sharedStrings.xml><?xml version="1.0" encoding="utf-8"?>
<sst xmlns="http://schemas.openxmlformats.org/spreadsheetml/2006/main" count="349" uniqueCount="30">
  <si>
    <t>Aïda Castel</t>
  </si>
  <si>
    <t>Type de chambre</t>
  </si>
  <si>
    <t>Astor</t>
  </si>
  <si>
    <t>Simple</t>
  </si>
  <si>
    <t>Astoria</t>
  </si>
  <si>
    <t>Hôtel</t>
  </si>
  <si>
    <t>Green</t>
  </si>
  <si>
    <t>MOYENNE SAISON</t>
  </si>
  <si>
    <t>Double</t>
  </si>
  <si>
    <t>Carlton</t>
  </si>
  <si>
    <t>HAUTE SAISON</t>
  </si>
  <si>
    <t>Famille + 1 enfant</t>
  </si>
  <si>
    <t>Colorado</t>
  </si>
  <si>
    <t>Prix :</t>
  </si>
  <si>
    <t>BASSE SAISON</t>
  </si>
  <si>
    <t>Famille + 2 enfants</t>
  </si>
  <si>
    <t>HORS SAISON</t>
  </si>
  <si>
    <t>Famille + 3 enfants</t>
  </si>
  <si>
    <t>Imperial</t>
  </si>
  <si>
    <t>Date d'arrivée</t>
  </si>
  <si>
    <t>Saison :</t>
  </si>
  <si>
    <t>Famille + 4 enfants</t>
  </si>
  <si>
    <t>Lac</t>
  </si>
  <si>
    <t>Olympic</t>
  </si>
  <si>
    <t>Parc</t>
  </si>
  <si>
    <t>Primavera</t>
  </si>
  <si>
    <t>Ritz</t>
  </si>
  <si>
    <t>Valaisia</t>
  </si>
  <si>
    <t>Date départ</t>
  </si>
  <si>
    <t>Les prix s'entendent à la 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</si>
</sst>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#,##0.00\ [$€-1]"/>
    <numFmt numFmtId="166" formatCode="d/m/yyyy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name val="Arial"/>
      <family val="2"/>
    </font>
    <font>
      <sz val="14"/>
      <color indexed="8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41"/>
      </patternFill>
    </fill>
    <fill>
      <patternFill patternType="solid">
        <fgColor indexed="15"/>
      </patternFill>
    </fill>
    <fill>
      <patternFill patternType="solid">
        <fgColor indexed="43"/>
      </patternFill>
    </fill>
    <fill>
      <patternFill patternType="solid">
        <fgColor indexed="13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/>
      <diagonal/>
    </border>
    <border>
      <left/>
      <right style="medium">
        <color indexed="10"/>
      </right>
      <top/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Border="1"/>
    <xf numFmtId="0" fontId="3" fillId="0" borderId="0" xfId="0" applyFont="1"/>
    <xf numFmtId="0" fontId="4" fillId="0" borderId="0" xfId="0" applyFont="1"/>
    <xf numFmtId="0" fontId="2" fillId="0" borderId="0" xfId="0" applyFont="1"/>
    <xf numFmtId="0" fontId="4" fillId="0" borderId="0" xfId="0" applyFont="1" applyBorder="1" applyAlignment="1">
      <alignment vertical="center"/>
    </xf>
    <xf numFmtId="165" fontId="4" fillId="2" borderId="1" xfId="0" applyNumberFormat="1" applyFont="1" applyFill="1" applyBorder="1" applyAlignment="1">
      <alignment horizontal="center"/>
    </xf>
    <xf numFmtId="165" fontId="0" fillId="0" borderId="0" xfId="0" applyNumberFormat="1"/>
    <xf numFmtId="14" fontId="0" fillId="3" borderId="2" xfId="0" applyNumberFormat="1" applyFill="1" applyBorder="1" applyAlignment="1">
      <alignment horizontal="center"/>
    </xf>
    <xf numFmtId="0" fontId="0" fillId="3" borderId="3" xfId="0" applyFill="1" applyBorder="1"/>
    <xf numFmtId="0" fontId="0" fillId="0" borderId="0" xfId="0" applyBorder="1" applyAlignment="1">
      <alignment vertical="center"/>
    </xf>
    <xf numFmtId="0" fontId="0" fillId="0" borderId="0" xfId="0" applyNumberFormat="1"/>
    <xf numFmtId="14" fontId="0" fillId="3" borderId="4" xfId="0" applyNumberFormat="1" applyFill="1" applyBorder="1" applyAlignment="1">
      <alignment horizontal="center"/>
    </xf>
    <xf numFmtId="0" fontId="0" fillId="3" borderId="5" xfId="0" applyFill="1" applyBorder="1"/>
    <xf numFmtId="0" fontId="0" fillId="4" borderId="1" xfId="0" applyFill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/>
    </xf>
    <xf numFmtId="166" fontId="5" fillId="5" borderId="1" xfId="0" applyNumberFormat="1" applyFont="1" applyFill="1" applyBorder="1" applyAlignment="1">
      <alignment horizontal="center"/>
    </xf>
    <xf numFmtId="165" fontId="6" fillId="6" borderId="1" xfId="0" applyNumberFormat="1" applyFont="1" applyFill="1" applyBorder="1" applyAlignment="1">
      <alignment horizontal="center"/>
    </xf>
    <xf numFmtId="0" fontId="0" fillId="0" borderId="0" xfId="0" applyBorder="1"/>
    <xf numFmtId="14" fontId="0" fillId="3" borderId="6" xfId="0" applyNumberFormat="1" applyFill="1" applyBorder="1" applyAlignment="1">
      <alignment horizontal="center"/>
    </xf>
    <xf numFmtId="0" fontId="0" fillId="3" borderId="7" xfId="0" applyFill="1" applyBorder="1"/>
    <xf numFmtId="165" fontId="6" fillId="0" borderId="0" xfId="0" applyNumberFormat="1" applyFont="1" applyAlignment="1">
      <alignment horizontal="center"/>
    </xf>
    <xf numFmtId="0" fontId="0" fillId="0" borderId="0" xfId="0" applyBorder="1" applyAlignment="1">
      <alignment horizontal="left" indent="1"/>
    </xf>
    <xf numFmtId="165" fontId="7" fillId="0" borderId="0" xfId="1" applyNumberFormat="1" applyFont="1" applyFill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 applyFill="1" applyAlignment="1">
      <alignment horizontal="center"/>
    </xf>
    <xf numFmtId="165" fontId="0" fillId="7" borderId="1" xfId="0" applyNumberFormat="1" applyFill="1" applyBorder="1" applyAlignment="1">
      <alignment horizontal="center" vertical="center"/>
    </xf>
    <xf numFmtId="165" fontId="8" fillId="0" borderId="0" xfId="0" applyNumberFormat="1" applyFont="1"/>
    <xf numFmtId="0" fontId="9" fillId="0" borderId="0" xfId="0" applyFont="1" applyBorder="1"/>
    <xf numFmtId="0" fontId="9" fillId="0" borderId="0" xfId="0" applyFont="1"/>
    <xf numFmtId="14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I148"/>
  <sheetViews>
    <sheetView tabSelected="1" zoomScaleNormal="100" workbookViewId="0">
      <selection activeCell="C14" sqref="C14"/>
    </sheetView>
  </sheetViews>
  <sheetFormatPr baseColWidth="10" defaultColWidth="2.7109375" defaultRowHeight="15" x14ac:dyDescent="0.25"/>
  <cols>
    <col min="1" max="1" width="27.28515625" customWidth="1"/>
    <col min="2" max="2" width="21" customWidth="1"/>
    <col min="3" max="3" width="30.28515625" bestFit="1" customWidth="1"/>
    <col min="4" max="4" width="15" bestFit="1" customWidth="1"/>
    <col min="5" max="5" width="17.7109375" bestFit="1" customWidth="1"/>
    <col min="6" max="6" width="15.42578125" customWidth="1"/>
    <col min="7" max="8" width="17.28515625" customWidth="1"/>
    <col min="9" max="9" width="18.140625" bestFit="1" customWidth="1"/>
    <col min="10" max="26" width="17.28515625" customWidth="1"/>
  </cols>
  <sheetData>
    <row r="2" spans="1:9" ht="18" x14ac:dyDescent="0.25">
      <c r="B2" s="2"/>
    </row>
    <row r="3" spans="1:9" ht="15.75" thickBot="1" x14ac:dyDescent="0.3"/>
    <row r="4" spans="1:9" x14ac:dyDescent="0.25">
      <c r="B4" s="5" t="s">
        <v>5</v>
      </c>
      <c r="C4" s="6" t="s">
        <v>0</v>
      </c>
      <c r="D4" s="7"/>
      <c r="E4" s="7"/>
      <c r="F4" s="7"/>
      <c r="H4" s="8">
        <f ca="1">DATE(YEAR(TODAY()),1,10)</f>
        <v>43840</v>
      </c>
      <c r="I4" s="9" t="s">
        <v>7</v>
      </c>
    </row>
    <row r="5" spans="1:9" x14ac:dyDescent="0.25">
      <c r="B5" s="10"/>
      <c r="C5" s="7"/>
      <c r="D5" s="7"/>
      <c r="E5" s="11"/>
      <c r="F5" s="7"/>
      <c r="H5" s="12">
        <f ca="1">DATE(YEAR(TODAY()),2,15)</f>
        <v>43876</v>
      </c>
      <c r="I5" s="13" t="s">
        <v>10</v>
      </c>
    </row>
    <row r="6" spans="1:9" x14ac:dyDescent="0.25">
      <c r="B6" s="5" t="s">
        <v>1</v>
      </c>
      <c r="C6" s="14" t="s">
        <v>3</v>
      </c>
      <c r="D6" s="15" t="s">
        <v>13</v>
      </c>
      <c r="E6" s="26">
        <f>VLOOKUP(A14,donnees1,3)</f>
        <v>225</v>
      </c>
      <c r="F6" s="7"/>
      <c r="H6" s="12">
        <f ca="1">DATE(YEAR(TODAY()),3,1)</f>
        <v>43891</v>
      </c>
      <c r="I6" s="13" t="s">
        <v>14</v>
      </c>
    </row>
    <row r="7" spans="1:9" x14ac:dyDescent="0.25">
      <c r="B7" s="10"/>
      <c r="C7" s="7"/>
      <c r="D7" s="7"/>
      <c r="E7" s="7"/>
      <c r="F7" s="7"/>
      <c r="H7" s="12">
        <f ca="1">DATE(YEAR(TODAY()),4,15)</f>
        <v>43936</v>
      </c>
      <c r="I7" s="13" t="s">
        <v>16</v>
      </c>
    </row>
    <row r="8" spans="1:9" x14ac:dyDescent="0.25">
      <c r="B8" s="5" t="s">
        <v>19</v>
      </c>
      <c r="C8" s="16">
        <v>43840</v>
      </c>
      <c r="D8" s="15" t="s">
        <v>20</v>
      </c>
      <c r="E8" s="17" t="str">
        <f ca="1">VLOOKUP(C8,date,2)</f>
        <v>MOYENNE SAISON</v>
      </c>
      <c r="F8" s="7"/>
      <c r="H8" s="12">
        <f ca="1">DATE(YEAR(TODAY()),6,20)</f>
        <v>44002</v>
      </c>
      <c r="I8" s="13" t="s">
        <v>10</v>
      </c>
    </row>
    <row r="9" spans="1:9" x14ac:dyDescent="0.25">
      <c r="B9" s="5" t="s">
        <v>28</v>
      </c>
      <c r="C9" s="16">
        <v>43877</v>
      </c>
      <c r="D9" s="15"/>
      <c r="E9" s="7"/>
      <c r="F9" s="7"/>
      <c r="H9" s="12">
        <f ca="1">DATE(YEAR(TODAY()),9,1)</f>
        <v>44075</v>
      </c>
      <c r="I9" s="13" t="s">
        <v>7</v>
      </c>
    </row>
    <row r="10" spans="1:9" x14ac:dyDescent="0.25">
      <c r="B10" s="18"/>
      <c r="C10" s="7"/>
      <c r="D10" s="7"/>
      <c r="E10" s="7"/>
      <c r="F10" s="7"/>
      <c r="H10" s="12">
        <f ca="1">DATE(YEAR(TODAY()),11,1)</f>
        <v>44136</v>
      </c>
      <c r="I10" s="13" t="s">
        <v>14</v>
      </c>
    </row>
    <row r="11" spans="1:9" ht="15.75" thickBot="1" x14ac:dyDescent="0.3">
      <c r="C11" s="27" t="s">
        <v>29</v>
      </c>
      <c r="D11" s="7"/>
      <c r="E11" s="7"/>
      <c r="F11" s="7"/>
      <c r="G11" s="18"/>
      <c r="H11" s="19">
        <f ca="1">DATE(YEAR(TODAY()),12,20)</f>
        <v>44185</v>
      </c>
      <c r="I11" s="20" t="s">
        <v>10</v>
      </c>
    </row>
    <row r="12" spans="1:9" ht="15.75" x14ac:dyDescent="0.25">
      <c r="B12" s="1" t="s">
        <v>0</v>
      </c>
      <c r="C12" s="7"/>
      <c r="D12" s="7"/>
      <c r="E12" s="7"/>
      <c r="F12" s="7"/>
    </row>
    <row r="13" spans="1:9" x14ac:dyDescent="0.25">
      <c r="B13" s="18"/>
      <c r="C13" s="7"/>
      <c r="D13" s="7"/>
      <c r="E13" s="7"/>
      <c r="F13" s="7"/>
      <c r="I13" s="22"/>
    </row>
    <row r="14" spans="1:9" x14ac:dyDescent="0.25">
      <c r="A14" t="str">
        <f>$B$12&amp;B14</f>
        <v>Aïda CastelType de chambre</v>
      </c>
      <c r="B14" s="3" t="s">
        <v>1</v>
      </c>
      <c r="C14" s="21" t="s">
        <v>16</v>
      </c>
      <c r="D14" s="21" t="s">
        <v>14</v>
      </c>
      <c r="E14" s="21" t="s">
        <v>7</v>
      </c>
      <c r="F14" s="21" t="s">
        <v>10</v>
      </c>
      <c r="I14" s="22"/>
    </row>
    <row r="15" spans="1:9" x14ac:dyDescent="0.25">
      <c r="A15" t="str">
        <f>$B$12&amp;B15</f>
        <v>Aïda CastelSimple</v>
      </c>
      <c r="B15" t="s">
        <v>3</v>
      </c>
      <c r="C15" s="23">
        <v>67.5</v>
      </c>
      <c r="D15" s="23">
        <v>90</v>
      </c>
      <c r="E15" s="23">
        <v>112.5</v>
      </c>
      <c r="F15" s="24">
        <v>150</v>
      </c>
      <c r="I15" s="22"/>
    </row>
    <row r="16" spans="1:9" x14ac:dyDescent="0.25">
      <c r="A16" t="str">
        <f>$B$12&amp;B16</f>
        <v>Aïda CastelDouble</v>
      </c>
      <c r="B16" t="s">
        <v>8</v>
      </c>
      <c r="C16" s="23">
        <v>90</v>
      </c>
      <c r="D16" s="23">
        <v>120</v>
      </c>
      <c r="E16" s="23">
        <v>150</v>
      </c>
      <c r="F16" s="24">
        <v>200</v>
      </c>
      <c r="I16" s="22"/>
    </row>
    <row r="17" spans="1:9" x14ac:dyDescent="0.25">
      <c r="A17" t="str">
        <f>$B$12&amp;B17</f>
        <v>Aïda CastelFamille + 1 enfant</v>
      </c>
      <c r="B17" t="s">
        <v>11</v>
      </c>
      <c r="C17" s="23">
        <v>112.5</v>
      </c>
      <c r="D17" s="23">
        <v>150</v>
      </c>
      <c r="E17" s="23">
        <v>187.5</v>
      </c>
      <c r="F17" s="24">
        <v>250</v>
      </c>
      <c r="I17" s="22"/>
    </row>
    <row r="18" spans="1:9" x14ac:dyDescent="0.25">
      <c r="A18" t="str">
        <f>$B$12&amp;B18</f>
        <v>Aïda CastelFamille + 2 enfants</v>
      </c>
      <c r="B18" t="s">
        <v>15</v>
      </c>
      <c r="C18" s="23">
        <v>148.5</v>
      </c>
      <c r="D18" s="23">
        <v>198</v>
      </c>
      <c r="E18" s="23">
        <v>247.5</v>
      </c>
      <c r="F18" s="24">
        <v>330</v>
      </c>
      <c r="I18" s="22"/>
    </row>
    <row r="19" spans="1:9" x14ac:dyDescent="0.25">
      <c r="A19" t="str">
        <f>$B$12&amp;B19</f>
        <v>Aïda CastelFamille + 3 enfants</v>
      </c>
      <c r="B19" t="s">
        <v>17</v>
      </c>
      <c r="C19" s="23">
        <v>184.5</v>
      </c>
      <c r="D19" s="23">
        <v>246</v>
      </c>
      <c r="E19" s="23">
        <v>307.5</v>
      </c>
      <c r="F19" s="24">
        <v>410</v>
      </c>
      <c r="I19" s="22"/>
    </row>
    <row r="20" spans="1:9" x14ac:dyDescent="0.25">
      <c r="A20" t="str">
        <f>$B$12&amp;B20</f>
        <v>Aïda CastelFamille + 4 enfants</v>
      </c>
      <c r="B20" t="s">
        <v>21</v>
      </c>
      <c r="C20" s="23">
        <v>225</v>
      </c>
      <c r="D20" s="23">
        <v>300</v>
      </c>
      <c r="E20" s="23">
        <v>375</v>
      </c>
      <c r="F20" s="24">
        <v>500</v>
      </c>
      <c r="I20" s="22"/>
    </row>
    <row r="21" spans="1:9" x14ac:dyDescent="0.25">
      <c r="C21" s="7"/>
      <c r="D21" s="7"/>
      <c r="E21" s="7"/>
      <c r="F21" s="7"/>
      <c r="I21" s="22"/>
    </row>
    <row r="22" spans="1:9" ht="15.75" x14ac:dyDescent="0.25">
      <c r="B22" s="4" t="s">
        <v>12</v>
      </c>
      <c r="C22" s="7"/>
      <c r="D22" s="7"/>
      <c r="E22" s="7"/>
      <c r="F22" s="7"/>
      <c r="I22" s="22"/>
    </row>
    <row r="23" spans="1:9" x14ac:dyDescent="0.25">
      <c r="C23" s="7"/>
      <c r="D23" s="7"/>
      <c r="E23" s="7"/>
      <c r="F23" s="7"/>
      <c r="I23" s="22"/>
    </row>
    <row r="24" spans="1:9" x14ac:dyDescent="0.25">
      <c r="A24" t="str">
        <f>$B$22&amp;B24</f>
        <v>ColoradoType de chambre</v>
      </c>
      <c r="B24" s="3" t="s">
        <v>1</v>
      </c>
      <c r="C24" s="21" t="s">
        <v>16</v>
      </c>
      <c r="D24" s="21" t="s">
        <v>14</v>
      </c>
      <c r="E24" s="21" t="s">
        <v>7</v>
      </c>
      <c r="F24" s="21" t="s">
        <v>10</v>
      </c>
      <c r="I24" s="22"/>
    </row>
    <row r="25" spans="1:9" x14ac:dyDescent="0.25">
      <c r="A25" t="str">
        <f t="shared" ref="A25:A30" si="0">$B$22&amp;B25</f>
        <v>ColoradoSimple</v>
      </c>
      <c r="B25" t="s">
        <v>3</v>
      </c>
      <c r="C25" s="23">
        <v>87.75</v>
      </c>
      <c r="D25" s="23">
        <v>117</v>
      </c>
      <c r="E25" s="23">
        <v>146.25</v>
      </c>
      <c r="F25" s="23">
        <v>195</v>
      </c>
      <c r="I25" s="22"/>
    </row>
    <row r="26" spans="1:9" x14ac:dyDescent="0.25">
      <c r="A26" t="str">
        <f t="shared" si="0"/>
        <v>ColoradoDouble</v>
      </c>
      <c r="B26" t="s">
        <v>8</v>
      </c>
      <c r="C26" s="23">
        <v>117</v>
      </c>
      <c r="D26" s="23">
        <v>156</v>
      </c>
      <c r="E26" s="23">
        <v>195</v>
      </c>
      <c r="F26" s="23">
        <v>260</v>
      </c>
      <c r="I26" s="18"/>
    </row>
    <row r="27" spans="1:9" x14ac:dyDescent="0.25">
      <c r="A27" t="str">
        <f t="shared" si="0"/>
        <v>ColoradoFamille + 1 enfant</v>
      </c>
      <c r="B27" t="s">
        <v>11</v>
      </c>
      <c r="C27" s="23">
        <v>146.25</v>
      </c>
      <c r="D27" s="23">
        <v>195</v>
      </c>
      <c r="E27" s="23">
        <v>243.75</v>
      </c>
      <c r="F27" s="23">
        <v>325</v>
      </c>
      <c r="I27" s="18"/>
    </row>
    <row r="28" spans="1:9" x14ac:dyDescent="0.25">
      <c r="A28" t="str">
        <f t="shared" si="0"/>
        <v>ColoradoFamille + 2 enfants</v>
      </c>
      <c r="B28" t="s">
        <v>15</v>
      </c>
      <c r="C28" s="23">
        <v>193.05</v>
      </c>
      <c r="D28" s="23">
        <v>257.39999999999998</v>
      </c>
      <c r="E28" s="23">
        <v>321.75</v>
      </c>
      <c r="F28" s="23">
        <v>429</v>
      </c>
      <c r="I28" s="18"/>
    </row>
    <row r="29" spans="1:9" x14ac:dyDescent="0.25">
      <c r="A29" t="str">
        <f t="shared" si="0"/>
        <v>ColoradoFamille + 3 enfants</v>
      </c>
      <c r="B29" t="s">
        <v>17</v>
      </c>
      <c r="C29" s="23">
        <v>239.85</v>
      </c>
      <c r="D29" s="23">
        <v>319.8</v>
      </c>
      <c r="E29" s="23">
        <v>399.75</v>
      </c>
      <c r="F29" s="23">
        <v>533</v>
      </c>
      <c r="I29" s="18"/>
    </row>
    <row r="30" spans="1:9" x14ac:dyDescent="0.25">
      <c r="A30" t="str">
        <f t="shared" si="0"/>
        <v>ColoradoFamille + 4 enfants</v>
      </c>
      <c r="B30" t="s">
        <v>21</v>
      </c>
      <c r="C30" s="23">
        <v>292.5</v>
      </c>
      <c r="D30" s="23">
        <v>390</v>
      </c>
      <c r="E30" s="23">
        <v>487.5</v>
      </c>
      <c r="F30" s="23">
        <v>650</v>
      </c>
    </row>
    <row r="31" spans="1:9" x14ac:dyDescent="0.25">
      <c r="C31" s="7"/>
      <c r="D31" s="7"/>
      <c r="E31" s="7"/>
      <c r="F31" s="7"/>
    </row>
    <row r="32" spans="1:9" ht="15.75" x14ac:dyDescent="0.25">
      <c r="B32" s="4" t="s">
        <v>18</v>
      </c>
      <c r="C32" s="7"/>
      <c r="D32" s="7"/>
      <c r="E32" s="7"/>
      <c r="F32" s="7"/>
    </row>
    <row r="33" spans="1:6" x14ac:dyDescent="0.25">
      <c r="C33" s="7"/>
      <c r="D33" s="7"/>
      <c r="E33" s="7"/>
      <c r="F33" s="7"/>
    </row>
    <row r="34" spans="1:6" x14ac:dyDescent="0.25">
      <c r="A34" t="str">
        <f>$B$32&amp;B34</f>
        <v>ImperialType de chambre</v>
      </c>
      <c r="B34" s="3" t="s">
        <v>1</v>
      </c>
      <c r="C34" s="21" t="s">
        <v>16</v>
      </c>
      <c r="D34" s="21" t="s">
        <v>14</v>
      </c>
      <c r="E34" s="21" t="s">
        <v>7</v>
      </c>
      <c r="F34" s="21" t="s">
        <v>10</v>
      </c>
    </row>
    <row r="35" spans="1:6" x14ac:dyDescent="0.25">
      <c r="A35" t="str">
        <f t="shared" ref="A35:A40" si="1">$B$32&amp;B35</f>
        <v>ImperialSimple</v>
      </c>
      <c r="B35" t="s">
        <v>3</v>
      </c>
      <c r="C35" s="23">
        <v>101.25</v>
      </c>
      <c r="D35" s="23">
        <v>135</v>
      </c>
      <c r="E35" s="23">
        <v>168.75</v>
      </c>
      <c r="F35" s="23">
        <v>225</v>
      </c>
    </row>
    <row r="36" spans="1:6" x14ac:dyDescent="0.25">
      <c r="A36" t="str">
        <f t="shared" si="1"/>
        <v>ImperialDouble</v>
      </c>
      <c r="B36" t="s">
        <v>8</v>
      </c>
      <c r="C36" s="23">
        <v>135</v>
      </c>
      <c r="D36" s="23">
        <v>180</v>
      </c>
      <c r="E36" s="23">
        <v>225</v>
      </c>
      <c r="F36" s="23">
        <v>300</v>
      </c>
    </row>
    <row r="37" spans="1:6" x14ac:dyDescent="0.25">
      <c r="A37" t="str">
        <f t="shared" si="1"/>
        <v>ImperialFamille + 1 enfant</v>
      </c>
      <c r="B37" t="s">
        <v>11</v>
      </c>
      <c r="C37" s="23">
        <v>168.75</v>
      </c>
      <c r="D37" s="23">
        <v>225</v>
      </c>
      <c r="E37" s="23">
        <v>281.25</v>
      </c>
      <c r="F37" s="23">
        <v>375</v>
      </c>
    </row>
    <row r="38" spans="1:6" x14ac:dyDescent="0.25">
      <c r="A38" t="str">
        <f t="shared" si="1"/>
        <v>ImperialFamille + 2 enfants</v>
      </c>
      <c r="B38" t="s">
        <v>15</v>
      </c>
      <c r="C38" s="23">
        <v>222.75</v>
      </c>
      <c r="D38" s="23">
        <v>297</v>
      </c>
      <c r="E38" s="23">
        <v>371.25</v>
      </c>
      <c r="F38" s="23">
        <v>495</v>
      </c>
    </row>
    <row r="39" spans="1:6" x14ac:dyDescent="0.25">
      <c r="A39" t="str">
        <f t="shared" si="1"/>
        <v>ImperialFamille + 3 enfants</v>
      </c>
      <c r="B39" t="s">
        <v>17</v>
      </c>
      <c r="C39" s="23">
        <v>276.75</v>
      </c>
      <c r="D39" s="23">
        <v>369</v>
      </c>
      <c r="E39" s="23">
        <v>461.25</v>
      </c>
      <c r="F39" s="23">
        <v>615</v>
      </c>
    </row>
    <row r="40" spans="1:6" x14ac:dyDescent="0.25">
      <c r="A40" t="str">
        <f t="shared" si="1"/>
        <v>ImperialFamille + 4 enfants</v>
      </c>
      <c r="B40" t="s">
        <v>21</v>
      </c>
      <c r="C40" s="23">
        <v>337.5</v>
      </c>
      <c r="D40" s="23">
        <v>450</v>
      </c>
      <c r="E40" s="23">
        <v>562.5</v>
      </c>
      <c r="F40" s="23">
        <v>750</v>
      </c>
    </row>
    <row r="41" spans="1:6" x14ac:dyDescent="0.25">
      <c r="C41" s="7"/>
      <c r="D41" s="7"/>
      <c r="E41" s="7"/>
      <c r="F41" s="7"/>
    </row>
    <row r="42" spans="1:6" ht="15.75" x14ac:dyDescent="0.25">
      <c r="B42" s="4" t="s">
        <v>23</v>
      </c>
      <c r="C42" s="7"/>
      <c r="D42" s="7"/>
      <c r="E42" s="7"/>
      <c r="F42" s="7"/>
    </row>
    <row r="43" spans="1:6" x14ac:dyDescent="0.25">
      <c r="C43" s="7"/>
      <c r="D43" s="7"/>
      <c r="E43" s="7"/>
      <c r="F43" s="7"/>
    </row>
    <row r="44" spans="1:6" x14ac:dyDescent="0.25">
      <c r="A44" t="str">
        <f>$B$42&amp;B44</f>
        <v>OlympicType de chambre</v>
      </c>
      <c r="B44" s="3" t="s">
        <v>1</v>
      </c>
      <c r="C44" s="21" t="s">
        <v>16</v>
      </c>
      <c r="D44" s="21" t="s">
        <v>14</v>
      </c>
      <c r="E44" s="21" t="s">
        <v>7</v>
      </c>
      <c r="F44" s="21" t="s">
        <v>10</v>
      </c>
    </row>
    <row r="45" spans="1:6" x14ac:dyDescent="0.25">
      <c r="A45" t="str">
        <f t="shared" ref="A45:A50" si="2">$B$42&amp;B45</f>
        <v>OlympicSimple</v>
      </c>
      <c r="B45" t="s">
        <v>3</v>
      </c>
      <c r="C45" s="23">
        <v>91.15</v>
      </c>
      <c r="D45" s="23">
        <v>121.5</v>
      </c>
      <c r="E45" s="23">
        <v>151.9</v>
      </c>
      <c r="F45" s="23">
        <v>202.5</v>
      </c>
    </row>
    <row r="46" spans="1:6" x14ac:dyDescent="0.25">
      <c r="A46" t="str">
        <f t="shared" si="2"/>
        <v>OlympicDouble</v>
      </c>
      <c r="B46" t="s">
        <v>8</v>
      </c>
      <c r="C46" s="23">
        <v>121.5</v>
      </c>
      <c r="D46" s="23">
        <v>162</v>
      </c>
      <c r="E46" s="23">
        <v>202.5</v>
      </c>
      <c r="F46" s="23">
        <v>270</v>
      </c>
    </row>
    <row r="47" spans="1:6" x14ac:dyDescent="0.25">
      <c r="A47" t="str">
        <f t="shared" si="2"/>
        <v>OlympicFamille + 1 enfant</v>
      </c>
      <c r="B47" t="s">
        <v>11</v>
      </c>
      <c r="C47" s="23">
        <v>151.9</v>
      </c>
      <c r="D47" s="23">
        <v>202.5</v>
      </c>
      <c r="E47" s="23">
        <v>253.15</v>
      </c>
      <c r="F47" s="23">
        <v>337.5</v>
      </c>
    </row>
    <row r="48" spans="1:6" x14ac:dyDescent="0.25">
      <c r="A48" t="str">
        <f t="shared" si="2"/>
        <v>OlympicFamille + 2 enfants</v>
      </c>
      <c r="B48" t="s">
        <v>15</v>
      </c>
      <c r="C48" s="23">
        <v>200.5</v>
      </c>
      <c r="D48" s="23">
        <v>267.3</v>
      </c>
      <c r="E48" s="23">
        <v>334.15</v>
      </c>
      <c r="F48" s="23">
        <v>445.5</v>
      </c>
    </row>
    <row r="49" spans="1:6" x14ac:dyDescent="0.25">
      <c r="A49" t="str">
        <f t="shared" si="2"/>
        <v>OlympicFamille + 3 enfants</v>
      </c>
      <c r="B49" t="s">
        <v>17</v>
      </c>
      <c r="C49" s="23">
        <v>249.1</v>
      </c>
      <c r="D49" s="23">
        <v>332.1</v>
      </c>
      <c r="E49" s="23">
        <v>415.15</v>
      </c>
      <c r="F49" s="23">
        <v>553.5</v>
      </c>
    </row>
    <row r="50" spans="1:6" x14ac:dyDescent="0.25">
      <c r="A50" t="str">
        <f t="shared" si="2"/>
        <v>OlympicFamille + 4 enfants</v>
      </c>
      <c r="B50" t="s">
        <v>21</v>
      </c>
      <c r="C50" s="23">
        <v>303.75</v>
      </c>
      <c r="D50" s="23">
        <v>405</v>
      </c>
      <c r="E50" s="23">
        <v>506.25</v>
      </c>
      <c r="F50" s="23">
        <v>675</v>
      </c>
    </row>
    <row r="51" spans="1:6" x14ac:dyDescent="0.25">
      <c r="B51" s="18"/>
      <c r="C51" s="25"/>
      <c r="D51" s="24"/>
      <c r="E51" s="7"/>
      <c r="F51" s="7"/>
    </row>
    <row r="52" spans="1:6" ht="15.75" x14ac:dyDescent="0.25">
      <c r="B52" s="4" t="s">
        <v>25</v>
      </c>
      <c r="C52" s="7"/>
      <c r="D52" s="7"/>
      <c r="E52" s="7"/>
      <c r="F52" s="7"/>
    </row>
    <row r="53" spans="1:6" x14ac:dyDescent="0.25">
      <c r="C53" s="7"/>
      <c r="D53" s="7"/>
      <c r="E53" s="7"/>
      <c r="F53" s="7"/>
    </row>
    <row r="54" spans="1:6" x14ac:dyDescent="0.25">
      <c r="A54" t="str">
        <f>$B$52&amp;B54</f>
        <v>PrimaveraType de chambre</v>
      </c>
      <c r="B54" s="3" t="s">
        <v>1</v>
      </c>
      <c r="C54" s="21" t="s">
        <v>16</v>
      </c>
      <c r="D54" s="21" t="s">
        <v>14</v>
      </c>
      <c r="E54" s="21" t="s">
        <v>7</v>
      </c>
      <c r="F54" s="21" t="s">
        <v>10</v>
      </c>
    </row>
    <row r="55" spans="1:6" x14ac:dyDescent="0.25">
      <c r="A55" t="str">
        <f>$B$52&amp;B55</f>
        <v>PrimaveraSimple</v>
      </c>
      <c r="B55" t="s">
        <v>3</v>
      </c>
      <c r="C55" s="23">
        <v>82.05</v>
      </c>
      <c r="D55" s="23">
        <v>109.35</v>
      </c>
      <c r="E55" s="23">
        <v>136.69999999999999</v>
      </c>
      <c r="F55" s="23">
        <v>182.25</v>
      </c>
    </row>
    <row r="56" spans="1:6" x14ac:dyDescent="0.25">
      <c r="A56" t="str">
        <f>$B$52&amp;B56</f>
        <v>PrimaveraDouble</v>
      </c>
      <c r="B56" t="s">
        <v>8</v>
      </c>
      <c r="C56" s="23">
        <v>109.35</v>
      </c>
      <c r="D56" s="23">
        <v>145.80000000000001</v>
      </c>
      <c r="E56" s="23">
        <v>182.25</v>
      </c>
      <c r="F56" s="23">
        <v>243</v>
      </c>
    </row>
    <row r="57" spans="1:6" x14ac:dyDescent="0.25">
      <c r="A57" t="str">
        <f>$B$52&amp;B57</f>
        <v>PrimaveraFamille + 1 enfant</v>
      </c>
      <c r="B57" t="s">
        <v>11</v>
      </c>
      <c r="C57" s="23">
        <v>136.69999999999999</v>
      </c>
      <c r="D57" s="23">
        <v>182.25</v>
      </c>
      <c r="E57" s="23">
        <v>227.85</v>
      </c>
      <c r="F57" s="23">
        <v>303.75</v>
      </c>
    </row>
    <row r="58" spans="1:6" x14ac:dyDescent="0.25">
      <c r="A58" t="str">
        <f>$B$52&amp;B58</f>
        <v>PrimaveraFamille + 2 enfants</v>
      </c>
      <c r="B58" t="s">
        <v>15</v>
      </c>
      <c r="C58" s="23">
        <v>180.45</v>
      </c>
      <c r="D58" s="23">
        <v>240.55</v>
      </c>
      <c r="E58" s="23">
        <v>300.75</v>
      </c>
      <c r="F58" s="23">
        <v>400.95</v>
      </c>
    </row>
    <row r="59" spans="1:6" x14ac:dyDescent="0.25">
      <c r="A59" t="str">
        <f>$B$52&amp;B59</f>
        <v>PrimaveraFamille + 3 enfants</v>
      </c>
      <c r="B59" t="s">
        <v>17</v>
      </c>
      <c r="C59" s="23">
        <v>224.2</v>
      </c>
      <c r="D59" s="23">
        <v>298.89999999999998</v>
      </c>
      <c r="E59" s="23">
        <v>373.65</v>
      </c>
      <c r="F59" s="23">
        <v>498.15</v>
      </c>
    </row>
    <row r="60" spans="1:6" x14ac:dyDescent="0.25">
      <c r="A60" t="str">
        <f>$B$52&amp;B60</f>
        <v>PrimaveraFamille + 4 enfants</v>
      </c>
      <c r="B60" t="s">
        <v>21</v>
      </c>
      <c r="C60" s="23">
        <v>273.39999999999998</v>
      </c>
      <c r="D60" s="23">
        <v>364.5</v>
      </c>
      <c r="E60" s="23">
        <v>455.65</v>
      </c>
      <c r="F60" s="23">
        <v>607.5</v>
      </c>
    </row>
    <row r="61" spans="1:6" x14ac:dyDescent="0.25">
      <c r="C61" s="7"/>
      <c r="D61" s="7"/>
      <c r="E61" s="7"/>
      <c r="F61" s="7"/>
    </row>
    <row r="62" spans="1:6" ht="15.75" x14ac:dyDescent="0.25">
      <c r="B62" s="4" t="s">
        <v>27</v>
      </c>
      <c r="C62" s="7"/>
      <c r="D62" s="7"/>
      <c r="E62" s="7"/>
      <c r="F62" s="7"/>
    </row>
    <row r="63" spans="1:6" x14ac:dyDescent="0.25">
      <c r="C63" s="7"/>
      <c r="D63" s="7"/>
      <c r="E63" s="7"/>
      <c r="F63" s="7"/>
    </row>
    <row r="64" spans="1:6" x14ac:dyDescent="0.25">
      <c r="A64" t="str">
        <f>$B$62&amp;B64</f>
        <v>ValaisiaType de chambre</v>
      </c>
      <c r="B64" s="3" t="s">
        <v>1</v>
      </c>
      <c r="C64" s="21" t="s">
        <v>16</v>
      </c>
      <c r="D64" s="21" t="s">
        <v>14</v>
      </c>
      <c r="E64" s="21" t="s">
        <v>7</v>
      </c>
      <c r="F64" s="21" t="s">
        <v>10</v>
      </c>
    </row>
    <row r="65" spans="1:6" x14ac:dyDescent="0.25">
      <c r="A65" t="str">
        <f t="shared" ref="A65:A70" si="3">$B$62&amp;B65</f>
        <v>ValaisiaSimple</v>
      </c>
      <c r="B65" t="s">
        <v>3</v>
      </c>
      <c r="C65" s="23">
        <v>73.849999999999994</v>
      </c>
      <c r="D65" s="23">
        <v>98.4</v>
      </c>
      <c r="E65" s="23">
        <v>123.05</v>
      </c>
      <c r="F65" s="23">
        <v>164.05</v>
      </c>
    </row>
    <row r="66" spans="1:6" x14ac:dyDescent="0.25">
      <c r="A66" t="str">
        <f t="shared" si="3"/>
        <v>ValaisiaDouble</v>
      </c>
      <c r="B66" t="s">
        <v>8</v>
      </c>
      <c r="C66" s="23">
        <v>98.4</v>
      </c>
      <c r="D66" s="23">
        <v>131.19999999999999</v>
      </c>
      <c r="E66" s="23">
        <v>164.05</v>
      </c>
      <c r="F66" s="23">
        <v>218.7</v>
      </c>
    </row>
    <row r="67" spans="1:6" x14ac:dyDescent="0.25">
      <c r="A67" t="str">
        <f t="shared" si="3"/>
        <v>ValaisiaFamille + 1 enfant</v>
      </c>
      <c r="B67" t="s">
        <v>11</v>
      </c>
      <c r="C67" s="23">
        <v>123.05</v>
      </c>
      <c r="D67" s="23">
        <v>164.05</v>
      </c>
      <c r="E67" s="23">
        <v>205.05</v>
      </c>
      <c r="F67" s="23">
        <v>273.39999999999998</v>
      </c>
    </row>
    <row r="68" spans="1:6" x14ac:dyDescent="0.25">
      <c r="A68" t="str">
        <f t="shared" si="3"/>
        <v>ValaisiaFamille + 2 enfants</v>
      </c>
      <c r="B68" t="s">
        <v>15</v>
      </c>
      <c r="C68" s="23">
        <v>162.4</v>
      </c>
      <c r="D68" s="23">
        <v>216.5</v>
      </c>
      <c r="E68" s="23">
        <v>270.7</v>
      </c>
      <c r="F68" s="23">
        <v>360.85</v>
      </c>
    </row>
    <row r="69" spans="1:6" x14ac:dyDescent="0.25">
      <c r="A69" t="str">
        <f t="shared" si="3"/>
        <v>ValaisiaFamille + 3 enfants</v>
      </c>
      <c r="B69" t="s">
        <v>17</v>
      </c>
      <c r="C69" s="23">
        <v>201.8</v>
      </c>
      <c r="D69" s="23">
        <v>269</v>
      </c>
      <c r="E69" s="23">
        <v>336.3</v>
      </c>
      <c r="F69" s="23">
        <v>448.35</v>
      </c>
    </row>
    <row r="70" spans="1:6" x14ac:dyDescent="0.25">
      <c r="A70" t="str">
        <f t="shared" si="3"/>
        <v>ValaisiaFamille + 4 enfants</v>
      </c>
      <c r="B70" t="s">
        <v>21</v>
      </c>
      <c r="C70" s="23">
        <v>246.05</v>
      </c>
      <c r="D70" s="23">
        <v>328.05</v>
      </c>
      <c r="E70" s="23">
        <v>410.1</v>
      </c>
      <c r="F70" s="23">
        <v>546.75</v>
      </c>
    </row>
    <row r="71" spans="1:6" x14ac:dyDescent="0.25">
      <c r="C71" s="7"/>
      <c r="D71" s="7"/>
      <c r="E71" s="7"/>
      <c r="F71" s="7"/>
    </row>
    <row r="72" spans="1:6" ht="15.75" x14ac:dyDescent="0.25">
      <c r="B72" s="4" t="s">
        <v>22</v>
      </c>
      <c r="C72" s="7"/>
      <c r="D72" s="7"/>
      <c r="E72" s="7"/>
      <c r="F72" s="7"/>
    </row>
    <row r="73" spans="1:6" x14ac:dyDescent="0.25">
      <c r="C73" s="7"/>
      <c r="D73" s="7"/>
      <c r="E73" s="7"/>
      <c r="F73" s="7"/>
    </row>
    <row r="74" spans="1:6" x14ac:dyDescent="0.25">
      <c r="A74" t="str">
        <f>$B$72&amp;B74</f>
        <v>LacType de chambre</v>
      </c>
      <c r="B74" s="3" t="s">
        <v>1</v>
      </c>
      <c r="C74" s="21" t="s">
        <v>16</v>
      </c>
      <c r="D74" s="21" t="s">
        <v>14</v>
      </c>
      <c r="E74" s="21" t="s">
        <v>7</v>
      </c>
      <c r="F74" s="21" t="s">
        <v>10</v>
      </c>
    </row>
    <row r="75" spans="1:6" x14ac:dyDescent="0.25">
      <c r="A75" t="str">
        <f t="shared" ref="A75:A80" si="4">$B$72&amp;B75</f>
        <v>LacSimple</v>
      </c>
      <c r="B75" t="s">
        <v>3</v>
      </c>
      <c r="C75" s="23">
        <v>105.6</v>
      </c>
      <c r="D75" s="23">
        <v>140.69999999999999</v>
      </c>
      <c r="E75" s="23">
        <v>175.95</v>
      </c>
      <c r="F75" s="23">
        <v>234.6</v>
      </c>
    </row>
    <row r="76" spans="1:6" x14ac:dyDescent="0.25">
      <c r="A76" t="str">
        <f t="shared" si="4"/>
        <v>LacDouble</v>
      </c>
      <c r="B76" t="s">
        <v>8</v>
      </c>
      <c r="C76" s="23">
        <v>140.69999999999999</v>
      </c>
      <c r="D76" s="23">
        <v>187.6</v>
      </c>
      <c r="E76" s="23">
        <v>234.6</v>
      </c>
      <c r="F76" s="23">
        <v>312.75</v>
      </c>
    </row>
    <row r="77" spans="1:6" x14ac:dyDescent="0.25">
      <c r="A77" t="str">
        <f t="shared" si="4"/>
        <v>LacFamille + 1 enfant</v>
      </c>
      <c r="B77" t="s">
        <v>11</v>
      </c>
      <c r="C77" s="23">
        <v>175.95</v>
      </c>
      <c r="D77" s="23">
        <v>234.6</v>
      </c>
      <c r="E77" s="23">
        <v>293.2</v>
      </c>
      <c r="F77" s="23">
        <v>390.95</v>
      </c>
    </row>
    <row r="78" spans="1:6" x14ac:dyDescent="0.25">
      <c r="A78" t="str">
        <f t="shared" si="4"/>
        <v>LacFamille + 2 enfants</v>
      </c>
      <c r="B78" t="s">
        <v>15</v>
      </c>
      <c r="C78" s="23">
        <v>232.25</v>
      </c>
      <c r="D78" s="23">
        <v>309.60000000000002</v>
      </c>
      <c r="E78" s="23">
        <v>387.1</v>
      </c>
      <c r="F78" s="23">
        <v>516</v>
      </c>
    </row>
    <row r="79" spans="1:6" x14ac:dyDescent="0.25">
      <c r="A79" t="str">
        <f t="shared" si="4"/>
        <v>LacFamille + 3 enfants</v>
      </c>
      <c r="B79" t="s">
        <v>17</v>
      </c>
      <c r="C79" s="23">
        <v>288.55</v>
      </c>
      <c r="D79" s="23">
        <v>384.65</v>
      </c>
      <c r="E79" s="23">
        <v>480.9</v>
      </c>
      <c r="F79" s="23">
        <v>641.15</v>
      </c>
    </row>
    <row r="80" spans="1:6" x14ac:dyDescent="0.25">
      <c r="A80" t="str">
        <f t="shared" si="4"/>
        <v>LacFamille + 4 enfants</v>
      </c>
      <c r="B80" t="s">
        <v>21</v>
      </c>
      <c r="C80" s="23">
        <v>351.85</v>
      </c>
      <c r="D80" s="23">
        <v>469.1</v>
      </c>
      <c r="E80" s="23">
        <v>586.45000000000005</v>
      </c>
      <c r="F80" s="23">
        <v>781.85</v>
      </c>
    </row>
    <row r="81" spans="1:6" x14ac:dyDescent="0.25">
      <c r="C81" s="7"/>
      <c r="D81" s="7"/>
      <c r="E81" s="7"/>
      <c r="F81" s="7"/>
    </row>
    <row r="82" spans="1:6" ht="15.75" x14ac:dyDescent="0.25">
      <c r="B82" s="4" t="s">
        <v>24</v>
      </c>
      <c r="C82" s="7"/>
      <c r="D82" s="7"/>
      <c r="E82" s="7"/>
      <c r="F82" s="7"/>
    </row>
    <row r="83" spans="1:6" x14ac:dyDescent="0.25">
      <c r="C83" s="7"/>
      <c r="D83" s="7"/>
      <c r="E83" s="7"/>
      <c r="F83" s="7"/>
    </row>
    <row r="84" spans="1:6" x14ac:dyDescent="0.25">
      <c r="A84" t="str">
        <f>$B$82&amp;B84</f>
        <v>ParcType de chambre</v>
      </c>
      <c r="B84" s="3" t="s">
        <v>1</v>
      </c>
      <c r="C84" s="21" t="s">
        <v>16</v>
      </c>
      <c r="D84" s="21" t="s">
        <v>14</v>
      </c>
      <c r="E84" s="21" t="s">
        <v>7</v>
      </c>
      <c r="F84" s="21" t="s">
        <v>10</v>
      </c>
    </row>
    <row r="85" spans="1:6" x14ac:dyDescent="0.25">
      <c r="A85" t="str">
        <f t="shared" ref="A85:A90" si="5">$B$82&amp;B85</f>
        <v>ParcSimple</v>
      </c>
      <c r="B85" t="s">
        <v>3</v>
      </c>
      <c r="C85" s="23">
        <v>151</v>
      </c>
      <c r="D85" s="23">
        <v>201.2</v>
      </c>
      <c r="E85" s="23">
        <v>251.6</v>
      </c>
      <c r="F85" s="23">
        <v>335.5</v>
      </c>
    </row>
    <row r="86" spans="1:6" x14ac:dyDescent="0.25">
      <c r="A86" t="str">
        <f t="shared" si="5"/>
        <v>ParcDouble</v>
      </c>
      <c r="B86" t="s">
        <v>8</v>
      </c>
      <c r="C86" s="23">
        <v>201.2</v>
      </c>
      <c r="D86" s="23">
        <v>268.25</v>
      </c>
      <c r="E86" s="23">
        <v>335.5</v>
      </c>
      <c r="F86" s="23">
        <v>447.25</v>
      </c>
    </row>
    <row r="87" spans="1:6" x14ac:dyDescent="0.25">
      <c r="A87" t="str">
        <f t="shared" si="5"/>
        <v>ParcFamille + 1 enfant</v>
      </c>
      <c r="B87" t="s">
        <v>11</v>
      </c>
      <c r="C87" s="23">
        <v>251.6</v>
      </c>
      <c r="D87" s="23">
        <v>335.5</v>
      </c>
      <c r="E87" s="23">
        <v>419.3</v>
      </c>
      <c r="F87" s="23">
        <v>559.04999999999995</v>
      </c>
    </row>
    <row r="88" spans="1:6" x14ac:dyDescent="0.25">
      <c r="A88" t="str">
        <f t="shared" si="5"/>
        <v>ParcFamille + 2 enfants</v>
      </c>
      <c r="B88" t="s">
        <v>15</v>
      </c>
      <c r="C88" s="23">
        <v>332.1</v>
      </c>
      <c r="D88" s="23">
        <v>442.75</v>
      </c>
      <c r="E88" s="23">
        <v>553.54999999999995</v>
      </c>
      <c r="F88" s="23">
        <v>737.9</v>
      </c>
    </row>
    <row r="89" spans="1:6" x14ac:dyDescent="0.25">
      <c r="A89" t="str">
        <f t="shared" si="5"/>
        <v>ParcFamille + 3 enfants</v>
      </c>
      <c r="B89" t="s">
        <v>17</v>
      </c>
      <c r="C89" s="23">
        <v>412.65</v>
      </c>
      <c r="D89" s="23">
        <v>550.04999999999995</v>
      </c>
      <c r="E89" s="23">
        <v>687.7</v>
      </c>
      <c r="F89" s="23">
        <v>916.85</v>
      </c>
    </row>
    <row r="90" spans="1:6" x14ac:dyDescent="0.25">
      <c r="A90" t="str">
        <f t="shared" si="5"/>
        <v>ParcFamille + 4 enfants</v>
      </c>
      <c r="B90" t="s">
        <v>21</v>
      </c>
      <c r="C90" s="23">
        <v>503.15</v>
      </c>
      <c r="D90" s="23">
        <v>670.8</v>
      </c>
      <c r="E90" s="23">
        <v>838.6</v>
      </c>
      <c r="F90" s="23">
        <v>1118.05</v>
      </c>
    </row>
    <row r="91" spans="1:6" x14ac:dyDescent="0.25">
      <c r="C91" s="7"/>
      <c r="D91" s="7"/>
      <c r="E91" s="7"/>
      <c r="F91" s="7"/>
    </row>
    <row r="92" spans="1:6" ht="15.75" x14ac:dyDescent="0.25">
      <c r="B92" s="4" t="s">
        <v>2</v>
      </c>
      <c r="C92" s="7"/>
      <c r="D92" s="7"/>
      <c r="E92" s="7"/>
      <c r="F92" s="7"/>
    </row>
    <row r="93" spans="1:6" x14ac:dyDescent="0.25">
      <c r="C93" s="7"/>
      <c r="D93" s="7"/>
      <c r="E93" s="7"/>
      <c r="F93" s="7"/>
    </row>
    <row r="94" spans="1:6" x14ac:dyDescent="0.25">
      <c r="A94" t="str">
        <f>$B$92&amp;B94</f>
        <v>AstorType de chambre</v>
      </c>
      <c r="B94" s="3" t="s">
        <v>1</v>
      </c>
      <c r="C94" s="21" t="s">
        <v>16</v>
      </c>
      <c r="D94" s="21" t="s">
        <v>14</v>
      </c>
      <c r="E94" s="21" t="s">
        <v>7</v>
      </c>
      <c r="F94" s="21" t="s">
        <v>10</v>
      </c>
    </row>
    <row r="95" spans="1:6" x14ac:dyDescent="0.25">
      <c r="A95" t="str">
        <f t="shared" ref="A95:A100" si="6">$B$92&amp;B95</f>
        <v>AstorSimple</v>
      </c>
      <c r="B95" t="s">
        <v>3</v>
      </c>
      <c r="C95" s="23">
        <v>215.95</v>
      </c>
      <c r="D95" s="23">
        <v>287.7</v>
      </c>
      <c r="E95" s="23">
        <v>359.8</v>
      </c>
      <c r="F95" s="23">
        <v>479.75</v>
      </c>
    </row>
    <row r="96" spans="1:6" x14ac:dyDescent="0.25">
      <c r="A96" t="str">
        <f t="shared" si="6"/>
        <v>AstorDouble</v>
      </c>
      <c r="B96" t="s">
        <v>8</v>
      </c>
      <c r="C96" s="23">
        <v>287.7</v>
      </c>
      <c r="D96" s="23">
        <v>383.6</v>
      </c>
      <c r="E96" s="23">
        <v>479.75</v>
      </c>
      <c r="F96" s="23">
        <v>639.54999999999995</v>
      </c>
    </row>
    <row r="97" spans="1:6" x14ac:dyDescent="0.25">
      <c r="A97" t="str">
        <f t="shared" si="6"/>
        <v>AstorFamille + 1 enfant</v>
      </c>
      <c r="B97" t="s">
        <v>11</v>
      </c>
      <c r="C97" s="23">
        <v>359.8</v>
      </c>
      <c r="D97" s="23">
        <v>479.75</v>
      </c>
      <c r="E97" s="23">
        <v>599.6</v>
      </c>
      <c r="F97" s="23">
        <v>799.45</v>
      </c>
    </row>
    <row r="98" spans="1:6" x14ac:dyDescent="0.25">
      <c r="A98" t="str">
        <f t="shared" si="6"/>
        <v>AstorFamille + 2 enfants</v>
      </c>
      <c r="B98" t="s">
        <v>15</v>
      </c>
      <c r="C98" s="23">
        <v>474.9</v>
      </c>
      <c r="D98" s="23">
        <v>633.15</v>
      </c>
      <c r="E98" s="23">
        <v>791.6</v>
      </c>
      <c r="F98" s="23">
        <v>1055.2</v>
      </c>
    </row>
    <row r="99" spans="1:6" x14ac:dyDescent="0.25">
      <c r="A99" t="str">
        <f t="shared" si="6"/>
        <v>AstorFamille + 3 enfants</v>
      </c>
      <c r="B99" t="s">
        <v>17</v>
      </c>
      <c r="C99" s="23">
        <v>590.1</v>
      </c>
      <c r="D99" s="23">
        <v>786.55</v>
      </c>
      <c r="E99" s="23">
        <v>983.4</v>
      </c>
      <c r="F99" s="23">
        <v>1311.1</v>
      </c>
    </row>
    <row r="100" spans="1:6" x14ac:dyDescent="0.25">
      <c r="A100" t="str">
        <f t="shared" si="6"/>
        <v>AstorFamille + 4 enfants</v>
      </c>
      <c r="B100" t="s">
        <v>21</v>
      </c>
      <c r="C100" s="23">
        <v>719.5</v>
      </c>
      <c r="D100" s="23">
        <v>959.25</v>
      </c>
      <c r="E100" s="23">
        <v>1199.2</v>
      </c>
      <c r="F100" s="23">
        <v>1598.8</v>
      </c>
    </row>
    <row r="101" spans="1:6" x14ac:dyDescent="0.25">
      <c r="C101" s="7"/>
      <c r="D101" s="7"/>
      <c r="E101" s="7"/>
      <c r="F101" s="7"/>
    </row>
    <row r="102" spans="1:6" ht="15.75" x14ac:dyDescent="0.25">
      <c r="B102" s="4" t="s">
        <v>6</v>
      </c>
      <c r="C102" s="7"/>
      <c r="D102" s="7"/>
      <c r="E102" s="7"/>
      <c r="F102" s="7"/>
    </row>
    <row r="103" spans="1:6" x14ac:dyDescent="0.25">
      <c r="C103" s="7"/>
      <c r="D103" s="7"/>
      <c r="E103" s="7"/>
      <c r="F103" s="7"/>
    </row>
    <row r="104" spans="1:6" x14ac:dyDescent="0.25">
      <c r="A104" t="str">
        <f>$B$102&amp;B104</f>
        <v>GreenType de chambre</v>
      </c>
      <c r="B104" s="3" t="s">
        <v>1</v>
      </c>
      <c r="C104" s="21" t="s">
        <v>16</v>
      </c>
      <c r="D104" s="21" t="s">
        <v>14</v>
      </c>
      <c r="E104" s="21" t="s">
        <v>7</v>
      </c>
      <c r="F104" s="21" t="s">
        <v>10</v>
      </c>
    </row>
    <row r="105" spans="1:6" x14ac:dyDescent="0.25">
      <c r="A105" t="str">
        <f t="shared" ref="A105:A110" si="7">$B$102&amp;B105</f>
        <v>GreenSimple</v>
      </c>
      <c r="B105" t="s">
        <v>3</v>
      </c>
      <c r="C105" s="23">
        <v>239.7</v>
      </c>
      <c r="D105" s="23">
        <v>319.35000000000002</v>
      </c>
      <c r="E105" s="23">
        <v>399.4</v>
      </c>
      <c r="F105" s="23">
        <v>532.5</v>
      </c>
    </row>
    <row r="106" spans="1:6" x14ac:dyDescent="0.25">
      <c r="A106" t="str">
        <f t="shared" si="7"/>
        <v>GreenDouble</v>
      </c>
      <c r="B106" t="s">
        <v>8</v>
      </c>
      <c r="C106" s="23">
        <v>319.35000000000002</v>
      </c>
      <c r="D106" s="23">
        <v>425.8</v>
      </c>
      <c r="E106" s="23">
        <v>532.5</v>
      </c>
      <c r="F106" s="23">
        <v>709.9</v>
      </c>
    </row>
    <row r="107" spans="1:6" x14ac:dyDescent="0.25">
      <c r="A107" t="str">
        <f t="shared" si="7"/>
        <v>GreenFamille + 1 enfant</v>
      </c>
      <c r="B107" t="s">
        <v>11</v>
      </c>
      <c r="C107" s="23">
        <v>399.4</v>
      </c>
      <c r="D107" s="23">
        <v>532.5</v>
      </c>
      <c r="E107" s="23">
        <v>665.55</v>
      </c>
      <c r="F107" s="23">
        <v>887.4</v>
      </c>
    </row>
    <row r="108" spans="1:6" x14ac:dyDescent="0.25">
      <c r="A108" t="str">
        <f t="shared" si="7"/>
        <v>GreenFamille + 2 enfants</v>
      </c>
      <c r="B108" t="s">
        <v>15</v>
      </c>
      <c r="C108" s="23">
        <v>527.15</v>
      </c>
      <c r="D108" s="23">
        <v>702.8</v>
      </c>
      <c r="E108" s="23">
        <v>878.7</v>
      </c>
      <c r="F108" s="23">
        <v>1171.25</v>
      </c>
    </row>
    <row r="109" spans="1:6" x14ac:dyDescent="0.25">
      <c r="A109" t="str">
        <f t="shared" si="7"/>
        <v>GreenFamille + 3 enfants</v>
      </c>
      <c r="B109" t="s">
        <v>17</v>
      </c>
      <c r="C109" s="23">
        <v>655</v>
      </c>
      <c r="D109" s="23">
        <v>873.05</v>
      </c>
      <c r="E109" s="23">
        <v>1091.55</v>
      </c>
      <c r="F109" s="23">
        <v>1455.3</v>
      </c>
    </row>
    <row r="110" spans="1:6" x14ac:dyDescent="0.25">
      <c r="A110" t="str">
        <f t="shared" si="7"/>
        <v>GreenFamille + 4 enfants</v>
      </c>
      <c r="B110" t="s">
        <v>21</v>
      </c>
      <c r="C110" s="23">
        <v>798.65</v>
      </c>
      <c r="D110" s="23">
        <v>1064.75</v>
      </c>
      <c r="E110" s="23">
        <v>1331.1</v>
      </c>
      <c r="F110" s="23">
        <v>1774.65</v>
      </c>
    </row>
    <row r="111" spans="1:6" x14ac:dyDescent="0.25">
      <c r="C111" s="7"/>
      <c r="D111" s="7"/>
      <c r="E111" s="7"/>
      <c r="F111" s="7"/>
    </row>
    <row r="112" spans="1:6" ht="15.75" x14ac:dyDescent="0.25">
      <c r="B112" s="4" t="s">
        <v>9</v>
      </c>
      <c r="C112" s="7"/>
      <c r="D112" s="7"/>
      <c r="E112" s="7"/>
      <c r="F112" s="7"/>
    </row>
    <row r="113" spans="1:6" x14ac:dyDescent="0.25">
      <c r="C113" s="7"/>
      <c r="D113" s="7"/>
      <c r="E113" s="7"/>
      <c r="F113" s="7"/>
    </row>
    <row r="114" spans="1:6" x14ac:dyDescent="0.25">
      <c r="A114" t="str">
        <f>$B$112&amp;B114</f>
        <v>CarltonType de chambre</v>
      </c>
      <c r="B114" s="3" t="s">
        <v>1</v>
      </c>
      <c r="C114" s="21" t="s">
        <v>16</v>
      </c>
      <c r="D114" s="21" t="s">
        <v>14</v>
      </c>
      <c r="E114" s="21" t="s">
        <v>7</v>
      </c>
      <c r="F114" s="21" t="s">
        <v>10</v>
      </c>
    </row>
    <row r="115" spans="1:6" x14ac:dyDescent="0.25">
      <c r="A115" t="str">
        <f t="shared" ref="A115:A120" si="8">$B$112&amp;B115</f>
        <v>CarltonSimple</v>
      </c>
      <c r="B115" t="s">
        <v>3</v>
      </c>
      <c r="C115" s="23">
        <v>266.05</v>
      </c>
      <c r="D115" s="23">
        <v>354.5</v>
      </c>
      <c r="E115" s="23">
        <v>443.35</v>
      </c>
      <c r="F115" s="23">
        <v>591.1</v>
      </c>
    </row>
    <row r="116" spans="1:6" x14ac:dyDescent="0.25">
      <c r="A116" t="str">
        <f t="shared" si="8"/>
        <v>CarltonDouble</v>
      </c>
      <c r="B116" t="s">
        <v>8</v>
      </c>
      <c r="C116" s="23">
        <v>354.5</v>
      </c>
      <c r="D116" s="23">
        <v>472.65</v>
      </c>
      <c r="E116" s="23">
        <v>591.1</v>
      </c>
      <c r="F116" s="23">
        <v>788</v>
      </c>
    </row>
    <row r="117" spans="1:6" x14ac:dyDescent="0.25">
      <c r="A117" t="str">
        <f t="shared" si="8"/>
        <v>CarltonFamille + 1 enfant</v>
      </c>
      <c r="B117" t="s">
        <v>11</v>
      </c>
      <c r="C117" s="23">
        <v>443.35</v>
      </c>
      <c r="D117" s="23">
        <v>591.1</v>
      </c>
      <c r="E117" s="23">
        <v>738.75</v>
      </c>
      <c r="F117" s="23">
        <v>985</v>
      </c>
    </row>
    <row r="118" spans="1:6" x14ac:dyDescent="0.25">
      <c r="A118" t="str">
        <f t="shared" si="8"/>
        <v>CarltonFamille + 2 enfants</v>
      </c>
      <c r="B118" t="s">
        <v>15</v>
      </c>
      <c r="C118" s="23">
        <v>585.15</v>
      </c>
      <c r="D118" s="23">
        <v>780.1</v>
      </c>
      <c r="E118" s="23">
        <v>975.35</v>
      </c>
      <c r="F118" s="23">
        <v>1300.0999999999999</v>
      </c>
    </row>
    <row r="119" spans="1:6" x14ac:dyDescent="0.25">
      <c r="A119" t="str">
        <f t="shared" si="8"/>
        <v>CarltonFamille + 3 enfants</v>
      </c>
      <c r="B119" t="s">
        <v>17</v>
      </c>
      <c r="C119" s="23">
        <v>727.05</v>
      </c>
      <c r="D119" s="23">
        <v>969.1</v>
      </c>
      <c r="E119" s="23">
        <v>1211.5999999999999</v>
      </c>
      <c r="F119" s="23">
        <v>1615.4</v>
      </c>
    </row>
    <row r="120" spans="1:6" x14ac:dyDescent="0.25">
      <c r="A120" t="str">
        <f t="shared" si="8"/>
        <v>CarltonFamille + 4 enfants</v>
      </c>
      <c r="B120" t="s">
        <v>21</v>
      </c>
      <c r="C120" s="23">
        <v>886.5</v>
      </c>
      <c r="D120" s="23">
        <v>1181.8499999999999</v>
      </c>
      <c r="E120" s="23">
        <v>1477.5</v>
      </c>
      <c r="F120" s="23">
        <v>1969.85</v>
      </c>
    </row>
    <row r="121" spans="1:6" x14ac:dyDescent="0.25">
      <c r="C121" s="7"/>
      <c r="D121" s="7"/>
      <c r="E121" s="7"/>
      <c r="F121" s="7"/>
    </row>
    <row r="122" spans="1:6" ht="15.75" x14ac:dyDescent="0.25">
      <c r="B122" s="4" t="s">
        <v>26</v>
      </c>
      <c r="C122" s="7"/>
      <c r="D122" s="7"/>
      <c r="E122" s="7"/>
      <c r="F122" s="7"/>
    </row>
    <row r="123" spans="1:6" x14ac:dyDescent="0.25">
      <c r="C123" s="7"/>
      <c r="D123" s="7"/>
      <c r="E123" s="7"/>
      <c r="F123" s="7"/>
    </row>
    <row r="124" spans="1:6" x14ac:dyDescent="0.25">
      <c r="A124" t="str">
        <f>$B$122&amp;B124</f>
        <v>RitzType de chambre</v>
      </c>
      <c r="B124" s="3" t="s">
        <v>1</v>
      </c>
      <c r="C124" s="21" t="s">
        <v>16</v>
      </c>
      <c r="D124" s="21" t="s">
        <v>14</v>
      </c>
      <c r="E124" s="21" t="s">
        <v>7</v>
      </c>
      <c r="F124" s="21" t="s">
        <v>10</v>
      </c>
    </row>
    <row r="125" spans="1:6" x14ac:dyDescent="0.25">
      <c r="A125" t="str">
        <f t="shared" ref="A125:A130" si="9">$B$122&amp;B125</f>
        <v>RitzSimple</v>
      </c>
      <c r="B125" t="s">
        <v>3</v>
      </c>
      <c r="C125" s="23">
        <v>295.3</v>
      </c>
      <c r="D125" s="23">
        <v>393.5</v>
      </c>
      <c r="E125" s="23">
        <v>492.1</v>
      </c>
      <c r="F125" s="23">
        <v>656.1</v>
      </c>
    </row>
    <row r="126" spans="1:6" x14ac:dyDescent="0.25">
      <c r="A126" t="str">
        <f t="shared" si="9"/>
        <v>RitzDouble</v>
      </c>
      <c r="B126" t="s">
        <v>8</v>
      </c>
      <c r="C126" s="23">
        <v>393.5</v>
      </c>
      <c r="D126" s="23">
        <v>524.65</v>
      </c>
      <c r="E126" s="23">
        <v>656.1</v>
      </c>
      <c r="F126" s="23">
        <v>874.7</v>
      </c>
    </row>
    <row r="127" spans="1:6" x14ac:dyDescent="0.25">
      <c r="A127" t="str">
        <f t="shared" si="9"/>
        <v>RitzFamille + 1 enfant</v>
      </c>
      <c r="B127" t="s">
        <v>11</v>
      </c>
      <c r="C127" s="23">
        <v>492.1</v>
      </c>
      <c r="D127" s="23">
        <v>656.1</v>
      </c>
      <c r="E127" s="23">
        <v>820</v>
      </c>
      <c r="F127" s="23">
        <v>1093.3499999999999</v>
      </c>
    </row>
    <row r="128" spans="1:6" x14ac:dyDescent="0.25">
      <c r="A128" t="str">
        <f t="shared" si="9"/>
        <v>RitzFamille + 2 enfants</v>
      </c>
      <c r="B128" t="s">
        <v>15</v>
      </c>
      <c r="C128" s="23">
        <v>649.5</v>
      </c>
      <c r="D128" s="23">
        <v>865.9</v>
      </c>
      <c r="E128" s="23">
        <v>1082.6500000000001</v>
      </c>
      <c r="F128" s="23">
        <v>1443.1</v>
      </c>
    </row>
    <row r="129" spans="1:6" x14ac:dyDescent="0.25">
      <c r="A129" t="str">
        <f t="shared" si="9"/>
        <v>RitzFamille + 3 enfants</v>
      </c>
      <c r="B129" t="s">
        <v>17</v>
      </c>
      <c r="C129" s="23">
        <v>807.05</v>
      </c>
      <c r="D129" s="23">
        <v>1075.7</v>
      </c>
      <c r="E129" s="23">
        <v>1344.9</v>
      </c>
      <c r="F129" s="23">
        <v>1793.1</v>
      </c>
    </row>
    <row r="130" spans="1:6" x14ac:dyDescent="0.25">
      <c r="A130" t="str">
        <f t="shared" si="9"/>
        <v>RitzFamille + 4 enfants</v>
      </c>
      <c r="B130" t="s">
        <v>21</v>
      </c>
      <c r="C130" s="23">
        <v>984</v>
      </c>
      <c r="D130" s="23">
        <v>1311.85</v>
      </c>
      <c r="E130" s="23">
        <v>1640.05</v>
      </c>
      <c r="F130" s="23">
        <v>2186.5500000000002</v>
      </c>
    </row>
    <row r="131" spans="1:6" x14ac:dyDescent="0.25">
      <c r="C131" s="7"/>
      <c r="D131" s="7"/>
      <c r="E131" s="7"/>
      <c r="F131" s="7"/>
    </row>
    <row r="132" spans="1:6" ht="15.75" x14ac:dyDescent="0.25">
      <c r="B132" s="4" t="s">
        <v>4</v>
      </c>
      <c r="C132" s="7"/>
      <c r="D132" s="7"/>
      <c r="E132" s="7"/>
      <c r="F132" s="7"/>
    </row>
    <row r="133" spans="1:6" x14ac:dyDescent="0.25">
      <c r="C133" s="7"/>
      <c r="D133" s="7"/>
      <c r="E133" s="7"/>
      <c r="F133" s="7"/>
    </row>
    <row r="134" spans="1:6" x14ac:dyDescent="0.25">
      <c r="A134" t="str">
        <f>$B$132&amp;B134</f>
        <v>AstoriaType de chambre</v>
      </c>
      <c r="B134" s="3" t="s">
        <v>1</v>
      </c>
      <c r="C134" s="21" t="s">
        <v>16</v>
      </c>
      <c r="D134" s="21" t="s">
        <v>14</v>
      </c>
      <c r="E134" s="21" t="s">
        <v>7</v>
      </c>
      <c r="F134" s="21" t="s">
        <v>10</v>
      </c>
    </row>
    <row r="135" spans="1:6" x14ac:dyDescent="0.25">
      <c r="A135" t="str">
        <f t="shared" ref="A135:A140" si="10">$B$132&amp;B135</f>
        <v>AstoriaSimple</v>
      </c>
      <c r="B135" t="s">
        <v>3</v>
      </c>
      <c r="C135" s="23">
        <v>327.8</v>
      </c>
      <c r="D135" s="23">
        <v>436.8</v>
      </c>
      <c r="E135" s="23">
        <v>546.25</v>
      </c>
      <c r="F135" s="23">
        <v>728.25</v>
      </c>
    </row>
    <row r="136" spans="1:6" x14ac:dyDescent="0.25">
      <c r="A136" t="str">
        <f t="shared" si="10"/>
        <v>AstoriaDouble</v>
      </c>
      <c r="B136" t="s">
        <v>8</v>
      </c>
      <c r="C136" s="23">
        <v>436.8</v>
      </c>
      <c r="D136" s="23">
        <v>582.35</v>
      </c>
      <c r="E136" s="23">
        <v>728.25</v>
      </c>
      <c r="F136" s="23">
        <v>970.9</v>
      </c>
    </row>
    <row r="137" spans="1:6" x14ac:dyDescent="0.25">
      <c r="A137" t="str">
        <f t="shared" si="10"/>
        <v>AstoriaFamille + 1 enfant</v>
      </c>
      <c r="B137" t="s">
        <v>11</v>
      </c>
      <c r="C137" s="23">
        <v>546.25</v>
      </c>
      <c r="D137" s="23">
        <v>728.25</v>
      </c>
      <c r="E137" s="23">
        <v>910.2</v>
      </c>
      <c r="F137" s="23">
        <v>1213.5999999999999</v>
      </c>
    </row>
    <row r="138" spans="1:6" x14ac:dyDescent="0.25">
      <c r="A138" t="str">
        <f t="shared" si="10"/>
        <v>AstoriaFamille + 2 enfants</v>
      </c>
      <c r="B138" t="s">
        <v>15</v>
      </c>
      <c r="C138" s="23">
        <v>720.95</v>
      </c>
      <c r="D138" s="23">
        <v>961.15</v>
      </c>
      <c r="E138" s="23">
        <v>1201.75</v>
      </c>
      <c r="F138" s="23">
        <v>1601.85</v>
      </c>
    </row>
    <row r="139" spans="1:6" x14ac:dyDescent="0.25">
      <c r="A139" t="str">
        <f t="shared" si="10"/>
        <v>AstoriaFamille + 3 enfants</v>
      </c>
      <c r="B139" t="s">
        <v>17</v>
      </c>
      <c r="C139" s="23">
        <v>895.85</v>
      </c>
      <c r="D139" s="23">
        <v>1194.05</v>
      </c>
      <c r="E139" s="23">
        <v>1492.85</v>
      </c>
      <c r="F139" s="23">
        <v>1990.35</v>
      </c>
    </row>
    <row r="140" spans="1:6" x14ac:dyDescent="0.25">
      <c r="A140" t="str">
        <f t="shared" si="10"/>
        <v>AstoriaFamille + 4 enfants</v>
      </c>
      <c r="B140" t="s">
        <v>21</v>
      </c>
      <c r="C140" s="23">
        <v>1092.25</v>
      </c>
      <c r="D140" s="23">
        <v>1456.15</v>
      </c>
      <c r="E140" s="23">
        <v>1820.45</v>
      </c>
      <c r="F140" s="23">
        <v>2427.0500000000002</v>
      </c>
    </row>
    <row r="141" spans="1:6" x14ac:dyDescent="0.25">
      <c r="C141" s="7"/>
      <c r="D141" s="7"/>
      <c r="E141" s="7"/>
      <c r="F141" s="7"/>
    </row>
    <row r="142" spans="1:6" x14ac:dyDescent="0.25">
      <c r="C142" s="7"/>
      <c r="D142" s="7"/>
      <c r="E142" s="7"/>
      <c r="F142" s="7"/>
    </row>
    <row r="143" spans="1:6" x14ac:dyDescent="0.25">
      <c r="C143" s="7"/>
      <c r="D143" s="7"/>
      <c r="E143" s="7"/>
      <c r="F143" s="7"/>
    </row>
    <row r="144" spans="1:6" x14ac:dyDescent="0.25">
      <c r="C144" s="7"/>
      <c r="D144" s="7"/>
      <c r="E144" s="7"/>
      <c r="F144" s="7"/>
    </row>
    <row r="145" spans="3:6" x14ac:dyDescent="0.25">
      <c r="C145" s="7"/>
      <c r="D145" s="7"/>
      <c r="E145" s="7"/>
      <c r="F145" s="7"/>
    </row>
    <row r="146" spans="3:6" x14ac:dyDescent="0.25">
      <c r="C146" s="7"/>
      <c r="D146" s="7"/>
      <c r="E146" s="7"/>
      <c r="F146" s="7"/>
    </row>
    <row r="147" spans="3:6" x14ac:dyDescent="0.25">
      <c r="C147" s="7"/>
      <c r="D147" s="7"/>
      <c r="E147" s="7"/>
      <c r="F147" s="7"/>
    </row>
    <row r="148" spans="3:6" x14ac:dyDescent="0.25">
      <c r="C148" s="7"/>
      <c r="D148" s="7"/>
      <c r="E148" s="7"/>
      <c r="F148" s="7"/>
    </row>
  </sheetData>
  <dataValidations count="3">
    <dataValidation allowBlank="1" showInputMessage="1" showErrorMessage="1" sqref="C8:C9" xr:uid="{00000000-0002-0000-0000-000000000000}"/>
    <dataValidation type="list" allowBlank="1" showInputMessage="1" showErrorMessage="1" sqref="C4" xr:uid="{9B02E69B-8970-43D1-9179-80AD9193AC90}">
      <formula1>hotel</formula1>
    </dataValidation>
    <dataValidation type="list" allowBlank="1" showInputMessage="1" showErrorMessage="1" sqref="C6" xr:uid="{A4B32597-7074-438C-828C-B28A6987A737}">
      <formula1>chambre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D966D-1024-4528-8BE8-1080B166AE39}">
  <sheetPr codeName="Feuil2"/>
  <dimension ref="A1:Q129"/>
  <sheetViews>
    <sheetView workbookViewId="0">
      <selection sqref="A1:E9"/>
    </sheetView>
  </sheetViews>
  <sheetFormatPr baseColWidth="10" defaultRowHeight="15" x14ac:dyDescent="0.25"/>
  <cols>
    <col min="1" max="1" width="17.7109375" bestFit="1" customWidth="1"/>
    <col min="2" max="2" width="11.28515625" bestFit="1" customWidth="1"/>
    <col min="3" max="3" width="12.140625" bestFit="1" customWidth="1"/>
    <col min="4" max="4" width="14.42578125" bestFit="1" customWidth="1"/>
    <col min="5" max="5" width="12.140625" bestFit="1" customWidth="1"/>
    <col min="9" max="9" width="13.5703125" customWidth="1"/>
    <col min="11" max="11" width="15.42578125" bestFit="1" customWidth="1"/>
    <col min="12" max="12" width="10.7109375" bestFit="1" customWidth="1"/>
    <col min="13" max="13" width="17.28515625" bestFit="1" customWidth="1"/>
    <col min="14" max="14" width="15.42578125" bestFit="1" customWidth="1"/>
    <col min="18" max="19" width="11.42578125" customWidth="1"/>
  </cols>
  <sheetData>
    <row r="1" spans="1:17" ht="16.5" thickBot="1" x14ac:dyDescent="0.3">
      <c r="A1" s="1" t="s">
        <v>0</v>
      </c>
      <c r="B1" s="7"/>
      <c r="C1" s="7"/>
      <c r="D1" s="7"/>
      <c r="E1" s="7"/>
    </row>
    <row r="2" spans="1:17" ht="15.75" x14ac:dyDescent="0.25">
      <c r="A2" s="18"/>
      <c r="B2" s="7"/>
      <c r="C2" s="7"/>
      <c r="D2" s="7"/>
      <c r="E2" s="7"/>
      <c r="I2" s="28" t="s">
        <v>0</v>
      </c>
      <c r="P2" s="8">
        <f ca="1">DATE(YEAR(TODAY()),1,10)</f>
        <v>43840</v>
      </c>
      <c r="Q2" s="9" t="s">
        <v>7</v>
      </c>
    </row>
    <row r="3" spans="1:17" ht="15.75" x14ac:dyDescent="0.25">
      <c r="A3" s="3" t="s">
        <v>1</v>
      </c>
      <c r="B3" s="21" t="s">
        <v>16</v>
      </c>
      <c r="C3" s="21" t="s">
        <v>14</v>
      </c>
      <c r="D3" s="21" t="s">
        <v>7</v>
      </c>
      <c r="E3" s="21" t="s">
        <v>10</v>
      </c>
      <c r="I3" s="29" t="s">
        <v>12</v>
      </c>
      <c r="P3" s="12">
        <f ca="1">DATE(YEAR(TODAY()),2,15)</f>
        <v>43876</v>
      </c>
      <c r="Q3" s="13" t="s">
        <v>10</v>
      </c>
    </row>
    <row r="4" spans="1:17" ht="15.75" x14ac:dyDescent="0.25">
      <c r="A4" t="s">
        <v>3</v>
      </c>
      <c r="B4" s="23">
        <v>67.5</v>
      </c>
      <c r="C4" s="23">
        <v>90</v>
      </c>
      <c r="D4" s="23">
        <v>112.5</v>
      </c>
      <c r="E4" s="24">
        <v>150</v>
      </c>
      <c r="I4" s="29" t="s">
        <v>18</v>
      </c>
      <c r="P4" s="12">
        <f ca="1">DATE(YEAR(TODAY()),3,1)</f>
        <v>43891</v>
      </c>
      <c r="Q4" s="13" t="s">
        <v>14</v>
      </c>
    </row>
    <row r="5" spans="1:17" ht="15.75" x14ac:dyDescent="0.25">
      <c r="A5" t="s">
        <v>8</v>
      </c>
      <c r="B5" s="23">
        <v>90</v>
      </c>
      <c r="C5" s="23">
        <v>120</v>
      </c>
      <c r="D5" s="23">
        <v>150</v>
      </c>
      <c r="E5" s="24">
        <v>200</v>
      </c>
      <c r="I5" s="29" t="s">
        <v>23</v>
      </c>
      <c r="P5" s="12">
        <f ca="1">DATE(YEAR(TODAY()),4,15)</f>
        <v>43936</v>
      </c>
      <c r="Q5" s="13" t="s">
        <v>16</v>
      </c>
    </row>
    <row r="6" spans="1:17" ht="15.75" x14ac:dyDescent="0.25">
      <c r="A6" t="s">
        <v>11</v>
      </c>
      <c r="B6" s="23">
        <v>112.5</v>
      </c>
      <c r="C6" s="23">
        <v>150</v>
      </c>
      <c r="D6" s="23">
        <v>187.5</v>
      </c>
      <c r="E6" s="24">
        <v>250</v>
      </c>
      <c r="I6" s="29" t="s">
        <v>25</v>
      </c>
      <c r="P6" s="12">
        <f ca="1">DATE(YEAR(TODAY()),6,20)</f>
        <v>44002</v>
      </c>
      <c r="Q6" s="13" t="s">
        <v>10</v>
      </c>
    </row>
    <row r="7" spans="1:17" ht="15.75" x14ac:dyDescent="0.25">
      <c r="A7" t="s">
        <v>15</v>
      </c>
      <c r="B7" s="23">
        <v>148.5</v>
      </c>
      <c r="C7" s="23">
        <v>198</v>
      </c>
      <c r="D7" s="23">
        <v>247.5</v>
      </c>
      <c r="E7" s="24">
        <v>330</v>
      </c>
      <c r="I7" s="29" t="s">
        <v>27</v>
      </c>
      <c r="P7" s="12">
        <f ca="1">DATE(YEAR(TODAY()),9,1)</f>
        <v>44075</v>
      </c>
      <c r="Q7" s="13" t="s">
        <v>7</v>
      </c>
    </row>
    <row r="8" spans="1:17" ht="15.75" x14ac:dyDescent="0.25">
      <c r="A8" t="s">
        <v>17</v>
      </c>
      <c r="B8" s="23">
        <v>184.5</v>
      </c>
      <c r="C8" s="23">
        <v>246</v>
      </c>
      <c r="D8" s="23">
        <v>307.5</v>
      </c>
      <c r="E8" s="24">
        <v>410</v>
      </c>
      <c r="I8" s="29" t="s">
        <v>22</v>
      </c>
      <c r="P8" s="12">
        <f ca="1">DATE(YEAR(TODAY()),11,1)</f>
        <v>44136</v>
      </c>
      <c r="Q8" s="13" t="s">
        <v>14</v>
      </c>
    </row>
    <row r="9" spans="1:17" ht="16.5" thickBot="1" x14ac:dyDescent="0.3">
      <c r="A9" t="s">
        <v>21</v>
      </c>
      <c r="B9" s="23">
        <v>225</v>
      </c>
      <c r="C9" s="23">
        <v>300</v>
      </c>
      <c r="D9" s="23">
        <v>375</v>
      </c>
      <c r="E9" s="24">
        <v>500</v>
      </c>
      <c r="I9" s="29" t="s">
        <v>24</v>
      </c>
      <c r="P9" s="19">
        <f ca="1">DATE(YEAR(TODAY()),12,20)</f>
        <v>44185</v>
      </c>
      <c r="Q9" s="20" t="s">
        <v>10</v>
      </c>
    </row>
    <row r="10" spans="1:17" ht="15.75" x14ac:dyDescent="0.25">
      <c r="B10" s="7"/>
      <c r="C10" s="7"/>
      <c r="D10" s="7"/>
      <c r="E10" s="7"/>
      <c r="I10" s="29" t="s">
        <v>2</v>
      </c>
    </row>
    <row r="11" spans="1:17" ht="15.75" x14ac:dyDescent="0.25">
      <c r="A11" s="4" t="s">
        <v>12</v>
      </c>
      <c r="B11" s="7"/>
      <c r="C11" s="7"/>
      <c r="D11" s="7"/>
      <c r="E11" s="7"/>
      <c r="I11" s="29" t="s">
        <v>6</v>
      </c>
    </row>
    <row r="12" spans="1:17" ht="15.75" x14ac:dyDescent="0.25">
      <c r="B12" s="7"/>
      <c r="C12" s="7"/>
      <c r="D12" s="7"/>
      <c r="E12" s="7"/>
      <c r="I12" s="29" t="s">
        <v>26</v>
      </c>
    </row>
    <row r="13" spans="1:17" ht="15.75" x14ac:dyDescent="0.25">
      <c r="A13" s="3" t="s">
        <v>1</v>
      </c>
      <c r="B13" s="21" t="s">
        <v>16</v>
      </c>
      <c r="C13" s="21" t="s">
        <v>14</v>
      </c>
      <c r="D13" s="21" t="s">
        <v>7</v>
      </c>
      <c r="E13" s="21" t="s">
        <v>10</v>
      </c>
      <c r="I13" s="29" t="s">
        <v>4</v>
      </c>
      <c r="M13" s="29"/>
    </row>
    <row r="14" spans="1:17" x14ac:dyDescent="0.25">
      <c r="A14" t="s">
        <v>3</v>
      </c>
      <c r="B14" s="23">
        <v>87.75</v>
      </c>
      <c r="C14" s="23">
        <v>117</v>
      </c>
      <c r="D14" s="23">
        <v>146.25</v>
      </c>
      <c r="E14" s="23">
        <v>195</v>
      </c>
    </row>
    <row r="15" spans="1:17" x14ac:dyDescent="0.25">
      <c r="A15" t="s">
        <v>8</v>
      </c>
      <c r="B15" s="23">
        <v>117</v>
      </c>
      <c r="C15" s="23">
        <v>156</v>
      </c>
      <c r="D15" s="23">
        <v>195</v>
      </c>
      <c r="E15" s="23">
        <v>260</v>
      </c>
      <c r="L15" s="30"/>
      <c r="M15" s="30"/>
    </row>
    <row r="16" spans="1:17" x14ac:dyDescent="0.25">
      <c r="A16" t="s">
        <v>11</v>
      </c>
      <c r="B16" s="23">
        <v>146.25</v>
      </c>
      <c r="C16" s="23">
        <v>195</v>
      </c>
      <c r="D16" s="23">
        <v>243.75</v>
      </c>
      <c r="E16" s="23">
        <v>325</v>
      </c>
      <c r="L16" s="30"/>
      <c r="M16" s="30"/>
    </row>
    <row r="17" spans="1:13" x14ac:dyDescent="0.25">
      <c r="A17" t="s">
        <v>15</v>
      </c>
      <c r="B17" s="23">
        <v>193.05</v>
      </c>
      <c r="C17" s="23">
        <v>257.39999999999998</v>
      </c>
      <c r="D17" s="23">
        <v>321.75</v>
      </c>
      <c r="E17" s="23">
        <v>429</v>
      </c>
      <c r="L17" s="30"/>
      <c r="M17" s="30"/>
    </row>
    <row r="18" spans="1:13" x14ac:dyDescent="0.25">
      <c r="A18" t="s">
        <v>17</v>
      </c>
      <c r="B18" s="23">
        <v>239.85</v>
      </c>
      <c r="C18" s="23">
        <v>319.8</v>
      </c>
      <c r="D18" s="23">
        <v>399.75</v>
      </c>
      <c r="E18" s="23">
        <v>533</v>
      </c>
      <c r="L18" s="30"/>
      <c r="M18" s="30"/>
    </row>
    <row r="19" spans="1:13" x14ac:dyDescent="0.25">
      <c r="A19" t="s">
        <v>21</v>
      </c>
      <c r="B19" s="23">
        <v>292.5</v>
      </c>
      <c r="C19" s="23">
        <v>390</v>
      </c>
      <c r="D19" s="23">
        <v>487.5</v>
      </c>
      <c r="E19" s="23">
        <v>650</v>
      </c>
      <c r="L19" s="30"/>
      <c r="M19" s="30"/>
    </row>
    <row r="20" spans="1:13" x14ac:dyDescent="0.25">
      <c r="B20" s="7"/>
      <c r="C20" s="7"/>
      <c r="D20" s="7"/>
      <c r="E20" s="7"/>
      <c r="L20" s="30"/>
      <c r="M20" s="30"/>
    </row>
    <row r="21" spans="1:13" ht="15.75" x14ac:dyDescent="0.25">
      <c r="A21" s="4" t="s">
        <v>18</v>
      </c>
      <c r="B21" s="7"/>
      <c r="C21" s="7"/>
      <c r="D21" s="7"/>
      <c r="E21" s="7"/>
      <c r="L21" s="30"/>
      <c r="M21" s="30"/>
    </row>
    <row r="22" spans="1:13" x14ac:dyDescent="0.25">
      <c r="B22" s="7"/>
      <c r="C22" s="7"/>
      <c r="D22" s="7"/>
      <c r="E22" s="7"/>
      <c r="L22" s="30"/>
      <c r="M22" s="30"/>
    </row>
    <row r="23" spans="1:13" x14ac:dyDescent="0.25">
      <c r="A23" s="3" t="s">
        <v>1</v>
      </c>
      <c r="B23" s="21" t="s">
        <v>16</v>
      </c>
      <c r="C23" s="21" t="s">
        <v>14</v>
      </c>
      <c r="D23" s="21" t="s">
        <v>7</v>
      </c>
      <c r="E23" s="21" t="s">
        <v>10</v>
      </c>
    </row>
    <row r="24" spans="1:13" x14ac:dyDescent="0.25">
      <c r="A24" t="s">
        <v>3</v>
      </c>
      <c r="B24" s="23">
        <v>101.25</v>
      </c>
      <c r="C24" s="23">
        <v>135</v>
      </c>
      <c r="D24" s="23">
        <v>168.75</v>
      </c>
      <c r="E24" s="23">
        <v>225</v>
      </c>
    </row>
    <row r="25" spans="1:13" x14ac:dyDescent="0.25">
      <c r="A25" t="s">
        <v>8</v>
      </c>
      <c r="B25" s="23">
        <v>135</v>
      </c>
      <c r="C25" s="23">
        <v>180</v>
      </c>
      <c r="D25" s="23">
        <v>225</v>
      </c>
      <c r="E25" s="23">
        <v>300</v>
      </c>
    </row>
    <row r="26" spans="1:13" x14ac:dyDescent="0.25">
      <c r="A26" t="s">
        <v>11</v>
      </c>
      <c r="B26" s="23">
        <v>168.75</v>
      </c>
      <c r="C26" s="23">
        <v>225</v>
      </c>
      <c r="D26" s="23">
        <v>281.25</v>
      </c>
      <c r="E26" s="23">
        <v>375</v>
      </c>
    </row>
    <row r="27" spans="1:13" x14ac:dyDescent="0.25">
      <c r="A27" t="s">
        <v>15</v>
      </c>
      <c r="B27" s="23">
        <v>222.75</v>
      </c>
      <c r="C27" s="23">
        <v>297</v>
      </c>
      <c r="D27" s="23">
        <v>371.25</v>
      </c>
      <c r="E27" s="23">
        <v>495</v>
      </c>
    </row>
    <row r="28" spans="1:13" x14ac:dyDescent="0.25">
      <c r="A28" t="s">
        <v>17</v>
      </c>
      <c r="B28" s="23">
        <v>276.75</v>
      </c>
      <c r="C28" s="23">
        <v>369</v>
      </c>
      <c r="D28" s="23">
        <v>461.25</v>
      </c>
      <c r="E28" s="23">
        <v>615</v>
      </c>
    </row>
    <row r="29" spans="1:13" x14ac:dyDescent="0.25">
      <c r="A29" t="s">
        <v>21</v>
      </c>
      <c r="B29" s="23">
        <v>337.5</v>
      </c>
      <c r="C29" s="23">
        <v>450</v>
      </c>
      <c r="D29" s="23">
        <v>562.5</v>
      </c>
      <c r="E29" s="23">
        <v>750</v>
      </c>
    </row>
    <row r="30" spans="1:13" x14ac:dyDescent="0.25">
      <c r="B30" s="7"/>
      <c r="C30" s="7"/>
      <c r="D30" s="7"/>
      <c r="E30" s="7"/>
    </row>
    <row r="31" spans="1:13" ht="15.75" x14ac:dyDescent="0.25">
      <c r="A31" s="4" t="s">
        <v>23</v>
      </c>
      <c r="B31" s="7"/>
      <c r="C31" s="7"/>
      <c r="D31" s="7"/>
      <c r="E31" s="7"/>
    </row>
    <row r="32" spans="1:13" x14ac:dyDescent="0.25">
      <c r="B32" s="7"/>
      <c r="C32" s="7"/>
      <c r="D32" s="7"/>
      <c r="E32" s="7"/>
    </row>
    <row r="33" spans="1:5" x14ac:dyDescent="0.25">
      <c r="A33" s="3" t="s">
        <v>1</v>
      </c>
      <c r="B33" s="21" t="s">
        <v>16</v>
      </c>
      <c r="C33" s="21" t="s">
        <v>14</v>
      </c>
      <c r="D33" s="21" t="s">
        <v>7</v>
      </c>
      <c r="E33" s="21" t="s">
        <v>10</v>
      </c>
    </row>
    <row r="34" spans="1:5" x14ac:dyDescent="0.25">
      <c r="A34" t="s">
        <v>3</v>
      </c>
      <c r="B34" s="23">
        <v>91.15</v>
      </c>
      <c r="C34" s="23">
        <v>121.5</v>
      </c>
      <c r="D34" s="23">
        <v>151.9</v>
      </c>
      <c r="E34" s="23">
        <v>202.5</v>
      </c>
    </row>
    <row r="35" spans="1:5" x14ac:dyDescent="0.25">
      <c r="A35" t="s">
        <v>8</v>
      </c>
      <c r="B35" s="23">
        <v>121.5</v>
      </c>
      <c r="C35" s="23">
        <v>162</v>
      </c>
      <c r="D35" s="23">
        <v>202.5</v>
      </c>
      <c r="E35" s="23">
        <v>270</v>
      </c>
    </row>
    <row r="36" spans="1:5" x14ac:dyDescent="0.25">
      <c r="A36" t="s">
        <v>11</v>
      </c>
      <c r="B36" s="23">
        <v>151.9</v>
      </c>
      <c r="C36" s="23">
        <v>202.5</v>
      </c>
      <c r="D36" s="23">
        <v>253.15</v>
      </c>
      <c r="E36" s="23">
        <v>337.5</v>
      </c>
    </row>
    <row r="37" spans="1:5" x14ac:dyDescent="0.25">
      <c r="A37" t="s">
        <v>15</v>
      </c>
      <c r="B37" s="23">
        <v>200.5</v>
      </c>
      <c r="C37" s="23">
        <v>267.3</v>
      </c>
      <c r="D37" s="23">
        <v>334.15</v>
      </c>
      <c r="E37" s="23">
        <v>445.5</v>
      </c>
    </row>
    <row r="38" spans="1:5" x14ac:dyDescent="0.25">
      <c r="A38" t="s">
        <v>17</v>
      </c>
      <c r="B38" s="23">
        <v>249.1</v>
      </c>
      <c r="C38" s="23">
        <v>332.1</v>
      </c>
      <c r="D38" s="23">
        <v>415.15</v>
      </c>
      <c r="E38" s="23">
        <v>553.5</v>
      </c>
    </row>
    <row r="39" spans="1:5" x14ac:dyDescent="0.25">
      <c r="A39" t="s">
        <v>21</v>
      </c>
      <c r="B39" s="23">
        <v>303.75</v>
      </c>
      <c r="C39" s="23">
        <v>405</v>
      </c>
      <c r="D39" s="23">
        <v>506.25</v>
      </c>
      <c r="E39" s="23">
        <v>675</v>
      </c>
    </row>
    <row r="40" spans="1:5" x14ac:dyDescent="0.25">
      <c r="A40" s="18"/>
      <c r="B40" s="25"/>
      <c r="C40" s="24"/>
      <c r="D40" s="7"/>
      <c r="E40" s="7"/>
    </row>
    <row r="41" spans="1:5" ht="15.75" x14ac:dyDescent="0.25">
      <c r="A41" s="4" t="s">
        <v>25</v>
      </c>
      <c r="B41" s="7"/>
      <c r="C41" s="7"/>
      <c r="D41" s="7"/>
      <c r="E41" s="7"/>
    </row>
    <row r="42" spans="1:5" x14ac:dyDescent="0.25">
      <c r="B42" s="7"/>
      <c r="C42" s="7"/>
      <c r="D42" s="7"/>
      <c r="E42" s="7"/>
    </row>
    <row r="43" spans="1:5" x14ac:dyDescent="0.25">
      <c r="A43" s="3" t="s">
        <v>1</v>
      </c>
      <c r="B43" s="21" t="s">
        <v>16</v>
      </c>
      <c r="C43" s="21" t="s">
        <v>14</v>
      </c>
      <c r="D43" s="21" t="s">
        <v>7</v>
      </c>
      <c r="E43" s="21" t="s">
        <v>10</v>
      </c>
    </row>
    <row r="44" spans="1:5" x14ac:dyDescent="0.25">
      <c r="A44" t="s">
        <v>3</v>
      </c>
      <c r="B44" s="23">
        <v>82.05</v>
      </c>
      <c r="C44" s="23">
        <v>109.35</v>
      </c>
      <c r="D44" s="23">
        <v>136.69999999999999</v>
      </c>
      <c r="E44" s="23">
        <v>182.25</v>
      </c>
    </row>
    <row r="45" spans="1:5" x14ac:dyDescent="0.25">
      <c r="A45" t="s">
        <v>8</v>
      </c>
      <c r="B45" s="23">
        <v>109.35</v>
      </c>
      <c r="C45" s="23">
        <v>145.80000000000001</v>
      </c>
      <c r="D45" s="23">
        <v>182.25</v>
      </c>
      <c r="E45" s="23">
        <v>243</v>
      </c>
    </row>
    <row r="46" spans="1:5" x14ac:dyDescent="0.25">
      <c r="A46" t="s">
        <v>11</v>
      </c>
      <c r="B46" s="23">
        <v>136.69999999999999</v>
      </c>
      <c r="C46" s="23">
        <v>182.25</v>
      </c>
      <c r="D46" s="23">
        <v>227.85</v>
      </c>
      <c r="E46" s="23">
        <v>303.75</v>
      </c>
    </row>
    <row r="47" spans="1:5" x14ac:dyDescent="0.25">
      <c r="A47" t="s">
        <v>15</v>
      </c>
      <c r="B47" s="23">
        <v>180.45</v>
      </c>
      <c r="C47" s="23">
        <v>240.55</v>
      </c>
      <c r="D47" s="23">
        <v>300.75</v>
      </c>
      <c r="E47" s="23">
        <v>400.95</v>
      </c>
    </row>
    <row r="48" spans="1:5" x14ac:dyDescent="0.25">
      <c r="A48" t="s">
        <v>17</v>
      </c>
      <c r="B48" s="23">
        <v>224.2</v>
      </c>
      <c r="C48" s="23">
        <v>298.89999999999998</v>
      </c>
      <c r="D48" s="23">
        <v>373.65</v>
      </c>
      <c r="E48" s="23">
        <v>498.15</v>
      </c>
    </row>
    <row r="49" spans="1:5" x14ac:dyDescent="0.25">
      <c r="A49" t="s">
        <v>21</v>
      </c>
      <c r="B49" s="23">
        <v>273.39999999999998</v>
      </c>
      <c r="C49" s="23">
        <v>364.5</v>
      </c>
      <c r="D49" s="23">
        <v>455.65</v>
      </c>
      <c r="E49" s="23">
        <v>607.5</v>
      </c>
    </row>
    <row r="50" spans="1:5" x14ac:dyDescent="0.25">
      <c r="B50" s="7"/>
      <c r="C50" s="7"/>
      <c r="D50" s="7"/>
      <c r="E50" s="7"/>
    </row>
    <row r="51" spans="1:5" ht="15.75" x14ac:dyDescent="0.25">
      <c r="A51" s="4" t="s">
        <v>27</v>
      </c>
      <c r="B51" s="7"/>
      <c r="C51" s="7"/>
      <c r="D51" s="7"/>
      <c r="E51" s="7"/>
    </row>
    <row r="52" spans="1:5" x14ac:dyDescent="0.25">
      <c r="B52" s="7"/>
      <c r="C52" s="7"/>
      <c r="D52" s="7"/>
      <c r="E52" s="7"/>
    </row>
    <row r="53" spans="1:5" x14ac:dyDescent="0.25">
      <c r="A53" s="3" t="s">
        <v>1</v>
      </c>
      <c r="B53" s="21" t="s">
        <v>16</v>
      </c>
      <c r="C53" s="21" t="s">
        <v>14</v>
      </c>
      <c r="D53" s="21" t="s">
        <v>7</v>
      </c>
      <c r="E53" s="21" t="s">
        <v>10</v>
      </c>
    </row>
    <row r="54" spans="1:5" x14ac:dyDescent="0.25">
      <c r="A54" t="s">
        <v>3</v>
      </c>
      <c r="B54" s="23">
        <v>73.849999999999994</v>
      </c>
      <c r="C54" s="23">
        <v>98.4</v>
      </c>
      <c r="D54" s="23">
        <v>123.05</v>
      </c>
      <c r="E54" s="23">
        <v>164.05</v>
      </c>
    </row>
    <row r="55" spans="1:5" x14ac:dyDescent="0.25">
      <c r="A55" t="s">
        <v>8</v>
      </c>
      <c r="B55" s="23">
        <v>98.4</v>
      </c>
      <c r="C55" s="23">
        <v>131.19999999999999</v>
      </c>
      <c r="D55" s="23">
        <v>164.05</v>
      </c>
      <c r="E55" s="23">
        <v>218.7</v>
      </c>
    </row>
    <row r="56" spans="1:5" x14ac:dyDescent="0.25">
      <c r="A56" t="s">
        <v>11</v>
      </c>
      <c r="B56" s="23">
        <v>123.05</v>
      </c>
      <c r="C56" s="23">
        <v>164.05</v>
      </c>
      <c r="D56" s="23">
        <v>205.05</v>
      </c>
      <c r="E56" s="23">
        <v>273.39999999999998</v>
      </c>
    </row>
    <row r="57" spans="1:5" x14ac:dyDescent="0.25">
      <c r="A57" t="s">
        <v>15</v>
      </c>
      <c r="B57" s="23">
        <v>162.4</v>
      </c>
      <c r="C57" s="23">
        <v>216.5</v>
      </c>
      <c r="D57" s="23">
        <v>270.7</v>
      </c>
      <c r="E57" s="23">
        <v>360.85</v>
      </c>
    </row>
    <row r="58" spans="1:5" x14ac:dyDescent="0.25">
      <c r="A58" t="s">
        <v>17</v>
      </c>
      <c r="B58" s="23">
        <v>201.8</v>
      </c>
      <c r="C58" s="23">
        <v>269</v>
      </c>
      <c r="D58" s="23">
        <v>336.3</v>
      </c>
      <c r="E58" s="23">
        <v>448.35</v>
      </c>
    </row>
    <row r="59" spans="1:5" x14ac:dyDescent="0.25">
      <c r="A59" t="s">
        <v>21</v>
      </c>
      <c r="B59" s="23">
        <v>246.05</v>
      </c>
      <c r="C59" s="23">
        <v>328.05</v>
      </c>
      <c r="D59" s="23">
        <v>410.1</v>
      </c>
      <c r="E59" s="23">
        <v>546.75</v>
      </c>
    </row>
    <row r="60" spans="1:5" x14ac:dyDescent="0.25">
      <c r="B60" s="7"/>
      <c r="C60" s="7"/>
      <c r="D60" s="7"/>
      <c r="E60" s="7"/>
    </row>
    <row r="61" spans="1:5" ht="15.75" x14ac:dyDescent="0.25">
      <c r="A61" s="4" t="s">
        <v>22</v>
      </c>
      <c r="B61" s="7"/>
      <c r="C61" s="7"/>
      <c r="D61" s="7"/>
      <c r="E61" s="7"/>
    </row>
    <row r="62" spans="1:5" x14ac:dyDescent="0.25">
      <c r="B62" s="7"/>
      <c r="C62" s="7"/>
      <c r="D62" s="7"/>
      <c r="E62" s="7"/>
    </row>
    <row r="63" spans="1:5" x14ac:dyDescent="0.25">
      <c r="A63" s="3" t="s">
        <v>1</v>
      </c>
      <c r="B63" s="21" t="s">
        <v>16</v>
      </c>
      <c r="C63" s="21" t="s">
        <v>14</v>
      </c>
      <c r="D63" s="21" t="s">
        <v>7</v>
      </c>
      <c r="E63" s="21" t="s">
        <v>10</v>
      </c>
    </row>
    <row r="64" spans="1:5" x14ac:dyDescent="0.25">
      <c r="A64" t="s">
        <v>3</v>
      </c>
      <c r="B64" s="23">
        <v>105.6</v>
      </c>
      <c r="C64" s="23">
        <v>140.69999999999999</v>
      </c>
      <c r="D64" s="23">
        <v>175.95</v>
      </c>
      <c r="E64" s="23">
        <v>234.6</v>
      </c>
    </row>
    <row r="65" spans="1:5" x14ac:dyDescent="0.25">
      <c r="A65" t="s">
        <v>8</v>
      </c>
      <c r="B65" s="23">
        <v>140.69999999999999</v>
      </c>
      <c r="C65" s="23">
        <v>187.6</v>
      </c>
      <c r="D65" s="23">
        <v>234.6</v>
      </c>
      <c r="E65" s="23">
        <v>312.75</v>
      </c>
    </row>
    <row r="66" spans="1:5" x14ac:dyDescent="0.25">
      <c r="A66" t="s">
        <v>11</v>
      </c>
      <c r="B66" s="23">
        <v>175.95</v>
      </c>
      <c r="C66" s="23">
        <v>234.6</v>
      </c>
      <c r="D66" s="23">
        <v>293.2</v>
      </c>
      <c r="E66" s="23">
        <v>390.95</v>
      </c>
    </row>
    <row r="67" spans="1:5" x14ac:dyDescent="0.25">
      <c r="A67" t="s">
        <v>15</v>
      </c>
      <c r="B67" s="23">
        <v>232.25</v>
      </c>
      <c r="C67" s="23">
        <v>309.60000000000002</v>
      </c>
      <c r="D67" s="23">
        <v>387.1</v>
      </c>
      <c r="E67" s="23">
        <v>516</v>
      </c>
    </row>
    <row r="68" spans="1:5" x14ac:dyDescent="0.25">
      <c r="A68" t="s">
        <v>17</v>
      </c>
      <c r="B68" s="23">
        <v>288.55</v>
      </c>
      <c r="C68" s="23">
        <v>384.65</v>
      </c>
      <c r="D68" s="23">
        <v>480.9</v>
      </c>
      <c r="E68" s="23">
        <v>641.15</v>
      </c>
    </row>
    <row r="69" spans="1:5" x14ac:dyDescent="0.25">
      <c r="A69" t="s">
        <v>21</v>
      </c>
      <c r="B69" s="23">
        <v>351.85</v>
      </c>
      <c r="C69" s="23">
        <v>469.1</v>
      </c>
      <c r="D69" s="23">
        <v>586.45000000000005</v>
      </c>
      <c r="E69" s="23">
        <v>781.85</v>
      </c>
    </row>
    <row r="70" spans="1:5" x14ac:dyDescent="0.25">
      <c r="B70" s="7"/>
      <c r="C70" s="7"/>
      <c r="D70" s="7"/>
      <c r="E70" s="7"/>
    </row>
    <row r="71" spans="1:5" ht="15.75" x14ac:dyDescent="0.25">
      <c r="A71" s="4" t="s">
        <v>24</v>
      </c>
      <c r="B71" s="7"/>
      <c r="C71" s="7"/>
      <c r="D71" s="7"/>
      <c r="E71" s="7"/>
    </row>
    <row r="72" spans="1:5" x14ac:dyDescent="0.25">
      <c r="B72" s="7"/>
      <c r="C72" s="7"/>
      <c r="D72" s="7"/>
      <c r="E72" s="7"/>
    </row>
    <row r="73" spans="1:5" x14ac:dyDescent="0.25">
      <c r="A73" s="3" t="s">
        <v>1</v>
      </c>
      <c r="B73" s="21" t="s">
        <v>16</v>
      </c>
      <c r="C73" s="21" t="s">
        <v>14</v>
      </c>
      <c r="D73" s="21" t="s">
        <v>7</v>
      </c>
      <c r="E73" s="21" t="s">
        <v>10</v>
      </c>
    </row>
    <row r="74" spans="1:5" x14ac:dyDescent="0.25">
      <c r="A74" t="s">
        <v>3</v>
      </c>
      <c r="B74" s="23">
        <v>151</v>
      </c>
      <c r="C74" s="23">
        <v>201.2</v>
      </c>
      <c r="D74" s="23">
        <v>251.6</v>
      </c>
      <c r="E74" s="23">
        <v>335.5</v>
      </c>
    </row>
    <row r="75" spans="1:5" x14ac:dyDescent="0.25">
      <c r="A75" t="s">
        <v>8</v>
      </c>
      <c r="B75" s="23">
        <v>201.2</v>
      </c>
      <c r="C75" s="23">
        <v>268.25</v>
      </c>
      <c r="D75" s="23">
        <v>335.5</v>
      </c>
      <c r="E75" s="23">
        <v>447.25</v>
      </c>
    </row>
    <row r="76" spans="1:5" x14ac:dyDescent="0.25">
      <c r="A76" t="s">
        <v>11</v>
      </c>
      <c r="B76" s="23">
        <v>251.6</v>
      </c>
      <c r="C76" s="23">
        <v>335.5</v>
      </c>
      <c r="D76" s="23">
        <v>419.3</v>
      </c>
      <c r="E76" s="23">
        <v>559.04999999999995</v>
      </c>
    </row>
    <row r="77" spans="1:5" x14ac:dyDescent="0.25">
      <c r="A77" t="s">
        <v>15</v>
      </c>
      <c r="B77" s="23">
        <v>332.1</v>
      </c>
      <c r="C77" s="23">
        <v>442.75</v>
      </c>
      <c r="D77" s="23">
        <v>553.54999999999995</v>
      </c>
      <c r="E77" s="23">
        <v>737.9</v>
      </c>
    </row>
    <row r="78" spans="1:5" x14ac:dyDescent="0.25">
      <c r="A78" t="s">
        <v>17</v>
      </c>
      <c r="B78" s="23">
        <v>412.65</v>
      </c>
      <c r="C78" s="23">
        <v>550.04999999999995</v>
      </c>
      <c r="D78" s="23">
        <v>687.7</v>
      </c>
      <c r="E78" s="23">
        <v>916.85</v>
      </c>
    </row>
    <row r="79" spans="1:5" x14ac:dyDescent="0.25">
      <c r="A79" t="s">
        <v>21</v>
      </c>
      <c r="B79" s="23">
        <v>503.15</v>
      </c>
      <c r="C79" s="23">
        <v>670.8</v>
      </c>
      <c r="D79" s="23">
        <v>838.6</v>
      </c>
      <c r="E79" s="23">
        <v>1118.05</v>
      </c>
    </row>
    <row r="80" spans="1:5" x14ac:dyDescent="0.25">
      <c r="B80" s="7"/>
      <c r="C80" s="7"/>
      <c r="D80" s="7"/>
      <c r="E80" s="7"/>
    </row>
    <row r="81" spans="1:5" ht="15.75" x14ac:dyDescent="0.25">
      <c r="A81" s="4" t="s">
        <v>2</v>
      </c>
      <c r="B81" s="7"/>
      <c r="C81" s="7"/>
      <c r="D81" s="7"/>
      <c r="E81" s="7"/>
    </row>
    <row r="82" spans="1:5" x14ac:dyDescent="0.25">
      <c r="B82" s="7"/>
      <c r="C82" s="7"/>
      <c r="D82" s="7"/>
      <c r="E82" s="7"/>
    </row>
    <row r="83" spans="1:5" x14ac:dyDescent="0.25">
      <c r="A83" s="3" t="s">
        <v>1</v>
      </c>
      <c r="B83" s="21" t="s">
        <v>16</v>
      </c>
      <c r="C83" s="21" t="s">
        <v>14</v>
      </c>
      <c r="D83" s="21" t="s">
        <v>7</v>
      </c>
      <c r="E83" s="21" t="s">
        <v>10</v>
      </c>
    </row>
    <row r="84" spans="1:5" x14ac:dyDescent="0.25">
      <c r="A84" t="s">
        <v>3</v>
      </c>
      <c r="B84" s="23">
        <v>215.95</v>
      </c>
      <c r="C84" s="23">
        <v>287.7</v>
      </c>
      <c r="D84" s="23">
        <v>359.8</v>
      </c>
      <c r="E84" s="23">
        <v>479.75</v>
      </c>
    </row>
    <row r="85" spans="1:5" x14ac:dyDescent="0.25">
      <c r="A85" t="s">
        <v>8</v>
      </c>
      <c r="B85" s="23">
        <v>287.7</v>
      </c>
      <c r="C85" s="23">
        <v>383.6</v>
      </c>
      <c r="D85" s="23">
        <v>479.75</v>
      </c>
      <c r="E85" s="23">
        <v>639.54999999999995</v>
      </c>
    </row>
    <row r="86" spans="1:5" x14ac:dyDescent="0.25">
      <c r="A86" t="s">
        <v>11</v>
      </c>
      <c r="B86" s="23">
        <v>359.8</v>
      </c>
      <c r="C86" s="23">
        <v>479.75</v>
      </c>
      <c r="D86" s="23">
        <v>599.6</v>
      </c>
      <c r="E86" s="23">
        <v>799.45</v>
      </c>
    </row>
    <row r="87" spans="1:5" x14ac:dyDescent="0.25">
      <c r="A87" t="s">
        <v>15</v>
      </c>
      <c r="B87" s="23">
        <v>474.9</v>
      </c>
      <c r="C87" s="23">
        <v>633.15</v>
      </c>
      <c r="D87" s="23">
        <v>791.6</v>
      </c>
      <c r="E87" s="23">
        <v>1055.2</v>
      </c>
    </row>
    <row r="88" spans="1:5" x14ac:dyDescent="0.25">
      <c r="A88" t="s">
        <v>17</v>
      </c>
      <c r="B88" s="23">
        <v>590.1</v>
      </c>
      <c r="C88" s="23">
        <v>786.55</v>
      </c>
      <c r="D88" s="23">
        <v>983.4</v>
      </c>
      <c r="E88" s="23">
        <v>1311.1</v>
      </c>
    </row>
    <row r="89" spans="1:5" x14ac:dyDescent="0.25">
      <c r="A89" t="s">
        <v>21</v>
      </c>
      <c r="B89" s="23">
        <v>719.5</v>
      </c>
      <c r="C89" s="23">
        <v>959.25</v>
      </c>
      <c r="D89" s="23">
        <v>1199.2</v>
      </c>
      <c r="E89" s="23">
        <v>1598.8</v>
      </c>
    </row>
    <row r="90" spans="1:5" x14ac:dyDescent="0.25">
      <c r="B90" s="7"/>
      <c r="C90" s="7"/>
      <c r="D90" s="7"/>
      <c r="E90" s="7"/>
    </row>
    <row r="91" spans="1:5" ht="15.75" x14ac:dyDescent="0.25">
      <c r="A91" s="4" t="s">
        <v>6</v>
      </c>
      <c r="B91" s="7"/>
      <c r="C91" s="7"/>
      <c r="D91" s="7"/>
      <c r="E91" s="7"/>
    </row>
    <row r="92" spans="1:5" x14ac:dyDescent="0.25">
      <c r="B92" s="7"/>
      <c r="C92" s="7"/>
      <c r="D92" s="7"/>
      <c r="E92" s="7"/>
    </row>
    <row r="93" spans="1:5" x14ac:dyDescent="0.25">
      <c r="A93" s="3" t="s">
        <v>1</v>
      </c>
      <c r="B93" s="21" t="s">
        <v>16</v>
      </c>
      <c r="C93" s="21" t="s">
        <v>14</v>
      </c>
      <c r="D93" s="21" t="s">
        <v>7</v>
      </c>
      <c r="E93" s="21" t="s">
        <v>10</v>
      </c>
    </row>
    <row r="94" spans="1:5" x14ac:dyDescent="0.25">
      <c r="A94" t="s">
        <v>3</v>
      </c>
      <c r="B94" s="23">
        <v>239.7</v>
      </c>
      <c r="C94" s="23">
        <v>319.35000000000002</v>
      </c>
      <c r="D94" s="23">
        <v>399.4</v>
      </c>
      <c r="E94" s="23">
        <v>532.5</v>
      </c>
    </row>
    <row r="95" spans="1:5" x14ac:dyDescent="0.25">
      <c r="A95" t="s">
        <v>8</v>
      </c>
      <c r="B95" s="23">
        <v>319.35000000000002</v>
      </c>
      <c r="C95" s="23">
        <v>425.8</v>
      </c>
      <c r="D95" s="23">
        <v>532.5</v>
      </c>
      <c r="E95" s="23">
        <v>709.9</v>
      </c>
    </row>
    <row r="96" spans="1:5" x14ac:dyDescent="0.25">
      <c r="A96" t="s">
        <v>11</v>
      </c>
      <c r="B96" s="23">
        <v>399.4</v>
      </c>
      <c r="C96" s="23">
        <v>532.5</v>
      </c>
      <c r="D96" s="23">
        <v>665.55</v>
      </c>
      <c r="E96" s="23">
        <v>887.4</v>
      </c>
    </row>
    <row r="97" spans="1:5" x14ac:dyDescent="0.25">
      <c r="A97" t="s">
        <v>15</v>
      </c>
      <c r="B97" s="23">
        <v>527.15</v>
      </c>
      <c r="C97" s="23">
        <v>702.8</v>
      </c>
      <c r="D97" s="23">
        <v>878.7</v>
      </c>
      <c r="E97" s="23">
        <v>1171.25</v>
      </c>
    </row>
    <row r="98" spans="1:5" x14ac:dyDescent="0.25">
      <c r="A98" t="s">
        <v>17</v>
      </c>
      <c r="B98" s="23">
        <v>655</v>
      </c>
      <c r="C98" s="23">
        <v>873.05</v>
      </c>
      <c r="D98" s="23">
        <v>1091.55</v>
      </c>
      <c r="E98" s="23">
        <v>1455.3</v>
      </c>
    </row>
    <row r="99" spans="1:5" x14ac:dyDescent="0.25">
      <c r="A99" t="s">
        <v>21</v>
      </c>
      <c r="B99" s="23">
        <v>798.65</v>
      </c>
      <c r="C99" s="23">
        <v>1064.75</v>
      </c>
      <c r="D99" s="23">
        <v>1331.1</v>
      </c>
      <c r="E99" s="23">
        <v>1774.65</v>
      </c>
    </row>
    <row r="100" spans="1:5" x14ac:dyDescent="0.25">
      <c r="B100" s="7"/>
      <c r="C100" s="7"/>
      <c r="D100" s="7"/>
      <c r="E100" s="7"/>
    </row>
    <row r="101" spans="1:5" ht="15.75" x14ac:dyDescent="0.25">
      <c r="A101" s="4" t="s">
        <v>9</v>
      </c>
      <c r="B101" s="7"/>
      <c r="C101" s="7"/>
      <c r="D101" s="7"/>
      <c r="E101" s="7"/>
    </row>
    <row r="102" spans="1:5" x14ac:dyDescent="0.25">
      <c r="B102" s="7"/>
      <c r="C102" s="7"/>
      <c r="D102" s="7"/>
      <c r="E102" s="7"/>
    </row>
    <row r="103" spans="1:5" x14ac:dyDescent="0.25">
      <c r="A103" s="3" t="s">
        <v>1</v>
      </c>
      <c r="B103" s="21" t="s">
        <v>16</v>
      </c>
      <c r="C103" s="21" t="s">
        <v>14</v>
      </c>
      <c r="D103" s="21" t="s">
        <v>7</v>
      </c>
      <c r="E103" s="21" t="s">
        <v>10</v>
      </c>
    </row>
    <row r="104" spans="1:5" x14ac:dyDescent="0.25">
      <c r="A104" t="s">
        <v>3</v>
      </c>
      <c r="B104" s="23">
        <v>266.05</v>
      </c>
      <c r="C104" s="23">
        <v>354.5</v>
      </c>
      <c r="D104" s="23">
        <v>443.35</v>
      </c>
      <c r="E104" s="23">
        <v>591.1</v>
      </c>
    </row>
    <row r="105" spans="1:5" x14ac:dyDescent="0.25">
      <c r="A105" t="s">
        <v>8</v>
      </c>
      <c r="B105" s="23">
        <v>354.5</v>
      </c>
      <c r="C105" s="23">
        <v>472.65</v>
      </c>
      <c r="D105" s="23">
        <v>591.1</v>
      </c>
      <c r="E105" s="23">
        <v>788</v>
      </c>
    </row>
    <row r="106" spans="1:5" x14ac:dyDescent="0.25">
      <c r="A106" t="s">
        <v>11</v>
      </c>
      <c r="B106" s="23">
        <v>443.35</v>
      </c>
      <c r="C106" s="23">
        <v>591.1</v>
      </c>
      <c r="D106" s="23">
        <v>738.75</v>
      </c>
      <c r="E106" s="23">
        <v>985</v>
      </c>
    </row>
    <row r="107" spans="1:5" x14ac:dyDescent="0.25">
      <c r="A107" t="s">
        <v>15</v>
      </c>
      <c r="B107" s="23">
        <v>585.15</v>
      </c>
      <c r="C107" s="23">
        <v>780.1</v>
      </c>
      <c r="D107" s="23">
        <v>975.35</v>
      </c>
      <c r="E107" s="23">
        <v>1300.0999999999999</v>
      </c>
    </row>
    <row r="108" spans="1:5" x14ac:dyDescent="0.25">
      <c r="A108" t="s">
        <v>17</v>
      </c>
      <c r="B108" s="23">
        <v>727.05</v>
      </c>
      <c r="C108" s="23">
        <v>969.1</v>
      </c>
      <c r="D108" s="23">
        <v>1211.5999999999999</v>
      </c>
      <c r="E108" s="23">
        <v>1615.4</v>
      </c>
    </row>
    <row r="109" spans="1:5" x14ac:dyDescent="0.25">
      <c r="A109" t="s">
        <v>21</v>
      </c>
      <c r="B109" s="23">
        <v>886.5</v>
      </c>
      <c r="C109" s="23">
        <v>1181.8499999999999</v>
      </c>
      <c r="D109" s="23">
        <v>1477.5</v>
      </c>
      <c r="E109" s="23">
        <v>1969.85</v>
      </c>
    </row>
    <row r="110" spans="1:5" x14ac:dyDescent="0.25">
      <c r="B110" s="7"/>
      <c r="C110" s="7"/>
      <c r="D110" s="7"/>
      <c r="E110" s="7"/>
    </row>
    <row r="111" spans="1:5" ht="15.75" x14ac:dyDescent="0.25">
      <c r="A111" s="4" t="s">
        <v>26</v>
      </c>
      <c r="B111" s="7"/>
      <c r="C111" s="7"/>
      <c r="D111" s="7"/>
      <c r="E111" s="7"/>
    </row>
    <row r="112" spans="1:5" x14ac:dyDescent="0.25">
      <c r="B112" s="7"/>
      <c r="C112" s="7"/>
      <c r="D112" s="7"/>
      <c r="E112" s="7"/>
    </row>
    <row r="113" spans="1:5" x14ac:dyDescent="0.25">
      <c r="A113" s="3" t="s">
        <v>1</v>
      </c>
      <c r="B113" s="21" t="s">
        <v>16</v>
      </c>
      <c r="C113" s="21" t="s">
        <v>14</v>
      </c>
      <c r="D113" s="21" t="s">
        <v>7</v>
      </c>
      <c r="E113" s="21" t="s">
        <v>10</v>
      </c>
    </row>
    <row r="114" spans="1:5" x14ac:dyDescent="0.25">
      <c r="A114" t="s">
        <v>3</v>
      </c>
      <c r="B114" s="23">
        <v>295.3</v>
      </c>
      <c r="C114" s="23">
        <v>393.5</v>
      </c>
      <c r="D114" s="23">
        <v>492.1</v>
      </c>
      <c r="E114" s="23">
        <v>656.1</v>
      </c>
    </row>
    <row r="115" spans="1:5" x14ac:dyDescent="0.25">
      <c r="A115" t="s">
        <v>8</v>
      </c>
      <c r="B115" s="23">
        <v>393.5</v>
      </c>
      <c r="C115" s="23">
        <v>524.65</v>
      </c>
      <c r="D115" s="23">
        <v>656.1</v>
      </c>
      <c r="E115" s="23">
        <v>874.7</v>
      </c>
    </row>
    <row r="116" spans="1:5" x14ac:dyDescent="0.25">
      <c r="A116" t="s">
        <v>11</v>
      </c>
      <c r="B116" s="23">
        <v>492.1</v>
      </c>
      <c r="C116" s="23">
        <v>656.1</v>
      </c>
      <c r="D116" s="23">
        <v>820</v>
      </c>
      <c r="E116" s="23">
        <v>1093.3499999999999</v>
      </c>
    </row>
    <row r="117" spans="1:5" x14ac:dyDescent="0.25">
      <c r="A117" t="s">
        <v>15</v>
      </c>
      <c r="B117" s="23">
        <v>649.5</v>
      </c>
      <c r="C117" s="23">
        <v>865.9</v>
      </c>
      <c r="D117" s="23">
        <v>1082.6500000000001</v>
      </c>
      <c r="E117" s="23">
        <v>1443.1</v>
      </c>
    </row>
    <row r="118" spans="1:5" x14ac:dyDescent="0.25">
      <c r="A118" t="s">
        <v>17</v>
      </c>
      <c r="B118" s="23">
        <v>807.05</v>
      </c>
      <c r="C118" s="23">
        <v>1075.7</v>
      </c>
      <c r="D118" s="23">
        <v>1344.9</v>
      </c>
      <c r="E118" s="23">
        <v>1793.1</v>
      </c>
    </row>
    <row r="119" spans="1:5" x14ac:dyDescent="0.25">
      <c r="A119" t="s">
        <v>21</v>
      </c>
      <c r="B119" s="23">
        <v>984</v>
      </c>
      <c r="C119" s="23">
        <v>1311.85</v>
      </c>
      <c r="D119" s="23">
        <v>1640.05</v>
      </c>
      <c r="E119" s="23">
        <v>2186.5500000000002</v>
      </c>
    </row>
    <row r="120" spans="1:5" x14ac:dyDescent="0.25">
      <c r="B120" s="7"/>
      <c r="C120" s="7"/>
      <c r="D120" s="7"/>
      <c r="E120" s="7"/>
    </row>
    <row r="121" spans="1:5" ht="15.75" x14ac:dyDescent="0.25">
      <c r="A121" s="4" t="s">
        <v>4</v>
      </c>
      <c r="B121" s="7"/>
      <c r="C121" s="7"/>
      <c r="D121" s="7"/>
      <c r="E121" s="7"/>
    </row>
    <row r="122" spans="1:5" x14ac:dyDescent="0.25">
      <c r="B122" s="7"/>
      <c r="C122" s="7"/>
      <c r="D122" s="7"/>
      <c r="E122" s="7"/>
    </row>
    <row r="123" spans="1:5" x14ac:dyDescent="0.25">
      <c r="A123" s="3" t="s">
        <v>1</v>
      </c>
      <c r="B123" s="21" t="s">
        <v>16</v>
      </c>
      <c r="C123" s="21" t="s">
        <v>14</v>
      </c>
      <c r="D123" s="21" t="s">
        <v>7</v>
      </c>
      <c r="E123" s="21" t="s">
        <v>10</v>
      </c>
    </row>
    <row r="124" spans="1:5" x14ac:dyDescent="0.25">
      <c r="A124" t="s">
        <v>3</v>
      </c>
      <c r="B124" s="23">
        <v>327.8</v>
      </c>
      <c r="C124" s="23">
        <v>436.8</v>
      </c>
      <c r="D124" s="23">
        <v>546.25</v>
      </c>
      <c r="E124" s="23">
        <v>728.25</v>
      </c>
    </row>
    <row r="125" spans="1:5" x14ac:dyDescent="0.25">
      <c r="A125" t="s">
        <v>8</v>
      </c>
      <c r="B125" s="23">
        <v>436.8</v>
      </c>
      <c r="C125" s="23">
        <v>582.35</v>
      </c>
      <c r="D125" s="23">
        <v>728.25</v>
      </c>
      <c r="E125" s="23">
        <v>970.9</v>
      </c>
    </row>
    <row r="126" spans="1:5" x14ac:dyDescent="0.25">
      <c r="A126" t="s">
        <v>11</v>
      </c>
      <c r="B126" s="23">
        <v>546.25</v>
      </c>
      <c r="C126" s="23">
        <v>728.25</v>
      </c>
      <c r="D126" s="23">
        <v>910.2</v>
      </c>
      <c r="E126" s="23">
        <v>1213.5999999999999</v>
      </c>
    </row>
    <row r="127" spans="1:5" x14ac:dyDescent="0.25">
      <c r="A127" t="s">
        <v>15</v>
      </c>
      <c r="B127" s="23">
        <v>720.95</v>
      </c>
      <c r="C127" s="23">
        <v>961.15</v>
      </c>
      <c r="D127" s="23">
        <v>1201.75</v>
      </c>
      <c r="E127" s="23">
        <v>1601.85</v>
      </c>
    </row>
    <row r="128" spans="1:5" x14ac:dyDescent="0.25">
      <c r="A128" t="s">
        <v>17</v>
      </c>
      <c r="B128" s="23">
        <v>895.85</v>
      </c>
      <c r="C128" s="23">
        <v>1194.05</v>
      </c>
      <c r="D128" s="23">
        <v>1492.85</v>
      </c>
      <c r="E128" s="23">
        <v>1990.35</v>
      </c>
    </row>
    <row r="129" spans="1:5" x14ac:dyDescent="0.25">
      <c r="A129" t="s">
        <v>21</v>
      </c>
      <c r="B129" s="23">
        <v>1092.25</v>
      </c>
      <c r="C129" s="23">
        <v>1456.15</v>
      </c>
      <c r="D129" s="23">
        <v>1820.45</v>
      </c>
      <c r="E129" s="23">
        <v>2427.0500000000002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"/>
  <sheetViews>
    <sheetView workbookViewId="0">
      <selection activeCell="B5" sqref="B5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1DF8C6-3562-4B1A-BA9E-FACDEB57DF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Feuil1</vt:lpstr>
      <vt:lpstr>Feuil2</vt:lpstr>
      <vt:lpstr>FACTURE</vt:lpstr>
      <vt:lpstr>ac</vt:lpstr>
      <vt:lpstr>acastel</vt:lpstr>
      <vt:lpstr>acastel1</vt:lpstr>
      <vt:lpstr>castel</vt:lpstr>
      <vt:lpstr>chambre</vt:lpstr>
      <vt:lpstr>date</vt:lpstr>
      <vt:lpstr>donnees</vt:lpstr>
      <vt:lpstr>donnees1</vt:lpstr>
      <vt:lpstr>hotel</vt:lpstr>
      <vt:lpstr>hs</vt:lpstr>
      <vt:lpstr>saison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FARINA</dc:creator>
  <cp:lastModifiedBy>veronique bouton</cp:lastModifiedBy>
  <dcterms:created xsi:type="dcterms:W3CDTF">2019-04-29T09:33:23Z</dcterms:created>
  <dcterms:modified xsi:type="dcterms:W3CDTF">2020-04-29T09:19:25Z</dcterms:modified>
</cp:coreProperties>
</file>