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heau Aviation\Desktop\Files\Graphes-Tableaux\Marges\"/>
    </mc:Choice>
  </mc:AlternateContent>
  <xr:revisionPtr revIDLastSave="0" documentId="13_ncr:1_{45AC2771-E4CC-4169-9539-8313637A5A10}" xr6:coauthVersionLast="45" xr6:coauthVersionMax="45" xr10:uidLastSave="{00000000-0000-0000-0000-000000000000}"/>
  <bookViews>
    <workbookView xWindow="-120" yWindow="-120" windowWidth="24240" windowHeight="13140" activeTab="4" xr2:uid="{31F82320-C62C-49BF-B1B5-6AFBEF5447D0}"/>
  </bookViews>
  <sheets>
    <sheet name="TRIMESTRE 1" sheetId="1" r:id="rId1"/>
    <sheet name="TRIMESTRE 2" sheetId="2" r:id="rId2"/>
    <sheet name="TRIMESTRE 3" sheetId="3" r:id="rId3"/>
    <sheet name="TRIMESTRE 4" sheetId="4" r:id="rId4"/>
    <sheet name="XX" sheetId="5" r:id="rId5"/>
  </sheets>
  <externalReferences>
    <externalReference r:id="rId6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8" i="5" l="1"/>
  <c r="J28" i="5"/>
  <c r="I28" i="5"/>
  <c r="F25" i="5"/>
  <c r="G25" i="5"/>
  <c r="H25" i="5"/>
  <c r="F27" i="5"/>
  <c r="G27" i="5"/>
  <c r="H27" i="5"/>
  <c r="H28" i="5"/>
  <c r="G26" i="5"/>
  <c r="E26" i="5"/>
  <c r="I24" i="5" a="1"/>
  <c r="I24" i="5"/>
  <c r="H24" i="5"/>
  <c r="J21" i="5"/>
  <c r="J20" i="5"/>
  <c r="J19" i="5"/>
  <c r="T18" i="5"/>
  <c r="S18" i="5"/>
  <c r="R18" i="5"/>
  <c r="K18" i="5"/>
  <c r="J18" i="5"/>
  <c r="J17" i="5"/>
  <c r="J16" i="5"/>
  <c r="J15" i="5"/>
  <c r="J14" i="5"/>
  <c r="J13" i="5"/>
  <c r="T12" i="5"/>
  <c r="S12" i="5"/>
  <c r="R12" i="5"/>
  <c r="K12" i="5"/>
  <c r="J12" i="5"/>
  <c r="J11" i="5"/>
  <c r="J10" i="5"/>
  <c r="J9" i="5"/>
  <c r="J8" i="5"/>
  <c r="J7" i="5"/>
  <c r="T6" i="5"/>
  <c r="S6" i="5"/>
  <c r="R6" i="5"/>
  <c r="K6" i="5"/>
  <c r="J6" i="5"/>
  <c r="J5" i="5"/>
  <c r="J4" i="5"/>
  <c r="J3" i="5"/>
  <c r="T2" i="5"/>
  <c r="S2" i="5"/>
  <c r="R2" i="5"/>
  <c r="K2" i="5"/>
  <c r="J2" i="5"/>
  <c r="J21" i="4"/>
  <c r="J20" i="4"/>
  <c r="J19" i="4"/>
  <c r="T18" i="4"/>
  <c r="S18" i="4"/>
  <c r="R18" i="4"/>
  <c r="K18" i="4"/>
  <c r="J18" i="4"/>
  <c r="J17" i="4"/>
  <c r="J16" i="4"/>
  <c r="J15" i="4"/>
  <c r="J14" i="4"/>
  <c r="J13" i="4"/>
  <c r="T12" i="4"/>
  <c r="S12" i="4"/>
  <c r="R12" i="4"/>
  <c r="K12" i="4"/>
  <c r="J12" i="4"/>
  <c r="J11" i="4"/>
  <c r="J10" i="4"/>
  <c r="J9" i="4"/>
  <c r="J8" i="4"/>
  <c r="J7" i="4"/>
  <c r="T6" i="4"/>
  <c r="S6" i="4"/>
  <c r="R6" i="4"/>
  <c r="K6" i="4"/>
  <c r="J6" i="4"/>
  <c r="J5" i="4"/>
  <c r="J4" i="4"/>
  <c r="J3" i="4"/>
  <c r="T2" i="4"/>
  <c r="S2" i="4"/>
  <c r="R2" i="4"/>
  <c r="K2" i="4"/>
  <c r="J2" i="4"/>
  <c r="J21" i="3"/>
  <c r="J20" i="3"/>
  <c r="J19" i="3"/>
  <c r="T18" i="3"/>
  <c r="S18" i="3"/>
  <c r="R18" i="3"/>
  <c r="K18" i="3"/>
  <c r="J18" i="3"/>
  <c r="J17" i="3"/>
  <c r="J16" i="3"/>
  <c r="J15" i="3"/>
  <c r="J14" i="3"/>
  <c r="J13" i="3"/>
  <c r="T12" i="3"/>
  <c r="S12" i="3"/>
  <c r="R12" i="3"/>
  <c r="K12" i="3"/>
  <c r="J12" i="3"/>
  <c r="J11" i="3"/>
  <c r="J10" i="3"/>
  <c r="J9" i="3"/>
  <c r="J8" i="3"/>
  <c r="J7" i="3"/>
  <c r="T6" i="3"/>
  <c r="S6" i="3"/>
  <c r="R6" i="3"/>
  <c r="K6" i="3"/>
  <c r="J6" i="3"/>
  <c r="J5" i="3"/>
  <c r="J4" i="3"/>
  <c r="J3" i="3"/>
  <c r="T2" i="3"/>
  <c r="S2" i="3"/>
  <c r="R2" i="3"/>
  <c r="K2" i="3"/>
  <c r="J2" i="3"/>
  <c r="J21" i="2"/>
  <c r="J20" i="2"/>
  <c r="J19" i="2"/>
  <c r="T18" i="2"/>
  <c r="S18" i="2"/>
  <c r="R18" i="2"/>
  <c r="K18" i="2"/>
  <c r="J18" i="2"/>
  <c r="J17" i="2"/>
  <c r="J16" i="2"/>
  <c r="J15" i="2"/>
  <c r="J14" i="2"/>
  <c r="J13" i="2"/>
  <c r="T12" i="2"/>
  <c r="S12" i="2"/>
  <c r="R12" i="2"/>
  <c r="K12" i="2"/>
  <c r="J12" i="2"/>
  <c r="J11" i="2"/>
  <c r="J10" i="2"/>
  <c r="J9" i="2"/>
  <c r="J8" i="2"/>
  <c r="J7" i="2"/>
  <c r="T6" i="2"/>
  <c r="S6" i="2"/>
  <c r="R6" i="2"/>
  <c r="K6" i="2"/>
  <c r="J6" i="2"/>
  <c r="J5" i="2"/>
  <c r="J4" i="2"/>
  <c r="J3" i="2"/>
  <c r="T2" i="2"/>
  <c r="S2" i="2"/>
  <c r="R2" i="2"/>
  <c r="K2" i="2"/>
  <c r="J2" i="2"/>
  <c r="K18" i="1"/>
  <c r="J21" i="1"/>
  <c r="J20" i="1"/>
  <c r="J19" i="1"/>
  <c r="T18" i="1"/>
  <c r="S18" i="1"/>
  <c r="R18" i="1"/>
  <c r="J18" i="1"/>
  <c r="K12" i="1"/>
  <c r="J17" i="1"/>
  <c r="J16" i="1"/>
  <c r="J15" i="1"/>
  <c r="J14" i="1"/>
  <c r="J13" i="1"/>
  <c r="T12" i="1"/>
  <c r="S12" i="1"/>
  <c r="R12" i="1"/>
  <c r="J12" i="1"/>
  <c r="T2" i="1"/>
  <c r="S2" i="1"/>
  <c r="R2" i="1"/>
  <c r="T6" i="1"/>
  <c r="S6" i="1"/>
  <c r="R6" i="1"/>
  <c r="K6" i="1"/>
  <c r="J10" i="1"/>
  <c r="J11" i="1"/>
  <c r="J9" i="1"/>
  <c r="J8" i="1"/>
  <c r="J7" i="1"/>
  <c r="J6" i="1"/>
  <c r="K2" i="1"/>
  <c r="J3" i="1"/>
  <c r="J4" i="1"/>
  <c r="J5" i="1"/>
  <c r="J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<sst xmlns="http://schemas.openxmlformats.org/spreadsheetml/2006/main" count="719" uniqueCount="66">
  <si>
    <t>Dates 
de départ</t>
  </si>
  <si>
    <t>N° Dossier</t>
  </si>
  <si>
    <t>Courtiers</t>
  </si>
  <si>
    <t>Clients</t>
  </si>
  <si>
    <t>N° 
factures</t>
  </si>
  <si>
    <t>Date Emission Facture</t>
  </si>
  <si>
    <t>Montants HT</t>
  </si>
  <si>
    <t>TVA</t>
  </si>
  <si>
    <t>Montants TTC</t>
  </si>
  <si>
    <t>Marges HT</t>
  </si>
  <si>
    <t>dénomination</t>
  </si>
  <si>
    <t>Routing</t>
  </si>
  <si>
    <t>Paiement</t>
  </si>
  <si>
    <t>MOD</t>
  </si>
  <si>
    <t>Date de
paiement</t>
  </si>
  <si>
    <t>Marge HT</t>
  </si>
  <si>
    <t>TVA_1</t>
  </si>
  <si>
    <t>Marge TTC</t>
  </si>
  <si>
    <t>Echéancier</t>
  </si>
  <si>
    <t>Observations</t>
  </si>
  <si>
    <t>19.0120</t>
  </si>
  <si>
    <t>XX</t>
  </si>
  <si>
    <t>YZX</t>
  </si>
  <si>
    <t>Fournisseurs</t>
  </si>
  <si>
    <t>ABC</t>
  </si>
  <si>
    <t>HYJ</t>
  </si>
  <si>
    <t>F201901</t>
  </si>
  <si>
    <t>F201902</t>
  </si>
  <si>
    <t>F201903</t>
  </si>
  <si>
    <t>F201904</t>
  </si>
  <si>
    <t>XXX</t>
  </si>
  <si>
    <t>UUU</t>
  </si>
  <si>
    <t>HHH</t>
  </si>
  <si>
    <t>VVV</t>
  </si>
  <si>
    <t xml:space="preserve">Virement </t>
  </si>
  <si>
    <t>Chèque</t>
  </si>
  <si>
    <t>Virement</t>
  </si>
  <si>
    <t>PA</t>
  </si>
  <si>
    <t>19.0415</t>
  </si>
  <si>
    <t>HTF</t>
  </si>
  <si>
    <t>HVGF</t>
  </si>
  <si>
    <t>BNK</t>
  </si>
  <si>
    <t>Kol^P</t>
  </si>
  <si>
    <t>F2016250</t>
  </si>
  <si>
    <t>F2016251</t>
  </si>
  <si>
    <t>F2016252</t>
  </si>
  <si>
    <t>F2016253</t>
  </si>
  <si>
    <t>F2016254</t>
  </si>
  <si>
    <t>F2016255</t>
  </si>
  <si>
    <t>dgqniohj7</t>
  </si>
  <si>
    <t>hoehoh</t>
  </si>
  <si>
    <t>DF</t>
  </si>
  <si>
    <t>JUH</t>
  </si>
  <si>
    <t>RHZH</t>
  </si>
  <si>
    <t>EZHA</t>
  </si>
  <si>
    <t>AEH</t>
  </si>
  <si>
    <t>19.0325</t>
  </si>
  <si>
    <t>HYG</t>
  </si>
  <si>
    <t>ZSYQU</t>
  </si>
  <si>
    <t>EZUA</t>
  </si>
  <si>
    <t>CA Client</t>
  </si>
  <si>
    <t>CA Fournisseur</t>
  </si>
  <si>
    <t>PREVISIONNEL</t>
  </si>
  <si>
    <t>REEL</t>
  </si>
  <si>
    <t xml:space="preserve">TOTAL </t>
  </si>
  <si>
    <t>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</si>
</sst>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44" fontId="0" fillId="0" borderId="1" xfId="0" applyNumberFormat="1" applyBorder="1"/>
    <xf numFmtId="164" fontId="1" fillId="0" borderId="1" xfId="0" applyNumberFormat="1" applyFont="1" applyBorder="1"/>
    <xf numFmtId="44" fontId="1" fillId="0" borderId="1" xfId="0" applyNumberFormat="1" applyFon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4" xfId="0" applyNumberFormat="1" applyBorder="1"/>
    <xf numFmtId="164" fontId="0" fillId="0" borderId="4" xfId="0" applyNumberFormat="1" applyBorder="1"/>
    <xf numFmtId="44" fontId="0" fillId="0" borderId="4" xfId="0" applyNumberFormat="1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14" fontId="0" fillId="0" borderId="9" xfId="0" applyNumberFormat="1" applyBorder="1"/>
    <xf numFmtId="44" fontId="1" fillId="0" borderId="9" xfId="0" applyNumberFormat="1" applyFont="1" applyBorder="1"/>
    <xf numFmtId="0" fontId="0" fillId="0" borderId="10" xfId="0" applyBorder="1"/>
    <xf numFmtId="14" fontId="0" fillId="0" borderId="11" xfId="0" applyNumberFormat="1" applyBorder="1"/>
    <xf numFmtId="14" fontId="0" fillId="0" borderId="2" xfId="0" applyNumberFormat="1" applyBorder="1"/>
    <xf numFmtId="164" fontId="1" fillId="0" borderId="2" xfId="0" applyNumberFormat="1" applyFont="1" applyBorder="1"/>
    <xf numFmtId="44" fontId="1" fillId="0" borderId="2" xfId="0" applyNumberFormat="1" applyFont="1" applyBorder="1"/>
    <xf numFmtId="0" fontId="0" fillId="0" borderId="12" xfId="0" applyBorder="1"/>
    <xf numFmtId="164" fontId="3" fillId="0" borderId="1" xfId="0" applyNumberFormat="1" applyFont="1" applyBorder="1"/>
    <xf numFmtId="44" fontId="3" fillId="0" borderId="1" xfId="0" applyNumberFormat="1" applyFont="1" applyBorder="1"/>
    <xf numFmtId="164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44" fontId="0" fillId="0" borderId="13" xfId="0" applyNumberFormat="1" applyBorder="1" applyAlignment="1">
      <alignment horizontal="center" vertical="center"/>
    </xf>
    <xf numFmtId="44" fontId="0" fillId="0" borderId="14" xfId="0" applyNumberFormat="1" applyBorder="1" applyAlignment="1">
      <alignment horizontal="center" vertical="center"/>
    </xf>
    <xf numFmtId="44" fontId="0" fillId="0" borderId="15" xfId="0" applyNumberFormat="1" applyBorder="1" applyAlignment="1">
      <alignment horizontal="center" vertical="center"/>
    </xf>
    <xf numFmtId="0" fontId="5" fillId="2" borderId="16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13" xfId="0" applyFont="1" applyFill="1" applyBorder="1"/>
    <xf numFmtId="0" fontId="5" fillId="2" borderId="17" xfId="0" applyFont="1" applyFill="1" applyBorder="1"/>
    <xf numFmtId="44" fontId="5" fillId="2" borderId="18" xfId="0" applyNumberFormat="1" applyFont="1" applyFill="1" applyBorder="1"/>
    <xf numFmtId="0" fontId="5" fillId="2" borderId="11" xfId="0" applyFont="1" applyFill="1" applyBorder="1"/>
    <xf numFmtId="0" fontId="5" fillId="2" borderId="2" xfId="0" applyFont="1" applyFill="1" applyBorder="1"/>
    <xf numFmtId="0" fontId="5" fillId="2" borderId="12" xfId="0" applyFont="1" applyFill="1" applyBorder="1"/>
    <xf numFmtId="44" fontId="0" fillId="0" borderId="1" xfId="1" applyFont="1" applyBorder="1"/>
    <xf numFmtId="0" fontId="5" fillId="0" borderId="1" xfId="0" applyFont="1" applyBorder="1" applyAlignment="1">
      <alignment horizontal="center"/>
    </xf>
    <xf numFmtId="164" fontId="5" fillId="0" borderId="1" xfId="0" applyNumberFormat="1" applyFont="1" applyBorder="1"/>
    <xf numFmtId="14" fontId="0" fillId="0" borderId="2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df4e87898740a84f/Documents/Comptabilit&#233;/Comptabilit&#233;/Comptabilit&#233;%202019/PAIEMENTS%20DES%20DOSSIERS%20AA%202019%20-%20DERNIERE%20VERSION%20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-Fev-Mar 19"/>
      <sheetName val="Avr-Mai-Juin 19"/>
      <sheetName val="Juil-Aou-Sep 19"/>
      <sheetName val="Oct-Nov-Dec 19"/>
      <sheetName val="Total"/>
    </sheetNames>
    <sheetDataSet>
      <sheetData sheetId="0" refreshError="1"/>
      <sheetData sheetId="1" refreshError="1"/>
      <sheetData sheetId="2" refreshError="1"/>
      <sheetData sheetId="3" refreshError="1">
        <row r="1">
          <cell r="A1" t="str">
            <v>Dates 
de départ</v>
          </cell>
          <cell r="K1" t="str">
            <v>Marges HT</v>
          </cell>
          <cell r="R1" t="str">
            <v>Marge HT</v>
          </cell>
          <cell r="S1" t="str">
            <v>TVA</v>
          </cell>
          <cell r="T1" t="str">
            <v>Marge TTC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2C215-9558-448F-83B9-AF865702367A}">
  <dimension ref="A1:U21"/>
  <sheetViews>
    <sheetView workbookViewId="0">
      <selection activeCell="A23" sqref="A23:XFD23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3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9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ref="J10:J11" si="2">H10+I10</f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2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3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3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3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3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3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4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4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4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18:K21"/>
    <mergeCell ref="R18:R21"/>
    <mergeCell ref="S18:S21"/>
    <mergeCell ref="T18:T21"/>
    <mergeCell ref="S6:S11"/>
    <mergeCell ref="T6:T11"/>
    <mergeCell ref="K12:K17"/>
    <mergeCell ref="R12:R17"/>
    <mergeCell ref="S12:S17"/>
    <mergeCell ref="T12:T17"/>
    <mergeCell ref="K2:K5"/>
    <mergeCell ref="T2:T5"/>
    <mergeCell ref="S2:S5"/>
    <mergeCell ref="R2:R5"/>
    <mergeCell ref="K6:K11"/>
    <mergeCell ref="R6:R11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A2EE-B15F-4A20-B4CE-1A8308D6D33D}">
  <dimension ref="A1:U21"/>
  <sheetViews>
    <sheetView workbookViewId="0">
      <selection activeCell="E28" sqref="E28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12:K17"/>
    <mergeCell ref="R12:R17"/>
    <mergeCell ref="S12:S17"/>
    <mergeCell ref="T12:T17"/>
    <mergeCell ref="K18:K21"/>
    <mergeCell ref="R18:R21"/>
    <mergeCell ref="S18:S21"/>
    <mergeCell ref="T18:T21"/>
    <mergeCell ref="K2:K5"/>
    <mergeCell ref="R2:R5"/>
    <mergeCell ref="S2:S5"/>
    <mergeCell ref="T2:T5"/>
    <mergeCell ref="K6:K11"/>
    <mergeCell ref="R6:R11"/>
    <mergeCell ref="S6:S11"/>
    <mergeCell ref="T6:T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865C6-4815-42C0-8655-A00D7D54E794}">
  <dimension ref="A1:U21"/>
  <sheetViews>
    <sheetView workbookViewId="0">
      <selection activeCell="E18" sqref="E18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12:K17"/>
    <mergeCell ref="R12:R17"/>
    <mergeCell ref="S12:S17"/>
    <mergeCell ref="T12:T17"/>
    <mergeCell ref="K18:K21"/>
    <mergeCell ref="R18:R21"/>
    <mergeCell ref="S18:S21"/>
    <mergeCell ref="T18:T21"/>
    <mergeCell ref="K2:K5"/>
    <mergeCell ref="R2:R5"/>
    <mergeCell ref="S2:S5"/>
    <mergeCell ref="T2:T5"/>
    <mergeCell ref="K6:K11"/>
    <mergeCell ref="R6:R11"/>
    <mergeCell ref="S6:S11"/>
    <mergeCell ref="T6:T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DB3B2-33E7-463B-B497-9ADE713FDC06}">
  <dimension ref="A1:U21"/>
  <sheetViews>
    <sheetView workbookViewId="0">
      <selection activeCell="D24" sqref="D24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12:K17"/>
    <mergeCell ref="R12:R17"/>
    <mergeCell ref="S12:S17"/>
    <mergeCell ref="T12:T17"/>
    <mergeCell ref="K18:K21"/>
    <mergeCell ref="R18:R21"/>
    <mergeCell ref="S18:S21"/>
    <mergeCell ref="T18:T21"/>
    <mergeCell ref="K2:K5"/>
    <mergeCell ref="R2:R5"/>
    <mergeCell ref="S2:S5"/>
    <mergeCell ref="T2:T5"/>
    <mergeCell ref="K6:K11"/>
    <mergeCell ref="R6:R11"/>
    <mergeCell ref="S6:S11"/>
    <mergeCell ref="T6:T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8D795-E65A-43B9-ACA8-32370AA9469B}">
  <dimension ref="A1:U28"/>
  <sheetViews>
    <sheetView tabSelected="1" topLeftCell="A22" workbookViewId="0">
      <selection activeCell="A4" sqref="A4:XFD21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3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hidden="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hidden="1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hidden="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hidden="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hidden="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hidden="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hidden="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hidden="1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hidden="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hidden="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hidden="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hidden="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hidden="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hidden="1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hidden="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hidden="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hidden="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hidden="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  <row r="22" spans="1:21" ht="15.75" thickBot="1" x14ac:dyDescent="0.3"/>
    <row r="23" spans="1:21" ht="15.75" thickBot="1" x14ac:dyDescent="0.3">
      <c r="H23" s="40" t="s">
        <v>62</v>
      </c>
      <c r="I23" s="41" t="s">
        <v>63</v>
      </c>
      <c r="J23" s="42"/>
      <c r="K23" s="43"/>
    </row>
    <row r="24" spans="1:21" x14ac:dyDescent="0.25">
      <c r="A24" s="44" t="s">
        <v>0</v>
      </c>
      <c r="B24" s="44" t="s">
        <v>1</v>
      </c>
      <c r="C24" s="44" t="s">
        <v>2</v>
      </c>
      <c r="D24" s="44" t="s">
        <v>3</v>
      </c>
      <c r="E24" s="44" t="s">
        <v>23</v>
      </c>
      <c r="F24" s="44" t="s">
        <v>60</v>
      </c>
      <c r="G24" s="45" t="s">
        <v>61</v>
      </c>
      <c r="H24" s="46" t="str">
        <f>'[1]Oct-Nov-Dec 19'!$K$1</f>
        <v>Marges HT</v>
      </c>
      <c r="I24" s="47" t="str" cm="1">
        <f t="array" ref="I24:K24">'[1]Oct-Nov-Dec 19'!$R$1:$T$1</f>
        <v>Marge HT</v>
      </c>
      <c r="J24" s="48" t="str">
        <v>TVA</v>
      </c>
      <c r="K24" s="49" t="str">
        <v>Marge TTC</v>
      </c>
    </row>
    <row r="25" spans="1:21" x14ac:dyDescent="0.25">
      <c r="A25" s="53">
        <v>43831</v>
      </c>
      <c r="B25" s="33" t="s">
        <v>20</v>
      </c>
      <c r="C25" s="33" t="s">
        <v>21</v>
      </c>
      <c r="D25" s="33" t="s">
        <v>22</v>
      </c>
      <c r="E25" s="1" t="s">
        <v>24</v>
      </c>
      <c r="F25" s="56">
        <f>SUM(H2:H3)</f>
        <v>4000</v>
      </c>
      <c r="G25" s="3">
        <f>H4</f>
        <v>-500</v>
      </c>
      <c r="H25" s="30">
        <f>F25-G25</f>
        <v>4500</v>
      </c>
      <c r="I25" s="30">
        <v>2700</v>
      </c>
      <c r="J25" s="30">
        <v>-85</v>
      </c>
      <c r="K25" s="30">
        <v>2615</v>
      </c>
    </row>
    <row r="26" spans="1:21" x14ac:dyDescent="0.25">
      <c r="A26" s="54"/>
      <c r="B26" s="55"/>
      <c r="C26" s="55"/>
      <c r="D26" s="55"/>
      <c r="E26" s="1" t="str">
        <f>E5</f>
        <v>HYJ</v>
      </c>
      <c r="F26" s="57"/>
      <c r="G26" s="3">
        <f>H5</f>
        <v>-800</v>
      </c>
      <c r="H26" s="58"/>
      <c r="I26" s="58"/>
      <c r="J26" s="58"/>
      <c r="K26" s="58"/>
    </row>
    <row r="27" spans="1:21" x14ac:dyDescent="0.25">
      <c r="A27" s="2">
        <v>43855</v>
      </c>
      <c r="B27" s="1" t="s">
        <v>20</v>
      </c>
      <c r="C27" s="1" t="s">
        <v>21</v>
      </c>
      <c r="D27" s="1" t="s">
        <v>57</v>
      </c>
      <c r="E27" s="1" t="s">
        <v>59</v>
      </c>
      <c r="F27" s="3">
        <f>SUM(H18:H19)</f>
        <v>9000</v>
      </c>
      <c r="G27" s="3">
        <f>SUM(H20:H21)</f>
        <v>-1300</v>
      </c>
      <c r="H27" s="3">
        <f>F27-G27</f>
        <v>10300</v>
      </c>
      <c r="I27" s="50">
        <v>7700</v>
      </c>
      <c r="J27" s="50">
        <v>-85</v>
      </c>
      <c r="K27" s="50">
        <v>7615</v>
      </c>
    </row>
    <row r="28" spans="1:21" x14ac:dyDescent="0.25">
      <c r="A28" s="51" t="s">
        <v>64</v>
      </c>
      <c r="B28" s="51"/>
      <c r="C28" s="51"/>
      <c r="D28" s="51"/>
      <c r="E28" s="51"/>
      <c r="F28" s="51"/>
      <c r="G28" s="51"/>
      <c r="H28" s="52">
        <f>SUM(H25:H27)</f>
        <v>14800</v>
      </c>
      <c r="I28" s="52">
        <f t="shared" ref="I28:K28" si="4">SUM(I25:I27)</f>
        <v>10400</v>
      </c>
      <c r="J28" s="52">
        <f t="shared" si="4"/>
        <v>-170</v>
      </c>
      <c r="K28" s="52">
        <f t="shared" si="4"/>
        <v>10230</v>
      </c>
      <c r="M28" t="s">
        <v>65</v>
      </c>
    </row>
  </sheetData>
  <mergeCells count="27">
    <mergeCell ref="A28:G28"/>
    <mergeCell ref="I23:K23"/>
    <mergeCell ref="A25:A26"/>
    <mergeCell ref="B25:B26"/>
    <mergeCell ref="C25:C26"/>
    <mergeCell ref="D25:D26"/>
    <mergeCell ref="F25:F26"/>
    <mergeCell ref="H25:H26"/>
    <mergeCell ref="I25:I26"/>
    <mergeCell ref="J25:J26"/>
    <mergeCell ref="K25:K26"/>
    <mergeCell ref="K12:K17"/>
    <mergeCell ref="R12:R17"/>
    <mergeCell ref="S12:S17"/>
    <mergeCell ref="T12:T17"/>
    <mergeCell ref="K18:K21"/>
    <mergeCell ref="R18:R21"/>
    <mergeCell ref="S18:S21"/>
    <mergeCell ref="T18:T21"/>
    <mergeCell ref="K2:K5"/>
    <mergeCell ref="R2:R5"/>
    <mergeCell ref="S2:S5"/>
    <mergeCell ref="T2:T5"/>
    <mergeCell ref="K6:K11"/>
    <mergeCell ref="R6:R11"/>
    <mergeCell ref="S6:S11"/>
    <mergeCell ref="T6:T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TRIMESTRE 1</vt:lpstr>
      <vt:lpstr>TRIMESTRE 2</vt:lpstr>
      <vt:lpstr>TRIMESTRE 3</vt:lpstr>
      <vt:lpstr>TRIMESTRE 4</vt:lpstr>
      <vt:lpstr>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Artheau Aviation</dc:creator>
  <cp:lastModifiedBy>Artheau Aviation</cp:lastModifiedBy>
  <dcterms:created xsi:type="dcterms:W3CDTF">2020-04-20T21:52:36Z</dcterms:created>
  <dcterms:modified xsi:type="dcterms:W3CDTF">2020-04-29T06:55:56Z</dcterms:modified>
</cp:coreProperties>
</file>