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jpe\Desktop\"/>
    </mc:Choice>
  </mc:AlternateContent>
  <xr:revisionPtr revIDLastSave="0" documentId="13_ncr:1_{9C703306-737E-42C9-849C-7D3026D981A8}" xr6:coauthVersionLast="47" xr6:coauthVersionMax="47" xr10:uidLastSave="{00000000-0000-0000-0000-000000000000}"/>
  <bookViews>
    <workbookView xWindow="-120" yWindow="-120" windowWidth="29040" windowHeight="15840" activeTab="1" xr2:uid="{7CCA2C93-2B7E-49F6-96F8-C37FD9DE303A}"/>
  </bookViews>
  <sheets>
    <sheet name="✏️ LISTE" sheetId="1" r:id="rId1"/>
    <sheet name="📄 FACTURES PDF" sheetId="16" r:id="rId2"/>
  </sheets>
  <definedNames>
    <definedName name="_xlnm.Print_Titles" localSheetId="0">'✏️ LISTE'!$4:$4</definedName>
    <definedName name="_xlnm.Print_Area" localSheetId="1">'📄 FACTURES PDF'!$A$1:$I$39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4" i="16" l="1"/>
  <c r="H23" i="16"/>
  <c r="K1" i="1" l="1"/>
  <c r="F23" i="16" l="1"/>
  <c r="G21" i="16" l="1"/>
  <c r="F7" i="16"/>
  <c r="F5" i="16"/>
  <c r="G22" i="16"/>
  <c r="F6" i="16"/>
  <c r="B22" i="16"/>
  <c r="B21" i="16"/>
  <c r="H27" i="16"/>
  <c r="C15" i="16"/>
  <c r="H22" i="16" l="1"/>
  <c r="O1" i="1"/>
  <c r="O2" i="1"/>
  <c r="K2" i="1"/>
  <c r="F21" i="16" l="1"/>
  <c r="H21" i="16" s="1"/>
  <c r="H25" i="16" l="1"/>
</calcChain>
</file>

<file path=xl/sharedStrings.xml><?xml version="1.0" encoding="utf-8"?>
<sst xmlns="http://schemas.openxmlformats.org/spreadsheetml/2006/main" count="60" uniqueCount="51">
  <si>
    <t>Désignation</t>
  </si>
  <si>
    <t>N° Facture</t>
  </si>
  <si>
    <t>Total</t>
  </si>
  <si>
    <t>Sous Total</t>
  </si>
  <si>
    <t>Date de la facture</t>
  </si>
  <si>
    <t>TVA non applicable - Art. 293 B CGI</t>
  </si>
  <si>
    <t>Adresse des travaux
Ligne 3</t>
  </si>
  <si>
    <t>Nature de la Prestation
Ligne 3</t>
  </si>
  <si>
    <t>Nombre d'heure
Ligne 3</t>
  </si>
  <si>
    <t>Montant TTC
Ligne 3</t>
  </si>
  <si>
    <t>Paypal</t>
  </si>
  <si>
    <t>Mode de règlement :</t>
  </si>
  <si>
    <t>TOTAL</t>
  </si>
  <si>
    <t>Quantité</t>
  </si>
  <si>
    <t>Tarif unitaire</t>
  </si>
  <si>
    <t>Montant</t>
  </si>
  <si>
    <t>FACTURE</t>
  </si>
  <si>
    <t>N° FACTURE</t>
  </si>
  <si>
    <t>DATE</t>
  </si>
  <si>
    <t xml:space="preserve">En cas de non règlement à l'échéance prévue, les pénalités de retard sont égales au taux d'intérêt appliqué par la Banque Centrale Européenne à son opération de refinancement la plus récente majoré de 10 points (art. L.441-6 du Code du Commerce) et majorées conformément au décret n° 2012-115 du 2 octobre 2012, issu de la loi 2012-387 du 22 mars 2012, d'une indemnité forfaitaire de 40€ pour frais de recouvrement et ce, sans préjudice de toute indemnité que notre société pourrait réclamer. Pas d'escompte pour paiement anticipé. </t>
  </si>
  <si>
    <t>ÉCHÉANCE</t>
  </si>
  <si>
    <t>Stripe</t>
  </si>
  <si>
    <t>Toulouse</t>
  </si>
  <si>
    <t>Nantes</t>
  </si>
  <si>
    <t>Nice</t>
  </si>
  <si>
    <t>Bordeaux</t>
  </si>
  <si>
    <t>Client</t>
  </si>
  <si>
    <t>Année</t>
  </si>
  <si>
    <t>Adresse
Ligne 1</t>
  </si>
  <si>
    <t>France</t>
  </si>
  <si>
    <t>Prestations/Produits</t>
  </si>
  <si>
    <t>Prix (TTC)</t>
  </si>
  <si>
    <t>Méthode de paiement</t>
  </si>
  <si>
    <t>PAYS</t>
  </si>
  <si>
    <t>Code Postal/Ville</t>
  </si>
  <si>
    <t>COMPTANT</t>
  </si>
  <si>
    <t>Mois</t>
  </si>
  <si>
    <t>Victor</t>
  </si>
  <si>
    <t>Bernard</t>
  </si>
  <si>
    <t>Sarah</t>
  </si>
  <si>
    <t>Mélinda</t>
  </si>
  <si>
    <t>POLO</t>
  </si>
  <si>
    <t>JEAN</t>
  </si>
  <si>
    <t>VESTE</t>
  </si>
  <si>
    <t>CEINTURE</t>
  </si>
  <si>
    <t>20220001</t>
  </si>
  <si>
    <t>2022</t>
  </si>
  <si>
    <t>20220002</t>
  </si>
  <si>
    <t>20220003</t>
  </si>
  <si>
    <t>SOCIETE B</t>
  </si>
  <si>
    <t>LISTE DEROULANTE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</si>
</sst>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dd/mm/yy;@"/>
  </numFmts>
  <fonts count="18" x14ac:knownFonts="1">
    <font>
      <sz val="11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8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Roboto"/>
    </font>
    <font>
      <b/>
      <sz val="11"/>
      <color theme="1"/>
      <name val="Roboto"/>
    </font>
    <font>
      <sz val="11"/>
      <color rgb="FF000000"/>
      <name val="Roboto"/>
    </font>
    <font>
      <b/>
      <sz val="11"/>
      <color theme="0"/>
      <name val="Roboto"/>
    </font>
    <font>
      <b/>
      <sz val="10"/>
      <color theme="1"/>
      <name val="Times New Roman"/>
      <family val="1"/>
    </font>
    <font>
      <u/>
      <sz val="11"/>
      <color theme="10"/>
      <name val="Calibri"/>
      <family val="2"/>
      <scheme val="minor"/>
    </font>
    <font>
      <b/>
      <sz val="11"/>
      <color rgb="FF000000"/>
      <name val="Roboto"/>
    </font>
    <font>
      <b/>
      <sz val="22"/>
      <color theme="0"/>
      <name val="Roboto"/>
    </font>
    <font>
      <b/>
      <sz val="12"/>
      <color theme="0"/>
      <name val="Roboto"/>
    </font>
    <font>
      <sz val="10"/>
      <color theme="1"/>
      <name val="Roboto"/>
    </font>
    <font>
      <sz val="10"/>
      <color theme="0"/>
      <name val="Calibri"/>
      <family val="2"/>
      <scheme val="minor"/>
    </font>
    <font>
      <b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/>
      <right/>
      <top style="double">
        <color auto="1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dotted">
        <color auto="1"/>
      </top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/>
      <top style="thin">
        <color theme="0"/>
      </top>
      <bottom style="double">
        <color indexed="64"/>
      </bottom>
      <diagonal/>
    </border>
    <border>
      <left/>
      <right style="double">
        <color indexed="64"/>
      </right>
      <top style="double">
        <color auto="1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117">
    <xf numFmtId="0" fontId="0" fillId="0" borderId="0" xfId="0"/>
    <xf numFmtId="0" fontId="3" fillId="0" borderId="0" xfId="0" applyFont="1" applyFill="1"/>
    <xf numFmtId="0" fontId="1" fillId="0" borderId="0" xfId="0" applyFont="1" applyFill="1" applyAlignment="1">
      <alignment vertical="top"/>
    </xf>
    <xf numFmtId="165" fontId="3" fillId="0" borderId="0" xfId="0" applyNumberFormat="1" applyFont="1" applyFill="1" applyAlignment="1">
      <alignment horizontal="center"/>
    </xf>
    <xf numFmtId="164" fontId="3" fillId="0" borderId="0" xfId="0" applyNumberFormat="1" applyFont="1" applyFill="1" applyAlignment="1">
      <alignment horizontal="center"/>
    </xf>
    <xf numFmtId="164" fontId="4" fillId="2" borderId="0" xfId="0" applyNumberFormat="1" applyFont="1" applyFill="1" applyAlignment="1">
      <alignment horizontal="center" vertical="top" wrapText="1"/>
    </xf>
    <xf numFmtId="165" fontId="3" fillId="0" borderId="4" xfId="0" applyNumberFormat="1" applyFont="1" applyFill="1" applyBorder="1" applyAlignment="1">
      <alignment horizontal="center"/>
    </xf>
    <xf numFmtId="164" fontId="3" fillId="0" borderId="4" xfId="0" applyNumberFormat="1" applyFont="1" applyFill="1" applyBorder="1" applyAlignment="1">
      <alignment horizontal="center"/>
    </xf>
    <xf numFmtId="0" fontId="3" fillId="0" borderId="0" xfId="0" applyFont="1" applyFill="1" applyAlignment="1">
      <alignment vertical="top"/>
    </xf>
    <xf numFmtId="165" fontId="3" fillId="0" borderId="0" xfId="0" applyNumberFormat="1" applyFont="1" applyFill="1" applyAlignment="1">
      <alignment horizontal="center" vertical="top"/>
    </xf>
    <xf numFmtId="164" fontId="3" fillId="0" borderId="0" xfId="0" applyNumberFormat="1" applyFont="1" applyFill="1" applyAlignment="1">
      <alignment horizontal="center" vertical="top"/>
    </xf>
    <xf numFmtId="0" fontId="3" fillId="0" borderId="4" xfId="0" applyFont="1" applyFill="1" applyBorder="1" applyAlignment="1"/>
    <xf numFmtId="0" fontId="3" fillId="0" borderId="0" xfId="0" applyFont="1" applyFill="1" applyAlignment="1"/>
    <xf numFmtId="0" fontId="6" fillId="0" borderId="0" xfId="0" applyFont="1"/>
    <xf numFmtId="0" fontId="6" fillId="0" borderId="0" xfId="0" applyFont="1" applyBorder="1"/>
    <xf numFmtId="0" fontId="9" fillId="0" borderId="0" xfId="0" applyFont="1" applyAlignment="1">
      <alignment horizontal="center" vertical="center" wrapText="1"/>
    </xf>
    <xf numFmtId="0" fontId="9" fillId="0" borderId="0" xfId="0" applyFont="1" applyAlignment="1">
      <alignment horizontal="right" vertical="center" wrapText="1"/>
    </xf>
    <xf numFmtId="0" fontId="6" fillId="0" borderId="0" xfId="0" applyFont="1" applyAlignment="1">
      <alignment vertical="center"/>
    </xf>
    <xf numFmtId="164" fontId="6" fillId="0" borderId="2" xfId="0" applyNumberFormat="1" applyFont="1" applyBorder="1" applyAlignment="1">
      <alignment horizontal="center" vertical="center"/>
    </xf>
    <xf numFmtId="164" fontId="6" fillId="0" borderId="2" xfId="0" applyNumberFormat="1" applyFont="1" applyBorder="1" applyAlignment="1">
      <alignment horizontal="right" vertical="center"/>
    </xf>
    <xf numFmtId="0" fontId="6" fillId="0" borderId="5" xfId="0" applyFont="1" applyBorder="1"/>
    <xf numFmtId="0" fontId="6" fillId="0" borderId="3" xfId="0" applyFont="1" applyBorder="1"/>
    <xf numFmtId="0" fontId="6" fillId="0" borderId="3" xfId="0" applyFont="1" applyBorder="1" applyAlignment="1"/>
    <xf numFmtId="0" fontId="6" fillId="0" borderId="0" xfId="0" applyFont="1" applyBorder="1" applyAlignment="1"/>
    <xf numFmtId="164" fontId="6" fillId="0" borderId="0" xfId="0" applyNumberFormat="1" applyFont="1" applyBorder="1"/>
    <xf numFmtId="164" fontId="7" fillId="0" borderId="3" xfId="0" applyNumberFormat="1" applyFont="1" applyBorder="1"/>
    <xf numFmtId="0" fontId="4" fillId="2" borderId="0" xfId="0" applyFont="1" applyFill="1" applyAlignment="1">
      <alignment vertical="top" wrapText="1"/>
    </xf>
    <xf numFmtId="165" fontId="4" fillId="2" borderId="0" xfId="0" applyNumberFormat="1" applyFont="1" applyFill="1" applyAlignment="1">
      <alignment horizontal="center" vertical="top" wrapText="1"/>
    </xf>
    <xf numFmtId="0" fontId="6" fillId="0" borderId="0" xfId="0" applyFont="1" applyAlignment="1">
      <alignment horizontal="right"/>
    </xf>
    <xf numFmtId="164" fontId="7" fillId="0" borderId="0" xfId="0" applyNumberFormat="1" applyFont="1" applyBorder="1"/>
    <xf numFmtId="0" fontId="7" fillId="0" borderId="3" xfId="0" applyFont="1" applyBorder="1" applyAlignment="1">
      <alignment horizontal="right"/>
    </xf>
    <xf numFmtId="0" fontId="7" fillId="0" borderId="0" xfId="0" applyFont="1" applyBorder="1" applyAlignment="1">
      <alignment horizontal="right"/>
    </xf>
    <xf numFmtId="0" fontId="11" fillId="0" borderId="0" xfId="1"/>
    <xf numFmtId="165" fontId="4" fillId="2" borderId="0" xfId="0" applyNumberFormat="1" applyFont="1" applyFill="1" applyAlignment="1">
      <alignment vertical="top" wrapText="1"/>
    </xf>
    <xf numFmtId="164" fontId="4" fillId="2" borderId="0" xfId="0" applyNumberFormat="1" applyFont="1" applyFill="1" applyAlignment="1">
      <alignment vertical="top" wrapText="1"/>
    </xf>
    <xf numFmtId="165" fontId="3" fillId="0" borderId="0" xfId="0" applyNumberFormat="1" applyFont="1" applyFill="1" applyAlignment="1">
      <alignment horizontal="center" vertical="center"/>
    </xf>
    <xf numFmtId="2" fontId="3" fillId="0" borderId="0" xfId="0" applyNumberFormat="1" applyFont="1" applyFill="1" applyAlignment="1">
      <alignment horizontal="center" vertical="center"/>
    </xf>
    <xf numFmtId="164" fontId="3" fillId="0" borderId="0" xfId="0" applyNumberFormat="1" applyFont="1" applyFill="1" applyAlignment="1">
      <alignment horizontal="center" vertical="center"/>
    </xf>
    <xf numFmtId="0" fontId="3" fillId="0" borderId="0" xfId="0" applyFont="1" applyFill="1" applyAlignment="1">
      <alignment vertical="center" wrapText="1"/>
    </xf>
    <xf numFmtId="14" fontId="3" fillId="0" borderId="0" xfId="0" applyNumberFormat="1" applyFont="1" applyFill="1" applyAlignment="1">
      <alignment horizontal="center" vertical="center"/>
    </xf>
    <xf numFmtId="0" fontId="6" fillId="0" borderId="0" xfId="0" applyFont="1" applyFill="1" applyBorder="1" applyAlignment="1">
      <alignment vertical="center"/>
    </xf>
    <xf numFmtId="0" fontId="6" fillId="0" borderId="0" xfId="0" applyFont="1" applyAlignment="1">
      <alignment horizontal="center"/>
    </xf>
    <xf numFmtId="0" fontId="8" fillId="0" borderId="0" xfId="0" applyFont="1" applyFill="1" applyBorder="1" applyAlignment="1">
      <alignment vertical="center" wrapText="1"/>
    </xf>
    <xf numFmtId="0" fontId="6" fillId="0" borderId="0" xfId="0" applyFont="1" applyAlignment="1"/>
    <xf numFmtId="1" fontId="6" fillId="0" borderId="0" xfId="0" applyNumberFormat="1" applyFont="1" applyAlignment="1">
      <alignment vertical="top"/>
    </xf>
    <xf numFmtId="0" fontId="10" fillId="0" borderId="0" xfId="0" applyFont="1" applyAlignment="1">
      <alignment horizontal="center" vertical="center"/>
    </xf>
    <xf numFmtId="0" fontId="8" fillId="0" borderId="0" xfId="0" applyFont="1" applyFill="1" applyBorder="1" applyAlignment="1">
      <alignment horizontal="center" vertical="center" wrapText="1"/>
    </xf>
    <xf numFmtId="0" fontId="10" fillId="0" borderId="0" xfId="0" applyFont="1" applyAlignment="1">
      <alignment vertical="center"/>
    </xf>
    <xf numFmtId="14" fontId="6" fillId="0" borderId="0" xfId="0" applyNumberFormat="1" applyFont="1" applyAlignment="1">
      <alignment horizontal="center"/>
    </xf>
    <xf numFmtId="0" fontId="6" fillId="0" borderId="0" xfId="0" applyFont="1" applyAlignment="1">
      <alignment wrapText="1"/>
    </xf>
    <xf numFmtId="0" fontId="6" fillId="0" borderId="0" xfId="0" applyFont="1" applyFill="1" applyBorder="1" applyAlignment="1">
      <alignment vertical="center" wrapText="1"/>
    </xf>
    <xf numFmtId="0" fontId="6" fillId="0" borderId="0" xfId="0" applyFont="1" applyBorder="1" applyAlignment="1">
      <alignment wrapText="1"/>
    </xf>
    <xf numFmtId="0" fontId="15" fillId="0" borderId="0" xfId="0" applyFont="1" applyAlignment="1">
      <alignment wrapText="1"/>
    </xf>
    <xf numFmtId="0" fontId="6" fillId="0" borderId="0" xfId="0" applyFont="1" applyFill="1" applyAlignment="1">
      <alignment horizontal="center"/>
    </xf>
    <xf numFmtId="0" fontId="3" fillId="0" borderId="0" xfId="0" applyFont="1" applyFill="1" applyAlignment="1">
      <alignment horizontal="center"/>
    </xf>
    <xf numFmtId="0" fontId="3" fillId="0" borderId="4" xfId="0" applyFont="1" applyFill="1" applyBorder="1" applyAlignment="1">
      <alignment horizontal="center"/>
    </xf>
    <xf numFmtId="0" fontId="3" fillId="0" borderId="0" xfId="0" applyFont="1" applyFill="1" applyAlignment="1">
      <alignment horizontal="center" vertical="top"/>
    </xf>
    <xf numFmtId="0" fontId="4" fillId="2" borderId="0" xfId="0" applyFont="1" applyFill="1" applyAlignment="1">
      <alignment horizontal="center" vertical="top"/>
    </xf>
    <xf numFmtId="164" fontId="3" fillId="0" borderId="0" xfId="0" applyNumberFormat="1" applyFont="1" applyFill="1" applyBorder="1" applyAlignment="1">
      <alignment horizontal="center"/>
    </xf>
    <xf numFmtId="0" fontId="3" fillId="0" borderId="0" xfId="0" applyNumberFormat="1" applyFont="1" applyFill="1" applyAlignment="1">
      <alignment horizontal="center" vertical="center"/>
    </xf>
    <xf numFmtId="0" fontId="4" fillId="2" borderId="0" xfId="0" applyFont="1" applyFill="1" applyAlignment="1">
      <alignment horizontal="center" vertical="top" wrapText="1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14" fontId="3" fillId="0" borderId="4" xfId="0" applyNumberFormat="1" applyFont="1" applyFill="1" applyBorder="1" applyAlignment="1">
      <alignment horizontal="center"/>
    </xf>
    <xf numFmtId="14" fontId="3" fillId="0" borderId="0" xfId="0" applyNumberFormat="1" applyFont="1" applyFill="1" applyAlignment="1">
      <alignment horizontal="center" vertical="top"/>
    </xf>
    <xf numFmtId="14" fontId="3" fillId="0" borderId="0" xfId="0" applyNumberFormat="1" applyFont="1" applyFill="1" applyAlignment="1">
      <alignment horizontal="center"/>
    </xf>
    <xf numFmtId="14" fontId="4" fillId="2" borderId="0" xfId="0" applyNumberFormat="1" applyFont="1" applyFill="1" applyAlignment="1">
      <alignment horizontal="center" vertical="top"/>
    </xf>
    <xf numFmtId="14" fontId="4" fillId="2" borderId="0" xfId="0" applyNumberFormat="1" applyFont="1" applyFill="1" applyAlignment="1">
      <alignment horizontal="center" vertical="top" wrapText="1"/>
    </xf>
    <xf numFmtId="14" fontId="3" fillId="0" borderId="0" xfId="0" applyNumberFormat="1" applyFont="1" applyAlignment="1">
      <alignment horizontal="center" vertical="center" wrapText="1"/>
    </xf>
    <xf numFmtId="0" fontId="3" fillId="0" borderId="0" xfId="0" applyNumberFormat="1" applyFont="1" applyFill="1" applyAlignment="1">
      <alignment horizontal="center"/>
    </xf>
    <xf numFmtId="0" fontId="8" fillId="0" borderId="11" xfId="0" applyFont="1" applyFill="1" applyBorder="1" applyAlignment="1">
      <alignment horizontal="center" vertical="center" wrapText="1"/>
    </xf>
    <xf numFmtId="0" fontId="8" fillId="0" borderId="6" xfId="0" applyFont="1" applyFill="1" applyBorder="1" applyAlignment="1">
      <alignment vertical="center" wrapText="1"/>
    </xf>
    <xf numFmtId="0" fontId="6" fillId="0" borderId="6" xfId="0" applyFont="1" applyBorder="1"/>
    <xf numFmtId="164" fontId="3" fillId="0" borderId="0" xfId="0" applyNumberFormat="1" applyFont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 wrapText="1"/>
    </xf>
    <xf numFmtId="0" fontId="3" fillId="0" borderId="4" xfId="0" applyNumberFormat="1" applyFont="1" applyFill="1" applyBorder="1" applyAlignment="1">
      <alignment horizontal="center"/>
    </xf>
    <xf numFmtId="0" fontId="3" fillId="0" borderId="0" xfId="0" applyNumberFormat="1" applyFont="1" applyFill="1" applyAlignment="1">
      <alignment horizontal="center" vertical="top"/>
    </xf>
    <xf numFmtId="0" fontId="4" fillId="2" borderId="0" xfId="0" applyNumberFormat="1" applyFont="1" applyFill="1" applyAlignment="1">
      <alignment horizontal="center" vertical="top"/>
    </xf>
    <xf numFmtId="0" fontId="16" fillId="0" borderId="0" xfId="0" applyNumberFormat="1" applyFont="1" applyFill="1" applyAlignment="1">
      <alignment horizontal="center" vertical="center"/>
    </xf>
    <xf numFmtId="14" fontId="16" fillId="0" borderId="0" xfId="0" applyNumberFormat="1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6" fillId="0" borderId="0" xfId="0" applyFont="1" applyFill="1" applyAlignment="1">
      <alignment horizontal="center" vertical="center" wrapText="1"/>
    </xf>
    <xf numFmtId="164" fontId="16" fillId="0" borderId="0" xfId="0" applyNumberFormat="1" applyFont="1" applyFill="1" applyAlignment="1">
      <alignment horizontal="center" vertical="center" wrapText="1"/>
    </xf>
    <xf numFmtId="0" fontId="16" fillId="0" borderId="0" xfId="0" applyFont="1" applyFill="1" applyAlignment="1">
      <alignment vertical="center" wrapText="1"/>
    </xf>
    <xf numFmtId="165" fontId="16" fillId="0" borderId="0" xfId="0" applyNumberFormat="1" applyFont="1" applyFill="1" applyAlignment="1">
      <alignment horizontal="center" vertical="center"/>
    </xf>
    <xf numFmtId="2" fontId="16" fillId="0" borderId="0" xfId="0" applyNumberFormat="1" applyFont="1" applyFill="1" applyAlignment="1">
      <alignment horizontal="center" vertical="center"/>
    </xf>
    <xf numFmtId="164" fontId="16" fillId="0" borderId="0" xfId="0" applyNumberFormat="1" applyFont="1" applyFill="1" applyAlignment="1">
      <alignment horizontal="center" vertical="center"/>
    </xf>
    <xf numFmtId="0" fontId="16" fillId="0" borderId="0" xfId="0" applyFont="1" applyFill="1"/>
    <xf numFmtId="0" fontId="16" fillId="0" borderId="0" xfId="0" applyFont="1" applyFill="1" applyAlignment="1">
      <alignment horizontal="center"/>
    </xf>
    <xf numFmtId="0" fontId="16" fillId="0" borderId="0" xfId="0" applyFont="1" applyFill="1" applyAlignment="1">
      <alignment vertical="center"/>
    </xf>
    <xf numFmtId="164" fontId="16" fillId="0" borderId="0" xfId="0" applyNumberFormat="1" applyFont="1" applyFill="1" applyAlignment="1">
      <alignment vertical="center"/>
    </xf>
    <xf numFmtId="14" fontId="16" fillId="0" borderId="0" xfId="0" applyNumberFormat="1" applyFont="1" applyFill="1" applyAlignment="1">
      <alignment horizontal="center"/>
    </xf>
    <xf numFmtId="0" fontId="16" fillId="0" borderId="0" xfId="0" applyNumberFormat="1" applyFont="1" applyFill="1" applyAlignment="1">
      <alignment horizontal="center"/>
    </xf>
    <xf numFmtId="165" fontId="16" fillId="0" borderId="0" xfId="0" applyNumberFormat="1" applyFont="1" applyFill="1" applyAlignment="1">
      <alignment horizontal="center"/>
    </xf>
    <xf numFmtId="164" fontId="16" fillId="0" borderId="0" xfId="0" applyNumberFormat="1" applyFont="1" applyFill="1" applyAlignment="1">
      <alignment horizontal="center"/>
    </xf>
    <xf numFmtId="0" fontId="8" fillId="0" borderId="0" xfId="0" applyFont="1" applyFill="1" applyBorder="1" applyAlignment="1">
      <alignment horizontal="center" vertical="center" wrapText="1"/>
    </xf>
    <xf numFmtId="0" fontId="8" fillId="0" borderId="11" xfId="0" applyFont="1" applyFill="1" applyBorder="1" applyAlignment="1">
      <alignment horizontal="center" vertical="center" wrapText="1"/>
    </xf>
    <xf numFmtId="0" fontId="8" fillId="0" borderId="9" xfId="0" applyFont="1" applyFill="1" applyBorder="1" applyAlignment="1">
      <alignment horizontal="center" vertical="center" wrapText="1"/>
    </xf>
    <xf numFmtId="0" fontId="8" fillId="0" borderId="10" xfId="0" applyFont="1" applyFill="1" applyBorder="1" applyAlignment="1">
      <alignment horizontal="center" vertical="center" wrapText="1"/>
    </xf>
    <xf numFmtId="0" fontId="8" fillId="0" borderId="8" xfId="0" applyFont="1" applyFill="1" applyBorder="1" applyAlignment="1">
      <alignment horizontal="center" vertical="center" wrapText="1"/>
    </xf>
    <xf numFmtId="0" fontId="12" fillId="0" borderId="0" xfId="0" applyFont="1" applyFill="1" applyBorder="1" applyAlignment="1">
      <alignment horizontal="center" vertical="center" wrapText="1"/>
    </xf>
    <xf numFmtId="0" fontId="12" fillId="0" borderId="11" xfId="0" applyFont="1" applyFill="1" applyBorder="1" applyAlignment="1">
      <alignment horizontal="center" vertical="center" wrapText="1"/>
    </xf>
    <xf numFmtId="0" fontId="8" fillId="0" borderId="12" xfId="0" applyFont="1" applyFill="1" applyBorder="1" applyAlignment="1">
      <alignment horizontal="center" vertical="center" wrapText="1"/>
    </xf>
    <xf numFmtId="0" fontId="8" fillId="0" borderId="6" xfId="0" applyFont="1" applyFill="1" applyBorder="1" applyAlignment="1">
      <alignment horizontal="center" vertical="center" wrapText="1"/>
    </xf>
    <xf numFmtId="0" fontId="8" fillId="0" borderId="13" xfId="0" applyFont="1" applyFill="1" applyBorder="1" applyAlignment="1">
      <alignment horizontal="center" vertical="center" wrapText="1"/>
    </xf>
    <xf numFmtId="0" fontId="6" fillId="0" borderId="2" xfId="0" applyFont="1" applyBorder="1" applyAlignment="1">
      <alignment vertical="center" wrapText="1"/>
    </xf>
    <xf numFmtId="0" fontId="6" fillId="0" borderId="0" xfId="0" applyFont="1" applyBorder="1" applyAlignment="1">
      <alignment horizontal="center"/>
    </xf>
    <xf numFmtId="0" fontId="15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 vertical="center"/>
    </xf>
    <xf numFmtId="0" fontId="13" fillId="3" borderId="0" xfId="0" applyFont="1" applyFill="1" applyBorder="1" applyAlignment="1">
      <alignment horizontal="center" vertical="center" wrapText="1"/>
    </xf>
    <xf numFmtId="0" fontId="13" fillId="3" borderId="6" xfId="0" applyFont="1" applyFill="1" applyBorder="1" applyAlignment="1">
      <alignment horizontal="center" vertical="center" wrapText="1"/>
    </xf>
    <xf numFmtId="0" fontId="9" fillId="3" borderId="7" xfId="0" applyFont="1" applyFill="1" applyBorder="1" applyAlignment="1">
      <alignment horizontal="center" vertical="center" wrapText="1"/>
    </xf>
    <xf numFmtId="0" fontId="14" fillId="3" borderId="1" xfId="0" applyFont="1" applyFill="1" applyBorder="1" applyAlignment="1">
      <alignment horizontal="center" vertical="center" wrapText="1"/>
    </xf>
    <xf numFmtId="0" fontId="14" fillId="3" borderId="1" xfId="0" applyFont="1" applyFill="1" applyBorder="1" applyAlignment="1">
      <alignment horizontal="center" vertical="center" wrapText="1"/>
    </xf>
    <xf numFmtId="0" fontId="14" fillId="3" borderId="1" xfId="0" applyFont="1" applyFill="1" applyBorder="1" applyAlignment="1">
      <alignment horizontal="right" vertical="center" wrapText="1"/>
    </xf>
    <xf numFmtId="0" fontId="6" fillId="4" borderId="0" xfId="0" applyFont="1" applyFill="1" applyAlignment="1">
      <alignment horizontal="center"/>
    </xf>
    <xf numFmtId="0" fontId="17" fillId="4" borderId="0" xfId="1" applyFont="1" applyFill="1" applyAlignment="1">
      <alignment horizontal="center"/>
    </xf>
  </cellXfs>
  <cellStyles count="2">
    <cellStyle name="Lien hypertexte" xfId="1" builtinId="8"/>
    <cellStyle name="Normal" xfId="0" builtinId="0"/>
  </cellStyles>
  <dxfs count="17">
    <dxf>
      <font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8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general" vertical="top" textRotation="0" wrapText="0" indent="0" justifyLastLine="0" shrinkToFit="0" readingOrder="0"/>
    </dxf>
  </dxfs>
  <tableStyles count="0" defaultTableStyle="TableStyleMedium2" defaultPivotStyle="PivotStyleLight16"/>
  <colors>
    <mruColors>
      <color rgb="FFFF7C80"/>
      <color rgb="FF71DAFF"/>
      <color rgb="FFB88D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152400</xdr:colOff>
      <xdr:row>0</xdr:row>
      <xdr:rowOff>152400</xdr:rowOff>
    </xdr:from>
    <xdr:to>
      <xdr:col>12</xdr:col>
      <xdr:colOff>76200</xdr:colOff>
      <xdr:row>1</xdr:row>
      <xdr:rowOff>581025</xdr:rowOff>
    </xdr:to>
    <xdr:sp macro="[0]!Feuil3.Enregistrer_pdf_Factur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173A4983-4DB2-4F6B-8255-9476DD7ECFC8}"/>
            </a:ext>
          </a:extLst>
        </xdr:cNvPr>
        <xdr:cNvSpPr/>
      </xdr:nvSpPr>
      <xdr:spPr>
        <a:xfrm>
          <a:off x="7400925" y="152400"/>
          <a:ext cx="2209800" cy="628650"/>
        </a:xfrm>
        <a:prstGeom prst="round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ENREGISTREMENT FACTURE PDF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24F4E81-E50B-4006-964D-F69DF706CFED}" name="Tableau1" displayName="Tableau1" ref="A4:O20" totalsRowShown="0" headerRowDxfId="16" dataDxfId="15">
  <autoFilter ref="A4:O20" xr:uid="{9016ACDA-9F2F-4234-9177-3D48CF7C5BE2}"/>
  <tableColumns count="15">
    <tableColumn id="1" xr3:uid="{EF19B824-AF73-4A59-A465-12C57E4D7FE8}" name="N° Facture" dataDxfId="14">
      <calculatedColumnFormula>IF(#REF!="","",#REF!&amp;#REF!&amp;#REF!)</calculatedColumnFormula>
    </tableColumn>
    <tableColumn id="17" xr3:uid="{DDEB1F41-55E1-4466-A6C8-5361C9CB9C10}" name="Date de la facture" dataDxfId="13">
      <calculatedColumnFormula>IF(#REF!="","",#REF!)</calculatedColumnFormula>
    </tableColumn>
    <tableColumn id="15" xr3:uid="{C1B11F75-A8A8-471D-8530-BA45305A1506}" name="Année" dataDxfId="12">
      <calculatedColumnFormula>LEFT(Tableau1[[#This Row],[N° Facture]],4)</calculatedColumnFormula>
    </tableColumn>
    <tableColumn id="7" xr3:uid="{023D0FCE-3944-4E25-9572-D1447EAE80D0}" name="Mois" dataDxfId="11">
      <calculatedColumnFormula>IF(Tableau1[[#This Row],[N° Facture]]="","",MONTH(Tableau1[[#This Row],[Date de la facture]]))</calculatedColumnFormula>
    </tableColumn>
    <tableColumn id="2" xr3:uid="{B2E93565-A5F6-4DC1-B7AF-96814B6845F0}" name="Client" dataDxfId="10">
      <calculatedColumnFormula>IF(#REF!="","",#REF!)</calculatedColumnFormula>
    </tableColumn>
    <tableColumn id="3" xr3:uid="{AE420E85-6B78-4D3F-B6B7-BC36B49F304C}" name="Adresse_x000a_Ligne 1" dataDxfId="9"/>
    <tableColumn id="14" xr3:uid="{892EEF58-102F-470D-8301-6D31F54B1A89}" name="Code Postal/Ville" dataDxfId="8">
      <calculatedColumnFormula>IF(#REF!="","",#REF!)</calculatedColumnFormula>
    </tableColumn>
    <tableColumn id="16" xr3:uid="{EC35CF1E-00E7-4192-AA50-915542A97F68}" name="PAYS" dataDxfId="7">
      <calculatedColumnFormula>IF(#REF!="","",IFERROR(VLOOKUP(#REF!,#REF!,2,FALSE),"ERREUR"))</calculatedColumnFormula>
    </tableColumn>
    <tableColumn id="28" xr3:uid="{A760F892-6D26-42C7-BFCD-C4DC84F2B584}" name="Prestations/Produits" dataDxfId="6">
      <calculatedColumnFormula>IF(#REF!="","",IFERROR(VLOOKUP(#REF!,#REF!,2,FALSE),"ERREUR"))</calculatedColumnFormula>
    </tableColumn>
    <tableColumn id="6" xr3:uid="{B0ADB134-5567-49C0-81B8-650603BA3C05}" name="Méthode de paiement" dataDxfId="5">
      <calculatedColumnFormula>IF(#REF!="","",#REF!)</calculatedColumnFormula>
    </tableColumn>
    <tableColumn id="21" xr3:uid="{03CDD514-1F45-4212-A404-A8EB6EF19B4C}" name="Prix (TTC)" dataDxfId="4">
      <calculatedColumnFormula>IF(#REF!="","",VALUE(SUBSTITUTE(#REF!,".",",")))</calculatedColumnFormula>
    </tableColumn>
    <tableColumn id="4" xr3:uid="{37D5079A-4056-447F-86F0-BE53DABD942C}" name="Adresse des travaux_x000a_Ligne 3" dataDxfId="3"/>
    <tableColumn id="10" xr3:uid="{7346FB3B-B6C9-4863-9A64-1A1E4F5052E9}" name="Nature de la Prestation_x000a_Ligne 3" dataDxfId="2"/>
    <tableColumn id="12" xr3:uid="{FD5FC58A-9E80-4D2B-88AE-ED1325023C13}" name="Nombre d'heure_x000a_Ligne 3" dataDxfId="1"/>
    <tableColumn id="13" xr3:uid="{4652B894-834E-4256-9CAC-47ABAC173EBF}" name="Montant TTC_x000a_Ligne 3" dataDxfId="0">
      <calculatedColumnFormula>Tableau1[[#This Row],[Méthode de paiement]]*Tableau1[[#This Row],[Nombre d''heure
Ligne 3]]</calculatedColumnFormula>
    </tableColumn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5C7BB9-0373-4A48-899C-9B4094849CC5}">
  <sheetPr codeName="Feuil2">
    <tabColor rgb="FFFFC000"/>
    <pageSetUpPr fitToPage="1"/>
  </sheetPr>
  <dimension ref="A1:P75"/>
  <sheetViews>
    <sheetView showGridLines="0" zoomScaleNormal="100" workbookViewId="0">
      <selection activeCell="K1" sqref="K1"/>
    </sheetView>
  </sheetViews>
  <sheetFormatPr baseColWidth="10" defaultColWidth="15.5703125" defaultRowHeight="12.75" x14ac:dyDescent="0.2"/>
  <cols>
    <col min="1" max="1" width="13.7109375" style="54" bestFit="1" customWidth="1"/>
    <col min="2" max="2" width="13.7109375" style="54" customWidth="1"/>
    <col min="3" max="3" width="13.7109375" style="65" customWidth="1"/>
    <col min="4" max="4" width="13.7109375" style="69" customWidth="1"/>
    <col min="5" max="5" width="24.42578125" style="54" bestFit="1" customWidth="1"/>
    <col min="6" max="6" width="27.140625" style="54" bestFit="1" customWidth="1"/>
    <col min="7" max="7" width="17.140625" style="54" bestFit="1" customWidth="1"/>
    <col min="8" max="8" width="9.5703125" style="54" bestFit="1" customWidth="1"/>
    <col min="9" max="9" width="40.5703125" style="3" bestFit="1" customWidth="1"/>
    <col min="10" max="10" width="13" style="3" bestFit="1" customWidth="1"/>
    <col min="11" max="11" width="13.42578125" style="4" customWidth="1"/>
    <col min="12" max="15" width="15.5703125" style="1" hidden="1" customWidth="1"/>
    <col min="16" max="16" width="1.7109375" style="1" customWidth="1"/>
    <col min="17" max="16384" width="15.5703125" style="1"/>
  </cols>
  <sheetData>
    <row r="1" spans="1:16" s="12" customFormat="1" ht="18.75" customHeight="1" x14ac:dyDescent="0.2">
      <c r="A1" s="55" t="s">
        <v>2</v>
      </c>
      <c r="B1" s="55"/>
      <c r="C1" s="63"/>
      <c r="D1" s="75"/>
      <c r="E1" s="55"/>
      <c r="F1" s="55"/>
      <c r="G1" s="55"/>
      <c r="H1" s="55"/>
      <c r="I1" s="6"/>
      <c r="J1" s="6"/>
      <c r="K1" s="7">
        <f>SUM(Tableau1[Prix (TTC)])</f>
        <v>263</v>
      </c>
      <c r="L1" s="11"/>
      <c r="M1" s="6"/>
      <c r="N1" s="6"/>
      <c r="O1" s="7" t="e">
        <f>SUM(#REF!)</f>
        <v>#REF!</v>
      </c>
      <c r="P1" s="58"/>
    </row>
    <row r="2" spans="1:16" s="8" customFormat="1" ht="18.75" customHeight="1" x14ac:dyDescent="0.25">
      <c r="A2" s="56" t="s">
        <v>3</v>
      </c>
      <c r="B2" s="56"/>
      <c r="C2" s="64"/>
      <c r="D2" s="76"/>
      <c r="E2" s="56"/>
      <c r="F2" s="56"/>
      <c r="G2" s="56"/>
      <c r="H2" s="56"/>
      <c r="I2" s="9"/>
      <c r="K2" s="10">
        <f>SUBTOTAL(9,Tableau1[Prix (TTC)])</f>
        <v>263</v>
      </c>
      <c r="M2" s="9"/>
      <c r="N2" s="9"/>
      <c r="O2" s="10" t="e">
        <f>SUBTOTAL(9,#REF!)</f>
        <v>#REF!</v>
      </c>
      <c r="P2" s="10"/>
    </row>
    <row r="3" spans="1:16" ht="7.5" customHeight="1" x14ac:dyDescent="0.2">
      <c r="M3" s="3"/>
      <c r="N3" s="3"/>
      <c r="O3" s="4"/>
      <c r="P3" s="4"/>
    </row>
    <row r="4" spans="1:16" s="2" customFormat="1" ht="55.5" customHeight="1" x14ac:dyDescent="0.25">
      <c r="A4" s="57" t="s">
        <v>1</v>
      </c>
      <c r="B4" s="67" t="s">
        <v>4</v>
      </c>
      <c r="C4" s="66" t="s">
        <v>27</v>
      </c>
      <c r="D4" s="77" t="s">
        <v>36</v>
      </c>
      <c r="E4" s="60" t="s">
        <v>26</v>
      </c>
      <c r="F4" s="60" t="s">
        <v>28</v>
      </c>
      <c r="G4" s="60" t="s">
        <v>34</v>
      </c>
      <c r="H4" s="60" t="s">
        <v>33</v>
      </c>
      <c r="I4" s="27" t="s">
        <v>30</v>
      </c>
      <c r="J4" s="27" t="s">
        <v>32</v>
      </c>
      <c r="K4" s="5" t="s">
        <v>31</v>
      </c>
      <c r="L4" s="26" t="s">
        <v>6</v>
      </c>
      <c r="M4" s="33" t="s">
        <v>7</v>
      </c>
      <c r="N4" s="33" t="s">
        <v>8</v>
      </c>
      <c r="O4" s="34" t="s">
        <v>9</v>
      </c>
      <c r="P4" s="34"/>
    </row>
    <row r="5" spans="1:16" x14ac:dyDescent="0.2">
      <c r="A5" s="59" t="s">
        <v>45</v>
      </c>
      <c r="B5" s="68">
        <v>44576</v>
      </c>
      <c r="C5" s="39" t="s">
        <v>46</v>
      </c>
      <c r="D5" s="59">
        <v>1</v>
      </c>
      <c r="E5" s="61" t="s">
        <v>37</v>
      </c>
      <c r="F5" s="62"/>
      <c r="G5" s="62" t="s">
        <v>23</v>
      </c>
      <c r="H5" s="62" t="s">
        <v>29</v>
      </c>
      <c r="I5" s="62" t="s">
        <v>41</v>
      </c>
      <c r="J5" s="62" t="s">
        <v>21</v>
      </c>
      <c r="K5" s="73">
        <v>59</v>
      </c>
      <c r="L5" s="38"/>
      <c r="M5" s="35"/>
      <c r="N5" s="36"/>
      <c r="O5" s="37"/>
      <c r="P5" s="37"/>
    </row>
    <row r="6" spans="1:16" x14ac:dyDescent="0.2">
      <c r="A6" s="59" t="s">
        <v>47</v>
      </c>
      <c r="B6" s="68">
        <v>44579</v>
      </c>
      <c r="C6" s="39" t="s">
        <v>46</v>
      </c>
      <c r="D6" s="59">
        <v>1</v>
      </c>
      <c r="E6" s="61" t="s">
        <v>38</v>
      </c>
      <c r="F6" s="62"/>
      <c r="G6" s="62" t="s">
        <v>22</v>
      </c>
      <c r="H6" s="62" t="s">
        <v>29</v>
      </c>
      <c r="I6" s="62" t="s">
        <v>42</v>
      </c>
      <c r="J6" s="62" t="s">
        <v>21</v>
      </c>
      <c r="K6" s="73">
        <v>30</v>
      </c>
      <c r="L6" s="38"/>
      <c r="M6" s="35"/>
      <c r="N6" s="36"/>
      <c r="O6" s="37"/>
      <c r="P6" s="37"/>
    </row>
    <row r="7" spans="1:16" x14ac:dyDescent="0.2">
      <c r="A7" s="59" t="s">
        <v>48</v>
      </c>
      <c r="B7" s="68">
        <v>44581</v>
      </c>
      <c r="C7" s="39" t="s">
        <v>46</v>
      </c>
      <c r="D7" s="59">
        <v>1</v>
      </c>
      <c r="E7" s="61" t="s">
        <v>39</v>
      </c>
      <c r="F7" s="62"/>
      <c r="G7" s="62" t="s">
        <v>25</v>
      </c>
      <c r="H7" s="62" t="s">
        <v>29</v>
      </c>
      <c r="I7" s="62" t="s">
        <v>43</v>
      </c>
      <c r="J7" s="62" t="s">
        <v>21</v>
      </c>
      <c r="K7" s="73">
        <v>159</v>
      </c>
      <c r="L7" s="38"/>
      <c r="M7" s="35"/>
      <c r="N7" s="36"/>
      <c r="O7" s="37"/>
      <c r="P7" s="37"/>
    </row>
    <row r="8" spans="1:16" x14ac:dyDescent="0.2">
      <c r="A8" s="59">
        <v>20220004</v>
      </c>
      <c r="B8" s="68">
        <v>44590</v>
      </c>
      <c r="C8" s="39" t="s">
        <v>46</v>
      </c>
      <c r="D8" s="59">
        <v>1</v>
      </c>
      <c r="E8" s="61" t="s">
        <v>40</v>
      </c>
      <c r="F8" s="62"/>
      <c r="G8" s="62" t="s">
        <v>24</v>
      </c>
      <c r="H8" s="62" t="s">
        <v>29</v>
      </c>
      <c r="I8" s="62" t="s">
        <v>44</v>
      </c>
      <c r="J8" s="62" t="s">
        <v>10</v>
      </c>
      <c r="K8" s="73">
        <v>15</v>
      </c>
      <c r="L8" s="38"/>
      <c r="M8" s="35"/>
      <c r="N8" s="36"/>
      <c r="O8" s="37"/>
      <c r="P8" s="37"/>
    </row>
    <row r="9" spans="1:16" x14ac:dyDescent="0.2">
      <c r="A9" s="59"/>
      <c r="B9" s="39"/>
      <c r="C9" s="39"/>
      <c r="D9" s="59"/>
      <c r="E9" s="61"/>
      <c r="F9" s="62"/>
      <c r="G9" s="62"/>
      <c r="H9" s="62"/>
      <c r="I9" s="62"/>
      <c r="J9" s="62"/>
      <c r="K9" s="73"/>
      <c r="L9" s="38"/>
      <c r="M9" s="35"/>
      <c r="N9" s="36"/>
      <c r="O9" s="37"/>
      <c r="P9" s="37"/>
    </row>
    <row r="10" spans="1:16" x14ac:dyDescent="0.2">
      <c r="A10" s="59"/>
      <c r="B10" s="39"/>
      <c r="C10" s="39"/>
      <c r="D10" s="59"/>
      <c r="E10" s="61"/>
      <c r="F10" s="62"/>
      <c r="G10" s="62"/>
      <c r="H10" s="62"/>
      <c r="I10" s="62"/>
      <c r="J10" s="62"/>
      <c r="K10" s="73"/>
      <c r="L10" s="38"/>
      <c r="M10" s="35"/>
      <c r="N10" s="36"/>
      <c r="O10" s="37"/>
      <c r="P10" s="37"/>
    </row>
    <row r="11" spans="1:16" x14ac:dyDescent="0.2">
      <c r="A11" s="59"/>
      <c r="B11" s="39"/>
      <c r="C11" s="39"/>
      <c r="D11" s="59"/>
      <c r="E11" s="61"/>
      <c r="F11" s="62"/>
      <c r="G11" s="62"/>
      <c r="H11" s="62"/>
      <c r="I11" s="62"/>
      <c r="J11" s="62"/>
      <c r="K11" s="73"/>
      <c r="L11" s="38"/>
      <c r="M11" s="35"/>
      <c r="N11" s="36"/>
      <c r="O11" s="37"/>
      <c r="P11" s="37"/>
    </row>
    <row r="12" spans="1:16" x14ac:dyDescent="0.2">
      <c r="A12" s="59"/>
      <c r="B12" s="39"/>
      <c r="C12" s="39"/>
      <c r="D12" s="59"/>
      <c r="E12" s="61"/>
      <c r="F12" s="62"/>
      <c r="G12" s="62"/>
      <c r="H12" s="62"/>
      <c r="I12" s="62"/>
      <c r="J12" s="62"/>
      <c r="K12" s="73"/>
      <c r="L12" s="38"/>
      <c r="M12" s="35"/>
      <c r="N12" s="36"/>
      <c r="O12" s="37"/>
      <c r="P12" s="37"/>
    </row>
    <row r="13" spans="1:16" x14ac:dyDescent="0.2">
      <c r="A13" s="59"/>
      <c r="B13" s="39"/>
      <c r="C13" s="39"/>
      <c r="D13" s="59"/>
      <c r="E13" s="61"/>
      <c r="F13" s="62"/>
      <c r="G13" s="62"/>
      <c r="H13" s="62"/>
      <c r="I13" s="62"/>
      <c r="J13" s="62"/>
      <c r="K13" s="73"/>
      <c r="L13" s="38"/>
      <c r="M13" s="35"/>
      <c r="N13" s="36"/>
      <c r="O13" s="37"/>
      <c r="P13" s="37"/>
    </row>
    <row r="14" spans="1:16" x14ac:dyDescent="0.2">
      <c r="A14" s="59"/>
      <c r="B14" s="39"/>
      <c r="C14" s="39"/>
      <c r="D14" s="59"/>
      <c r="E14" s="61"/>
      <c r="F14" s="62"/>
      <c r="G14" s="62"/>
      <c r="H14" s="62"/>
      <c r="I14" s="62"/>
      <c r="J14" s="62"/>
      <c r="K14" s="73"/>
      <c r="L14" s="38"/>
      <c r="M14" s="35"/>
      <c r="N14" s="36"/>
      <c r="O14" s="37"/>
      <c r="P14" s="37"/>
    </row>
    <row r="15" spans="1:16" x14ac:dyDescent="0.2">
      <c r="A15" s="59"/>
      <c r="B15" s="39"/>
      <c r="C15" s="39"/>
      <c r="D15" s="59"/>
      <c r="E15" s="61"/>
      <c r="F15" s="62"/>
      <c r="G15" s="62"/>
      <c r="H15" s="62"/>
      <c r="I15" s="62"/>
      <c r="J15" s="62"/>
      <c r="K15" s="73"/>
      <c r="L15" s="38"/>
      <c r="M15" s="35"/>
      <c r="N15" s="36"/>
      <c r="O15" s="37"/>
      <c r="P15" s="37"/>
    </row>
    <row r="16" spans="1:16" x14ac:dyDescent="0.2">
      <c r="A16" s="59"/>
      <c r="B16" s="39"/>
      <c r="C16" s="39"/>
      <c r="D16" s="59"/>
      <c r="E16" s="61"/>
      <c r="F16" s="62"/>
      <c r="G16" s="62"/>
      <c r="H16" s="62"/>
      <c r="I16" s="62"/>
      <c r="J16" s="62"/>
      <c r="K16" s="73"/>
      <c r="L16" s="38"/>
      <c r="M16" s="35"/>
      <c r="N16" s="36"/>
      <c r="O16" s="37"/>
      <c r="P16" s="37"/>
    </row>
    <row r="17" spans="1:16" x14ac:dyDescent="0.2">
      <c r="A17" s="59"/>
      <c r="B17" s="39"/>
      <c r="C17" s="39"/>
      <c r="D17" s="59"/>
      <c r="E17" s="61"/>
      <c r="F17" s="62"/>
      <c r="G17" s="62"/>
      <c r="H17" s="62"/>
      <c r="I17" s="62"/>
      <c r="J17" s="62"/>
      <c r="K17" s="73"/>
      <c r="L17" s="38"/>
      <c r="M17" s="35"/>
      <c r="N17" s="36"/>
      <c r="O17" s="37"/>
      <c r="P17" s="37"/>
    </row>
    <row r="18" spans="1:16" x14ac:dyDescent="0.2">
      <c r="A18" s="59"/>
      <c r="B18" s="39"/>
      <c r="C18" s="39"/>
      <c r="D18" s="59"/>
      <c r="E18" s="61"/>
      <c r="F18" s="62"/>
      <c r="G18" s="62"/>
      <c r="H18" s="62"/>
      <c r="I18" s="62"/>
      <c r="J18" s="62"/>
      <c r="K18" s="73"/>
      <c r="L18" s="38"/>
      <c r="M18" s="35"/>
      <c r="N18" s="36"/>
      <c r="O18" s="37"/>
      <c r="P18" s="37"/>
    </row>
    <row r="19" spans="1:16" x14ac:dyDescent="0.2">
      <c r="A19" s="59"/>
      <c r="B19" s="39"/>
      <c r="C19" s="39"/>
      <c r="D19" s="59"/>
      <c r="E19" s="61"/>
      <c r="F19" s="62"/>
      <c r="G19" s="62"/>
      <c r="H19" s="62"/>
      <c r="I19" s="62"/>
      <c r="J19" s="62"/>
      <c r="K19" s="73"/>
      <c r="L19" s="38"/>
      <c r="M19" s="35"/>
      <c r="N19" s="36"/>
      <c r="O19" s="37"/>
      <c r="P19" s="37"/>
    </row>
    <row r="20" spans="1:16" x14ac:dyDescent="0.2">
      <c r="A20" s="59"/>
      <c r="B20" s="39"/>
      <c r="C20" s="39"/>
      <c r="D20" s="59"/>
      <c r="E20" s="61"/>
      <c r="F20" s="62"/>
      <c r="G20" s="62"/>
      <c r="H20" s="62"/>
      <c r="I20" s="62"/>
      <c r="J20" s="62"/>
      <c r="K20" s="73"/>
      <c r="L20" s="38"/>
      <c r="M20" s="35"/>
      <c r="N20" s="36"/>
      <c r="O20" s="37"/>
      <c r="P20" s="37"/>
    </row>
    <row r="21" spans="1:16" x14ac:dyDescent="0.2">
      <c r="A21" s="78"/>
      <c r="B21" s="79"/>
      <c r="C21" s="79"/>
      <c r="D21" s="78"/>
      <c r="E21" s="80"/>
      <c r="F21" s="81"/>
      <c r="G21" s="81"/>
      <c r="H21" s="81"/>
      <c r="I21" s="81"/>
      <c r="J21" s="81"/>
      <c r="K21" s="82"/>
      <c r="L21" s="83"/>
      <c r="M21" s="84"/>
      <c r="N21" s="85"/>
      <c r="O21" s="86"/>
      <c r="P21" s="86"/>
    </row>
    <row r="22" spans="1:16" x14ac:dyDescent="0.2">
      <c r="A22" s="78"/>
      <c r="B22" s="79"/>
      <c r="C22" s="79"/>
      <c r="D22" s="78"/>
      <c r="E22" s="80"/>
      <c r="F22" s="81"/>
      <c r="G22" s="81"/>
      <c r="H22" s="81"/>
      <c r="I22" s="81"/>
      <c r="J22" s="81"/>
      <c r="K22" s="82"/>
      <c r="L22" s="83"/>
      <c r="M22" s="84"/>
      <c r="N22" s="85"/>
      <c r="O22" s="86"/>
      <c r="P22" s="86"/>
    </row>
    <row r="23" spans="1:16" x14ac:dyDescent="0.2">
      <c r="A23" s="78"/>
      <c r="B23" s="79"/>
      <c r="C23" s="79"/>
      <c r="D23" s="78"/>
      <c r="E23" s="80"/>
      <c r="F23" s="81"/>
      <c r="G23" s="81"/>
      <c r="H23" s="81"/>
      <c r="I23" s="81"/>
      <c r="J23" s="81"/>
      <c r="K23" s="82"/>
      <c r="L23" s="83"/>
      <c r="M23" s="84"/>
      <c r="N23" s="85"/>
      <c r="O23" s="86"/>
      <c r="P23" s="86"/>
    </row>
    <row r="24" spans="1:16" x14ac:dyDescent="0.2">
      <c r="A24" s="78"/>
      <c r="B24" s="79"/>
      <c r="C24" s="79"/>
      <c r="D24" s="78"/>
      <c r="E24" s="80"/>
      <c r="F24" s="81"/>
      <c r="G24" s="81"/>
      <c r="H24" s="81"/>
      <c r="I24" s="81"/>
      <c r="J24" s="81"/>
      <c r="K24" s="82"/>
      <c r="L24" s="83"/>
      <c r="M24" s="84"/>
      <c r="N24" s="85"/>
      <c r="O24" s="86"/>
      <c r="P24" s="86"/>
    </row>
    <row r="25" spans="1:16" x14ac:dyDescent="0.2">
      <c r="A25" s="78"/>
      <c r="B25" s="79"/>
      <c r="C25" s="79"/>
      <c r="D25" s="78"/>
      <c r="E25" s="80"/>
      <c r="F25" s="81"/>
      <c r="G25" s="81"/>
      <c r="H25" s="81"/>
      <c r="I25" s="81"/>
      <c r="J25" s="81"/>
      <c r="K25" s="82"/>
      <c r="L25" s="83"/>
      <c r="M25" s="84"/>
      <c r="N25" s="85"/>
      <c r="O25" s="86"/>
      <c r="P25" s="86"/>
    </row>
    <row r="26" spans="1:16" x14ac:dyDescent="0.2">
      <c r="A26" s="78"/>
      <c r="B26" s="79"/>
      <c r="C26" s="79"/>
      <c r="D26" s="78"/>
      <c r="E26" s="80"/>
      <c r="F26" s="81"/>
      <c r="G26" s="81"/>
      <c r="H26" s="81"/>
      <c r="I26" s="81"/>
      <c r="J26" s="81"/>
      <c r="K26" s="82"/>
      <c r="L26" s="83"/>
      <c r="M26" s="84"/>
      <c r="N26" s="85"/>
      <c r="O26" s="86"/>
      <c r="P26" s="86"/>
    </row>
    <row r="27" spans="1:16" x14ac:dyDescent="0.2">
      <c r="A27" s="78"/>
      <c r="B27" s="79"/>
      <c r="C27" s="79"/>
      <c r="D27" s="78"/>
      <c r="E27" s="80"/>
      <c r="F27" s="81"/>
      <c r="G27" s="81"/>
      <c r="H27" s="81"/>
      <c r="I27" s="81"/>
      <c r="J27" s="81"/>
      <c r="K27" s="82"/>
      <c r="L27" s="83"/>
      <c r="M27" s="84"/>
      <c r="N27" s="85"/>
      <c r="O27" s="86"/>
      <c r="P27" s="86"/>
    </row>
    <row r="28" spans="1:16" x14ac:dyDescent="0.2">
      <c r="A28" s="78"/>
      <c r="B28" s="79"/>
      <c r="C28" s="79"/>
      <c r="D28" s="78"/>
      <c r="E28" s="80"/>
      <c r="F28" s="81"/>
      <c r="G28" s="81"/>
      <c r="H28" s="81"/>
      <c r="I28" s="81"/>
      <c r="J28" s="81"/>
      <c r="K28" s="82"/>
      <c r="L28" s="83"/>
      <c r="M28" s="84"/>
      <c r="N28" s="85"/>
      <c r="O28" s="86"/>
      <c r="P28" s="86"/>
    </row>
    <row r="29" spans="1:16" x14ac:dyDescent="0.2">
      <c r="A29" s="78"/>
      <c r="B29" s="79"/>
      <c r="C29" s="79"/>
      <c r="D29" s="78"/>
      <c r="E29" s="80"/>
      <c r="F29" s="81"/>
      <c r="G29" s="81"/>
      <c r="H29" s="81"/>
      <c r="I29" s="81"/>
      <c r="J29" s="81"/>
      <c r="K29" s="82"/>
      <c r="L29" s="83"/>
      <c r="M29" s="84"/>
      <c r="N29" s="85"/>
      <c r="O29" s="86"/>
      <c r="P29" s="86"/>
    </row>
    <row r="30" spans="1:16" x14ac:dyDescent="0.2">
      <c r="A30" s="78"/>
      <c r="B30" s="79"/>
      <c r="C30" s="79"/>
      <c r="D30" s="78"/>
      <c r="E30" s="80"/>
      <c r="F30" s="81"/>
      <c r="G30" s="81"/>
      <c r="H30" s="81"/>
      <c r="I30" s="81"/>
      <c r="J30" s="81"/>
      <c r="K30" s="82"/>
      <c r="L30" s="83"/>
      <c r="M30" s="84"/>
      <c r="N30" s="85"/>
      <c r="O30" s="86"/>
      <c r="P30" s="86"/>
    </row>
    <row r="31" spans="1:16" x14ac:dyDescent="0.2">
      <c r="A31" s="78"/>
      <c r="B31" s="79"/>
      <c r="C31" s="79"/>
      <c r="D31" s="78"/>
      <c r="E31" s="80"/>
      <c r="F31" s="81"/>
      <c r="G31" s="81"/>
      <c r="H31" s="81"/>
      <c r="I31" s="81"/>
      <c r="J31" s="81"/>
      <c r="K31" s="82"/>
      <c r="L31" s="83"/>
      <c r="M31" s="84"/>
      <c r="N31" s="85"/>
      <c r="O31" s="86"/>
      <c r="P31" s="86"/>
    </row>
    <row r="32" spans="1:16" x14ac:dyDescent="0.2">
      <c r="A32" s="78"/>
      <c r="B32" s="79"/>
      <c r="C32" s="79"/>
      <c r="D32" s="78"/>
      <c r="E32" s="80"/>
      <c r="F32" s="81"/>
      <c r="G32" s="81"/>
      <c r="H32" s="81"/>
      <c r="I32" s="81"/>
      <c r="J32" s="81"/>
      <c r="K32" s="82"/>
      <c r="L32" s="83"/>
      <c r="M32" s="84"/>
      <c r="N32" s="85"/>
      <c r="O32" s="86"/>
      <c r="P32" s="86"/>
    </row>
    <row r="33" spans="1:16" x14ac:dyDescent="0.2">
      <c r="A33" s="78"/>
      <c r="B33" s="79"/>
      <c r="C33" s="79"/>
      <c r="D33" s="78"/>
      <c r="E33" s="80"/>
      <c r="F33" s="81"/>
      <c r="G33" s="81"/>
      <c r="H33" s="81"/>
      <c r="I33" s="81"/>
      <c r="J33" s="81"/>
      <c r="K33" s="82"/>
      <c r="L33" s="83"/>
      <c r="M33" s="84"/>
      <c r="N33" s="85"/>
      <c r="O33" s="86"/>
      <c r="P33" s="86"/>
    </row>
    <row r="34" spans="1:16" x14ac:dyDescent="0.2">
      <c r="A34" s="78"/>
      <c r="B34" s="79"/>
      <c r="C34" s="79"/>
      <c r="D34" s="78"/>
      <c r="E34" s="80"/>
      <c r="F34" s="81"/>
      <c r="G34" s="81"/>
      <c r="H34" s="81"/>
      <c r="I34" s="81"/>
      <c r="J34" s="81"/>
      <c r="K34" s="82"/>
      <c r="L34" s="83"/>
      <c r="M34" s="84"/>
      <c r="N34" s="85"/>
      <c r="O34" s="86"/>
      <c r="P34" s="86"/>
    </row>
    <row r="35" spans="1:16" x14ac:dyDescent="0.2">
      <c r="A35" s="78"/>
      <c r="B35" s="79"/>
      <c r="C35" s="79"/>
      <c r="D35" s="78"/>
      <c r="E35" s="80"/>
      <c r="F35" s="81"/>
      <c r="G35" s="81"/>
      <c r="H35" s="81"/>
      <c r="I35" s="81"/>
      <c r="J35" s="81"/>
      <c r="K35" s="82"/>
      <c r="L35" s="89"/>
      <c r="M35" s="89"/>
      <c r="N35" s="85"/>
      <c r="O35" s="86"/>
      <c r="P35" s="86"/>
    </row>
    <row r="36" spans="1:16" x14ac:dyDescent="0.2">
      <c r="A36" s="78"/>
      <c r="B36" s="79"/>
      <c r="C36" s="79"/>
      <c r="D36" s="78"/>
      <c r="E36" s="80"/>
      <c r="F36" s="81"/>
      <c r="G36" s="81"/>
      <c r="H36" s="81"/>
      <c r="I36" s="81"/>
      <c r="J36" s="81"/>
      <c r="K36" s="82"/>
      <c r="L36" s="83"/>
      <c r="M36" s="84"/>
      <c r="N36" s="85"/>
      <c r="O36" s="86"/>
      <c r="P36" s="86"/>
    </row>
    <row r="37" spans="1:16" x14ac:dyDescent="0.2">
      <c r="A37" s="78"/>
      <c r="B37" s="79"/>
      <c r="C37" s="79"/>
      <c r="D37" s="78"/>
      <c r="E37" s="80"/>
      <c r="F37" s="81"/>
      <c r="G37" s="81"/>
      <c r="H37" s="81"/>
      <c r="I37" s="81"/>
      <c r="J37" s="81"/>
      <c r="K37" s="82"/>
      <c r="L37" s="83"/>
      <c r="M37" s="84"/>
      <c r="N37" s="85"/>
      <c r="O37" s="86"/>
      <c r="P37" s="86"/>
    </row>
    <row r="38" spans="1:16" x14ac:dyDescent="0.2">
      <c r="A38" s="78"/>
      <c r="B38" s="79"/>
      <c r="C38" s="79"/>
      <c r="D38" s="78"/>
      <c r="E38" s="80"/>
      <c r="F38" s="81"/>
      <c r="G38" s="81"/>
      <c r="H38" s="81"/>
      <c r="I38" s="81"/>
      <c r="J38" s="81"/>
      <c r="K38" s="82"/>
      <c r="L38" s="83"/>
      <c r="M38" s="84"/>
      <c r="N38" s="85"/>
      <c r="O38" s="86"/>
      <c r="P38" s="86"/>
    </row>
    <row r="39" spans="1:16" x14ac:dyDescent="0.2">
      <c r="A39" s="78"/>
      <c r="B39" s="79"/>
      <c r="C39" s="79"/>
      <c r="D39" s="78"/>
      <c r="E39" s="80"/>
      <c r="F39" s="81"/>
      <c r="G39" s="81"/>
      <c r="H39" s="81"/>
      <c r="I39" s="81"/>
      <c r="J39" s="81"/>
      <c r="K39" s="82"/>
      <c r="L39" s="83"/>
      <c r="M39" s="84"/>
      <c r="N39" s="85"/>
      <c r="O39" s="86"/>
      <c r="P39" s="86"/>
    </row>
    <row r="40" spans="1:16" x14ac:dyDescent="0.2">
      <c r="A40" s="78"/>
      <c r="B40" s="79"/>
      <c r="C40" s="79"/>
      <c r="D40" s="78"/>
      <c r="E40" s="80"/>
      <c r="F40" s="81"/>
      <c r="G40" s="81"/>
      <c r="H40" s="81"/>
      <c r="I40" s="81"/>
      <c r="J40" s="81"/>
      <c r="K40" s="82"/>
      <c r="L40" s="83"/>
      <c r="M40" s="84"/>
      <c r="N40" s="85"/>
      <c r="O40" s="86"/>
      <c r="P40" s="86"/>
    </row>
    <row r="41" spans="1:16" x14ac:dyDescent="0.2">
      <c r="A41" s="78"/>
      <c r="B41" s="79"/>
      <c r="C41" s="79"/>
      <c r="D41" s="78"/>
      <c r="E41" s="80"/>
      <c r="F41" s="81"/>
      <c r="G41" s="81"/>
      <c r="H41" s="81"/>
      <c r="I41" s="81"/>
      <c r="J41" s="81"/>
      <c r="K41" s="82"/>
      <c r="L41" s="83"/>
      <c r="M41" s="84"/>
      <c r="N41" s="85"/>
      <c r="O41" s="86"/>
      <c r="P41" s="86"/>
    </row>
    <row r="42" spans="1:16" x14ac:dyDescent="0.2">
      <c r="A42" s="78"/>
      <c r="B42" s="79"/>
      <c r="C42" s="79"/>
      <c r="D42" s="78"/>
      <c r="E42" s="80"/>
      <c r="F42" s="81"/>
      <c r="G42" s="81"/>
      <c r="H42" s="81"/>
      <c r="I42" s="81"/>
      <c r="J42" s="81"/>
      <c r="K42" s="82"/>
      <c r="L42" s="89"/>
      <c r="M42" s="89"/>
      <c r="N42" s="89"/>
      <c r="O42" s="90"/>
      <c r="P42" s="90"/>
    </row>
    <row r="43" spans="1:16" x14ac:dyDescent="0.2">
      <c r="A43" s="78"/>
      <c r="B43" s="79"/>
      <c r="C43" s="79"/>
      <c r="D43" s="78"/>
      <c r="E43" s="80"/>
      <c r="F43" s="81"/>
      <c r="G43" s="81"/>
      <c r="H43" s="81"/>
      <c r="I43" s="81"/>
      <c r="J43" s="81"/>
      <c r="K43" s="82"/>
      <c r="L43" s="89"/>
      <c r="M43" s="89"/>
      <c r="N43" s="89"/>
      <c r="O43" s="90"/>
      <c r="P43" s="90"/>
    </row>
    <row r="44" spans="1:16" x14ac:dyDescent="0.2">
      <c r="A44" s="78"/>
      <c r="B44" s="79"/>
      <c r="C44" s="79"/>
      <c r="D44" s="78"/>
      <c r="E44" s="80"/>
      <c r="F44" s="81"/>
      <c r="G44" s="81"/>
      <c r="H44" s="81"/>
      <c r="I44" s="81"/>
      <c r="J44" s="81"/>
      <c r="K44" s="82"/>
      <c r="L44" s="83"/>
      <c r="M44" s="84"/>
      <c r="N44" s="85"/>
      <c r="O44" s="90"/>
      <c r="P44" s="90"/>
    </row>
    <row r="45" spans="1:16" x14ac:dyDescent="0.2">
      <c r="A45" s="78"/>
      <c r="B45" s="79"/>
      <c r="C45" s="79"/>
      <c r="D45" s="78"/>
      <c r="E45" s="80"/>
      <c r="F45" s="81"/>
      <c r="G45" s="81"/>
      <c r="H45" s="81"/>
      <c r="I45" s="81"/>
      <c r="J45" s="81"/>
      <c r="K45" s="82"/>
      <c r="L45" s="89"/>
      <c r="M45" s="89"/>
      <c r="N45" s="89"/>
      <c r="O45" s="90"/>
      <c r="P45" s="90"/>
    </row>
    <row r="46" spans="1:16" x14ac:dyDescent="0.2">
      <c r="A46" s="78"/>
      <c r="B46" s="79"/>
      <c r="C46" s="79"/>
      <c r="D46" s="78"/>
      <c r="E46" s="80"/>
      <c r="F46" s="81"/>
      <c r="G46" s="81"/>
      <c r="H46" s="81"/>
      <c r="I46" s="81"/>
      <c r="J46" s="81"/>
      <c r="K46" s="82"/>
      <c r="L46" s="89"/>
      <c r="M46" s="89"/>
      <c r="N46" s="89"/>
      <c r="O46" s="90"/>
      <c r="P46" s="90"/>
    </row>
    <row r="47" spans="1:16" x14ac:dyDescent="0.2">
      <c r="A47" s="78"/>
      <c r="B47" s="79"/>
      <c r="C47" s="79"/>
      <c r="D47" s="78"/>
      <c r="E47" s="80"/>
      <c r="F47" s="81"/>
      <c r="G47" s="81"/>
      <c r="H47" s="81"/>
      <c r="I47" s="81"/>
      <c r="J47" s="81"/>
      <c r="K47" s="82"/>
      <c r="L47" s="83"/>
      <c r="M47" s="84"/>
      <c r="N47" s="89"/>
      <c r="O47" s="90"/>
      <c r="P47" s="90"/>
    </row>
    <row r="48" spans="1:16" x14ac:dyDescent="0.2">
      <c r="A48" s="78"/>
      <c r="B48" s="79"/>
      <c r="C48" s="79"/>
      <c r="D48" s="78"/>
      <c r="E48" s="80"/>
      <c r="F48" s="81"/>
      <c r="G48" s="81"/>
      <c r="H48" s="81"/>
      <c r="I48" s="81"/>
      <c r="J48" s="81"/>
      <c r="K48" s="82"/>
      <c r="L48" s="89"/>
      <c r="M48" s="89"/>
      <c r="N48" s="89"/>
      <c r="O48" s="90"/>
      <c r="P48" s="90"/>
    </row>
    <row r="49" spans="1:16" x14ac:dyDescent="0.2">
      <c r="A49" s="78"/>
      <c r="B49" s="79"/>
      <c r="C49" s="79"/>
      <c r="D49" s="78"/>
      <c r="E49" s="80"/>
      <c r="F49" s="81"/>
      <c r="G49" s="81"/>
      <c r="H49" s="81"/>
      <c r="I49" s="81"/>
      <c r="J49" s="81"/>
      <c r="K49" s="82"/>
      <c r="L49" s="89"/>
      <c r="M49" s="89"/>
      <c r="N49" s="89"/>
      <c r="O49" s="90"/>
      <c r="P49" s="90"/>
    </row>
    <row r="50" spans="1:16" x14ac:dyDescent="0.2">
      <c r="A50" s="78"/>
      <c r="B50" s="79"/>
      <c r="C50" s="79"/>
      <c r="D50" s="78"/>
      <c r="E50" s="80"/>
      <c r="F50" s="81"/>
      <c r="G50" s="81"/>
      <c r="H50" s="81"/>
      <c r="I50" s="81"/>
      <c r="J50" s="81"/>
      <c r="K50" s="82"/>
      <c r="L50" s="89"/>
      <c r="M50" s="89"/>
      <c r="N50" s="89"/>
      <c r="O50" s="90"/>
      <c r="P50" s="90"/>
    </row>
    <row r="51" spans="1:16" x14ac:dyDescent="0.2">
      <c r="A51" s="78"/>
      <c r="B51" s="79"/>
      <c r="C51" s="79"/>
      <c r="D51" s="78"/>
      <c r="E51" s="80"/>
      <c r="F51" s="81"/>
      <c r="G51" s="81"/>
      <c r="H51" s="81"/>
      <c r="I51" s="81"/>
      <c r="J51" s="81"/>
      <c r="K51" s="82"/>
      <c r="L51" s="83"/>
      <c r="M51" s="84"/>
      <c r="N51" s="89"/>
      <c r="O51" s="90"/>
      <c r="P51" s="90"/>
    </row>
    <row r="52" spans="1:16" x14ac:dyDescent="0.2">
      <c r="A52" s="78"/>
      <c r="B52" s="79"/>
      <c r="C52" s="79"/>
      <c r="D52" s="78"/>
      <c r="E52" s="80"/>
      <c r="F52" s="81"/>
      <c r="G52" s="81"/>
      <c r="H52" s="81"/>
      <c r="I52" s="81"/>
      <c r="J52" s="81"/>
      <c r="K52" s="82"/>
      <c r="L52" s="89"/>
      <c r="M52" s="89"/>
      <c r="N52" s="89"/>
      <c r="O52" s="90"/>
      <c r="P52" s="90"/>
    </row>
    <row r="53" spans="1:16" x14ac:dyDescent="0.2">
      <c r="A53" s="78"/>
      <c r="B53" s="79"/>
      <c r="C53" s="79"/>
      <c r="D53" s="78"/>
      <c r="E53" s="80"/>
      <c r="F53" s="81"/>
      <c r="G53" s="81"/>
      <c r="H53" s="81"/>
      <c r="I53" s="81"/>
      <c r="J53" s="81"/>
      <c r="K53" s="82"/>
      <c r="L53" s="83"/>
      <c r="M53" s="84"/>
      <c r="N53" s="89"/>
      <c r="O53" s="90"/>
      <c r="P53" s="90"/>
    </row>
    <row r="54" spans="1:16" x14ac:dyDescent="0.2">
      <c r="A54" s="78"/>
      <c r="B54" s="79"/>
      <c r="C54" s="79"/>
      <c r="D54" s="78"/>
      <c r="E54" s="80"/>
      <c r="F54" s="81"/>
      <c r="G54" s="81"/>
      <c r="H54" s="81"/>
      <c r="I54" s="81"/>
      <c r="J54" s="81"/>
      <c r="K54" s="82"/>
      <c r="L54" s="89"/>
      <c r="M54" s="89"/>
      <c r="N54" s="89"/>
      <c r="O54" s="90"/>
      <c r="P54" s="90"/>
    </row>
    <row r="55" spans="1:16" x14ac:dyDescent="0.2">
      <c r="A55" s="78"/>
      <c r="B55" s="79"/>
      <c r="C55" s="79"/>
      <c r="D55" s="78"/>
      <c r="E55" s="80"/>
      <c r="F55" s="81"/>
      <c r="G55" s="81"/>
      <c r="H55" s="81"/>
      <c r="I55" s="81"/>
      <c r="J55" s="81"/>
      <c r="K55" s="82"/>
      <c r="L55" s="89"/>
      <c r="M55" s="89"/>
      <c r="N55" s="89"/>
      <c r="O55" s="90"/>
      <c r="P55" s="90"/>
    </row>
    <row r="56" spans="1:16" x14ac:dyDescent="0.2">
      <c r="A56" s="78"/>
      <c r="B56" s="79"/>
      <c r="C56" s="79"/>
      <c r="D56" s="78"/>
      <c r="E56" s="80"/>
      <c r="F56" s="81"/>
      <c r="G56" s="81"/>
      <c r="H56" s="81"/>
      <c r="I56" s="81"/>
      <c r="J56" s="81"/>
      <c r="K56" s="82"/>
      <c r="L56" s="89"/>
      <c r="M56" s="89"/>
      <c r="N56" s="89"/>
      <c r="O56" s="90"/>
      <c r="P56" s="90"/>
    </row>
    <row r="57" spans="1:16" x14ac:dyDescent="0.2">
      <c r="A57" s="78"/>
      <c r="B57" s="79"/>
      <c r="C57" s="79"/>
      <c r="D57" s="78"/>
      <c r="E57" s="80"/>
      <c r="F57" s="81"/>
      <c r="G57" s="81"/>
      <c r="H57" s="81"/>
      <c r="I57" s="81"/>
      <c r="J57" s="81"/>
      <c r="K57" s="82"/>
      <c r="L57" s="89"/>
      <c r="M57" s="89"/>
      <c r="N57" s="89"/>
      <c r="O57" s="90"/>
      <c r="P57" s="90"/>
    </row>
    <row r="58" spans="1:16" x14ac:dyDescent="0.2">
      <c r="A58" s="78"/>
      <c r="B58" s="79"/>
      <c r="C58" s="79"/>
      <c r="D58" s="78"/>
      <c r="E58" s="80"/>
      <c r="F58" s="81"/>
      <c r="G58" s="81"/>
      <c r="H58" s="81"/>
      <c r="I58" s="81"/>
      <c r="J58" s="81"/>
      <c r="K58" s="82"/>
      <c r="L58" s="89"/>
      <c r="M58" s="89"/>
      <c r="N58" s="89"/>
      <c r="O58" s="90"/>
      <c r="P58" s="90"/>
    </row>
    <row r="59" spans="1:16" x14ac:dyDescent="0.2">
      <c r="A59" s="78"/>
      <c r="B59" s="79"/>
      <c r="C59" s="79"/>
      <c r="D59" s="78"/>
      <c r="E59" s="80"/>
      <c r="F59" s="81"/>
      <c r="G59" s="81"/>
      <c r="H59" s="81"/>
      <c r="I59" s="81"/>
      <c r="J59" s="81"/>
      <c r="K59" s="82"/>
      <c r="L59" s="89"/>
      <c r="M59" s="89"/>
      <c r="N59" s="89"/>
      <c r="O59" s="90"/>
      <c r="P59" s="90"/>
    </row>
    <row r="60" spans="1:16" x14ac:dyDescent="0.2">
      <c r="A60" s="78"/>
      <c r="B60" s="79"/>
      <c r="C60" s="79"/>
      <c r="D60" s="78"/>
      <c r="E60" s="80"/>
      <c r="F60" s="81"/>
      <c r="G60" s="81"/>
      <c r="H60" s="81"/>
      <c r="I60" s="81"/>
      <c r="J60" s="81"/>
      <c r="K60" s="82"/>
      <c r="L60" s="89"/>
      <c r="M60" s="89"/>
      <c r="N60" s="89"/>
      <c r="O60" s="90"/>
      <c r="P60" s="90"/>
    </row>
    <row r="61" spans="1:16" x14ac:dyDescent="0.2">
      <c r="A61" s="78"/>
      <c r="B61" s="79"/>
      <c r="C61" s="79"/>
      <c r="D61" s="78"/>
      <c r="E61" s="80"/>
      <c r="F61" s="81"/>
      <c r="G61" s="81"/>
      <c r="H61" s="81"/>
      <c r="I61" s="81"/>
      <c r="J61" s="81"/>
      <c r="K61" s="82"/>
      <c r="L61" s="89"/>
      <c r="M61" s="89"/>
      <c r="N61" s="89"/>
      <c r="O61" s="90"/>
      <c r="P61" s="90"/>
    </row>
    <row r="62" spans="1:16" x14ac:dyDescent="0.2">
      <c r="A62" s="78"/>
      <c r="B62" s="79"/>
      <c r="C62" s="79"/>
      <c r="D62" s="78"/>
      <c r="E62" s="80"/>
      <c r="F62" s="81"/>
      <c r="G62" s="81"/>
      <c r="H62" s="81"/>
      <c r="I62" s="81"/>
      <c r="J62" s="81"/>
      <c r="K62" s="82"/>
      <c r="L62" s="89"/>
      <c r="M62" s="89"/>
      <c r="N62" s="89"/>
      <c r="O62" s="90"/>
      <c r="P62" s="90"/>
    </row>
    <row r="63" spans="1:16" x14ac:dyDescent="0.2">
      <c r="A63" s="78"/>
      <c r="B63" s="79"/>
      <c r="C63" s="79"/>
      <c r="D63" s="78"/>
      <c r="E63" s="80"/>
      <c r="F63" s="81"/>
      <c r="G63" s="81"/>
      <c r="H63" s="81"/>
      <c r="I63" s="81"/>
      <c r="J63" s="81"/>
      <c r="K63" s="82"/>
      <c r="L63" s="89"/>
      <c r="M63" s="89"/>
      <c r="N63" s="89"/>
      <c r="O63" s="90"/>
      <c r="P63" s="90"/>
    </row>
    <row r="64" spans="1:16" x14ac:dyDescent="0.2">
      <c r="A64" s="78"/>
      <c r="B64" s="79"/>
      <c r="C64" s="79"/>
      <c r="D64" s="78"/>
      <c r="E64" s="80"/>
      <c r="F64" s="81"/>
      <c r="G64" s="81"/>
      <c r="H64" s="81"/>
      <c r="I64" s="81"/>
      <c r="J64" s="81"/>
      <c r="K64" s="82"/>
      <c r="L64" s="89"/>
      <c r="M64" s="89"/>
      <c r="N64" s="89"/>
      <c r="O64" s="90"/>
      <c r="P64" s="90"/>
    </row>
    <row r="65" spans="1:16" x14ac:dyDescent="0.2">
      <c r="A65" s="78"/>
      <c r="B65" s="79"/>
      <c r="C65" s="79"/>
      <c r="D65" s="78"/>
      <c r="E65" s="80"/>
      <c r="F65" s="81"/>
      <c r="G65" s="81"/>
      <c r="H65" s="81"/>
      <c r="I65" s="81"/>
      <c r="J65" s="81"/>
      <c r="K65" s="82"/>
      <c r="L65" s="89"/>
      <c r="M65" s="89"/>
      <c r="N65" s="89"/>
      <c r="O65" s="90"/>
      <c r="P65" s="90"/>
    </row>
    <row r="66" spans="1:16" x14ac:dyDescent="0.2">
      <c r="A66" s="78"/>
      <c r="B66" s="79"/>
      <c r="C66" s="79"/>
      <c r="D66" s="78"/>
      <c r="E66" s="80"/>
      <c r="F66" s="81"/>
      <c r="G66" s="81"/>
      <c r="H66" s="81"/>
      <c r="I66" s="81"/>
      <c r="J66" s="81"/>
      <c r="K66" s="82"/>
      <c r="L66" s="89"/>
      <c r="M66" s="89"/>
      <c r="N66" s="89"/>
      <c r="O66" s="90"/>
      <c r="P66" s="90"/>
    </row>
    <row r="67" spans="1:16" x14ac:dyDescent="0.2">
      <c r="A67" s="78"/>
      <c r="B67" s="79"/>
      <c r="C67" s="79"/>
      <c r="D67" s="78"/>
      <c r="E67" s="80"/>
      <c r="F67" s="81"/>
      <c r="G67" s="81"/>
      <c r="H67" s="81"/>
      <c r="I67" s="81"/>
      <c r="J67" s="81"/>
      <c r="K67" s="82"/>
      <c r="L67" s="89"/>
      <c r="M67" s="89"/>
      <c r="N67" s="89"/>
      <c r="O67" s="90"/>
      <c r="P67" s="90"/>
    </row>
    <row r="68" spans="1:16" x14ac:dyDescent="0.2">
      <c r="A68" s="78"/>
      <c r="B68" s="79"/>
      <c r="C68" s="79"/>
      <c r="D68" s="78"/>
      <c r="E68" s="80"/>
      <c r="F68" s="81"/>
      <c r="G68" s="81"/>
      <c r="H68" s="81"/>
      <c r="I68" s="81"/>
      <c r="J68" s="81"/>
      <c r="K68" s="82"/>
      <c r="L68" s="89"/>
      <c r="M68" s="89"/>
      <c r="N68" s="89"/>
      <c r="O68" s="90"/>
      <c r="P68" s="90"/>
    </row>
    <row r="69" spans="1:16" x14ac:dyDescent="0.2">
      <c r="A69" s="78"/>
      <c r="B69" s="79"/>
      <c r="C69" s="79"/>
      <c r="D69" s="78"/>
      <c r="E69" s="80"/>
      <c r="F69" s="81"/>
      <c r="G69" s="81"/>
      <c r="H69" s="81"/>
      <c r="I69" s="81"/>
      <c r="J69" s="81"/>
      <c r="K69" s="82"/>
      <c r="L69" s="89"/>
      <c r="M69" s="89"/>
      <c r="N69" s="89"/>
      <c r="O69" s="90"/>
      <c r="P69" s="90"/>
    </row>
    <row r="70" spans="1:16" x14ac:dyDescent="0.2">
      <c r="A70" s="78"/>
      <c r="B70" s="79"/>
      <c r="C70" s="79"/>
      <c r="D70" s="78"/>
      <c r="E70" s="80"/>
      <c r="F70" s="81"/>
      <c r="G70" s="81"/>
      <c r="H70" s="81"/>
      <c r="I70" s="81"/>
      <c r="J70" s="81"/>
      <c r="K70" s="82"/>
      <c r="L70" s="89"/>
      <c r="M70" s="89"/>
      <c r="N70" s="89"/>
      <c r="O70" s="90"/>
      <c r="P70" s="90"/>
    </row>
    <row r="71" spans="1:16" x14ac:dyDescent="0.2">
      <c r="A71" s="78"/>
      <c r="B71" s="79"/>
      <c r="C71" s="79"/>
      <c r="D71" s="78"/>
      <c r="E71" s="80"/>
      <c r="F71" s="81"/>
      <c r="G71" s="81"/>
      <c r="H71" s="81"/>
      <c r="I71" s="81"/>
      <c r="J71" s="81"/>
      <c r="K71" s="82"/>
      <c r="L71" s="89"/>
      <c r="M71" s="89"/>
      <c r="N71" s="89"/>
      <c r="O71" s="90"/>
      <c r="P71" s="90"/>
    </row>
    <row r="72" spans="1:16" x14ac:dyDescent="0.2">
      <c r="A72" s="78"/>
      <c r="B72" s="79"/>
      <c r="C72" s="79"/>
      <c r="D72" s="78"/>
      <c r="E72" s="80"/>
      <c r="F72" s="81"/>
      <c r="G72" s="81"/>
      <c r="H72" s="81"/>
      <c r="I72" s="81"/>
      <c r="J72" s="81"/>
      <c r="K72" s="82"/>
      <c r="L72" s="89"/>
      <c r="M72" s="89"/>
      <c r="N72" s="89"/>
      <c r="O72" s="90"/>
      <c r="P72" s="90"/>
    </row>
    <row r="73" spans="1:16" x14ac:dyDescent="0.2">
      <c r="A73" s="78"/>
      <c r="B73" s="79"/>
      <c r="C73" s="79"/>
      <c r="D73" s="78"/>
      <c r="E73" s="80"/>
      <c r="F73" s="81"/>
      <c r="G73" s="81"/>
      <c r="H73" s="81"/>
      <c r="I73" s="81"/>
      <c r="J73" s="81"/>
      <c r="K73" s="82"/>
      <c r="L73" s="89"/>
      <c r="M73" s="89"/>
      <c r="N73" s="89"/>
      <c r="O73" s="90"/>
      <c r="P73" s="90"/>
    </row>
    <row r="74" spans="1:16" x14ac:dyDescent="0.2">
      <c r="A74" s="78"/>
      <c r="B74" s="79"/>
      <c r="C74" s="79"/>
      <c r="D74" s="78"/>
      <c r="E74" s="80"/>
      <c r="F74" s="81"/>
      <c r="G74" s="81"/>
      <c r="H74" s="81"/>
      <c r="I74" s="81"/>
      <c r="J74" s="81"/>
      <c r="K74" s="82"/>
      <c r="L74" s="89"/>
      <c r="M74" s="89"/>
      <c r="N74" s="89"/>
      <c r="O74" s="90"/>
      <c r="P74" s="90"/>
    </row>
    <row r="75" spans="1:16" x14ac:dyDescent="0.2">
      <c r="A75" s="88"/>
      <c r="B75" s="88"/>
      <c r="C75" s="91"/>
      <c r="D75" s="92"/>
      <c r="E75" s="88"/>
      <c r="F75" s="88"/>
      <c r="G75" s="88"/>
      <c r="H75" s="88"/>
      <c r="I75" s="93"/>
      <c r="J75" s="93"/>
      <c r="K75" s="94"/>
      <c r="L75" s="87"/>
      <c r="M75" s="87"/>
      <c r="N75" s="87"/>
      <c r="O75" s="87"/>
      <c r="P75" s="87"/>
    </row>
  </sheetData>
  <phoneticPr fontId="5" type="noConversion"/>
  <dataValidations count="2">
    <dataValidation type="list" allowBlank="1" showInputMessage="1" showErrorMessage="1" sqref="F211:H1059" xr:uid="{ECE183D5-078D-4CD1-8A7A-6BFEC6F9748A}">
      <formula1>#REF!</formula1>
    </dataValidation>
    <dataValidation type="list" allowBlank="1" showInputMessage="1" showErrorMessage="1" sqref="L5:M34 I75:J150 L36:M74 E75:E280 F75:H210" xr:uid="{65C1B6A9-F8A8-4262-AED9-D8928067AF9B}">
      <formula1>#REF!</formula1>
    </dataValidation>
  </dataValidations>
  <printOptions horizontalCentered="1"/>
  <pageMargins left="0.31496062992125984" right="0.31496062992125984" top="0.35433070866141736" bottom="0.35433070866141736" header="0.31496062992125984" footer="0.31496062992125984"/>
  <pageSetup paperSize="9" scale="52" fitToHeight="5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162604-FCA8-4585-87E2-53A69CF93992}">
  <sheetPr codeName="Feuil3">
    <tabColor rgb="FF71DAFF"/>
    <pageSetUpPr fitToPage="1"/>
  </sheetPr>
  <dimension ref="A1:O43"/>
  <sheetViews>
    <sheetView showGridLines="0" showZeros="0" tabSelected="1" zoomScaleNormal="100" workbookViewId="0">
      <selection activeCell="B15" sqref="B15"/>
    </sheetView>
  </sheetViews>
  <sheetFormatPr baseColWidth="10" defaultColWidth="11.42578125" defaultRowHeight="15" x14ac:dyDescent="0.25"/>
  <cols>
    <col min="1" max="1" width="0.85546875" style="13" customWidth="1"/>
    <col min="2" max="4" width="15.7109375" style="13" customWidth="1"/>
    <col min="5" max="5" width="12.7109375" style="13" customWidth="1"/>
    <col min="6" max="8" width="15.7109375" style="13" customWidth="1"/>
    <col min="9" max="9" width="0.85546875" style="13" customWidth="1"/>
    <col min="10" max="16384" width="11.42578125" style="13"/>
  </cols>
  <sheetData>
    <row r="1" spans="1:15" ht="15.75" thickBot="1" x14ac:dyDescent="0.3"/>
    <row r="2" spans="1:15" ht="80.099999999999994" customHeight="1" thickTop="1" thickBot="1" x14ac:dyDescent="0.3">
      <c r="B2" s="97" t="s">
        <v>49</v>
      </c>
      <c r="C2" s="98"/>
      <c r="D2" s="99"/>
      <c r="E2" s="46"/>
      <c r="F2" s="42"/>
      <c r="N2" s="32"/>
    </row>
    <row r="3" spans="1:15" ht="7.5" customHeight="1" thickTop="1" thickBot="1" x14ac:dyDescent="0.3">
      <c r="B3" s="46"/>
      <c r="C3" s="46"/>
      <c r="D3" s="46"/>
      <c r="E3" s="46"/>
      <c r="F3" s="71"/>
      <c r="G3" s="72"/>
      <c r="H3" s="72"/>
      <c r="N3" s="32"/>
    </row>
    <row r="4" spans="1:15" ht="15.75" thickTop="1" x14ac:dyDescent="0.25">
      <c r="B4" s="46"/>
      <c r="C4" s="46"/>
      <c r="D4" s="46"/>
      <c r="E4" s="70"/>
      <c r="F4" s="100" t="str">
        <f>IF($B$15=0,0,VLOOKUP($B$15,Tableau1[#All],5,FALSE))</f>
        <v>Victor</v>
      </c>
      <c r="G4" s="100"/>
      <c r="H4" s="101"/>
      <c r="N4" s="32"/>
    </row>
    <row r="5" spans="1:15" x14ac:dyDescent="0.25">
      <c r="B5" s="46"/>
      <c r="C5" s="46"/>
      <c r="D5" s="46"/>
      <c r="E5" s="70"/>
      <c r="F5" s="100">
        <f>IF($B$15=0,0,VLOOKUP($B$15,Tableau1[#All],6,FALSE))</f>
        <v>0</v>
      </c>
      <c r="G5" s="100"/>
      <c r="H5" s="101"/>
      <c r="N5" s="32"/>
    </row>
    <row r="6" spans="1:15" x14ac:dyDescent="0.25">
      <c r="B6" s="46"/>
      <c r="C6" s="46"/>
      <c r="D6" s="46"/>
      <c r="E6" s="70"/>
      <c r="F6" s="95" t="str">
        <f>IF($B$15=0,0,VLOOKUP($B$15,Tableau1[#All],7,FALSE))</f>
        <v>Nantes</v>
      </c>
      <c r="G6" s="95"/>
      <c r="H6" s="96"/>
      <c r="N6" s="32"/>
    </row>
    <row r="7" spans="1:15" ht="15.75" thickBot="1" x14ac:dyDescent="0.3">
      <c r="B7" s="46"/>
      <c r="C7" s="46"/>
      <c r="D7" s="46"/>
      <c r="E7" s="70"/>
      <c r="F7" s="102" t="str">
        <f>IF($B$15=0,0,VLOOKUP($B$15,Tableau1[#All],8,FALSE))</f>
        <v>France</v>
      </c>
      <c r="G7" s="103"/>
      <c r="H7" s="104"/>
      <c r="N7" s="116" t="s">
        <v>50</v>
      </c>
      <c r="O7" s="116"/>
    </row>
    <row r="8" spans="1:15" ht="15.75" thickTop="1" x14ac:dyDescent="0.25">
      <c r="B8" s="74"/>
      <c r="C8" s="74"/>
      <c r="D8" s="74"/>
      <c r="E8" s="74"/>
      <c r="F8" s="74"/>
      <c r="G8" s="74"/>
      <c r="H8" s="74"/>
      <c r="N8" s="32"/>
    </row>
    <row r="9" spans="1:15" x14ac:dyDescent="0.25">
      <c r="B9" s="74"/>
      <c r="C9" s="74"/>
      <c r="D9" s="74"/>
      <c r="E9" s="74"/>
      <c r="F9" s="74"/>
      <c r="G9" s="74"/>
      <c r="H9" s="74"/>
      <c r="N9" s="32"/>
    </row>
    <row r="10" spans="1:15" ht="6" customHeight="1" x14ac:dyDescent="0.25">
      <c r="A10" s="14"/>
      <c r="B10" s="23"/>
      <c r="C10" s="43"/>
      <c r="D10" s="43"/>
      <c r="E10" s="43"/>
    </row>
    <row r="11" spans="1:15" ht="14.25" customHeight="1" x14ac:dyDescent="0.25">
      <c r="B11" s="109" t="s">
        <v>16</v>
      </c>
      <c r="C11" s="109"/>
      <c r="D11" s="109"/>
      <c r="E11" s="43"/>
      <c r="F11" s="44"/>
      <c r="G11" s="44"/>
      <c r="H11" s="44"/>
      <c r="I11" s="44"/>
    </row>
    <row r="12" spans="1:15" ht="14.25" customHeight="1" thickBot="1" x14ac:dyDescent="0.3">
      <c r="A12" s="14"/>
      <c r="B12" s="110"/>
      <c r="C12" s="110"/>
      <c r="D12" s="110"/>
      <c r="E12" s="43"/>
      <c r="F12" s="44"/>
      <c r="G12" s="44"/>
      <c r="H12" s="44"/>
      <c r="I12" s="44"/>
    </row>
    <row r="13" spans="1:15" ht="6" customHeight="1" thickTop="1" x14ac:dyDescent="0.25">
      <c r="A13" s="14"/>
      <c r="D13" s="43"/>
      <c r="E13" s="43"/>
      <c r="F13" s="44"/>
    </row>
    <row r="14" spans="1:15" ht="18" customHeight="1" thickBot="1" x14ac:dyDescent="0.3">
      <c r="A14" s="14"/>
      <c r="B14" s="111" t="s">
        <v>17</v>
      </c>
      <c r="C14" s="111" t="s">
        <v>18</v>
      </c>
      <c r="D14" s="111" t="s">
        <v>20</v>
      </c>
    </row>
    <row r="15" spans="1:15" ht="18" customHeight="1" thickTop="1" x14ac:dyDescent="0.25">
      <c r="A15" s="14"/>
      <c r="B15" s="115" t="s">
        <v>45</v>
      </c>
      <c r="C15" s="48">
        <f>IF($B$15=0,0,VLOOKUP($B$15,Tableau1[#All],2,FALSE))</f>
        <v>44576</v>
      </c>
      <c r="D15" s="48" t="s">
        <v>35</v>
      </c>
      <c r="F15" s="44"/>
    </row>
    <row r="16" spans="1:15" ht="18" customHeight="1" x14ac:dyDescent="0.25">
      <c r="A16" s="14"/>
      <c r="B16" s="53"/>
      <c r="C16" s="48"/>
      <c r="D16" s="48"/>
      <c r="F16" s="44"/>
    </row>
    <row r="17" spans="1:14" ht="18" customHeight="1" x14ac:dyDescent="0.25">
      <c r="A17" s="14"/>
      <c r="B17" s="53"/>
      <c r="C17" s="48"/>
      <c r="D17" s="48"/>
      <c r="F17" s="44"/>
    </row>
    <row r="18" spans="1:14" x14ac:dyDescent="0.25">
      <c r="B18" s="23"/>
      <c r="C18" s="43"/>
      <c r="D18" s="43"/>
      <c r="E18" s="43"/>
    </row>
    <row r="19" spans="1:14" ht="29.25" customHeight="1" thickBot="1" x14ac:dyDescent="0.3">
      <c r="B19" s="112" t="s">
        <v>0</v>
      </c>
      <c r="C19" s="112"/>
      <c r="D19" s="112"/>
      <c r="E19" s="113"/>
      <c r="F19" s="113" t="s">
        <v>13</v>
      </c>
      <c r="G19" s="113" t="s">
        <v>14</v>
      </c>
      <c r="H19" s="114" t="s">
        <v>15</v>
      </c>
    </row>
    <row r="20" spans="1:14" ht="6.75" customHeight="1" thickTop="1" x14ac:dyDescent="0.25">
      <c r="B20" s="15"/>
      <c r="C20" s="15"/>
      <c r="D20" s="15"/>
      <c r="E20" s="15"/>
      <c r="F20" s="15"/>
      <c r="G20" s="15"/>
      <c r="H20" s="16"/>
    </row>
    <row r="21" spans="1:14" s="17" customFormat="1" ht="28.5" customHeight="1" x14ac:dyDescent="0.25">
      <c r="B21" s="105" t="str">
        <f>IF($B$15=0,0,VLOOKUP($B$15,Tableau1[#All],9,FALSE))</f>
        <v>POLO</v>
      </c>
      <c r="C21" s="105"/>
      <c r="D21" s="105"/>
      <c r="E21" s="105"/>
      <c r="F21" s="18">
        <f>IF(B21="","",1)</f>
        <v>1</v>
      </c>
      <c r="G21" s="18">
        <f>IF($B$15=0,0,VLOOKUP($B$15,Tableau1[#All],11,FALSE))</f>
        <v>59</v>
      </c>
      <c r="H21" s="19">
        <f>IF(G21="","",F21*G21)</f>
        <v>59</v>
      </c>
      <c r="K21" s="13"/>
      <c r="L21" s="13"/>
      <c r="M21" s="13"/>
      <c r="N21" s="13"/>
    </row>
    <row r="22" spans="1:14" s="17" customFormat="1" ht="28.5" customHeight="1" x14ac:dyDescent="0.25">
      <c r="B22" s="105">
        <f>IF($B$15=0,0,VLOOKUP($B$15,Tableau1[#All],13,FALSE))</f>
        <v>0</v>
      </c>
      <c r="C22" s="105"/>
      <c r="D22" s="105"/>
      <c r="E22" s="105"/>
      <c r="F22" s="18"/>
      <c r="G22" s="18">
        <f>IF($B$15=0,0,VLOOKUP($B$15,Tableau1[#All],14,FALSE))</f>
        <v>0</v>
      </c>
      <c r="H22" s="19">
        <f t="shared" ref="H22:H23" si="0">IF(G22="","",F22*G22)</f>
        <v>0</v>
      </c>
      <c r="K22" s="13"/>
      <c r="L22" s="13"/>
      <c r="M22" s="13"/>
      <c r="N22" s="13"/>
    </row>
    <row r="23" spans="1:14" s="17" customFormat="1" ht="28.5" customHeight="1" x14ac:dyDescent="0.25">
      <c r="B23" s="105"/>
      <c r="C23" s="105"/>
      <c r="D23" s="105"/>
      <c r="E23" s="105"/>
      <c r="F23" s="18" t="str">
        <f t="shared" ref="F23" si="1">IF(B23="","",1)</f>
        <v/>
      </c>
      <c r="G23" s="18"/>
      <c r="H23" s="19" t="str">
        <f t="shared" si="0"/>
        <v/>
      </c>
      <c r="K23" s="13"/>
      <c r="L23" s="13"/>
      <c r="M23" s="13"/>
      <c r="N23" s="13"/>
    </row>
    <row r="24" spans="1:14" ht="7.5" customHeight="1" thickBot="1" x14ac:dyDescent="0.3">
      <c r="A24" s="14"/>
      <c r="B24" s="20"/>
    </row>
    <row r="25" spans="1:14" ht="15.75" thickTop="1" x14ac:dyDescent="0.25">
      <c r="B25" s="14"/>
      <c r="C25" s="21"/>
      <c r="D25" s="21"/>
      <c r="E25" s="21"/>
      <c r="F25" s="22"/>
      <c r="G25" s="30" t="s">
        <v>12</v>
      </c>
      <c r="H25" s="25">
        <f>SUM(H21:H22)</f>
        <v>59</v>
      </c>
    </row>
    <row r="26" spans="1:14" x14ac:dyDescent="0.25">
      <c r="B26" s="14"/>
      <c r="C26" s="14"/>
      <c r="D26" s="14"/>
      <c r="E26" s="14"/>
      <c r="F26" s="23"/>
      <c r="G26" s="31"/>
      <c r="H26" s="29"/>
    </row>
    <row r="27" spans="1:14" x14ac:dyDescent="0.25">
      <c r="F27" s="23"/>
      <c r="G27" s="28" t="s">
        <v>11</v>
      </c>
      <c r="H27" s="41" t="str">
        <f>IF($B$15=0,0,VLOOKUP($B$15,Tableau1[#All],10,FALSE))</f>
        <v>Stripe</v>
      </c>
    </row>
    <row r="28" spans="1:14" x14ac:dyDescent="0.25">
      <c r="F28" s="23"/>
      <c r="G28" s="24"/>
      <c r="H28" s="28"/>
    </row>
    <row r="29" spans="1:14" ht="15" customHeight="1" x14ac:dyDescent="0.25">
      <c r="B29" s="108" t="s">
        <v>5</v>
      </c>
      <c r="C29" s="108"/>
      <c r="D29" s="108"/>
      <c r="E29" s="108"/>
      <c r="F29" s="108"/>
      <c r="G29" s="108"/>
      <c r="H29" s="108"/>
      <c r="I29" s="47"/>
    </row>
    <row r="30" spans="1:14" ht="15" customHeight="1" x14ac:dyDescent="0.25">
      <c r="B30" s="45"/>
      <c r="C30" s="45"/>
      <c r="D30" s="45"/>
      <c r="E30" s="45"/>
      <c r="F30" s="45"/>
      <c r="G30" s="45"/>
      <c r="H30" s="45"/>
      <c r="I30" s="47"/>
    </row>
    <row r="31" spans="1:14" ht="15" customHeight="1" x14ac:dyDescent="0.25">
      <c r="A31" s="49"/>
      <c r="B31" s="107" t="s">
        <v>19</v>
      </c>
      <c r="C31" s="107"/>
      <c r="D31" s="107"/>
      <c r="E31" s="107"/>
      <c r="F31" s="107"/>
      <c r="G31" s="107"/>
      <c r="H31" s="107"/>
      <c r="I31" s="45"/>
      <c r="J31" s="45"/>
    </row>
    <row r="32" spans="1:14" ht="15" customHeight="1" x14ac:dyDescent="0.25">
      <c r="A32" s="50"/>
      <c r="B32" s="107"/>
      <c r="C32" s="107"/>
      <c r="D32" s="107"/>
      <c r="E32" s="107"/>
      <c r="F32" s="107"/>
      <c r="G32" s="107"/>
      <c r="H32" s="107"/>
      <c r="I32" s="40"/>
      <c r="J32" s="40"/>
    </row>
    <row r="33" spans="1:11" x14ac:dyDescent="0.25">
      <c r="A33" s="51"/>
      <c r="B33" s="107"/>
      <c r="C33" s="107"/>
      <c r="D33" s="107"/>
      <c r="E33" s="107"/>
      <c r="F33" s="107"/>
      <c r="G33" s="107"/>
      <c r="H33" s="107"/>
    </row>
    <row r="34" spans="1:11" x14ac:dyDescent="0.25">
      <c r="A34" s="49"/>
      <c r="B34" s="107"/>
      <c r="C34" s="107"/>
      <c r="D34" s="107"/>
      <c r="E34" s="107"/>
      <c r="F34" s="107"/>
      <c r="G34" s="107"/>
      <c r="H34" s="107"/>
    </row>
    <row r="35" spans="1:11" x14ac:dyDescent="0.25">
      <c r="A35" s="49"/>
      <c r="B35" s="107"/>
      <c r="C35" s="107"/>
      <c r="D35" s="107"/>
      <c r="E35" s="107"/>
      <c r="F35" s="107"/>
      <c r="G35" s="107"/>
      <c r="H35" s="107"/>
    </row>
    <row r="36" spans="1:11" x14ac:dyDescent="0.25">
      <c r="B36" s="52"/>
      <c r="C36" s="52"/>
      <c r="D36" s="52"/>
      <c r="E36" s="52"/>
      <c r="F36" s="52"/>
      <c r="G36" s="52"/>
      <c r="H36" s="52"/>
    </row>
    <row r="40" spans="1:11" x14ac:dyDescent="0.25">
      <c r="E40" s="47"/>
      <c r="F40" s="47"/>
      <c r="G40" s="47"/>
      <c r="H40" s="47"/>
      <c r="I40" s="47"/>
      <c r="J40" s="47"/>
      <c r="K40" s="47"/>
    </row>
    <row r="41" spans="1:11" x14ac:dyDescent="0.25">
      <c r="E41" s="45"/>
      <c r="F41" s="45"/>
      <c r="G41" s="45"/>
      <c r="H41" s="45"/>
      <c r="I41" s="45"/>
      <c r="J41" s="45"/>
      <c r="K41" s="45"/>
    </row>
    <row r="42" spans="1:11" x14ac:dyDescent="0.25">
      <c r="D42" s="40"/>
      <c r="E42" s="40"/>
      <c r="F42" s="40"/>
      <c r="G42" s="40"/>
      <c r="H42" s="40"/>
      <c r="I42" s="40"/>
      <c r="J42" s="40"/>
      <c r="K42" s="40"/>
    </row>
    <row r="43" spans="1:11" x14ac:dyDescent="0.25">
      <c r="D43" s="106"/>
      <c r="E43" s="106"/>
      <c r="F43" s="106"/>
      <c r="G43" s="14"/>
      <c r="H43" s="14"/>
      <c r="I43" s="14"/>
      <c r="J43" s="14"/>
      <c r="K43" s="14"/>
    </row>
  </sheetData>
  <mergeCells count="14">
    <mergeCell ref="N7:O7"/>
    <mergeCell ref="B21:E21"/>
    <mergeCell ref="B22:E22"/>
    <mergeCell ref="D43:F43"/>
    <mergeCell ref="B31:H35"/>
    <mergeCell ref="B29:H29"/>
    <mergeCell ref="B23:E23"/>
    <mergeCell ref="F6:H6"/>
    <mergeCell ref="B2:D2"/>
    <mergeCell ref="B19:D19"/>
    <mergeCell ref="F4:H4"/>
    <mergeCell ref="F5:H5"/>
    <mergeCell ref="F7:H7"/>
    <mergeCell ref="B11:D12"/>
  </mergeCells>
  <pageMargins left="0" right="0" top="0" bottom="0" header="0" footer="0"/>
  <pageSetup paperSize="9" scale="91" orientation="portrait" r:id="rId1"/>
  <headerFooter scaleWithDoc="0" alignWithMargins="0">
    <oddFooter xml:space="preserve">&amp;L&amp;"Arial Nova Cond Light,Normal"&amp;K00-042
</oddFooter>
  </headerFooter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D1AF5421-1586-42F8-8211-1B0B2ADFD86E}">
          <x14:formula1>
            <xm:f>'✏️ LISTE'!$A$5:$A$284</xm:f>
          </x14:formula1>
          <xm:sqref>B15:B17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✏️ LISTE</vt:lpstr>
      <vt:lpstr>📄 FACTURES PDF</vt:lpstr>
      <vt:lpstr>'✏️ LISTE'!Impression_des_titres</vt:lpstr>
      <vt:lpstr>'📄 FACTURES PDF'!Zone_d_impression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Caroline LEFEBURE</dc:creator>
  <cp:lastModifiedBy>Jonathan PERROT</cp:lastModifiedBy>
  <cp:lastPrinted>2022-03-01T10:36:54Z</cp:lastPrinted>
  <dcterms:created xsi:type="dcterms:W3CDTF">2019-03-14T10:33:23Z</dcterms:created>
  <dcterms:modified xsi:type="dcterms:W3CDTF">2022-03-01T11:14:52Z</dcterms:modified>
</cp:coreProperties>
</file>