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monchau\Documents\CONCEPTS\"/>
    </mc:Choice>
  </mc:AlternateContent>
  <bookViews>
    <workbookView xWindow="0" yWindow="0" windowWidth="23040" windowHeight="9384" activeTab="1"/>
  </bookViews>
  <sheets>
    <sheet name="Fiche PDV" sheetId="2" r:id="rId1"/>
    <sheet name="Feuil5" sheetId="9" r:id="rId2"/>
    <sheet name="Matrice CONCEPTS" sheetId="1" r:id="rId3"/>
    <sheet name="Feuil2" sheetId="3" r:id="rId4"/>
    <sheet name="Graphiques FD" sheetId="5" state="hidden" r:id="rId5"/>
    <sheet name="GRAPHIQUES BIO" sheetId="6" state="hidden" r:id="rId6"/>
    <sheet name="GRAPHIQUES JUS" sheetId="7" state="hidden" r:id="rId7"/>
    <sheet name="GRAPHIQUES BAR A OLIVES" sheetId="8" state="hidden" r:id="rId8"/>
  </sheets>
  <externalReferences>
    <externalReference r:id="rId9"/>
  </externalReferences>
  <definedNames>
    <definedName name="CODEASS">Feuil2!$A$1:$A$1110</definedName>
    <definedName name="CONCEPT">Feuil2!$F$4:$F$5</definedName>
    <definedName name="GLOBAL">Feuil2!$A$1:$D$1110</definedName>
    <definedName name="LISTEG">Feuil2!#REF!</definedName>
    <definedName name="LISTEMAG">Feuil2!#REF!</definedName>
    <definedName name="LISTEMAGASINS">Feuil2!#REF!</definedName>
    <definedName name="OLIVES">'Matrice CONCEPTS'!$C$41:$L$48</definedName>
    <definedName name="OLM">Feuil2!#REF!</definedName>
    <definedName name="test">Feuil2!$A$1102:$E$1110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3" l="1"/>
  <c r="K4" i="3"/>
  <c r="D1111" i="9" l="1"/>
  <c r="C1111" i="9"/>
  <c r="B1111" i="9"/>
  <c r="A1111" i="9"/>
  <c r="D1110" i="9"/>
  <c r="C1110" i="9"/>
  <c r="B1110" i="9"/>
  <c r="A1110" i="9"/>
  <c r="D1109" i="9"/>
  <c r="C1109" i="9"/>
  <c r="B1109" i="9"/>
  <c r="A1109" i="9"/>
  <c r="D1108" i="9"/>
  <c r="C1108" i="9"/>
  <c r="B1108" i="9"/>
  <c r="A1108" i="9"/>
  <c r="D1107" i="9"/>
  <c r="C1107" i="9"/>
  <c r="B1107" i="9"/>
  <c r="A1107" i="9"/>
  <c r="D1106" i="9"/>
  <c r="C1106" i="9"/>
  <c r="B1106" i="9"/>
  <c r="A1106" i="9"/>
  <c r="D1105" i="9"/>
  <c r="C1105" i="9"/>
  <c r="B1105" i="9"/>
  <c r="A1105" i="9"/>
  <c r="D1104" i="9"/>
  <c r="C1104" i="9"/>
  <c r="B1104" i="9"/>
  <c r="A1104" i="9"/>
  <c r="D1103" i="9"/>
  <c r="C1103" i="9"/>
  <c r="B1103" i="9"/>
  <c r="A1103" i="9"/>
  <c r="D1102" i="9"/>
  <c r="C1102" i="9"/>
  <c r="B1102" i="9"/>
  <c r="A1102" i="9"/>
  <c r="D1101" i="9"/>
  <c r="C1101" i="9"/>
  <c r="B1101" i="9"/>
  <c r="A1101" i="9"/>
  <c r="D1100" i="9"/>
  <c r="C1100" i="9"/>
  <c r="B1100" i="9"/>
  <c r="A1100" i="9"/>
  <c r="D1099" i="9"/>
  <c r="C1099" i="9"/>
  <c r="B1099" i="9"/>
  <c r="A1099" i="9"/>
  <c r="D1098" i="9"/>
  <c r="C1098" i="9"/>
  <c r="B1098" i="9"/>
  <c r="A1098" i="9"/>
  <c r="D1097" i="9"/>
  <c r="C1097" i="9"/>
  <c r="B1097" i="9"/>
  <c r="A1097" i="9"/>
  <c r="D1096" i="9"/>
  <c r="C1096" i="9"/>
  <c r="B1096" i="9"/>
  <c r="A1096" i="9"/>
  <c r="D1095" i="9"/>
  <c r="C1095" i="9"/>
  <c r="B1095" i="9"/>
  <c r="A1095" i="9"/>
  <c r="D1094" i="9"/>
  <c r="C1094" i="9"/>
  <c r="B1094" i="9"/>
  <c r="A1094" i="9"/>
  <c r="D1093" i="9"/>
  <c r="C1093" i="9"/>
  <c r="B1093" i="9"/>
  <c r="A1093" i="9"/>
  <c r="D1092" i="9"/>
  <c r="C1092" i="9"/>
  <c r="B1092" i="9"/>
  <c r="A1092" i="9"/>
  <c r="D1091" i="9"/>
  <c r="C1091" i="9"/>
  <c r="B1091" i="9"/>
  <c r="A1091" i="9"/>
  <c r="D1090" i="9"/>
  <c r="C1090" i="9"/>
  <c r="B1090" i="9"/>
  <c r="A1090" i="9"/>
  <c r="D1089" i="9"/>
  <c r="C1089" i="9"/>
  <c r="B1089" i="9"/>
  <c r="A1089" i="9"/>
  <c r="D1088" i="9"/>
  <c r="C1088" i="9"/>
  <c r="B1088" i="9"/>
  <c r="A1088" i="9"/>
  <c r="D1087" i="9"/>
  <c r="C1087" i="9"/>
  <c r="B1087" i="9"/>
  <c r="A1087" i="9"/>
  <c r="D1086" i="9"/>
  <c r="C1086" i="9"/>
  <c r="B1086" i="9"/>
  <c r="A1086" i="9"/>
  <c r="D1085" i="9"/>
  <c r="C1085" i="9"/>
  <c r="B1085" i="9"/>
  <c r="A1085" i="9"/>
  <c r="D1084" i="9"/>
  <c r="C1084" i="9"/>
  <c r="B1084" i="9"/>
  <c r="A1084" i="9"/>
  <c r="D1083" i="9"/>
  <c r="C1083" i="9"/>
  <c r="B1083" i="9"/>
  <c r="A1083" i="9"/>
  <c r="D1082" i="9"/>
  <c r="C1082" i="9"/>
  <c r="B1082" i="9"/>
  <c r="A1082" i="9"/>
  <c r="D1081" i="9"/>
  <c r="C1081" i="9"/>
  <c r="B1081" i="9"/>
  <c r="A1081" i="9"/>
  <c r="D1080" i="9"/>
  <c r="C1080" i="9"/>
  <c r="B1080" i="9"/>
  <c r="A1080" i="9"/>
  <c r="D1079" i="9"/>
  <c r="C1079" i="9"/>
  <c r="B1079" i="9"/>
  <c r="A1079" i="9"/>
  <c r="D1078" i="9"/>
  <c r="C1078" i="9"/>
  <c r="B1078" i="9"/>
  <c r="A1078" i="9"/>
  <c r="D1077" i="9"/>
  <c r="C1077" i="9"/>
  <c r="B1077" i="9"/>
  <c r="A1077" i="9"/>
  <c r="D1076" i="9"/>
  <c r="C1076" i="9"/>
  <c r="B1076" i="9"/>
  <c r="A1076" i="9"/>
  <c r="D1075" i="9"/>
  <c r="C1075" i="9"/>
  <c r="B1075" i="9"/>
  <c r="A1075" i="9"/>
  <c r="D1074" i="9"/>
  <c r="C1074" i="9"/>
  <c r="B1074" i="9"/>
  <c r="A1074" i="9"/>
  <c r="D1073" i="9"/>
  <c r="C1073" i="9"/>
  <c r="B1073" i="9"/>
  <c r="A1073" i="9"/>
  <c r="D1072" i="9"/>
  <c r="C1072" i="9"/>
  <c r="B1072" i="9"/>
  <c r="A1072" i="9"/>
  <c r="D1071" i="9"/>
  <c r="C1071" i="9"/>
  <c r="B1071" i="9"/>
  <c r="A1071" i="9"/>
  <c r="D1070" i="9"/>
  <c r="C1070" i="9"/>
  <c r="B1070" i="9"/>
  <c r="A1070" i="9"/>
  <c r="D1069" i="9"/>
  <c r="C1069" i="9"/>
  <c r="B1069" i="9"/>
  <c r="A1069" i="9"/>
  <c r="D1068" i="9"/>
  <c r="C1068" i="9"/>
  <c r="B1068" i="9"/>
  <c r="A1068" i="9"/>
  <c r="D1067" i="9"/>
  <c r="C1067" i="9"/>
  <c r="B1067" i="9"/>
  <c r="A1067" i="9"/>
  <c r="D1066" i="9"/>
  <c r="C1066" i="9"/>
  <c r="B1066" i="9"/>
  <c r="A1066" i="9"/>
  <c r="D1065" i="9"/>
  <c r="C1065" i="9"/>
  <c r="B1065" i="9"/>
  <c r="A1065" i="9"/>
  <c r="D1064" i="9"/>
  <c r="C1064" i="9"/>
  <c r="B1064" i="9"/>
  <c r="A1064" i="9"/>
  <c r="D1063" i="9"/>
  <c r="C1063" i="9"/>
  <c r="B1063" i="9"/>
  <c r="A1063" i="9"/>
  <c r="D1062" i="9"/>
  <c r="C1062" i="9"/>
  <c r="B1062" i="9"/>
  <c r="A1062" i="9"/>
  <c r="D1061" i="9"/>
  <c r="C1061" i="9"/>
  <c r="B1061" i="9"/>
  <c r="A1061" i="9"/>
  <c r="D1060" i="9"/>
  <c r="C1060" i="9"/>
  <c r="B1060" i="9"/>
  <c r="A1060" i="9"/>
  <c r="D1059" i="9"/>
  <c r="C1059" i="9"/>
  <c r="B1059" i="9"/>
  <c r="A1059" i="9"/>
  <c r="D1058" i="9"/>
  <c r="C1058" i="9"/>
  <c r="B1058" i="9"/>
  <c r="A1058" i="9"/>
  <c r="D1057" i="9"/>
  <c r="C1057" i="9"/>
  <c r="B1057" i="9"/>
  <c r="A1057" i="9"/>
  <c r="D1056" i="9"/>
  <c r="C1056" i="9"/>
  <c r="B1056" i="9"/>
  <c r="A1056" i="9"/>
  <c r="D1055" i="9"/>
  <c r="C1055" i="9"/>
  <c r="B1055" i="9"/>
  <c r="A1055" i="9"/>
  <c r="D1054" i="9"/>
  <c r="C1054" i="9"/>
  <c r="B1054" i="9"/>
  <c r="A1054" i="9"/>
  <c r="D1053" i="9"/>
  <c r="C1053" i="9"/>
  <c r="B1053" i="9"/>
  <c r="A1053" i="9"/>
  <c r="D1052" i="9"/>
  <c r="C1052" i="9"/>
  <c r="B1052" i="9"/>
  <c r="A1052" i="9"/>
  <c r="D1051" i="9"/>
  <c r="C1051" i="9"/>
  <c r="B1051" i="9"/>
  <c r="A1051" i="9"/>
  <c r="D1050" i="9"/>
  <c r="C1050" i="9"/>
  <c r="B1050" i="9"/>
  <c r="A1050" i="9"/>
  <c r="D1049" i="9"/>
  <c r="C1049" i="9"/>
  <c r="B1049" i="9"/>
  <c r="A1049" i="9"/>
  <c r="D1048" i="9"/>
  <c r="C1048" i="9"/>
  <c r="B1048" i="9"/>
  <c r="A1048" i="9"/>
  <c r="D1047" i="9"/>
  <c r="C1047" i="9"/>
  <c r="B1047" i="9"/>
  <c r="A1047" i="9"/>
  <c r="D1046" i="9"/>
  <c r="C1046" i="9"/>
  <c r="B1046" i="9"/>
  <c r="A1046" i="9"/>
  <c r="D1045" i="9"/>
  <c r="C1045" i="9"/>
  <c r="B1045" i="9"/>
  <c r="A1045" i="9"/>
  <c r="D1044" i="9"/>
  <c r="C1044" i="9"/>
  <c r="B1044" i="9"/>
  <c r="A1044" i="9"/>
  <c r="D1043" i="9"/>
  <c r="C1043" i="9"/>
  <c r="B1043" i="9"/>
  <c r="A1043" i="9"/>
  <c r="D1042" i="9"/>
  <c r="C1042" i="9"/>
  <c r="B1042" i="9"/>
  <c r="A1042" i="9"/>
  <c r="D1041" i="9"/>
  <c r="C1041" i="9"/>
  <c r="B1041" i="9"/>
  <c r="A1041" i="9"/>
  <c r="D1040" i="9"/>
  <c r="C1040" i="9"/>
  <c r="B1040" i="9"/>
  <c r="A1040" i="9"/>
  <c r="D1039" i="9"/>
  <c r="C1039" i="9"/>
  <c r="B1039" i="9"/>
  <c r="A1039" i="9"/>
  <c r="D1038" i="9"/>
  <c r="C1038" i="9"/>
  <c r="B1038" i="9"/>
  <c r="A1038" i="9"/>
  <c r="D1037" i="9"/>
  <c r="C1037" i="9"/>
  <c r="B1037" i="9"/>
  <c r="A1037" i="9"/>
  <c r="D1036" i="9"/>
  <c r="C1036" i="9"/>
  <c r="B1036" i="9"/>
  <c r="A1036" i="9"/>
  <c r="D1035" i="9"/>
  <c r="C1035" i="9"/>
  <c r="B1035" i="9"/>
  <c r="A1035" i="9"/>
  <c r="D1034" i="9"/>
  <c r="C1034" i="9"/>
  <c r="B1034" i="9"/>
  <c r="A1034" i="9"/>
  <c r="D1033" i="9"/>
  <c r="C1033" i="9"/>
  <c r="B1033" i="9"/>
  <c r="A1033" i="9"/>
  <c r="D1032" i="9"/>
  <c r="C1032" i="9"/>
  <c r="B1032" i="9"/>
  <c r="A1032" i="9"/>
  <c r="D1031" i="9"/>
  <c r="C1031" i="9"/>
  <c r="B1031" i="9"/>
  <c r="A1031" i="9"/>
  <c r="D1030" i="9"/>
  <c r="C1030" i="9"/>
  <c r="B1030" i="9"/>
  <c r="A1030" i="9"/>
  <c r="D1029" i="9"/>
  <c r="C1029" i="9"/>
  <c r="B1029" i="9"/>
  <c r="A1029" i="9"/>
  <c r="D1028" i="9"/>
  <c r="C1028" i="9"/>
  <c r="B1028" i="9"/>
  <c r="A1028" i="9"/>
  <c r="D1027" i="9"/>
  <c r="C1027" i="9"/>
  <c r="B1027" i="9"/>
  <c r="A1027" i="9"/>
  <c r="D1026" i="9"/>
  <c r="C1026" i="9"/>
  <c r="B1026" i="9"/>
  <c r="A1026" i="9"/>
  <c r="D1025" i="9"/>
  <c r="C1025" i="9"/>
  <c r="B1025" i="9"/>
  <c r="A1025" i="9"/>
  <c r="D1024" i="9"/>
  <c r="C1024" i="9"/>
  <c r="B1024" i="9"/>
  <c r="A1024" i="9"/>
  <c r="D1023" i="9"/>
  <c r="C1023" i="9"/>
  <c r="B1023" i="9"/>
  <c r="A1023" i="9"/>
  <c r="D1022" i="9"/>
  <c r="C1022" i="9"/>
  <c r="B1022" i="9"/>
  <c r="A1022" i="9"/>
  <c r="D1021" i="9"/>
  <c r="C1021" i="9"/>
  <c r="B1021" i="9"/>
  <c r="A1021" i="9"/>
  <c r="D1020" i="9"/>
  <c r="C1020" i="9"/>
  <c r="B1020" i="9"/>
  <c r="A1020" i="9"/>
  <c r="D1019" i="9"/>
  <c r="C1019" i="9"/>
  <c r="B1019" i="9"/>
  <c r="A1019" i="9"/>
  <c r="D1018" i="9"/>
  <c r="C1018" i="9"/>
  <c r="B1018" i="9"/>
  <c r="A1018" i="9"/>
  <c r="D1017" i="9"/>
  <c r="C1017" i="9"/>
  <c r="B1017" i="9"/>
  <c r="A1017" i="9"/>
  <c r="D1016" i="9"/>
  <c r="C1016" i="9"/>
  <c r="B1016" i="9"/>
  <c r="A1016" i="9"/>
  <c r="D1015" i="9"/>
  <c r="C1015" i="9"/>
  <c r="B1015" i="9"/>
  <c r="A1015" i="9"/>
  <c r="D1014" i="9"/>
  <c r="C1014" i="9"/>
  <c r="B1014" i="9"/>
  <c r="A1014" i="9"/>
  <c r="D1013" i="9"/>
  <c r="C1013" i="9"/>
  <c r="B1013" i="9"/>
  <c r="A1013" i="9"/>
  <c r="D1012" i="9"/>
  <c r="C1012" i="9"/>
  <c r="B1012" i="9"/>
  <c r="A1012" i="9"/>
  <c r="D1011" i="9"/>
  <c r="C1011" i="9"/>
  <c r="B1011" i="9"/>
  <c r="A1011" i="9"/>
  <c r="D1010" i="9"/>
  <c r="C1010" i="9"/>
  <c r="B1010" i="9"/>
  <c r="A1010" i="9"/>
  <c r="D1009" i="9"/>
  <c r="C1009" i="9"/>
  <c r="B1009" i="9"/>
  <c r="A1009" i="9"/>
  <c r="D1008" i="9"/>
  <c r="C1008" i="9"/>
  <c r="B1008" i="9"/>
  <c r="A1008" i="9"/>
  <c r="D1007" i="9"/>
  <c r="C1007" i="9"/>
  <c r="B1007" i="9"/>
  <c r="A1007" i="9"/>
  <c r="D1006" i="9"/>
  <c r="C1006" i="9"/>
  <c r="B1006" i="9"/>
  <c r="A1006" i="9"/>
  <c r="D1005" i="9"/>
  <c r="C1005" i="9"/>
  <c r="B1005" i="9"/>
  <c r="A1005" i="9"/>
  <c r="D1004" i="9"/>
  <c r="C1004" i="9"/>
  <c r="B1004" i="9"/>
  <c r="A1004" i="9"/>
  <c r="D1003" i="9"/>
  <c r="C1003" i="9"/>
  <c r="B1003" i="9"/>
  <c r="A1003" i="9"/>
  <c r="D1002" i="9"/>
  <c r="C1002" i="9"/>
  <c r="B1002" i="9"/>
  <c r="A1002" i="9"/>
  <c r="D1001" i="9"/>
  <c r="C1001" i="9"/>
  <c r="B1001" i="9"/>
  <c r="A1001" i="9"/>
  <c r="D1000" i="9"/>
  <c r="C1000" i="9"/>
  <c r="B1000" i="9"/>
  <c r="A1000" i="9"/>
  <c r="D999" i="9"/>
  <c r="C999" i="9"/>
  <c r="B999" i="9"/>
  <c r="A999" i="9"/>
  <c r="D998" i="9"/>
  <c r="C998" i="9"/>
  <c r="B998" i="9"/>
  <c r="A998" i="9"/>
  <c r="D997" i="9"/>
  <c r="C997" i="9"/>
  <c r="B997" i="9"/>
  <c r="A997" i="9"/>
  <c r="D996" i="9"/>
  <c r="C996" i="9"/>
  <c r="B996" i="9"/>
  <c r="A996" i="9"/>
  <c r="D995" i="9"/>
  <c r="C995" i="9"/>
  <c r="B995" i="9"/>
  <c r="A995" i="9"/>
  <c r="D994" i="9"/>
  <c r="C994" i="9"/>
  <c r="B994" i="9"/>
  <c r="A994" i="9"/>
  <c r="D993" i="9"/>
  <c r="C993" i="9"/>
  <c r="B993" i="9"/>
  <c r="A993" i="9"/>
  <c r="D992" i="9"/>
  <c r="C992" i="9"/>
  <c r="B992" i="9"/>
  <c r="A992" i="9"/>
  <c r="D991" i="9"/>
  <c r="C991" i="9"/>
  <c r="B991" i="9"/>
  <c r="A991" i="9"/>
  <c r="D990" i="9"/>
  <c r="C990" i="9"/>
  <c r="B990" i="9"/>
  <c r="A990" i="9"/>
  <c r="D989" i="9"/>
  <c r="C989" i="9"/>
  <c r="B989" i="9"/>
  <c r="A989" i="9"/>
  <c r="D988" i="9"/>
  <c r="C988" i="9"/>
  <c r="B988" i="9"/>
  <c r="A988" i="9"/>
  <c r="D987" i="9"/>
  <c r="C987" i="9"/>
  <c r="B987" i="9"/>
  <c r="A987" i="9"/>
  <c r="D986" i="9"/>
  <c r="C986" i="9"/>
  <c r="B986" i="9"/>
  <c r="A986" i="9"/>
  <c r="D985" i="9"/>
  <c r="C985" i="9"/>
  <c r="B985" i="9"/>
  <c r="A985" i="9"/>
  <c r="D984" i="9"/>
  <c r="C984" i="9"/>
  <c r="B984" i="9"/>
  <c r="A984" i="9"/>
  <c r="D983" i="9"/>
  <c r="C983" i="9"/>
  <c r="B983" i="9"/>
  <c r="A983" i="9"/>
  <c r="D982" i="9"/>
  <c r="C982" i="9"/>
  <c r="B982" i="9"/>
  <c r="A982" i="9"/>
  <c r="D981" i="9"/>
  <c r="C981" i="9"/>
  <c r="B981" i="9"/>
  <c r="A981" i="9"/>
  <c r="D980" i="9"/>
  <c r="C980" i="9"/>
  <c r="B980" i="9"/>
  <c r="A980" i="9"/>
  <c r="D979" i="9"/>
  <c r="C979" i="9"/>
  <c r="B979" i="9"/>
  <c r="A979" i="9"/>
  <c r="D978" i="9"/>
  <c r="C978" i="9"/>
  <c r="B978" i="9"/>
  <c r="A978" i="9"/>
  <c r="D977" i="9"/>
  <c r="C977" i="9"/>
  <c r="B977" i="9"/>
  <c r="A977" i="9"/>
  <c r="D976" i="9"/>
  <c r="C976" i="9"/>
  <c r="B976" i="9"/>
  <c r="A976" i="9"/>
  <c r="D975" i="9"/>
  <c r="C975" i="9"/>
  <c r="B975" i="9"/>
  <c r="A975" i="9"/>
  <c r="D974" i="9"/>
  <c r="C974" i="9"/>
  <c r="B974" i="9"/>
  <c r="A974" i="9"/>
  <c r="D973" i="9"/>
  <c r="C973" i="9"/>
  <c r="B973" i="9"/>
  <c r="A973" i="9"/>
  <c r="D972" i="9"/>
  <c r="C972" i="9"/>
  <c r="B972" i="9"/>
  <c r="A972" i="9"/>
  <c r="D971" i="9"/>
  <c r="C971" i="9"/>
  <c r="B971" i="9"/>
  <c r="A971" i="9"/>
  <c r="D970" i="9"/>
  <c r="C970" i="9"/>
  <c r="B970" i="9"/>
  <c r="A970" i="9"/>
  <c r="D969" i="9"/>
  <c r="C969" i="9"/>
  <c r="B969" i="9"/>
  <c r="A969" i="9"/>
  <c r="D968" i="9"/>
  <c r="C968" i="9"/>
  <c r="B968" i="9"/>
  <c r="A968" i="9"/>
  <c r="D967" i="9"/>
  <c r="C967" i="9"/>
  <c r="B967" i="9"/>
  <c r="A967" i="9"/>
  <c r="D966" i="9"/>
  <c r="C966" i="9"/>
  <c r="B966" i="9"/>
  <c r="A966" i="9"/>
  <c r="D965" i="9"/>
  <c r="C965" i="9"/>
  <c r="B965" i="9"/>
  <c r="A965" i="9"/>
  <c r="D964" i="9"/>
  <c r="C964" i="9"/>
  <c r="B964" i="9"/>
  <c r="A964" i="9"/>
  <c r="D963" i="9"/>
  <c r="C963" i="9"/>
  <c r="B963" i="9"/>
  <c r="A963" i="9"/>
  <c r="D962" i="9"/>
  <c r="C962" i="9"/>
  <c r="B962" i="9"/>
  <c r="A962" i="9"/>
  <c r="D961" i="9"/>
  <c r="C961" i="9"/>
  <c r="B961" i="9"/>
  <c r="A961" i="9"/>
  <c r="D960" i="9"/>
  <c r="C960" i="9"/>
  <c r="B960" i="9"/>
  <c r="A960" i="9"/>
  <c r="D959" i="9"/>
  <c r="C959" i="9"/>
  <c r="B959" i="9"/>
  <c r="A959" i="9"/>
  <c r="D958" i="9"/>
  <c r="C958" i="9"/>
  <c r="B958" i="9"/>
  <c r="A958" i="9"/>
  <c r="D957" i="9"/>
  <c r="C957" i="9"/>
  <c r="B957" i="9"/>
  <c r="A957" i="9"/>
  <c r="D956" i="9"/>
  <c r="C956" i="9"/>
  <c r="B956" i="9"/>
  <c r="A956" i="9"/>
  <c r="D955" i="9"/>
  <c r="C955" i="9"/>
  <c r="B955" i="9"/>
  <c r="A955" i="9"/>
  <c r="D954" i="9"/>
  <c r="C954" i="9"/>
  <c r="B954" i="9"/>
  <c r="A954" i="9"/>
  <c r="D953" i="9"/>
  <c r="C953" i="9"/>
  <c r="B953" i="9"/>
  <c r="A953" i="9"/>
  <c r="D952" i="9"/>
  <c r="C952" i="9"/>
  <c r="B952" i="9"/>
  <c r="A952" i="9"/>
  <c r="D951" i="9"/>
  <c r="C951" i="9"/>
  <c r="B951" i="9"/>
  <c r="A951" i="9"/>
  <c r="D950" i="9"/>
  <c r="C950" i="9"/>
  <c r="B950" i="9"/>
  <c r="A950" i="9"/>
  <c r="D949" i="9"/>
  <c r="C949" i="9"/>
  <c r="B949" i="9"/>
  <c r="A949" i="9"/>
  <c r="D948" i="9"/>
  <c r="C948" i="9"/>
  <c r="B948" i="9"/>
  <c r="A948" i="9"/>
  <c r="D947" i="9"/>
  <c r="C947" i="9"/>
  <c r="B947" i="9"/>
  <c r="A947" i="9"/>
  <c r="D946" i="9"/>
  <c r="C946" i="9"/>
  <c r="B946" i="9"/>
  <c r="A946" i="9"/>
  <c r="D945" i="9"/>
  <c r="C945" i="9"/>
  <c r="B945" i="9"/>
  <c r="A945" i="9"/>
  <c r="D944" i="9"/>
  <c r="C944" i="9"/>
  <c r="B944" i="9"/>
  <c r="A944" i="9"/>
  <c r="D943" i="9"/>
  <c r="C943" i="9"/>
  <c r="B943" i="9"/>
  <c r="A943" i="9"/>
  <c r="D942" i="9"/>
  <c r="C942" i="9"/>
  <c r="B942" i="9"/>
  <c r="A942" i="9"/>
  <c r="D941" i="9"/>
  <c r="C941" i="9"/>
  <c r="B941" i="9"/>
  <c r="A941" i="9"/>
  <c r="D940" i="9"/>
  <c r="C940" i="9"/>
  <c r="B940" i="9"/>
  <c r="A940" i="9"/>
  <c r="D939" i="9"/>
  <c r="C939" i="9"/>
  <c r="B939" i="9"/>
  <c r="A939" i="9"/>
  <c r="D938" i="9"/>
  <c r="C938" i="9"/>
  <c r="B938" i="9"/>
  <c r="A938" i="9"/>
  <c r="D937" i="9"/>
  <c r="C937" i="9"/>
  <c r="B937" i="9"/>
  <c r="A937" i="9"/>
  <c r="D936" i="9"/>
  <c r="C936" i="9"/>
  <c r="B936" i="9"/>
  <c r="A936" i="9"/>
  <c r="D935" i="9"/>
  <c r="C935" i="9"/>
  <c r="B935" i="9"/>
  <c r="A935" i="9"/>
  <c r="D934" i="9"/>
  <c r="C934" i="9"/>
  <c r="B934" i="9"/>
  <c r="A934" i="9"/>
  <c r="D933" i="9"/>
  <c r="C933" i="9"/>
  <c r="B933" i="9"/>
  <c r="A933" i="9"/>
  <c r="D932" i="9"/>
  <c r="C932" i="9"/>
  <c r="B932" i="9"/>
  <c r="A932" i="9"/>
  <c r="D931" i="9"/>
  <c r="C931" i="9"/>
  <c r="B931" i="9"/>
  <c r="A931" i="9"/>
  <c r="D930" i="9"/>
  <c r="C930" i="9"/>
  <c r="B930" i="9"/>
  <c r="A930" i="9"/>
  <c r="D929" i="9"/>
  <c r="C929" i="9"/>
  <c r="B929" i="9"/>
  <c r="A929" i="9"/>
  <c r="D928" i="9"/>
  <c r="C928" i="9"/>
  <c r="B928" i="9"/>
  <c r="A928" i="9"/>
  <c r="D927" i="9"/>
  <c r="C927" i="9"/>
  <c r="B927" i="9"/>
  <c r="A927" i="9"/>
  <c r="D926" i="9"/>
  <c r="C926" i="9"/>
  <c r="B926" i="9"/>
  <c r="A926" i="9"/>
  <c r="D925" i="9"/>
  <c r="C925" i="9"/>
  <c r="B925" i="9"/>
  <c r="A925" i="9"/>
  <c r="D924" i="9"/>
  <c r="C924" i="9"/>
  <c r="B924" i="9"/>
  <c r="A924" i="9"/>
  <c r="D923" i="9"/>
  <c r="C923" i="9"/>
  <c r="B923" i="9"/>
  <c r="A923" i="9"/>
  <c r="D922" i="9"/>
  <c r="C922" i="9"/>
  <c r="B922" i="9"/>
  <c r="A922" i="9"/>
  <c r="D921" i="9"/>
  <c r="C921" i="9"/>
  <c r="B921" i="9"/>
  <c r="A921" i="9"/>
  <c r="D920" i="9"/>
  <c r="C920" i="9"/>
  <c r="B920" i="9"/>
  <c r="A920" i="9"/>
  <c r="D919" i="9"/>
  <c r="C919" i="9"/>
  <c r="B919" i="9"/>
  <c r="A919" i="9"/>
  <c r="D918" i="9"/>
  <c r="C918" i="9"/>
  <c r="B918" i="9"/>
  <c r="A918" i="9"/>
  <c r="D917" i="9"/>
  <c r="C917" i="9"/>
  <c r="B917" i="9"/>
  <c r="A917" i="9"/>
  <c r="D916" i="9"/>
  <c r="C916" i="9"/>
  <c r="B916" i="9"/>
  <c r="A916" i="9"/>
  <c r="D915" i="9"/>
  <c r="C915" i="9"/>
  <c r="B915" i="9"/>
  <c r="A915" i="9"/>
  <c r="D914" i="9"/>
  <c r="C914" i="9"/>
  <c r="B914" i="9"/>
  <c r="A914" i="9"/>
  <c r="D913" i="9"/>
  <c r="C913" i="9"/>
  <c r="B913" i="9"/>
  <c r="A913" i="9"/>
  <c r="D912" i="9"/>
  <c r="C912" i="9"/>
  <c r="B912" i="9"/>
  <c r="A912" i="9"/>
  <c r="D911" i="9"/>
  <c r="C911" i="9"/>
  <c r="B911" i="9"/>
  <c r="A911" i="9"/>
  <c r="D910" i="9"/>
  <c r="C910" i="9"/>
  <c r="B910" i="9"/>
  <c r="A910" i="9"/>
  <c r="D909" i="9"/>
  <c r="C909" i="9"/>
  <c r="B909" i="9"/>
  <c r="A909" i="9"/>
  <c r="D908" i="9"/>
  <c r="C908" i="9"/>
  <c r="B908" i="9"/>
  <c r="A908" i="9"/>
  <c r="D907" i="9"/>
  <c r="C907" i="9"/>
  <c r="B907" i="9"/>
  <c r="A907" i="9"/>
  <c r="D906" i="9"/>
  <c r="C906" i="9"/>
  <c r="B906" i="9"/>
  <c r="A906" i="9"/>
  <c r="D905" i="9"/>
  <c r="C905" i="9"/>
  <c r="B905" i="9"/>
  <c r="A905" i="9"/>
  <c r="D904" i="9"/>
  <c r="C904" i="9"/>
  <c r="B904" i="9"/>
  <c r="A904" i="9"/>
  <c r="D903" i="9"/>
  <c r="C903" i="9"/>
  <c r="B903" i="9"/>
  <c r="A903" i="9"/>
  <c r="D902" i="9"/>
  <c r="C902" i="9"/>
  <c r="B902" i="9"/>
  <c r="A902" i="9"/>
  <c r="D901" i="9"/>
  <c r="C901" i="9"/>
  <c r="B901" i="9"/>
  <c r="A901" i="9"/>
  <c r="D900" i="9"/>
  <c r="C900" i="9"/>
  <c r="B900" i="9"/>
  <c r="A900" i="9"/>
  <c r="D899" i="9"/>
  <c r="C899" i="9"/>
  <c r="B899" i="9"/>
  <c r="A899" i="9"/>
  <c r="D898" i="9"/>
  <c r="C898" i="9"/>
  <c r="B898" i="9"/>
  <c r="A898" i="9"/>
  <c r="D897" i="9"/>
  <c r="C897" i="9"/>
  <c r="B897" i="9"/>
  <c r="A897" i="9"/>
  <c r="D896" i="9"/>
  <c r="C896" i="9"/>
  <c r="B896" i="9"/>
  <c r="A896" i="9"/>
  <c r="D895" i="9"/>
  <c r="C895" i="9"/>
  <c r="B895" i="9"/>
  <c r="A895" i="9"/>
  <c r="D894" i="9"/>
  <c r="C894" i="9"/>
  <c r="B894" i="9"/>
  <c r="A894" i="9"/>
  <c r="D893" i="9"/>
  <c r="C893" i="9"/>
  <c r="B893" i="9"/>
  <c r="A893" i="9"/>
  <c r="D892" i="9"/>
  <c r="C892" i="9"/>
  <c r="B892" i="9"/>
  <c r="A892" i="9"/>
  <c r="D891" i="9"/>
  <c r="C891" i="9"/>
  <c r="B891" i="9"/>
  <c r="A891" i="9"/>
  <c r="D890" i="9"/>
  <c r="C890" i="9"/>
  <c r="B890" i="9"/>
  <c r="A890" i="9"/>
  <c r="D889" i="9"/>
  <c r="C889" i="9"/>
  <c r="B889" i="9"/>
  <c r="A889" i="9"/>
  <c r="D888" i="9"/>
  <c r="C888" i="9"/>
  <c r="B888" i="9"/>
  <c r="A888" i="9"/>
  <c r="D887" i="9"/>
  <c r="C887" i="9"/>
  <c r="B887" i="9"/>
  <c r="A887" i="9"/>
  <c r="D886" i="9"/>
  <c r="C886" i="9"/>
  <c r="B886" i="9"/>
  <c r="A886" i="9"/>
  <c r="D885" i="9"/>
  <c r="C885" i="9"/>
  <c r="B885" i="9"/>
  <c r="A885" i="9"/>
  <c r="D884" i="9"/>
  <c r="C884" i="9"/>
  <c r="B884" i="9"/>
  <c r="A884" i="9"/>
  <c r="D883" i="9"/>
  <c r="C883" i="9"/>
  <c r="B883" i="9"/>
  <c r="A883" i="9"/>
  <c r="D882" i="9"/>
  <c r="C882" i="9"/>
  <c r="B882" i="9"/>
  <c r="A882" i="9"/>
  <c r="D881" i="9"/>
  <c r="C881" i="9"/>
  <c r="B881" i="9"/>
  <c r="A881" i="9"/>
  <c r="D880" i="9"/>
  <c r="C880" i="9"/>
  <c r="B880" i="9"/>
  <c r="A880" i="9"/>
  <c r="D879" i="9"/>
  <c r="C879" i="9"/>
  <c r="B879" i="9"/>
  <c r="A879" i="9"/>
  <c r="D878" i="9"/>
  <c r="C878" i="9"/>
  <c r="B878" i="9"/>
  <c r="A878" i="9"/>
  <c r="D877" i="9"/>
  <c r="C877" i="9"/>
  <c r="B877" i="9"/>
  <c r="A877" i="9"/>
  <c r="D876" i="9"/>
  <c r="C876" i="9"/>
  <c r="B876" i="9"/>
  <c r="A876" i="9"/>
  <c r="D875" i="9"/>
  <c r="C875" i="9"/>
  <c r="B875" i="9"/>
  <c r="A875" i="9"/>
  <c r="D874" i="9"/>
  <c r="C874" i="9"/>
  <c r="B874" i="9"/>
  <c r="A874" i="9"/>
  <c r="D873" i="9"/>
  <c r="C873" i="9"/>
  <c r="B873" i="9"/>
  <c r="A873" i="9"/>
  <c r="D872" i="9"/>
  <c r="C872" i="9"/>
  <c r="B872" i="9"/>
  <c r="A872" i="9"/>
  <c r="D871" i="9"/>
  <c r="C871" i="9"/>
  <c r="B871" i="9"/>
  <c r="A871" i="9"/>
  <c r="D870" i="9"/>
  <c r="C870" i="9"/>
  <c r="B870" i="9"/>
  <c r="A870" i="9"/>
  <c r="D869" i="9"/>
  <c r="C869" i="9"/>
  <c r="B869" i="9"/>
  <c r="A869" i="9"/>
  <c r="D868" i="9"/>
  <c r="C868" i="9"/>
  <c r="B868" i="9"/>
  <c r="A868" i="9"/>
  <c r="D867" i="9"/>
  <c r="C867" i="9"/>
  <c r="B867" i="9"/>
  <c r="A867" i="9"/>
  <c r="D866" i="9"/>
  <c r="C866" i="9"/>
  <c r="B866" i="9"/>
  <c r="A866" i="9"/>
  <c r="D865" i="9"/>
  <c r="C865" i="9"/>
  <c r="B865" i="9"/>
  <c r="A865" i="9"/>
  <c r="D864" i="9"/>
  <c r="C864" i="9"/>
  <c r="B864" i="9"/>
  <c r="A864" i="9"/>
  <c r="D863" i="9"/>
  <c r="C863" i="9"/>
  <c r="B863" i="9"/>
  <c r="A863" i="9"/>
  <c r="D862" i="9"/>
  <c r="C862" i="9"/>
  <c r="B862" i="9"/>
  <c r="A862" i="9"/>
  <c r="D861" i="9"/>
  <c r="C861" i="9"/>
  <c r="B861" i="9"/>
  <c r="A861" i="9"/>
  <c r="D860" i="9"/>
  <c r="C860" i="9"/>
  <c r="B860" i="9"/>
  <c r="A860" i="9"/>
  <c r="D859" i="9"/>
  <c r="C859" i="9"/>
  <c r="B859" i="9"/>
  <c r="A859" i="9"/>
  <c r="D858" i="9"/>
  <c r="C858" i="9"/>
  <c r="B858" i="9"/>
  <c r="A858" i="9"/>
  <c r="D857" i="9"/>
  <c r="C857" i="9"/>
  <c r="B857" i="9"/>
  <c r="A857" i="9"/>
  <c r="D856" i="9"/>
  <c r="C856" i="9"/>
  <c r="B856" i="9"/>
  <c r="A856" i="9"/>
  <c r="D855" i="9"/>
  <c r="C855" i="9"/>
  <c r="B855" i="9"/>
  <c r="A855" i="9"/>
  <c r="D854" i="9"/>
  <c r="C854" i="9"/>
  <c r="B854" i="9"/>
  <c r="A854" i="9"/>
  <c r="D853" i="9"/>
  <c r="C853" i="9"/>
  <c r="B853" i="9"/>
  <c r="A853" i="9"/>
  <c r="D852" i="9"/>
  <c r="C852" i="9"/>
  <c r="B852" i="9"/>
  <c r="A852" i="9"/>
  <c r="D851" i="9"/>
  <c r="C851" i="9"/>
  <c r="B851" i="9"/>
  <c r="A851" i="9"/>
  <c r="D850" i="9"/>
  <c r="C850" i="9"/>
  <c r="B850" i="9"/>
  <c r="A850" i="9"/>
  <c r="D849" i="9"/>
  <c r="C849" i="9"/>
  <c r="B849" i="9"/>
  <c r="A849" i="9"/>
  <c r="D848" i="9"/>
  <c r="C848" i="9"/>
  <c r="B848" i="9"/>
  <c r="A848" i="9"/>
  <c r="D847" i="9"/>
  <c r="C847" i="9"/>
  <c r="B847" i="9"/>
  <c r="A847" i="9"/>
  <c r="D846" i="9"/>
  <c r="C846" i="9"/>
  <c r="B846" i="9"/>
  <c r="A846" i="9"/>
  <c r="D845" i="9"/>
  <c r="C845" i="9"/>
  <c r="B845" i="9"/>
  <c r="A845" i="9"/>
  <c r="D844" i="9"/>
  <c r="C844" i="9"/>
  <c r="B844" i="9"/>
  <c r="A844" i="9"/>
  <c r="D843" i="9"/>
  <c r="C843" i="9"/>
  <c r="B843" i="9"/>
  <c r="A843" i="9"/>
  <c r="D842" i="9"/>
  <c r="C842" i="9"/>
  <c r="B842" i="9"/>
  <c r="A842" i="9"/>
  <c r="D841" i="9"/>
  <c r="C841" i="9"/>
  <c r="B841" i="9"/>
  <c r="A841" i="9"/>
  <c r="D840" i="9"/>
  <c r="C840" i="9"/>
  <c r="B840" i="9"/>
  <c r="A840" i="9"/>
  <c r="D839" i="9"/>
  <c r="C839" i="9"/>
  <c r="B839" i="9"/>
  <c r="A839" i="9"/>
  <c r="D838" i="9"/>
  <c r="C838" i="9"/>
  <c r="B838" i="9"/>
  <c r="A838" i="9"/>
  <c r="D837" i="9"/>
  <c r="C837" i="9"/>
  <c r="B837" i="9"/>
  <c r="A837" i="9"/>
  <c r="D836" i="9"/>
  <c r="C836" i="9"/>
  <c r="B836" i="9"/>
  <c r="A836" i="9"/>
  <c r="D835" i="9"/>
  <c r="C835" i="9"/>
  <c r="B835" i="9"/>
  <c r="A835" i="9"/>
  <c r="D834" i="9"/>
  <c r="C834" i="9"/>
  <c r="B834" i="9"/>
  <c r="A834" i="9"/>
  <c r="D833" i="9"/>
  <c r="C833" i="9"/>
  <c r="B833" i="9"/>
  <c r="A833" i="9"/>
  <c r="D832" i="9"/>
  <c r="C832" i="9"/>
  <c r="B832" i="9"/>
  <c r="A832" i="9"/>
  <c r="D831" i="9"/>
  <c r="C831" i="9"/>
  <c r="B831" i="9"/>
  <c r="A831" i="9"/>
  <c r="D830" i="9"/>
  <c r="C830" i="9"/>
  <c r="B830" i="9"/>
  <c r="A830" i="9"/>
  <c r="D829" i="9"/>
  <c r="C829" i="9"/>
  <c r="B829" i="9"/>
  <c r="A829" i="9"/>
  <c r="D828" i="9"/>
  <c r="C828" i="9"/>
  <c r="B828" i="9"/>
  <c r="A828" i="9"/>
  <c r="D827" i="9"/>
  <c r="C827" i="9"/>
  <c r="B827" i="9"/>
  <c r="A827" i="9"/>
  <c r="D826" i="9"/>
  <c r="C826" i="9"/>
  <c r="B826" i="9"/>
  <c r="A826" i="9"/>
  <c r="D825" i="9"/>
  <c r="C825" i="9"/>
  <c r="B825" i="9"/>
  <c r="A825" i="9"/>
  <c r="D824" i="9"/>
  <c r="C824" i="9"/>
  <c r="B824" i="9"/>
  <c r="A824" i="9"/>
  <c r="D823" i="9"/>
  <c r="C823" i="9"/>
  <c r="B823" i="9"/>
  <c r="A823" i="9"/>
  <c r="D822" i="9"/>
  <c r="C822" i="9"/>
  <c r="B822" i="9"/>
  <c r="A822" i="9"/>
  <c r="D821" i="9"/>
  <c r="C821" i="9"/>
  <c r="B821" i="9"/>
  <c r="A821" i="9"/>
  <c r="D820" i="9"/>
  <c r="C820" i="9"/>
  <c r="B820" i="9"/>
  <c r="A820" i="9"/>
  <c r="D819" i="9"/>
  <c r="C819" i="9"/>
  <c r="B819" i="9"/>
  <c r="A819" i="9"/>
  <c r="D818" i="9"/>
  <c r="C818" i="9"/>
  <c r="B818" i="9"/>
  <c r="A818" i="9"/>
  <c r="D817" i="9"/>
  <c r="C817" i="9"/>
  <c r="B817" i="9"/>
  <c r="A817" i="9"/>
  <c r="D816" i="9"/>
  <c r="C816" i="9"/>
  <c r="B816" i="9"/>
  <c r="A816" i="9"/>
  <c r="D815" i="9"/>
  <c r="C815" i="9"/>
  <c r="B815" i="9"/>
  <c r="A815" i="9"/>
  <c r="D814" i="9"/>
  <c r="C814" i="9"/>
  <c r="B814" i="9"/>
  <c r="A814" i="9"/>
  <c r="D813" i="9"/>
  <c r="C813" i="9"/>
  <c r="B813" i="9"/>
  <c r="A813" i="9"/>
  <c r="D812" i="9"/>
  <c r="C812" i="9"/>
  <c r="B812" i="9"/>
  <c r="A812" i="9"/>
  <c r="D811" i="9"/>
  <c r="C811" i="9"/>
  <c r="B811" i="9"/>
  <c r="A811" i="9"/>
  <c r="D810" i="9"/>
  <c r="C810" i="9"/>
  <c r="B810" i="9"/>
  <c r="A810" i="9"/>
  <c r="D809" i="9"/>
  <c r="C809" i="9"/>
  <c r="B809" i="9"/>
  <c r="A809" i="9"/>
  <c r="D808" i="9"/>
  <c r="C808" i="9"/>
  <c r="B808" i="9"/>
  <c r="A808" i="9"/>
  <c r="D807" i="9"/>
  <c r="C807" i="9"/>
  <c r="B807" i="9"/>
  <c r="A807" i="9"/>
  <c r="D806" i="9"/>
  <c r="C806" i="9"/>
  <c r="B806" i="9"/>
  <c r="A806" i="9"/>
  <c r="D805" i="9"/>
  <c r="C805" i="9"/>
  <c r="B805" i="9"/>
  <c r="A805" i="9"/>
  <c r="D804" i="9"/>
  <c r="C804" i="9"/>
  <c r="B804" i="9"/>
  <c r="A804" i="9"/>
  <c r="D803" i="9"/>
  <c r="C803" i="9"/>
  <c r="B803" i="9"/>
  <c r="A803" i="9"/>
  <c r="D802" i="9"/>
  <c r="C802" i="9"/>
  <c r="B802" i="9"/>
  <c r="A802" i="9"/>
  <c r="D801" i="9"/>
  <c r="C801" i="9"/>
  <c r="B801" i="9"/>
  <c r="A801" i="9"/>
  <c r="D800" i="9"/>
  <c r="C800" i="9"/>
  <c r="B800" i="9"/>
  <c r="A800" i="9"/>
  <c r="D799" i="9"/>
  <c r="C799" i="9"/>
  <c r="B799" i="9"/>
  <c r="A799" i="9"/>
  <c r="D798" i="9"/>
  <c r="C798" i="9"/>
  <c r="B798" i="9"/>
  <c r="A798" i="9"/>
  <c r="D797" i="9"/>
  <c r="C797" i="9"/>
  <c r="B797" i="9"/>
  <c r="A797" i="9"/>
  <c r="D796" i="9"/>
  <c r="C796" i="9"/>
  <c r="B796" i="9"/>
  <c r="A796" i="9"/>
  <c r="D795" i="9"/>
  <c r="C795" i="9"/>
  <c r="B795" i="9"/>
  <c r="A795" i="9"/>
  <c r="D794" i="9"/>
  <c r="C794" i="9"/>
  <c r="B794" i="9"/>
  <c r="A794" i="9"/>
  <c r="D793" i="9"/>
  <c r="C793" i="9"/>
  <c r="B793" i="9"/>
  <c r="A793" i="9"/>
  <c r="D792" i="9"/>
  <c r="C792" i="9"/>
  <c r="B792" i="9"/>
  <c r="A792" i="9"/>
  <c r="D791" i="9"/>
  <c r="C791" i="9"/>
  <c r="B791" i="9"/>
  <c r="A791" i="9"/>
  <c r="D790" i="9"/>
  <c r="C790" i="9"/>
  <c r="B790" i="9"/>
  <c r="A790" i="9"/>
  <c r="D789" i="9"/>
  <c r="C789" i="9"/>
  <c r="B789" i="9"/>
  <c r="A789" i="9"/>
  <c r="D788" i="9"/>
  <c r="C788" i="9"/>
  <c r="B788" i="9"/>
  <c r="A788" i="9"/>
  <c r="D787" i="9"/>
  <c r="C787" i="9"/>
  <c r="B787" i="9"/>
  <c r="A787" i="9"/>
  <c r="D786" i="9"/>
  <c r="C786" i="9"/>
  <c r="B786" i="9"/>
  <c r="A786" i="9"/>
  <c r="D785" i="9"/>
  <c r="C785" i="9"/>
  <c r="B785" i="9"/>
  <c r="A785" i="9"/>
  <c r="D784" i="9"/>
  <c r="C784" i="9"/>
  <c r="B784" i="9"/>
  <c r="A784" i="9"/>
  <c r="D783" i="9"/>
  <c r="C783" i="9"/>
  <c r="B783" i="9"/>
  <c r="A783" i="9"/>
  <c r="D782" i="9"/>
  <c r="C782" i="9"/>
  <c r="B782" i="9"/>
  <c r="A782" i="9"/>
  <c r="D781" i="9"/>
  <c r="C781" i="9"/>
  <c r="B781" i="9"/>
  <c r="A781" i="9"/>
  <c r="D780" i="9"/>
  <c r="C780" i="9"/>
  <c r="B780" i="9"/>
  <c r="A780" i="9"/>
  <c r="D779" i="9"/>
  <c r="C779" i="9"/>
  <c r="B779" i="9"/>
  <c r="A779" i="9"/>
  <c r="D778" i="9"/>
  <c r="C778" i="9"/>
  <c r="B778" i="9"/>
  <c r="A778" i="9"/>
  <c r="D777" i="9"/>
  <c r="C777" i="9"/>
  <c r="B777" i="9"/>
  <c r="A777" i="9"/>
  <c r="D776" i="9"/>
  <c r="C776" i="9"/>
  <c r="B776" i="9"/>
  <c r="A776" i="9"/>
  <c r="D775" i="9"/>
  <c r="C775" i="9"/>
  <c r="B775" i="9"/>
  <c r="A775" i="9"/>
  <c r="D774" i="9"/>
  <c r="C774" i="9"/>
  <c r="B774" i="9"/>
  <c r="A774" i="9"/>
  <c r="D773" i="9"/>
  <c r="C773" i="9"/>
  <c r="B773" i="9"/>
  <c r="A773" i="9"/>
  <c r="D772" i="9"/>
  <c r="C772" i="9"/>
  <c r="B772" i="9"/>
  <c r="A772" i="9"/>
  <c r="D771" i="9"/>
  <c r="C771" i="9"/>
  <c r="B771" i="9"/>
  <c r="A771" i="9"/>
  <c r="D770" i="9"/>
  <c r="C770" i="9"/>
  <c r="B770" i="9"/>
  <c r="A770" i="9"/>
  <c r="D769" i="9"/>
  <c r="C769" i="9"/>
  <c r="B769" i="9"/>
  <c r="A769" i="9"/>
  <c r="D768" i="9"/>
  <c r="C768" i="9"/>
  <c r="B768" i="9"/>
  <c r="A768" i="9"/>
  <c r="D767" i="9"/>
  <c r="C767" i="9"/>
  <c r="B767" i="9"/>
  <c r="A767" i="9"/>
  <c r="D766" i="9"/>
  <c r="C766" i="9"/>
  <c r="B766" i="9"/>
  <c r="A766" i="9"/>
  <c r="D765" i="9"/>
  <c r="C765" i="9"/>
  <c r="B765" i="9"/>
  <c r="A765" i="9"/>
  <c r="D764" i="9"/>
  <c r="C764" i="9"/>
  <c r="B764" i="9"/>
  <c r="A764" i="9"/>
  <c r="D763" i="9"/>
  <c r="C763" i="9"/>
  <c r="B763" i="9"/>
  <c r="A763" i="9"/>
  <c r="D762" i="9"/>
  <c r="C762" i="9"/>
  <c r="B762" i="9"/>
  <c r="A762" i="9"/>
  <c r="D761" i="9"/>
  <c r="C761" i="9"/>
  <c r="B761" i="9"/>
  <c r="A761" i="9"/>
  <c r="D760" i="9"/>
  <c r="C760" i="9"/>
  <c r="B760" i="9"/>
  <c r="A760" i="9"/>
  <c r="D759" i="9"/>
  <c r="C759" i="9"/>
  <c r="B759" i="9"/>
  <c r="A759" i="9"/>
  <c r="D758" i="9"/>
  <c r="C758" i="9"/>
  <c r="B758" i="9"/>
  <c r="A758" i="9"/>
  <c r="D757" i="9"/>
  <c r="C757" i="9"/>
  <c r="B757" i="9"/>
  <c r="A757" i="9"/>
  <c r="D756" i="9"/>
  <c r="C756" i="9"/>
  <c r="B756" i="9"/>
  <c r="A756" i="9"/>
  <c r="D755" i="9"/>
  <c r="C755" i="9"/>
  <c r="B755" i="9"/>
  <c r="A755" i="9"/>
  <c r="D754" i="9"/>
  <c r="C754" i="9"/>
  <c r="B754" i="9"/>
  <c r="A754" i="9"/>
  <c r="D753" i="9"/>
  <c r="C753" i="9"/>
  <c r="B753" i="9"/>
  <c r="A753" i="9"/>
  <c r="D752" i="9"/>
  <c r="C752" i="9"/>
  <c r="B752" i="9"/>
  <c r="A752" i="9"/>
  <c r="D751" i="9"/>
  <c r="C751" i="9"/>
  <c r="B751" i="9"/>
  <c r="A751" i="9"/>
  <c r="D750" i="9"/>
  <c r="C750" i="9"/>
  <c r="B750" i="9"/>
  <c r="A750" i="9"/>
  <c r="D749" i="9"/>
  <c r="C749" i="9"/>
  <c r="B749" i="9"/>
  <c r="A749" i="9"/>
  <c r="D748" i="9"/>
  <c r="C748" i="9"/>
  <c r="B748" i="9"/>
  <c r="A748" i="9"/>
  <c r="D747" i="9"/>
  <c r="C747" i="9"/>
  <c r="B747" i="9"/>
  <c r="A747" i="9"/>
  <c r="D746" i="9"/>
  <c r="C746" i="9"/>
  <c r="B746" i="9"/>
  <c r="A746" i="9"/>
  <c r="D745" i="9"/>
  <c r="C745" i="9"/>
  <c r="B745" i="9"/>
  <c r="A745" i="9"/>
  <c r="D744" i="9"/>
  <c r="C744" i="9"/>
  <c r="B744" i="9"/>
  <c r="A744" i="9"/>
  <c r="D743" i="9"/>
  <c r="C743" i="9"/>
  <c r="B743" i="9"/>
  <c r="A743" i="9"/>
  <c r="D742" i="9"/>
  <c r="C742" i="9"/>
  <c r="B742" i="9"/>
  <c r="A742" i="9"/>
  <c r="D741" i="9"/>
  <c r="C741" i="9"/>
  <c r="B741" i="9"/>
  <c r="A741" i="9"/>
  <c r="D740" i="9"/>
  <c r="C740" i="9"/>
  <c r="B740" i="9"/>
  <c r="A740" i="9"/>
  <c r="D739" i="9"/>
  <c r="C739" i="9"/>
  <c r="B739" i="9"/>
  <c r="A739" i="9"/>
  <c r="D738" i="9"/>
  <c r="C738" i="9"/>
  <c r="B738" i="9"/>
  <c r="A738" i="9"/>
  <c r="D737" i="9"/>
  <c r="C737" i="9"/>
  <c r="B737" i="9"/>
  <c r="A737" i="9"/>
  <c r="D736" i="9"/>
  <c r="C736" i="9"/>
  <c r="B736" i="9"/>
  <c r="A736" i="9"/>
  <c r="D735" i="9"/>
  <c r="C735" i="9"/>
  <c r="B735" i="9"/>
  <c r="A735" i="9"/>
  <c r="D734" i="9"/>
  <c r="C734" i="9"/>
  <c r="B734" i="9"/>
  <c r="A734" i="9"/>
  <c r="D733" i="9"/>
  <c r="C733" i="9"/>
  <c r="B733" i="9"/>
  <c r="A733" i="9"/>
  <c r="D732" i="9"/>
  <c r="C732" i="9"/>
  <c r="B732" i="9"/>
  <c r="A732" i="9"/>
  <c r="D731" i="9"/>
  <c r="C731" i="9"/>
  <c r="B731" i="9"/>
  <c r="A731" i="9"/>
  <c r="D730" i="9"/>
  <c r="C730" i="9"/>
  <c r="B730" i="9"/>
  <c r="A730" i="9"/>
  <c r="D729" i="9"/>
  <c r="C729" i="9"/>
  <c r="B729" i="9"/>
  <c r="A729" i="9"/>
  <c r="D728" i="9"/>
  <c r="C728" i="9"/>
  <c r="B728" i="9"/>
  <c r="A728" i="9"/>
  <c r="D727" i="9"/>
  <c r="C727" i="9"/>
  <c r="B727" i="9"/>
  <c r="A727" i="9"/>
  <c r="D726" i="9"/>
  <c r="C726" i="9"/>
  <c r="B726" i="9"/>
  <c r="A726" i="9"/>
  <c r="D725" i="9"/>
  <c r="C725" i="9"/>
  <c r="B725" i="9"/>
  <c r="A725" i="9"/>
  <c r="D724" i="9"/>
  <c r="C724" i="9"/>
  <c r="B724" i="9"/>
  <c r="A724" i="9"/>
  <c r="D723" i="9"/>
  <c r="C723" i="9"/>
  <c r="B723" i="9"/>
  <c r="A723" i="9"/>
  <c r="D722" i="9"/>
  <c r="C722" i="9"/>
  <c r="B722" i="9"/>
  <c r="A722" i="9"/>
  <c r="D721" i="9"/>
  <c r="C721" i="9"/>
  <c r="B721" i="9"/>
  <c r="A721" i="9"/>
  <c r="D720" i="9"/>
  <c r="C720" i="9"/>
  <c r="B720" i="9"/>
  <c r="A720" i="9"/>
  <c r="D719" i="9"/>
  <c r="C719" i="9"/>
  <c r="B719" i="9"/>
  <c r="A719" i="9"/>
  <c r="D718" i="9"/>
  <c r="C718" i="9"/>
  <c r="B718" i="9"/>
  <c r="A718" i="9"/>
  <c r="D717" i="9"/>
  <c r="C717" i="9"/>
  <c r="B717" i="9"/>
  <c r="A717" i="9"/>
  <c r="D716" i="9"/>
  <c r="C716" i="9"/>
  <c r="B716" i="9"/>
  <c r="A716" i="9"/>
  <c r="D715" i="9"/>
  <c r="C715" i="9"/>
  <c r="B715" i="9"/>
  <c r="A715" i="9"/>
  <c r="D714" i="9"/>
  <c r="C714" i="9"/>
  <c r="B714" i="9"/>
  <c r="A714" i="9"/>
  <c r="D713" i="9"/>
  <c r="C713" i="9"/>
  <c r="B713" i="9"/>
  <c r="A713" i="9"/>
  <c r="D712" i="9"/>
  <c r="C712" i="9"/>
  <c r="B712" i="9"/>
  <c r="A712" i="9"/>
  <c r="D711" i="9"/>
  <c r="C711" i="9"/>
  <c r="B711" i="9"/>
  <c r="A711" i="9"/>
  <c r="D710" i="9"/>
  <c r="C710" i="9"/>
  <c r="B710" i="9"/>
  <c r="A710" i="9"/>
  <c r="D709" i="9"/>
  <c r="C709" i="9"/>
  <c r="B709" i="9"/>
  <c r="A709" i="9"/>
  <c r="D708" i="9"/>
  <c r="C708" i="9"/>
  <c r="B708" i="9"/>
  <c r="A708" i="9"/>
  <c r="D707" i="9"/>
  <c r="C707" i="9"/>
  <c r="B707" i="9"/>
  <c r="A707" i="9"/>
  <c r="D706" i="9"/>
  <c r="C706" i="9"/>
  <c r="B706" i="9"/>
  <c r="A706" i="9"/>
  <c r="D705" i="9"/>
  <c r="C705" i="9"/>
  <c r="B705" i="9"/>
  <c r="A705" i="9"/>
  <c r="D704" i="9"/>
  <c r="C704" i="9"/>
  <c r="B704" i="9"/>
  <c r="A704" i="9"/>
  <c r="D703" i="9"/>
  <c r="C703" i="9"/>
  <c r="B703" i="9"/>
  <c r="A703" i="9"/>
  <c r="D702" i="9"/>
  <c r="C702" i="9"/>
  <c r="B702" i="9"/>
  <c r="A702" i="9"/>
  <c r="D701" i="9"/>
  <c r="C701" i="9"/>
  <c r="B701" i="9"/>
  <c r="A701" i="9"/>
  <c r="D700" i="9"/>
  <c r="C700" i="9"/>
  <c r="B700" i="9"/>
  <c r="A700" i="9"/>
  <c r="D699" i="9"/>
  <c r="C699" i="9"/>
  <c r="B699" i="9"/>
  <c r="A699" i="9"/>
  <c r="D698" i="9"/>
  <c r="C698" i="9"/>
  <c r="B698" i="9"/>
  <c r="A698" i="9"/>
  <c r="D697" i="9"/>
  <c r="C697" i="9"/>
  <c r="B697" i="9"/>
  <c r="A697" i="9"/>
  <c r="D696" i="9"/>
  <c r="C696" i="9"/>
  <c r="B696" i="9"/>
  <c r="A696" i="9"/>
  <c r="D695" i="9"/>
  <c r="C695" i="9"/>
  <c r="B695" i="9"/>
  <c r="A695" i="9"/>
  <c r="D694" i="9"/>
  <c r="C694" i="9"/>
  <c r="B694" i="9"/>
  <c r="A694" i="9"/>
  <c r="D693" i="9"/>
  <c r="C693" i="9"/>
  <c r="B693" i="9"/>
  <c r="A693" i="9"/>
  <c r="D692" i="9"/>
  <c r="C692" i="9"/>
  <c r="B692" i="9"/>
  <c r="A692" i="9"/>
  <c r="D691" i="9"/>
  <c r="C691" i="9"/>
  <c r="B691" i="9"/>
  <c r="A691" i="9"/>
  <c r="D690" i="9"/>
  <c r="C690" i="9"/>
  <c r="B690" i="9"/>
  <c r="A690" i="9"/>
  <c r="D689" i="9"/>
  <c r="C689" i="9"/>
  <c r="B689" i="9"/>
  <c r="A689" i="9"/>
  <c r="D688" i="9"/>
  <c r="C688" i="9"/>
  <c r="B688" i="9"/>
  <c r="A688" i="9"/>
  <c r="D687" i="9"/>
  <c r="C687" i="9"/>
  <c r="B687" i="9"/>
  <c r="A687" i="9"/>
  <c r="D686" i="9"/>
  <c r="C686" i="9"/>
  <c r="B686" i="9"/>
  <c r="A686" i="9"/>
  <c r="D685" i="9"/>
  <c r="C685" i="9"/>
  <c r="B685" i="9"/>
  <c r="A685" i="9"/>
  <c r="D684" i="9"/>
  <c r="C684" i="9"/>
  <c r="B684" i="9"/>
  <c r="A684" i="9"/>
  <c r="D683" i="9"/>
  <c r="C683" i="9"/>
  <c r="B683" i="9"/>
  <c r="A683" i="9"/>
  <c r="D682" i="9"/>
  <c r="C682" i="9"/>
  <c r="B682" i="9"/>
  <c r="A682" i="9"/>
  <c r="D681" i="9"/>
  <c r="C681" i="9"/>
  <c r="B681" i="9"/>
  <c r="A681" i="9"/>
  <c r="D680" i="9"/>
  <c r="C680" i="9"/>
  <c r="B680" i="9"/>
  <c r="A680" i="9"/>
  <c r="D679" i="9"/>
  <c r="C679" i="9"/>
  <c r="B679" i="9"/>
  <c r="A679" i="9"/>
  <c r="D678" i="9"/>
  <c r="C678" i="9"/>
  <c r="B678" i="9"/>
  <c r="A678" i="9"/>
  <c r="D677" i="9"/>
  <c r="C677" i="9"/>
  <c r="B677" i="9"/>
  <c r="A677" i="9"/>
  <c r="D676" i="9"/>
  <c r="C676" i="9"/>
  <c r="B676" i="9"/>
  <c r="A676" i="9"/>
  <c r="D675" i="9"/>
  <c r="C675" i="9"/>
  <c r="B675" i="9"/>
  <c r="A675" i="9"/>
  <c r="D674" i="9"/>
  <c r="C674" i="9"/>
  <c r="B674" i="9"/>
  <c r="A674" i="9"/>
  <c r="D673" i="9"/>
  <c r="C673" i="9"/>
  <c r="B673" i="9"/>
  <c r="A673" i="9"/>
  <c r="D672" i="9"/>
  <c r="C672" i="9"/>
  <c r="B672" i="9"/>
  <c r="A672" i="9"/>
  <c r="D671" i="9"/>
  <c r="C671" i="9"/>
  <c r="B671" i="9"/>
  <c r="A671" i="9"/>
  <c r="D670" i="9"/>
  <c r="C670" i="9"/>
  <c r="B670" i="9"/>
  <c r="A670" i="9"/>
  <c r="D669" i="9"/>
  <c r="C669" i="9"/>
  <c r="B669" i="9"/>
  <c r="A669" i="9"/>
  <c r="D668" i="9"/>
  <c r="C668" i="9"/>
  <c r="B668" i="9"/>
  <c r="A668" i="9"/>
  <c r="D667" i="9"/>
  <c r="C667" i="9"/>
  <c r="B667" i="9"/>
  <c r="A667" i="9"/>
  <c r="D666" i="9"/>
  <c r="C666" i="9"/>
  <c r="B666" i="9"/>
  <c r="A666" i="9"/>
  <c r="D665" i="9"/>
  <c r="C665" i="9"/>
  <c r="B665" i="9"/>
  <c r="A665" i="9"/>
  <c r="D664" i="9"/>
  <c r="C664" i="9"/>
  <c r="B664" i="9"/>
  <c r="A664" i="9"/>
  <c r="D663" i="9"/>
  <c r="C663" i="9"/>
  <c r="B663" i="9"/>
  <c r="A663" i="9"/>
  <c r="D662" i="9"/>
  <c r="C662" i="9"/>
  <c r="B662" i="9"/>
  <c r="A662" i="9"/>
  <c r="D661" i="9"/>
  <c r="C661" i="9"/>
  <c r="B661" i="9"/>
  <c r="A661" i="9"/>
  <c r="D660" i="9"/>
  <c r="C660" i="9"/>
  <c r="B660" i="9"/>
  <c r="A660" i="9"/>
  <c r="D659" i="9"/>
  <c r="C659" i="9"/>
  <c r="B659" i="9"/>
  <c r="A659" i="9"/>
  <c r="D658" i="9"/>
  <c r="C658" i="9"/>
  <c r="B658" i="9"/>
  <c r="A658" i="9"/>
  <c r="D657" i="9"/>
  <c r="C657" i="9"/>
  <c r="B657" i="9"/>
  <c r="A657" i="9"/>
  <c r="D656" i="9"/>
  <c r="C656" i="9"/>
  <c r="B656" i="9"/>
  <c r="A656" i="9"/>
  <c r="D655" i="9"/>
  <c r="C655" i="9"/>
  <c r="B655" i="9"/>
  <c r="A655" i="9"/>
  <c r="D654" i="9"/>
  <c r="C654" i="9"/>
  <c r="B654" i="9"/>
  <c r="A654" i="9"/>
  <c r="D653" i="9"/>
  <c r="C653" i="9"/>
  <c r="B653" i="9"/>
  <c r="A653" i="9"/>
  <c r="D652" i="9"/>
  <c r="C652" i="9"/>
  <c r="B652" i="9"/>
  <c r="A652" i="9"/>
  <c r="D651" i="9"/>
  <c r="C651" i="9"/>
  <c r="B651" i="9"/>
  <c r="A651" i="9"/>
  <c r="D650" i="9"/>
  <c r="C650" i="9"/>
  <c r="B650" i="9"/>
  <c r="A650" i="9"/>
  <c r="D649" i="9"/>
  <c r="C649" i="9"/>
  <c r="B649" i="9"/>
  <c r="A649" i="9"/>
  <c r="D648" i="9"/>
  <c r="C648" i="9"/>
  <c r="B648" i="9"/>
  <c r="A648" i="9"/>
  <c r="D647" i="9"/>
  <c r="C647" i="9"/>
  <c r="B647" i="9"/>
  <c r="A647" i="9"/>
  <c r="D646" i="9"/>
  <c r="C646" i="9"/>
  <c r="B646" i="9"/>
  <c r="A646" i="9"/>
  <c r="D645" i="9"/>
  <c r="C645" i="9"/>
  <c r="B645" i="9"/>
  <c r="A645" i="9"/>
  <c r="D644" i="9"/>
  <c r="C644" i="9"/>
  <c r="B644" i="9"/>
  <c r="A644" i="9"/>
  <c r="D643" i="9"/>
  <c r="C643" i="9"/>
  <c r="B643" i="9"/>
  <c r="A643" i="9"/>
  <c r="D642" i="9"/>
  <c r="C642" i="9"/>
  <c r="B642" i="9"/>
  <c r="A642" i="9"/>
  <c r="D641" i="9"/>
  <c r="C641" i="9"/>
  <c r="B641" i="9"/>
  <c r="A641" i="9"/>
  <c r="D640" i="9"/>
  <c r="C640" i="9"/>
  <c r="B640" i="9"/>
  <c r="A640" i="9"/>
  <c r="D639" i="9"/>
  <c r="C639" i="9"/>
  <c r="B639" i="9"/>
  <c r="A639" i="9"/>
  <c r="D638" i="9"/>
  <c r="C638" i="9"/>
  <c r="B638" i="9"/>
  <c r="A638" i="9"/>
  <c r="D637" i="9"/>
  <c r="C637" i="9"/>
  <c r="B637" i="9"/>
  <c r="A637" i="9"/>
  <c r="D636" i="9"/>
  <c r="C636" i="9"/>
  <c r="B636" i="9"/>
  <c r="A636" i="9"/>
  <c r="D635" i="9"/>
  <c r="C635" i="9"/>
  <c r="B635" i="9"/>
  <c r="A635" i="9"/>
  <c r="D634" i="9"/>
  <c r="C634" i="9"/>
  <c r="B634" i="9"/>
  <c r="A634" i="9"/>
  <c r="D633" i="9"/>
  <c r="C633" i="9"/>
  <c r="B633" i="9"/>
  <c r="A633" i="9"/>
  <c r="D632" i="9"/>
  <c r="C632" i="9"/>
  <c r="B632" i="9"/>
  <c r="A632" i="9"/>
  <c r="D631" i="9"/>
  <c r="C631" i="9"/>
  <c r="B631" i="9"/>
  <c r="A631" i="9"/>
  <c r="D630" i="9"/>
  <c r="C630" i="9"/>
  <c r="B630" i="9"/>
  <c r="A630" i="9"/>
  <c r="D629" i="9"/>
  <c r="C629" i="9"/>
  <c r="B629" i="9"/>
  <c r="A629" i="9"/>
  <c r="D628" i="9"/>
  <c r="C628" i="9"/>
  <c r="B628" i="9"/>
  <c r="A628" i="9"/>
  <c r="D627" i="9"/>
  <c r="C627" i="9"/>
  <c r="B627" i="9"/>
  <c r="A627" i="9"/>
  <c r="D626" i="9"/>
  <c r="C626" i="9"/>
  <c r="B626" i="9"/>
  <c r="A626" i="9"/>
  <c r="D625" i="9"/>
  <c r="C625" i="9"/>
  <c r="B625" i="9"/>
  <c r="A625" i="9"/>
  <c r="D624" i="9"/>
  <c r="C624" i="9"/>
  <c r="B624" i="9"/>
  <c r="A624" i="9"/>
  <c r="D623" i="9"/>
  <c r="C623" i="9"/>
  <c r="B623" i="9"/>
  <c r="A623" i="9"/>
  <c r="D622" i="9"/>
  <c r="C622" i="9"/>
  <c r="B622" i="9"/>
  <c r="A622" i="9"/>
  <c r="D621" i="9"/>
  <c r="C621" i="9"/>
  <c r="B621" i="9"/>
  <c r="A621" i="9"/>
  <c r="D620" i="9"/>
  <c r="C620" i="9"/>
  <c r="B620" i="9"/>
  <c r="A620" i="9"/>
  <c r="D619" i="9"/>
  <c r="C619" i="9"/>
  <c r="B619" i="9"/>
  <c r="A619" i="9"/>
  <c r="D618" i="9"/>
  <c r="C618" i="9"/>
  <c r="B618" i="9"/>
  <c r="A618" i="9"/>
  <c r="D617" i="9"/>
  <c r="C617" i="9"/>
  <c r="B617" i="9"/>
  <c r="A617" i="9"/>
  <c r="D616" i="9"/>
  <c r="C616" i="9"/>
  <c r="B616" i="9"/>
  <c r="A616" i="9"/>
  <c r="D615" i="9"/>
  <c r="C615" i="9"/>
  <c r="B615" i="9"/>
  <c r="A615" i="9"/>
  <c r="D614" i="9"/>
  <c r="C614" i="9"/>
  <c r="B614" i="9"/>
  <c r="A614" i="9"/>
  <c r="D613" i="9"/>
  <c r="C613" i="9"/>
  <c r="B613" i="9"/>
  <c r="A613" i="9"/>
  <c r="D612" i="9"/>
  <c r="C612" i="9"/>
  <c r="B612" i="9"/>
  <c r="A612" i="9"/>
  <c r="D611" i="9"/>
  <c r="C611" i="9"/>
  <c r="B611" i="9"/>
  <c r="A611" i="9"/>
  <c r="D610" i="9"/>
  <c r="C610" i="9"/>
  <c r="B610" i="9"/>
  <c r="A610" i="9"/>
  <c r="D609" i="9"/>
  <c r="C609" i="9"/>
  <c r="B609" i="9"/>
  <c r="A609" i="9"/>
  <c r="D608" i="9"/>
  <c r="C608" i="9"/>
  <c r="B608" i="9"/>
  <c r="A608" i="9"/>
  <c r="D607" i="9"/>
  <c r="C607" i="9"/>
  <c r="B607" i="9"/>
  <c r="A607" i="9"/>
  <c r="D606" i="9"/>
  <c r="C606" i="9"/>
  <c r="B606" i="9"/>
  <c r="A606" i="9"/>
  <c r="D605" i="9"/>
  <c r="C605" i="9"/>
  <c r="B605" i="9"/>
  <c r="A605" i="9"/>
  <c r="D604" i="9"/>
  <c r="C604" i="9"/>
  <c r="B604" i="9"/>
  <c r="A604" i="9"/>
  <c r="D603" i="9"/>
  <c r="C603" i="9"/>
  <c r="B603" i="9"/>
  <c r="A603" i="9"/>
  <c r="D602" i="9"/>
  <c r="C602" i="9"/>
  <c r="B602" i="9"/>
  <c r="A602" i="9"/>
  <c r="D601" i="9"/>
  <c r="C601" i="9"/>
  <c r="B601" i="9"/>
  <c r="A601" i="9"/>
  <c r="D600" i="9"/>
  <c r="C600" i="9"/>
  <c r="B600" i="9"/>
  <c r="A600" i="9"/>
  <c r="D599" i="9"/>
  <c r="C599" i="9"/>
  <c r="B599" i="9"/>
  <c r="A599" i="9"/>
  <c r="D598" i="9"/>
  <c r="C598" i="9"/>
  <c r="B598" i="9"/>
  <c r="A598" i="9"/>
  <c r="D597" i="9"/>
  <c r="C597" i="9"/>
  <c r="B597" i="9"/>
  <c r="A597" i="9"/>
  <c r="D596" i="9"/>
  <c r="C596" i="9"/>
  <c r="B596" i="9"/>
  <c r="A596" i="9"/>
  <c r="D595" i="9"/>
  <c r="C595" i="9"/>
  <c r="B595" i="9"/>
  <c r="A595" i="9"/>
  <c r="D594" i="9"/>
  <c r="C594" i="9"/>
  <c r="B594" i="9"/>
  <c r="A594" i="9"/>
  <c r="D593" i="9"/>
  <c r="C593" i="9"/>
  <c r="B593" i="9"/>
  <c r="A593" i="9"/>
  <c r="D592" i="9"/>
  <c r="C592" i="9"/>
  <c r="B592" i="9"/>
  <c r="A592" i="9"/>
  <c r="D591" i="9"/>
  <c r="C591" i="9"/>
  <c r="B591" i="9"/>
  <c r="A591" i="9"/>
  <c r="D590" i="9"/>
  <c r="C590" i="9"/>
  <c r="B590" i="9"/>
  <c r="A590" i="9"/>
  <c r="D589" i="9"/>
  <c r="C589" i="9"/>
  <c r="B589" i="9"/>
  <c r="A589" i="9"/>
  <c r="D588" i="9"/>
  <c r="C588" i="9"/>
  <c r="B588" i="9"/>
  <c r="A588" i="9"/>
  <c r="D587" i="9"/>
  <c r="C587" i="9"/>
  <c r="B587" i="9"/>
  <c r="A587" i="9"/>
  <c r="D586" i="9"/>
  <c r="C586" i="9"/>
  <c r="B586" i="9"/>
  <c r="A586" i="9"/>
  <c r="D585" i="9"/>
  <c r="C585" i="9"/>
  <c r="B585" i="9"/>
  <c r="A585" i="9"/>
  <c r="D584" i="9"/>
  <c r="C584" i="9"/>
  <c r="B584" i="9"/>
  <c r="A584" i="9"/>
  <c r="D583" i="9"/>
  <c r="C583" i="9"/>
  <c r="B583" i="9"/>
  <c r="A583" i="9"/>
  <c r="D582" i="9"/>
  <c r="C582" i="9"/>
  <c r="B582" i="9"/>
  <c r="A582" i="9"/>
  <c r="D581" i="9"/>
  <c r="C581" i="9"/>
  <c r="B581" i="9"/>
  <c r="A581" i="9"/>
  <c r="D580" i="9"/>
  <c r="C580" i="9"/>
  <c r="B580" i="9"/>
  <c r="A580" i="9"/>
  <c r="D579" i="9"/>
  <c r="C579" i="9"/>
  <c r="B579" i="9"/>
  <c r="A579" i="9"/>
  <c r="D578" i="9"/>
  <c r="C578" i="9"/>
  <c r="B578" i="9"/>
  <c r="A578" i="9"/>
  <c r="D577" i="9"/>
  <c r="C577" i="9"/>
  <c r="B577" i="9"/>
  <c r="A577" i="9"/>
  <c r="D576" i="9"/>
  <c r="C576" i="9"/>
  <c r="B576" i="9"/>
  <c r="A576" i="9"/>
  <c r="D575" i="9"/>
  <c r="C575" i="9"/>
  <c r="B575" i="9"/>
  <c r="A575" i="9"/>
  <c r="D574" i="9"/>
  <c r="C574" i="9"/>
  <c r="B574" i="9"/>
  <c r="A574" i="9"/>
  <c r="D573" i="9"/>
  <c r="C573" i="9"/>
  <c r="B573" i="9"/>
  <c r="A573" i="9"/>
  <c r="D572" i="9"/>
  <c r="C572" i="9"/>
  <c r="B572" i="9"/>
  <c r="A572" i="9"/>
  <c r="D571" i="9"/>
  <c r="C571" i="9"/>
  <c r="B571" i="9"/>
  <c r="A571" i="9"/>
  <c r="D570" i="9"/>
  <c r="C570" i="9"/>
  <c r="B570" i="9"/>
  <c r="A570" i="9"/>
  <c r="D569" i="9"/>
  <c r="C569" i="9"/>
  <c r="B569" i="9"/>
  <c r="A569" i="9"/>
  <c r="D568" i="9"/>
  <c r="C568" i="9"/>
  <c r="B568" i="9"/>
  <c r="A568" i="9"/>
  <c r="D567" i="9"/>
  <c r="C567" i="9"/>
  <c r="B567" i="9"/>
  <c r="A567" i="9"/>
  <c r="D566" i="9"/>
  <c r="C566" i="9"/>
  <c r="B566" i="9"/>
  <c r="A566" i="9"/>
  <c r="D565" i="9"/>
  <c r="C565" i="9"/>
  <c r="B565" i="9"/>
  <c r="A565" i="9"/>
  <c r="D564" i="9"/>
  <c r="C564" i="9"/>
  <c r="B564" i="9"/>
  <c r="A564" i="9"/>
  <c r="D563" i="9"/>
  <c r="C563" i="9"/>
  <c r="B563" i="9"/>
  <c r="A563" i="9"/>
  <c r="D562" i="9"/>
  <c r="C562" i="9"/>
  <c r="B562" i="9"/>
  <c r="A562" i="9"/>
  <c r="D561" i="9"/>
  <c r="C561" i="9"/>
  <c r="B561" i="9"/>
  <c r="A561" i="9"/>
  <c r="D560" i="9"/>
  <c r="C560" i="9"/>
  <c r="B560" i="9"/>
  <c r="A560" i="9"/>
  <c r="D559" i="9"/>
  <c r="C559" i="9"/>
  <c r="B559" i="9"/>
  <c r="A559" i="9"/>
  <c r="D558" i="9"/>
  <c r="C558" i="9"/>
  <c r="B558" i="9"/>
  <c r="A558" i="9"/>
  <c r="D557" i="9"/>
  <c r="C557" i="9"/>
  <c r="B557" i="9"/>
  <c r="A557" i="9"/>
  <c r="D556" i="9"/>
  <c r="C556" i="9"/>
  <c r="B556" i="9"/>
  <c r="A556" i="9"/>
  <c r="D555" i="9"/>
  <c r="C555" i="9"/>
  <c r="B555" i="9"/>
  <c r="A555" i="9"/>
  <c r="D554" i="9"/>
  <c r="C554" i="9"/>
  <c r="B554" i="9"/>
  <c r="A554" i="9"/>
  <c r="D553" i="9"/>
  <c r="C553" i="9"/>
  <c r="B553" i="9"/>
  <c r="A553" i="9"/>
  <c r="D552" i="9"/>
  <c r="C552" i="9"/>
  <c r="B552" i="9"/>
  <c r="A552" i="9"/>
  <c r="D551" i="9"/>
  <c r="C551" i="9"/>
  <c r="B551" i="9"/>
  <c r="A551" i="9"/>
  <c r="D550" i="9"/>
  <c r="C550" i="9"/>
  <c r="B550" i="9"/>
  <c r="A550" i="9"/>
  <c r="D549" i="9"/>
  <c r="C549" i="9"/>
  <c r="B549" i="9"/>
  <c r="A549" i="9"/>
  <c r="D548" i="9"/>
  <c r="C548" i="9"/>
  <c r="B548" i="9"/>
  <c r="A548" i="9"/>
  <c r="D547" i="9"/>
  <c r="C547" i="9"/>
  <c r="B547" i="9"/>
  <c r="A547" i="9"/>
  <c r="D546" i="9"/>
  <c r="C546" i="9"/>
  <c r="B546" i="9"/>
  <c r="A546" i="9"/>
  <c r="D545" i="9"/>
  <c r="C545" i="9"/>
  <c r="B545" i="9"/>
  <c r="A545" i="9"/>
  <c r="D544" i="9"/>
  <c r="C544" i="9"/>
  <c r="B544" i="9"/>
  <c r="A544" i="9"/>
  <c r="D543" i="9"/>
  <c r="C543" i="9"/>
  <c r="B543" i="9"/>
  <c r="A543" i="9"/>
  <c r="D542" i="9"/>
  <c r="C542" i="9"/>
  <c r="B542" i="9"/>
  <c r="A542" i="9"/>
  <c r="D541" i="9"/>
  <c r="C541" i="9"/>
  <c r="B541" i="9"/>
  <c r="A541" i="9"/>
  <c r="D540" i="9"/>
  <c r="C540" i="9"/>
  <c r="B540" i="9"/>
  <c r="A540" i="9"/>
  <c r="D539" i="9"/>
  <c r="C539" i="9"/>
  <c r="B539" i="9"/>
  <c r="A539" i="9"/>
  <c r="D538" i="9"/>
  <c r="C538" i="9"/>
  <c r="B538" i="9"/>
  <c r="A538" i="9"/>
  <c r="D537" i="9"/>
  <c r="C537" i="9"/>
  <c r="B537" i="9"/>
  <c r="A537" i="9"/>
  <c r="D536" i="9"/>
  <c r="C536" i="9"/>
  <c r="B536" i="9"/>
  <c r="A536" i="9"/>
  <c r="D535" i="9"/>
  <c r="C535" i="9"/>
  <c r="B535" i="9"/>
  <c r="A535" i="9"/>
  <c r="D534" i="9"/>
  <c r="C534" i="9"/>
  <c r="B534" i="9"/>
  <c r="A534" i="9"/>
  <c r="D533" i="9"/>
  <c r="C533" i="9"/>
  <c r="B533" i="9"/>
  <c r="A533" i="9"/>
  <c r="D532" i="9"/>
  <c r="C532" i="9"/>
  <c r="B532" i="9"/>
  <c r="A532" i="9"/>
  <c r="D531" i="9"/>
  <c r="C531" i="9"/>
  <c r="B531" i="9"/>
  <c r="A531" i="9"/>
  <c r="D530" i="9"/>
  <c r="C530" i="9"/>
  <c r="B530" i="9"/>
  <c r="A530" i="9"/>
  <c r="D529" i="9"/>
  <c r="C529" i="9"/>
  <c r="B529" i="9"/>
  <c r="A529" i="9"/>
  <c r="D528" i="9"/>
  <c r="C528" i="9"/>
  <c r="B528" i="9"/>
  <c r="A528" i="9"/>
  <c r="D527" i="9"/>
  <c r="C527" i="9"/>
  <c r="B527" i="9"/>
  <c r="A527" i="9"/>
  <c r="D526" i="9"/>
  <c r="C526" i="9"/>
  <c r="B526" i="9"/>
  <c r="A526" i="9"/>
  <c r="D525" i="9"/>
  <c r="C525" i="9"/>
  <c r="B525" i="9"/>
  <c r="A525" i="9"/>
  <c r="D524" i="9"/>
  <c r="C524" i="9"/>
  <c r="B524" i="9"/>
  <c r="A524" i="9"/>
  <c r="D523" i="9"/>
  <c r="C523" i="9"/>
  <c r="B523" i="9"/>
  <c r="A523" i="9"/>
  <c r="D522" i="9"/>
  <c r="C522" i="9"/>
  <c r="B522" i="9"/>
  <c r="A522" i="9"/>
  <c r="D521" i="9"/>
  <c r="C521" i="9"/>
  <c r="B521" i="9"/>
  <c r="A521" i="9"/>
  <c r="D520" i="9"/>
  <c r="C520" i="9"/>
  <c r="B520" i="9"/>
  <c r="A520" i="9"/>
  <c r="D519" i="9"/>
  <c r="C519" i="9"/>
  <c r="B519" i="9"/>
  <c r="A519" i="9"/>
  <c r="D518" i="9"/>
  <c r="C518" i="9"/>
  <c r="B518" i="9"/>
  <c r="A518" i="9"/>
  <c r="D517" i="9"/>
  <c r="C517" i="9"/>
  <c r="B517" i="9"/>
  <c r="A517" i="9"/>
  <c r="D516" i="9"/>
  <c r="C516" i="9"/>
  <c r="B516" i="9"/>
  <c r="A516" i="9"/>
  <c r="D515" i="9"/>
  <c r="C515" i="9"/>
  <c r="B515" i="9"/>
  <c r="A515" i="9"/>
  <c r="D514" i="9"/>
  <c r="C514" i="9"/>
  <c r="B514" i="9"/>
  <c r="A514" i="9"/>
  <c r="D513" i="9"/>
  <c r="C513" i="9"/>
  <c r="B513" i="9"/>
  <c r="A513" i="9"/>
  <c r="D512" i="9"/>
  <c r="C512" i="9"/>
  <c r="B512" i="9"/>
  <c r="A512" i="9"/>
  <c r="D511" i="9"/>
  <c r="C511" i="9"/>
  <c r="B511" i="9"/>
  <c r="A511" i="9"/>
  <c r="D510" i="9"/>
  <c r="C510" i="9"/>
  <c r="B510" i="9"/>
  <c r="A510" i="9"/>
  <c r="D509" i="9"/>
  <c r="C509" i="9"/>
  <c r="B509" i="9"/>
  <c r="A509" i="9"/>
  <c r="D508" i="9"/>
  <c r="C508" i="9"/>
  <c r="B508" i="9"/>
  <c r="A508" i="9"/>
  <c r="D507" i="9"/>
  <c r="C507" i="9"/>
  <c r="B507" i="9"/>
  <c r="A507" i="9"/>
  <c r="D506" i="9"/>
  <c r="C506" i="9"/>
  <c r="B506" i="9"/>
  <c r="A506" i="9"/>
  <c r="D505" i="9"/>
  <c r="C505" i="9"/>
  <c r="B505" i="9"/>
  <c r="A505" i="9"/>
  <c r="D504" i="9"/>
  <c r="C504" i="9"/>
  <c r="B504" i="9"/>
  <c r="A504" i="9"/>
  <c r="D503" i="9"/>
  <c r="C503" i="9"/>
  <c r="B503" i="9"/>
  <c r="A503" i="9"/>
  <c r="D502" i="9"/>
  <c r="C502" i="9"/>
  <c r="B502" i="9"/>
  <c r="A502" i="9"/>
  <c r="D501" i="9"/>
  <c r="C501" i="9"/>
  <c r="B501" i="9"/>
  <c r="A501" i="9"/>
  <c r="D500" i="9"/>
  <c r="C500" i="9"/>
  <c r="B500" i="9"/>
  <c r="A500" i="9"/>
  <c r="D499" i="9"/>
  <c r="C499" i="9"/>
  <c r="B499" i="9"/>
  <c r="A499" i="9"/>
  <c r="D498" i="9"/>
  <c r="C498" i="9"/>
  <c r="B498" i="9"/>
  <c r="A498" i="9"/>
  <c r="D497" i="9"/>
  <c r="C497" i="9"/>
  <c r="B497" i="9"/>
  <c r="A497" i="9"/>
  <c r="D496" i="9"/>
  <c r="C496" i="9"/>
  <c r="B496" i="9"/>
  <c r="A496" i="9"/>
  <c r="D495" i="9"/>
  <c r="C495" i="9"/>
  <c r="B495" i="9"/>
  <c r="A495" i="9"/>
  <c r="D494" i="9"/>
  <c r="C494" i="9"/>
  <c r="B494" i="9"/>
  <c r="A494" i="9"/>
  <c r="D493" i="9"/>
  <c r="C493" i="9"/>
  <c r="B493" i="9"/>
  <c r="A493" i="9"/>
  <c r="D492" i="9"/>
  <c r="C492" i="9"/>
  <c r="B492" i="9"/>
  <c r="A492" i="9"/>
  <c r="D491" i="9"/>
  <c r="C491" i="9"/>
  <c r="B491" i="9"/>
  <c r="A491" i="9"/>
  <c r="D490" i="9"/>
  <c r="C490" i="9"/>
  <c r="B490" i="9"/>
  <c r="A490" i="9"/>
  <c r="D489" i="9"/>
  <c r="C489" i="9"/>
  <c r="B489" i="9"/>
  <c r="A489" i="9"/>
  <c r="D488" i="9"/>
  <c r="C488" i="9"/>
  <c r="B488" i="9"/>
  <c r="A488" i="9"/>
  <c r="D487" i="9"/>
  <c r="C487" i="9"/>
  <c r="B487" i="9"/>
  <c r="A487" i="9"/>
  <c r="D486" i="9"/>
  <c r="C486" i="9"/>
  <c r="B486" i="9"/>
  <c r="A486" i="9"/>
  <c r="D485" i="9"/>
  <c r="C485" i="9"/>
  <c r="B485" i="9"/>
  <c r="A485" i="9"/>
  <c r="D484" i="9"/>
  <c r="C484" i="9"/>
  <c r="B484" i="9"/>
  <c r="A484" i="9"/>
  <c r="D483" i="9"/>
  <c r="C483" i="9"/>
  <c r="B483" i="9"/>
  <c r="A483" i="9"/>
  <c r="D482" i="9"/>
  <c r="C482" i="9"/>
  <c r="B482" i="9"/>
  <c r="A482" i="9"/>
  <c r="D481" i="9"/>
  <c r="C481" i="9"/>
  <c r="B481" i="9"/>
  <c r="A481" i="9"/>
  <c r="D480" i="9"/>
  <c r="C480" i="9"/>
  <c r="B480" i="9"/>
  <c r="A480" i="9"/>
  <c r="D479" i="9"/>
  <c r="C479" i="9"/>
  <c r="B479" i="9"/>
  <c r="A479" i="9"/>
  <c r="D478" i="9"/>
  <c r="C478" i="9"/>
  <c r="B478" i="9"/>
  <c r="A478" i="9"/>
  <c r="D477" i="9"/>
  <c r="C477" i="9"/>
  <c r="B477" i="9"/>
  <c r="A477" i="9"/>
  <c r="D476" i="9"/>
  <c r="C476" i="9"/>
  <c r="B476" i="9"/>
  <c r="A476" i="9"/>
  <c r="D475" i="9"/>
  <c r="C475" i="9"/>
  <c r="B475" i="9"/>
  <c r="A475" i="9"/>
  <c r="D474" i="9"/>
  <c r="C474" i="9"/>
  <c r="B474" i="9"/>
  <c r="A474" i="9"/>
  <c r="D473" i="9"/>
  <c r="C473" i="9"/>
  <c r="B473" i="9"/>
  <c r="A473" i="9"/>
  <c r="D472" i="9"/>
  <c r="C472" i="9"/>
  <c r="B472" i="9"/>
  <c r="A472" i="9"/>
  <c r="D471" i="9"/>
  <c r="C471" i="9"/>
  <c r="B471" i="9"/>
  <c r="A471" i="9"/>
  <c r="D470" i="9"/>
  <c r="C470" i="9"/>
  <c r="B470" i="9"/>
  <c r="A470" i="9"/>
  <c r="D469" i="9"/>
  <c r="C469" i="9"/>
  <c r="B469" i="9"/>
  <c r="A469" i="9"/>
  <c r="D468" i="9"/>
  <c r="C468" i="9"/>
  <c r="B468" i="9"/>
  <c r="A468" i="9"/>
  <c r="D467" i="9"/>
  <c r="C467" i="9"/>
  <c r="B467" i="9"/>
  <c r="A467" i="9"/>
  <c r="D466" i="9"/>
  <c r="C466" i="9"/>
  <c r="B466" i="9"/>
  <c r="A466" i="9"/>
  <c r="D465" i="9"/>
  <c r="C465" i="9"/>
  <c r="B465" i="9"/>
  <c r="A465" i="9"/>
  <c r="D464" i="9"/>
  <c r="C464" i="9"/>
  <c r="B464" i="9"/>
  <c r="A464" i="9"/>
  <c r="D463" i="9"/>
  <c r="C463" i="9"/>
  <c r="B463" i="9"/>
  <c r="A463" i="9"/>
  <c r="D462" i="9"/>
  <c r="C462" i="9"/>
  <c r="B462" i="9"/>
  <c r="A462" i="9"/>
  <c r="D461" i="9"/>
  <c r="C461" i="9"/>
  <c r="B461" i="9"/>
  <c r="A461" i="9"/>
  <c r="D460" i="9"/>
  <c r="C460" i="9"/>
  <c r="B460" i="9"/>
  <c r="A460" i="9"/>
  <c r="D459" i="9"/>
  <c r="C459" i="9"/>
  <c r="B459" i="9"/>
  <c r="A459" i="9"/>
  <c r="D458" i="9"/>
  <c r="C458" i="9"/>
  <c r="B458" i="9"/>
  <c r="A458" i="9"/>
  <c r="D457" i="9"/>
  <c r="C457" i="9"/>
  <c r="B457" i="9"/>
  <c r="A457" i="9"/>
  <c r="D456" i="9"/>
  <c r="C456" i="9"/>
  <c r="B456" i="9"/>
  <c r="A456" i="9"/>
  <c r="D455" i="9"/>
  <c r="C455" i="9"/>
  <c r="B455" i="9"/>
  <c r="A455" i="9"/>
  <c r="D454" i="9"/>
  <c r="C454" i="9"/>
  <c r="B454" i="9"/>
  <c r="A454" i="9"/>
  <c r="D453" i="9"/>
  <c r="C453" i="9"/>
  <c r="B453" i="9"/>
  <c r="A453" i="9"/>
  <c r="D452" i="9"/>
  <c r="C452" i="9"/>
  <c r="B452" i="9"/>
  <c r="A452" i="9"/>
  <c r="D451" i="9"/>
  <c r="C451" i="9"/>
  <c r="B451" i="9"/>
  <c r="A451" i="9"/>
  <c r="D450" i="9"/>
  <c r="C450" i="9"/>
  <c r="B450" i="9"/>
  <c r="A450" i="9"/>
  <c r="D449" i="9"/>
  <c r="C449" i="9"/>
  <c r="B449" i="9"/>
  <c r="A449" i="9"/>
  <c r="D448" i="9"/>
  <c r="C448" i="9"/>
  <c r="B448" i="9"/>
  <c r="A448" i="9"/>
  <c r="D447" i="9"/>
  <c r="C447" i="9"/>
  <c r="B447" i="9"/>
  <c r="A447" i="9"/>
  <c r="D446" i="9"/>
  <c r="C446" i="9"/>
  <c r="B446" i="9"/>
  <c r="A446" i="9"/>
  <c r="D445" i="9"/>
  <c r="C445" i="9"/>
  <c r="B445" i="9"/>
  <c r="A445" i="9"/>
  <c r="D444" i="9"/>
  <c r="C444" i="9"/>
  <c r="B444" i="9"/>
  <c r="A444" i="9"/>
  <c r="D443" i="9"/>
  <c r="C443" i="9"/>
  <c r="B443" i="9"/>
  <c r="A443" i="9"/>
  <c r="D442" i="9"/>
  <c r="C442" i="9"/>
  <c r="B442" i="9"/>
  <c r="A442" i="9"/>
  <c r="D441" i="9"/>
  <c r="C441" i="9"/>
  <c r="B441" i="9"/>
  <c r="A441" i="9"/>
  <c r="D440" i="9"/>
  <c r="C440" i="9"/>
  <c r="B440" i="9"/>
  <c r="A440" i="9"/>
  <c r="D439" i="9"/>
  <c r="C439" i="9"/>
  <c r="B439" i="9"/>
  <c r="A439" i="9"/>
  <c r="D438" i="9"/>
  <c r="C438" i="9"/>
  <c r="B438" i="9"/>
  <c r="A438" i="9"/>
  <c r="D437" i="9"/>
  <c r="C437" i="9"/>
  <c r="B437" i="9"/>
  <c r="A437" i="9"/>
  <c r="D436" i="9"/>
  <c r="C436" i="9"/>
  <c r="B436" i="9"/>
  <c r="A436" i="9"/>
  <c r="D435" i="9"/>
  <c r="C435" i="9"/>
  <c r="B435" i="9"/>
  <c r="A435" i="9"/>
  <c r="D434" i="9"/>
  <c r="C434" i="9"/>
  <c r="B434" i="9"/>
  <c r="A434" i="9"/>
  <c r="D433" i="9"/>
  <c r="C433" i="9"/>
  <c r="B433" i="9"/>
  <c r="A433" i="9"/>
  <c r="D432" i="9"/>
  <c r="C432" i="9"/>
  <c r="B432" i="9"/>
  <c r="A432" i="9"/>
  <c r="D431" i="9"/>
  <c r="C431" i="9"/>
  <c r="B431" i="9"/>
  <c r="A431" i="9"/>
  <c r="D430" i="9"/>
  <c r="C430" i="9"/>
  <c r="B430" i="9"/>
  <c r="A430" i="9"/>
  <c r="D429" i="9"/>
  <c r="C429" i="9"/>
  <c r="B429" i="9"/>
  <c r="A429" i="9"/>
  <c r="D428" i="9"/>
  <c r="C428" i="9"/>
  <c r="B428" i="9"/>
  <c r="A428" i="9"/>
  <c r="D427" i="9"/>
  <c r="C427" i="9"/>
  <c r="B427" i="9"/>
  <c r="A427" i="9"/>
  <c r="D426" i="9"/>
  <c r="C426" i="9"/>
  <c r="B426" i="9"/>
  <c r="A426" i="9"/>
  <c r="D425" i="9"/>
  <c r="C425" i="9"/>
  <c r="B425" i="9"/>
  <c r="A425" i="9"/>
  <c r="D424" i="9"/>
  <c r="C424" i="9"/>
  <c r="B424" i="9"/>
  <c r="A424" i="9"/>
  <c r="D423" i="9"/>
  <c r="C423" i="9"/>
  <c r="B423" i="9"/>
  <c r="A423" i="9"/>
  <c r="D422" i="9"/>
  <c r="C422" i="9"/>
  <c r="B422" i="9"/>
  <c r="A422" i="9"/>
  <c r="D421" i="9"/>
  <c r="C421" i="9"/>
  <c r="B421" i="9"/>
  <c r="A421" i="9"/>
  <c r="D420" i="9"/>
  <c r="C420" i="9"/>
  <c r="B420" i="9"/>
  <c r="A420" i="9"/>
  <c r="D419" i="9"/>
  <c r="C419" i="9"/>
  <c r="B419" i="9"/>
  <c r="A419" i="9"/>
  <c r="D418" i="9"/>
  <c r="C418" i="9"/>
  <c r="B418" i="9"/>
  <c r="A418" i="9"/>
  <c r="D417" i="9"/>
  <c r="C417" i="9"/>
  <c r="B417" i="9"/>
  <c r="A417" i="9"/>
  <c r="D416" i="9"/>
  <c r="C416" i="9"/>
  <c r="B416" i="9"/>
  <c r="A416" i="9"/>
  <c r="D415" i="9"/>
  <c r="C415" i="9"/>
  <c r="B415" i="9"/>
  <c r="A415" i="9"/>
  <c r="D414" i="9"/>
  <c r="C414" i="9"/>
  <c r="B414" i="9"/>
  <c r="A414" i="9"/>
  <c r="D413" i="9"/>
  <c r="C413" i="9"/>
  <c r="B413" i="9"/>
  <c r="A413" i="9"/>
  <c r="D412" i="9"/>
  <c r="C412" i="9"/>
  <c r="B412" i="9"/>
  <c r="A412" i="9"/>
  <c r="D411" i="9"/>
  <c r="C411" i="9"/>
  <c r="B411" i="9"/>
  <c r="A411" i="9"/>
  <c r="D410" i="9"/>
  <c r="C410" i="9"/>
  <c r="B410" i="9"/>
  <c r="A410" i="9"/>
  <c r="D409" i="9"/>
  <c r="C409" i="9"/>
  <c r="B409" i="9"/>
  <c r="A409" i="9"/>
  <c r="D408" i="9"/>
  <c r="C408" i="9"/>
  <c r="B408" i="9"/>
  <c r="A408" i="9"/>
  <c r="D407" i="9"/>
  <c r="C407" i="9"/>
  <c r="B407" i="9"/>
  <c r="A407" i="9"/>
  <c r="D406" i="9"/>
  <c r="C406" i="9"/>
  <c r="B406" i="9"/>
  <c r="A406" i="9"/>
  <c r="D405" i="9"/>
  <c r="C405" i="9"/>
  <c r="B405" i="9"/>
  <c r="A405" i="9"/>
  <c r="D404" i="9"/>
  <c r="C404" i="9"/>
  <c r="B404" i="9"/>
  <c r="A404" i="9"/>
  <c r="D403" i="9"/>
  <c r="C403" i="9"/>
  <c r="B403" i="9"/>
  <c r="A403" i="9"/>
  <c r="D402" i="9"/>
  <c r="C402" i="9"/>
  <c r="B402" i="9"/>
  <c r="A402" i="9"/>
  <c r="D401" i="9"/>
  <c r="C401" i="9"/>
  <c r="B401" i="9"/>
  <c r="A401" i="9"/>
  <c r="D400" i="9"/>
  <c r="C400" i="9"/>
  <c r="B400" i="9"/>
  <c r="A400" i="9"/>
  <c r="D399" i="9"/>
  <c r="C399" i="9"/>
  <c r="B399" i="9"/>
  <c r="A399" i="9"/>
  <c r="D398" i="9"/>
  <c r="C398" i="9"/>
  <c r="B398" i="9"/>
  <c r="A398" i="9"/>
  <c r="D397" i="9"/>
  <c r="C397" i="9"/>
  <c r="B397" i="9"/>
  <c r="A397" i="9"/>
  <c r="D396" i="9"/>
  <c r="C396" i="9"/>
  <c r="B396" i="9"/>
  <c r="A396" i="9"/>
  <c r="D395" i="9"/>
  <c r="C395" i="9"/>
  <c r="B395" i="9"/>
  <c r="A395" i="9"/>
  <c r="D394" i="9"/>
  <c r="C394" i="9"/>
  <c r="B394" i="9"/>
  <c r="A394" i="9"/>
  <c r="D393" i="9"/>
  <c r="C393" i="9"/>
  <c r="B393" i="9"/>
  <c r="A393" i="9"/>
  <c r="D392" i="9"/>
  <c r="C392" i="9"/>
  <c r="B392" i="9"/>
  <c r="A392" i="9"/>
  <c r="D391" i="9"/>
  <c r="C391" i="9"/>
  <c r="B391" i="9"/>
  <c r="A391" i="9"/>
  <c r="D390" i="9"/>
  <c r="C390" i="9"/>
  <c r="B390" i="9"/>
  <c r="A390" i="9"/>
  <c r="D389" i="9"/>
  <c r="C389" i="9"/>
  <c r="B389" i="9"/>
  <c r="A389" i="9"/>
  <c r="D388" i="9"/>
  <c r="C388" i="9"/>
  <c r="B388" i="9"/>
  <c r="A388" i="9"/>
  <c r="D387" i="9"/>
  <c r="C387" i="9"/>
  <c r="B387" i="9"/>
  <c r="A387" i="9"/>
  <c r="D386" i="9"/>
  <c r="C386" i="9"/>
  <c r="B386" i="9"/>
  <c r="A386" i="9"/>
  <c r="D385" i="9"/>
  <c r="C385" i="9"/>
  <c r="B385" i="9"/>
  <c r="A385" i="9"/>
  <c r="D384" i="9"/>
  <c r="C384" i="9"/>
  <c r="B384" i="9"/>
  <c r="A384" i="9"/>
  <c r="D383" i="9"/>
  <c r="C383" i="9"/>
  <c r="B383" i="9"/>
  <c r="A383" i="9"/>
  <c r="D382" i="9"/>
  <c r="C382" i="9"/>
  <c r="B382" i="9"/>
  <c r="A382" i="9"/>
  <c r="D381" i="9"/>
  <c r="C381" i="9"/>
  <c r="B381" i="9"/>
  <c r="A381" i="9"/>
  <c r="D380" i="9"/>
  <c r="C380" i="9"/>
  <c r="B380" i="9"/>
  <c r="A380" i="9"/>
  <c r="D379" i="9"/>
  <c r="C379" i="9"/>
  <c r="B379" i="9"/>
  <c r="A379" i="9"/>
  <c r="D378" i="9"/>
  <c r="C378" i="9"/>
  <c r="B378" i="9"/>
  <c r="A378" i="9"/>
  <c r="D377" i="9"/>
  <c r="C377" i="9"/>
  <c r="B377" i="9"/>
  <c r="A377" i="9"/>
  <c r="D376" i="9"/>
  <c r="C376" i="9"/>
  <c r="B376" i="9"/>
  <c r="A376" i="9"/>
  <c r="D375" i="9"/>
  <c r="C375" i="9"/>
  <c r="B375" i="9"/>
  <c r="A375" i="9"/>
  <c r="D374" i="9"/>
  <c r="C374" i="9"/>
  <c r="B374" i="9"/>
  <c r="A374" i="9"/>
  <c r="D373" i="9"/>
  <c r="C373" i="9"/>
  <c r="B373" i="9"/>
  <c r="A373" i="9"/>
  <c r="D372" i="9"/>
  <c r="C372" i="9"/>
  <c r="B372" i="9"/>
  <c r="A372" i="9"/>
  <c r="D371" i="9"/>
  <c r="C371" i="9"/>
  <c r="B371" i="9"/>
  <c r="A371" i="9"/>
  <c r="D370" i="9"/>
  <c r="C370" i="9"/>
  <c r="B370" i="9"/>
  <c r="A370" i="9"/>
  <c r="D369" i="9"/>
  <c r="C369" i="9"/>
  <c r="B369" i="9"/>
  <c r="A369" i="9"/>
  <c r="D368" i="9"/>
  <c r="C368" i="9"/>
  <c r="B368" i="9"/>
  <c r="A368" i="9"/>
  <c r="D367" i="9"/>
  <c r="C367" i="9"/>
  <c r="B367" i="9"/>
  <c r="A367" i="9"/>
  <c r="D366" i="9"/>
  <c r="C366" i="9"/>
  <c r="B366" i="9"/>
  <c r="A366" i="9"/>
  <c r="D365" i="9"/>
  <c r="C365" i="9"/>
  <c r="B365" i="9"/>
  <c r="A365" i="9"/>
  <c r="D364" i="9"/>
  <c r="C364" i="9"/>
  <c r="B364" i="9"/>
  <c r="A364" i="9"/>
  <c r="D363" i="9"/>
  <c r="C363" i="9"/>
  <c r="B363" i="9"/>
  <c r="A363" i="9"/>
  <c r="D362" i="9"/>
  <c r="C362" i="9"/>
  <c r="B362" i="9"/>
  <c r="A362" i="9"/>
  <c r="D361" i="9"/>
  <c r="C361" i="9"/>
  <c r="B361" i="9"/>
  <c r="A361" i="9"/>
  <c r="D360" i="9"/>
  <c r="C360" i="9"/>
  <c r="B360" i="9"/>
  <c r="A360" i="9"/>
  <c r="D359" i="9"/>
  <c r="C359" i="9"/>
  <c r="B359" i="9"/>
  <c r="A359" i="9"/>
  <c r="D358" i="9"/>
  <c r="C358" i="9"/>
  <c r="B358" i="9"/>
  <c r="A358" i="9"/>
  <c r="D357" i="9"/>
  <c r="C357" i="9"/>
  <c r="B357" i="9"/>
  <c r="A357" i="9"/>
  <c r="D356" i="9"/>
  <c r="C356" i="9"/>
  <c r="B356" i="9"/>
  <c r="A356" i="9"/>
  <c r="D355" i="9"/>
  <c r="C355" i="9"/>
  <c r="B355" i="9"/>
  <c r="A355" i="9"/>
  <c r="D354" i="9"/>
  <c r="C354" i="9"/>
  <c r="B354" i="9"/>
  <c r="A354" i="9"/>
  <c r="D353" i="9"/>
  <c r="C353" i="9"/>
  <c r="B353" i="9"/>
  <c r="A353" i="9"/>
  <c r="D352" i="9"/>
  <c r="C352" i="9"/>
  <c r="B352" i="9"/>
  <c r="A352" i="9"/>
  <c r="D351" i="9"/>
  <c r="C351" i="9"/>
  <c r="B351" i="9"/>
  <c r="A351" i="9"/>
  <c r="D350" i="9"/>
  <c r="C350" i="9"/>
  <c r="B350" i="9"/>
  <c r="A350" i="9"/>
  <c r="D349" i="9"/>
  <c r="C349" i="9"/>
  <c r="B349" i="9"/>
  <c r="A349" i="9"/>
  <c r="D348" i="9"/>
  <c r="C348" i="9"/>
  <c r="B348" i="9"/>
  <c r="A348" i="9"/>
  <c r="D347" i="9"/>
  <c r="C347" i="9"/>
  <c r="B347" i="9"/>
  <c r="A347" i="9"/>
  <c r="D346" i="9"/>
  <c r="C346" i="9"/>
  <c r="B346" i="9"/>
  <c r="A346" i="9"/>
  <c r="D345" i="9"/>
  <c r="C345" i="9"/>
  <c r="B345" i="9"/>
  <c r="A345" i="9"/>
  <c r="D344" i="9"/>
  <c r="C344" i="9"/>
  <c r="B344" i="9"/>
  <c r="A344" i="9"/>
  <c r="D343" i="9"/>
  <c r="C343" i="9"/>
  <c r="B343" i="9"/>
  <c r="A343" i="9"/>
  <c r="D342" i="9"/>
  <c r="C342" i="9"/>
  <c r="B342" i="9"/>
  <c r="A342" i="9"/>
  <c r="D341" i="9"/>
  <c r="C341" i="9"/>
  <c r="B341" i="9"/>
  <c r="A341" i="9"/>
  <c r="D340" i="9"/>
  <c r="C340" i="9"/>
  <c r="B340" i="9"/>
  <c r="A340" i="9"/>
  <c r="D339" i="9"/>
  <c r="C339" i="9"/>
  <c r="B339" i="9"/>
  <c r="A339" i="9"/>
  <c r="D338" i="9"/>
  <c r="C338" i="9"/>
  <c r="B338" i="9"/>
  <c r="A338" i="9"/>
  <c r="D337" i="9"/>
  <c r="C337" i="9"/>
  <c r="B337" i="9"/>
  <c r="A337" i="9"/>
  <c r="D336" i="9"/>
  <c r="C336" i="9"/>
  <c r="B336" i="9"/>
  <c r="A336" i="9"/>
  <c r="D335" i="9"/>
  <c r="C335" i="9"/>
  <c r="B335" i="9"/>
  <c r="A335" i="9"/>
  <c r="D334" i="9"/>
  <c r="C334" i="9"/>
  <c r="B334" i="9"/>
  <c r="A334" i="9"/>
  <c r="D333" i="9"/>
  <c r="C333" i="9"/>
  <c r="B333" i="9"/>
  <c r="A333" i="9"/>
  <c r="D332" i="9"/>
  <c r="C332" i="9"/>
  <c r="B332" i="9"/>
  <c r="A332" i="9"/>
  <c r="D331" i="9"/>
  <c r="C331" i="9"/>
  <c r="B331" i="9"/>
  <c r="A331" i="9"/>
  <c r="D330" i="9"/>
  <c r="C330" i="9"/>
  <c r="B330" i="9"/>
  <c r="A330" i="9"/>
  <c r="D329" i="9"/>
  <c r="C329" i="9"/>
  <c r="B329" i="9"/>
  <c r="A329" i="9"/>
  <c r="D328" i="9"/>
  <c r="C328" i="9"/>
  <c r="B328" i="9"/>
  <c r="A328" i="9"/>
  <c r="D327" i="9"/>
  <c r="C327" i="9"/>
  <c r="B327" i="9"/>
  <c r="A327" i="9"/>
  <c r="D326" i="9"/>
  <c r="C326" i="9"/>
  <c r="B326" i="9"/>
  <c r="A326" i="9"/>
  <c r="D325" i="9"/>
  <c r="C325" i="9"/>
  <c r="B325" i="9"/>
  <c r="A325" i="9"/>
  <c r="D324" i="9"/>
  <c r="C324" i="9"/>
  <c r="B324" i="9"/>
  <c r="A324" i="9"/>
  <c r="D323" i="9"/>
  <c r="C323" i="9"/>
  <c r="B323" i="9"/>
  <c r="A323" i="9"/>
  <c r="D322" i="9"/>
  <c r="C322" i="9"/>
  <c r="B322" i="9"/>
  <c r="A322" i="9"/>
  <c r="D321" i="9"/>
  <c r="C321" i="9"/>
  <c r="B321" i="9"/>
  <c r="A321" i="9"/>
  <c r="D320" i="9"/>
  <c r="C320" i="9"/>
  <c r="B320" i="9"/>
  <c r="A320" i="9"/>
  <c r="D319" i="9"/>
  <c r="C319" i="9"/>
  <c r="B319" i="9"/>
  <c r="A319" i="9"/>
  <c r="D318" i="9"/>
  <c r="C318" i="9"/>
  <c r="B318" i="9"/>
  <c r="A318" i="9"/>
  <c r="D317" i="9"/>
  <c r="C317" i="9"/>
  <c r="B317" i="9"/>
  <c r="A317" i="9"/>
  <c r="D316" i="9"/>
  <c r="C316" i="9"/>
  <c r="B316" i="9"/>
  <c r="A316" i="9"/>
  <c r="D315" i="9"/>
  <c r="C315" i="9"/>
  <c r="B315" i="9"/>
  <c r="A315" i="9"/>
  <c r="D314" i="9"/>
  <c r="C314" i="9"/>
  <c r="B314" i="9"/>
  <c r="A314" i="9"/>
  <c r="D313" i="9"/>
  <c r="C313" i="9"/>
  <c r="B313" i="9"/>
  <c r="A313" i="9"/>
  <c r="D312" i="9"/>
  <c r="C312" i="9"/>
  <c r="B312" i="9"/>
  <c r="A312" i="9"/>
  <c r="D311" i="9"/>
  <c r="C311" i="9"/>
  <c r="B311" i="9"/>
  <c r="A311" i="9"/>
  <c r="D310" i="9"/>
  <c r="C310" i="9"/>
  <c r="B310" i="9"/>
  <c r="A310" i="9"/>
  <c r="D309" i="9"/>
  <c r="C309" i="9"/>
  <c r="B309" i="9"/>
  <c r="A309" i="9"/>
  <c r="D308" i="9"/>
  <c r="C308" i="9"/>
  <c r="B308" i="9"/>
  <c r="A308" i="9"/>
  <c r="D307" i="9"/>
  <c r="C307" i="9"/>
  <c r="B307" i="9"/>
  <c r="A307" i="9"/>
  <c r="D306" i="9"/>
  <c r="C306" i="9"/>
  <c r="B306" i="9"/>
  <c r="A306" i="9"/>
  <c r="D305" i="9"/>
  <c r="C305" i="9"/>
  <c r="B305" i="9"/>
  <c r="A305" i="9"/>
  <c r="D304" i="9"/>
  <c r="C304" i="9"/>
  <c r="B304" i="9"/>
  <c r="A304" i="9"/>
  <c r="D303" i="9"/>
  <c r="C303" i="9"/>
  <c r="B303" i="9"/>
  <c r="A303" i="9"/>
  <c r="D302" i="9"/>
  <c r="C302" i="9"/>
  <c r="B302" i="9"/>
  <c r="A302" i="9"/>
  <c r="D301" i="9"/>
  <c r="C301" i="9"/>
  <c r="B301" i="9"/>
  <c r="A301" i="9"/>
  <c r="D300" i="9"/>
  <c r="C300" i="9"/>
  <c r="B300" i="9"/>
  <c r="A300" i="9"/>
  <c r="D299" i="9"/>
  <c r="C299" i="9"/>
  <c r="B299" i="9"/>
  <c r="A299" i="9"/>
  <c r="D298" i="9"/>
  <c r="C298" i="9"/>
  <c r="B298" i="9"/>
  <c r="A298" i="9"/>
  <c r="D297" i="9"/>
  <c r="C297" i="9"/>
  <c r="B297" i="9"/>
  <c r="A297" i="9"/>
  <c r="D296" i="9"/>
  <c r="C296" i="9"/>
  <c r="B296" i="9"/>
  <c r="A296" i="9"/>
  <c r="D295" i="9"/>
  <c r="C295" i="9"/>
  <c r="B295" i="9"/>
  <c r="A295" i="9"/>
  <c r="D294" i="9"/>
  <c r="C294" i="9"/>
  <c r="B294" i="9"/>
  <c r="A294" i="9"/>
  <c r="D293" i="9"/>
  <c r="C293" i="9"/>
  <c r="B293" i="9"/>
  <c r="A293" i="9"/>
  <c r="D292" i="9"/>
  <c r="C292" i="9"/>
  <c r="B292" i="9"/>
  <c r="A292" i="9"/>
  <c r="D291" i="9"/>
  <c r="C291" i="9"/>
  <c r="B291" i="9"/>
  <c r="A291" i="9"/>
  <c r="D290" i="9"/>
  <c r="C290" i="9"/>
  <c r="B290" i="9"/>
  <c r="A290" i="9"/>
  <c r="D289" i="9"/>
  <c r="C289" i="9"/>
  <c r="B289" i="9"/>
  <c r="A289" i="9"/>
  <c r="D288" i="9"/>
  <c r="C288" i="9"/>
  <c r="B288" i="9"/>
  <c r="A288" i="9"/>
  <c r="D287" i="9"/>
  <c r="C287" i="9"/>
  <c r="B287" i="9"/>
  <c r="A287" i="9"/>
  <c r="D286" i="9"/>
  <c r="C286" i="9"/>
  <c r="B286" i="9"/>
  <c r="A286" i="9"/>
  <c r="D285" i="9"/>
  <c r="C285" i="9"/>
  <c r="B285" i="9"/>
  <c r="A285" i="9"/>
  <c r="D284" i="9"/>
  <c r="C284" i="9"/>
  <c r="B284" i="9"/>
  <c r="A284" i="9"/>
  <c r="D283" i="9"/>
  <c r="C283" i="9"/>
  <c r="B283" i="9"/>
  <c r="A283" i="9"/>
  <c r="D282" i="9"/>
  <c r="C282" i="9"/>
  <c r="B282" i="9"/>
  <c r="A282" i="9"/>
  <c r="D281" i="9"/>
  <c r="C281" i="9"/>
  <c r="B281" i="9"/>
  <c r="A281" i="9"/>
  <c r="D280" i="9"/>
  <c r="C280" i="9"/>
  <c r="B280" i="9"/>
  <c r="A280" i="9"/>
  <c r="D279" i="9"/>
  <c r="C279" i="9"/>
  <c r="B279" i="9"/>
  <c r="A279" i="9"/>
  <c r="D278" i="9"/>
  <c r="C278" i="9"/>
  <c r="B278" i="9"/>
  <c r="A278" i="9"/>
  <c r="D277" i="9"/>
  <c r="C277" i="9"/>
  <c r="B277" i="9"/>
  <c r="A277" i="9"/>
  <c r="D276" i="9"/>
  <c r="C276" i="9"/>
  <c r="B276" i="9"/>
  <c r="A276" i="9"/>
  <c r="D275" i="9"/>
  <c r="C275" i="9"/>
  <c r="B275" i="9"/>
  <c r="A275" i="9"/>
  <c r="D274" i="9"/>
  <c r="C274" i="9"/>
  <c r="B274" i="9"/>
  <c r="A274" i="9"/>
  <c r="D273" i="9"/>
  <c r="C273" i="9"/>
  <c r="B273" i="9"/>
  <c r="A273" i="9"/>
  <c r="D272" i="9"/>
  <c r="C272" i="9"/>
  <c r="B272" i="9"/>
  <c r="A272" i="9"/>
  <c r="D271" i="9"/>
  <c r="C271" i="9"/>
  <c r="B271" i="9"/>
  <c r="A271" i="9"/>
  <c r="D270" i="9"/>
  <c r="C270" i="9"/>
  <c r="B270" i="9"/>
  <c r="A270" i="9"/>
  <c r="D269" i="9"/>
  <c r="C269" i="9"/>
  <c r="B269" i="9"/>
  <c r="A269" i="9"/>
  <c r="D268" i="9"/>
  <c r="C268" i="9"/>
  <c r="B268" i="9"/>
  <c r="A268" i="9"/>
  <c r="D267" i="9"/>
  <c r="C267" i="9"/>
  <c r="B267" i="9"/>
  <c r="A267" i="9"/>
  <c r="D266" i="9"/>
  <c r="C266" i="9"/>
  <c r="B266" i="9"/>
  <c r="A266" i="9"/>
  <c r="D265" i="9"/>
  <c r="C265" i="9"/>
  <c r="B265" i="9"/>
  <c r="A265" i="9"/>
  <c r="D264" i="9"/>
  <c r="C264" i="9"/>
  <c r="B264" i="9"/>
  <c r="A264" i="9"/>
  <c r="D263" i="9"/>
  <c r="C263" i="9"/>
  <c r="B263" i="9"/>
  <c r="A263" i="9"/>
  <c r="D262" i="9"/>
  <c r="C262" i="9"/>
  <c r="B262" i="9"/>
  <c r="A262" i="9"/>
  <c r="D261" i="9"/>
  <c r="C261" i="9"/>
  <c r="B261" i="9"/>
  <c r="A261" i="9"/>
  <c r="D260" i="9"/>
  <c r="C260" i="9"/>
  <c r="B260" i="9"/>
  <c r="A260" i="9"/>
  <c r="D259" i="9"/>
  <c r="C259" i="9"/>
  <c r="B259" i="9"/>
  <c r="A259" i="9"/>
  <c r="D258" i="9"/>
  <c r="C258" i="9"/>
  <c r="B258" i="9"/>
  <c r="A258" i="9"/>
  <c r="D257" i="9"/>
  <c r="C257" i="9"/>
  <c r="B257" i="9"/>
  <c r="A257" i="9"/>
  <c r="D256" i="9"/>
  <c r="C256" i="9"/>
  <c r="B256" i="9"/>
  <c r="A256" i="9"/>
  <c r="D255" i="9"/>
  <c r="C255" i="9"/>
  <c r="B255" i="9"/>
  <c r="A255" i="9"/>
  <c r="D254" i="9"/>
  <c r="C254" i="9"/>
  <c r="B254" i="9"/>
  <c r="A254" i="9"/>
  <c r="D253" i="9"/>
  <c r="C253" i="9"/>
  <c r="B253" i="9"/>
  <c r="A253" i="9"/>
  <c r="D252" i="9"/>
  <c r="C252" i="9"/>
  <c r="B252" i="9"/>
  <c r="A252" i="9"/>
  <c r="D251" i="9"/>
  <c r="C251" i="9"/>
  <c r="B251" i="9"/>
  <c r="A251" i="9"/>
  <c r="D250" i="9"/>
  <c r="C250" i="9"/>
  <c r="B250" i="9"/>
  <c r="A250" i="9"/>
  <c r="D249" i="9"/>
  <c r="C249" i="9"/>
  <c r="B249" i="9"/>
  <c r="A249" i="9"/>
  <c r="D248" i="9"/>
  <c r="C248" i="9"/>
  <c r="B248" i="9"/>
  <c r="A248" i="9"/>
  <c r="D247" i="9"/>
  <c r="C247" i="9"/>
  <c r="B247" i="9"/>
  <c r="A247" i="9"/>
  <c r="D246" i="9"/>
  <c r="C246" i="9"/>
  <c r="B246" i="9"/>
  <c r="A246" i="9"/>
  <c r="D245" i="9"/>
  <c r="C245" i="9"/>
  <c r="B245" i="9"/>
  <c r="A245" i="9"/>
  <c r="D244" i="9"/>
  <c r="C244" i="9"/>
  <c r="B244" i="9"/>
  <c r="A244" i="9"/>
  <c r="D243" i="9"/>
  <c r="C243" i="9"/>
  <c r="B243" i="9"/>
  <c r="A243" i="9"/>
  <c r="D242" i="9"/>
  <c r="C242" i="9"/>
  <c r="B242" i="9"/>
  <c r="A242" i="9"/>
  <c r="D241" i="9"/>
  <c r="C241" i="9"/>
  <c r="B241" i="9"/>
  <c r="A241" i="9"/>
  <c r="D240" i="9"/>
  <c r="C240" i="9"/>
  <c r="B240" i="9"/>
  <c r="A240" i="9"/>
  <c r="D239" i="9"/>
  <c r="C239" i="9"/>
  <c r="B239" i="9"/>
  <c r="A239" i="9"/>
  <c r="D238" i="9"/>
  <c r="C238" i="9"/>
  <c r="B238" i="9"/>
  <c r="A238" i="9"/>
  <c r="D237" i="9"/>
  <c r="C237" i="9"/>
  <c r="B237" i="9"/>
  <c r="A237" i="9"/>
  <c r="D236" i="9"/>
  <c r="C236" i="9"/>
  <c r="B236" i="9"/>
  <c r="A236" i="9"/>
  <c r="D235" i="9"/>
  <c r="C235" i="9"/>
  <c r="B235" i="9"/>
  <c r="A235" i="9"/>
  <c r="D234" i="9"/>
  <c r="C234" i="9"/>
  <c r="B234" i="9"/>
  <c r="A234" i="9"/>
  <c r="D233" i="9"/>
  <c r="C233" i="9"/>
  <c r="B233" i="9"/>
  <c r="A233" i="9"/>
  <c r="D232" i="9"/>
  <c r="C232" i="9"/>
  <c r="B232" i="9"/>
  <c r="A232" i="9"/>
  <c r="D231" i="9"/>
  <c r="C231" i="9"/>
  <c r="B231" i="9"/>
  <c r="A231" i="9"/>
  <c r="D230" i="9"/>
  <c r="C230" i="9"/>
  <c r="B230" i="9"/>
  <c r="A230" i="9"/>
  <c r="D229" i="9"/>
  <c r="C229" i="9"/>
  <c r="B229" i="9"/>
  <c r="A229" i="9"/>
  <c r="D228" i="9"/>
  <c r="C228" i="9"/>
  <c r="B228" i="9"/>
  <c r="A228" i="9"/>
  <c r="D227" i="9"/>
  <c r="C227" i="9"/>
  <c r="B227" i="9"/>
  <c r="A227" i="9"/>
  <c r="D226" i="9"/>
  <c r="C226" i="9"/>
  <c r="B226" i="9"/>
  <c r="A226" i="9"/>
  <c r="D225" i="9"/>
  <c r="C225" i="9"/>
  <c r="B225" i="9"/>
  <c r="A225" i="9"/>
  <c r="D224" i="9"/>
  <c r="C224" i="9"/>
  <c r="B224" i="9"/>
  <c r="A224" i="9"/>
  <c r="D223" i="9"/>
  <c r="C223" i="9"/>
  <c r="B223" i="9"/>
  <c r="A223" i="9"/>
  <c r="D222" i="9"/>
  <c r="C222" i="9"/>
  <c r="B222" i="9"/>
  <c r="A222" i="9"/>
  <c r="D221" i="9"/>
  <c r="C221" i="9"/>
  <c r="B221" i="9"/>
  <c r="A221" i="9"/>
  <c r="D220" i="9"/>
  <c r="C220" i="9"/>
  <c r="B220" i="9"/>
  <c r="A220" i="9"/>
  <c r="D219" i="9"/>
  <c r="C219" i="9"/>
  <c r="B219" i="9"/>
  <c r="A219" i="9"/>
  <c r="D218" i="9"/>
  <c r="C218" i="9"/>
  <c r="B218" i="9"/>
  <c r="A218" i="9"/>
  <c r="D217" i="9"/>
  <c r="C217" i="9"/>
  <c r="B217" i="9"/>
  <c r="A217" i="9"/>
  <c r="D216" i="9"/>
  <c r="C216" i="9"/>
  <c r="B216" i="9"/>
  <c r="A216" i="9"/>
  <c r="D215" i="9"/>
  <c r="C215" i="9"/>
  <c r="B215" i="9"/>
  <c r="A215" i="9"/>
  <c r="D214" i="9"/>
  <c r="C214" i="9"/>
  <c r="B214" i="9"/>
  <c r="A214" i="9"/>
  <c r="D213" i="9"/>
  <c r="C213" i="9"/>
  <c r="B213" i="9"/>
  <c r="A213" i="9"/>
  <c r="D212" i="9"/>
  <c r="C212" i="9"/>
  <c r="B212" i="9"/>
  <c r="A212" i="9"/>
  <c r="D211" i="9"/>
  <c r="C211" i="9"/>
  <c r="B211" i="9"/>
  <c r="A211" i="9"/>
  <c r="D210" i="9"/>
  <c r="C210" i="9"/>
  <c r="B210" i="9"/>
  <c r="A210" i="9"/>
  <c r="D209" i="9"/>
  <c r="C209" i="9"/>
  <c r="B209" i="9"/>
  <c r="A209" i="9"/>
  <c r="D208" i="9"/>
  <c r="C208" i="9"/>
  <c r="B208" i="9"/>
  <c r="A208" i="9"/>
  <c r="D207" i="9"/>
  <c r="C207" i="9"/>
  <c r="B207" i="9"/>
  <c r="A207" i="9"/>
  <c r="D206" i="9"/>
  <c r="C206" i="9"/>
  <c r="B206" i="9"/>
  <c r="A206" i="9"/>
  <c r="D205" i="9"/>
  <c r="C205" i="9"/>
  <c r="B205" i="9"/>
  <c r="A205" i="9"/>
  <c r="D204" i="9"/>
  <c r="C204" i="9"/>
  <c r="B204" i="9"/>
  <c r="A204" i="9"/>
  <c r="D203" i="9"/>
  <c r="C203" i="9"/>
  <c r="B203" i="9"/>
  <c r="A203" i="9"/>
  <c r="D202" i="9"/>
  <c r="C202" i="9"/>
  <c r="B202" i="9"/>
  <c r="A202" i="9"/>
  <c r="D201" i="9"/>
  <c r="C201" i="9"/>
  <c r="B201" i="9"/>
  <c r="A201" i="9"/>
  <c r="D200" i="9"/>
  <c r="C200" i="9"/>
  <c r="B200" i="9"/>
  <c r="A200" i="9"/>
  <c r="D199" i="9"/>
  <c r="C199" i="9"/>
  <c r="B199" i="9"/>
  <c r="A199" i="9"/>
  <c r="D198" i="9"/>
  <c r="C198" i="9"/>
  <c r="B198" i="9"/>
  <c r="A198" i="9"/>
  <c r="D197" i="9"/>
  <c r="C197" i="9"/>
  <c r="B197" i="9"/>
  <c r="A197" i="9"/>
  <c r="D196" i="9"/>
  <c r="C196" i="9"/>
  <c r="B196" i="9"/>
  <c r="A196" i="9"/>
  <c r="D195" i="9"/>
  <c r="C195" i="9"/>
  <c r="B195" i="9"/>
  <c r="A195" i="9"/>
  <c r="D194" i="9"/>
  <c r="C194" i="9"/>
  <c r="B194" i="9"/>
  <c r="A194" i="9"/>
  <c r="D193" i="9"/>
  <c r="C193" i="9"/>
  <c r="B193" i="9"/>
  <c r="A193" i="9"/>
  <c r="D192" i="9"/>
  <c r="C192" i="9"/>
  <c r="B192" i="9"/>
  <c r="A192" i="9"/>
  <c r="D191" i="9"/>
  <c r="C191" i="9"/>
  <c r="B191" i="9"/>
  <c r="A191" i="9"/>
  <c r="D190" i="9"/>
  <c r="C190" i="9"/>
  <c r="B190" i="9"/>
  <c r="A190" i="9"/>
  <c r="D189" i="9"/>
  <c r="C189" i="9"/>
  <c r="B189" i="9"/>
  <c r="A189" i="9"/>
  <c r="D188" i="9"/>
  <c r="C188" i="9"/>
  <c r="B188" i="9"/>
  <c r="A188" i="9"/>
  <c r="D187" i="9"/>
  <c r="C187" i="9"/>
  <c r="B187" i="9"/>
  <c r="A187" i="9"/>
  <c r="D186" i="9"/>
  <c r="C186" i="9"/>
  <c r="B186" i="9"/>
  <c r="A186" i="9"/>
  <c r="D185" i="9"/>
  <c r="C185" i="9"/>
  <c r="B185" i="9"/>
  <c r="A185" i="9"/>
  <c r="D184" i="9"/>
  <c r="C184" i="9"/>
  <c r="B184" i="9"/>
  <c r="A184" i="9"/>
  <c r="D183" i="9"/>
  <c r="C183" i="9"/>
  <c r="B183" i="9"/>
  <c r="A183" i="9"/>
  <c r="D182" i="9"/>
  <c r="C182" i="9"/>
  <c r="B182" i="9"/>
  <c r="A182" i="9"/>
  <c r="D181" i="9"/>
  <c r="C181" i="9"/>
  <c r="B181" i="9"/>
  <c r="A181" i="9"/>
  <c r="D180" i="9"/>
  <c r="C180" i="9"/>
  <c r="B180" i="9"/>
  <c r="A180" i="9"/>
  <c r="D179" i="9"/>
  <c r="C179" i="9"/>
  <c r="B179" i="9"/>
  <c r="A179" i="9"/>
  <c r="D178" i="9"/>
  <c r="C178" i="9"/>
  <c r="B178" i="9"/>
  <c r="A178" i="9"/>
  <c r="D177" i="9"/>
  <c r="C177" i="9"/>
  <c r="B177" i="9"/>
  <c r="A177" i="9"/>
  <c r="D176" i="9"/>
  <c r="C176" i="9"/>
  <c r="B176" i="9"/>
  <c r="A176" i="9"/>
  <c r="D175" i="9"/>
  <c r="C175" i="9"/>
  <c r="B175" i="9"/>
  <c r="A175" i="9"/>
  <c r="D174" i="9"/>
  <c r="C174" i="9"/>
  <c r="B174" i="9"/>
  <c r="A174" i="9"/>
  <c r="D173" i="9"/>
  <c r="C173" i="9"/>
  <c r="B173" i="9"/>
  <c r="A173" i="9"/>
  <c r="D172" i="9"/>
  <c r="C172" i="9"/>
  <c r="B172" i="9"/>
  <c r="A172" i="9"/>
  <c r="D171" i="9"/>
  <c r="C171" i="9"/>
  <c r="B171" i="9"/>
  <c r="A171" i="9"/>
  <c r="D170" i="9"/>
  <c r="C170" i="9"/>
  <c r="B170" i="9"/>
  <c r="A170" i="9"/>
  <c r="D169" i="9"/>
  <c r="C169" i="9"/>
  <c r="B169" i="9"/>
  <c r="A169" i="9"/>
  <c r="D168" i="9"/>
  <c r="C168" i="9"/>
  <c r="B168" i="9"/>
  <c r="A168" i="9"/>
  <c r="D167" i="9"/>
  <c r="C167" i="9"/>
  <c r="B167" i="9"/>
  <c r="A167" i="9"/>
  <c r="D166" i="9"/>
  <c r="C166" i="9"/>
  <c r="B166" i="9"/>
  <c r="A166" i="9"/>
  <c r="D165" i="9"/>
  <c r="C165" i="9"/>
  <c r="B165" i="9"/>
  <c r="A165" i="9"/>
  <c r="D164" i="9"/>
  <c r="C164" i="9"/>
  <c r="B164" i="9"/>
  <c r="A164" i="9"/>
  <c r="D163" i="9"/>
  <c r="C163" i="9"/>
  <c r="B163" i="9"/>
  <c r="A163" i="9"/>
  <c r="D162" i="9"/>
  <c r="C162" i="9"/>
  <c r="B162" i="9"/>
  <c r="A162" i="9"/>
  <c r="D161" i="9"/>
  <c r="C161" i="9"/>
  <c r="B161" i="9"/>
  <c r="A161" i="9"/>
  <c r="D160" i="9"/>
  <c r="C160" i="9"/>
  <c r="B160" i="9"/>
  <c r="A160" i="9"/>
  <c r="D159" i="9"/>
  <c r="C159" i="9"/>
  <c r="B159" i="9"/>
  <c r="A159" i="9"/>
  <c r="D158" i="9"/>
  <c r="C158" i="9"/>
  <c r="B158" i="9"/>
  <c r="A158" i="9"/>
  <c r="D157" i="9"/>
  <c r="C157" i="9"/>
  <c r="B157" i="9"/>
  <c r="A157" i="9"/>
  <c r="D156" i="9"/>
  <c r="C156" i="9"/>
  <c r="B156" i="9"/>
  <c r="A156" i="9"/>
  <c r="D155" i="9"/>
  <c r="C155" i="9"/>
  <c r="B155" i="9"/>
  <c r="A155" i="9"/>
  <c r="D154" i="9"/>
  <c r="C154" i="9"/>
  <c r="B154" i="9"/>
  <c r="A154" i="9"/>
  <c r="D153" i="9"/>
  <c r="C153" i="9"/>
  <c r="B153" i="9"/>
  <c r="A153" i="9"/>
  <c r="D152" i="9"/>
  <c r="C152" i="9"/>
  <c r="B152" i="9"/>
  <c r="A152" i="9"/>
  <c r="D151" i="9"/>
  <c r="C151" i="9"/>
  <c r="B151" i="9"/>
  <c r="A151" i="9"/>
  <c r="D150" i="9"/>
  <c r="C150" i="9"/>
  <c r="B150" i="9"/>
  <c r="A150" i="9"/>
  <c r="D149" i="9"/>
  <c r="C149" i="9"/>
  <c r="B149" i="9"/>
  <c r="A149" i="9"/>
  <c r="D148" i="9"/>
  <c r="C148" i="9"/>
  <c r="B148" i="9"/>
  <c r="A148" i="9"/>
  <c r="D147" i="9"/>
  <c r="C147" i="9"/>
  <c r="B147" i="9"/>
  <c r="A147" i="9"/>
  <c r="D146" i="9"/>
  <c r="C146" i="9"/>
  <c r="B146" i="9"/>
  <c r="A146" i="9"/>
  <c r="D145" i="9"/>
  <c r="C145" i="9"/>
  <c r="B145" i="9"/>
  <c r="A145" i="9"/>
  <c r="D144" i="9"/>
  <c r="C144" i="9"/>
  <c r="B144" i="9"/>
  <c r="A144" i="9"/>
  <c r="D143" i="9"/>
  <c r="C143" i="9"/>
  <c r="B143" i="9"/>
  <c r="A143" i="9"/>
  <c r="D142" i="9"/>
  <c r="C142" i="9"/>
  <c r="B142" i="9"/>
  <c r="A142" i="9"/>
  <c r="D141" i="9"/>
  <c r="C141" i="9"/>
  <c r="B141" i="9"/>
  <c r="A141" i="9"/>
  <c r="D140" i="9"/>
  <c r="C140" i="9"/>
  <c r="B140" i="9"/>
  <c r="A140" i="9"/>
  <c r="D139" i="9"/>
  <c r="C139" i="9"/>
  <c r="B139" i="9"/>
  <c r="A139" i="9"/>
  <c r="D138" i="9"/>
  <c r="C138" i="9"/>
  <c r="B138" i="9"/>
  <c r="A138" i="9"/>
  <c r="D137" i="9"/>
  <c r="C137" i="9"/>
  <c r="B137" i="9"/>
  <c r="A137" i="9"/>
  <c r="D136" i="9"/>
  <c r="C136" i="9"/>
  <c r="B136" i="9"/>
  <c r="A136" i="9"/>
  <c r="D135" i="9"/>
  <c r="C135" i="9"/>
  <c r="B135" i="9"/>
  <c r="A135" i="9"/>
  <c r="D134" i="9"/>
  <c r="C134" i="9"/>
  <c r="B134" i="9"/>
  <c r="A134" i="9"/>
  <c r="D133" i="9"/>
  <c r="C133" i="9"/>
  <c r="B133" i="9"/>
  <c r="A133" i="9"/>
  <c r="D132" i="9"/>
  <c r="C132" i="9"/>
  <c r="B132" i="9"/>
  <c r="A132" i="9"/>
  <c r="D131" i="9"/>
  <c r="C131" i="9"/>
  <c r="B131" i="9"/>
  <c r="A131" i="9"/>
  <c r="D130" i="9"/>
  <c r="C130" i="9"/>
  <c r="B130" i="9"/>
  <c r="A130" i="9"/>
  <c r="D129" i="9"/>
  <c r="C129" i="9"/>
  <c r="B129" i="9"/>
  <c r="A129" i="9"/>
  <c r="D128" i="9"/>
  <c r="C128" i="9"/>
  <c r="B128" i="9"/>
  <c r="A128" i="9"/>
  <c r="D127" i="9"/>
  <c r="C127" i="9"/>
  <c r="B127" i="9"/>
  <c r="A127" i="9"/>
  <c r="D126" i="9"/>
  <c r="C126" i="9"/>
  <c r="B126" i="9"/>
  <c r="A126" i="9"/>
  <c r="D125" i="9"/>
  <c r="C125" i="9"/>
  <c r="B125" i="9"/>
  <c r="A125" i="9"/>
  <c r="D124" i="9"/>
  <c r="C124" i="9"/>
  <c r="B124" i="9"/>
  <c r="A124" i="9"/>
  <c r="D123" i="9"/>
  <c r="C123" i="9"/>
  <c r="B123" i="9"/>
  <c r="A123" i="9"/>
  <c r="D122" i="9"/>
  <c r="C122" i="9"/>
  <c r="B122" i="9"/>
  <c r="A122" i="9"/>
  <c r="D121" i="9"/>
  <c r="C121" i="9"/>
  <c r="B121" i="9"/>
  <c r="A121" i="9"/>
  <c r="D120" i="9"/>
  <c r="C120" i="9"/>
  <c r="B120" i="9"/>
  <c r="A120" i="9"/>
  <c r="D119" i="9"/>
  <c r="C119" i="9"/>
  <c r="B119" i="9"/>
  <c r="A119" i="9"/>
  <c r="D118" i="9"/>
  <c r="C118" i="9"/>
  <c r="B118" i="9"/>
  <c r="A118" i="9"/>
  <c r="D117" i="9"/>
  <c r="C117" i="9"/>
  <c r="B117" i="9"/>
  <c r="A117" i="9"/>
  <c r="D116" i="9"/>
  <c r="C116" i="9"/>
  <c r="B116" i="9"/>
  <c r="A116" i="9"/>
  <c r="D115" i="9"/>
  <c r="C115" i="9"/>
  <c r="B115" i="9"/>
  <c r="A115" i="9"/>
  <c r="D114" i="9"/>
  <c r="C114" i="9"/>
  <c r="B114" i="9"/>
  <c r="A114" i="9"/>
  <c r="D113" i="9"/>
  <c r="C113" i="9"/>
  <c r="B113" i="9"/>
  <c r="A113" i="9"/>
  <c r="D112" i="9"/>
  <c r="C112" i="9"/>
  <c r="B112" i="9"/>
  <c r="A112" i="9"/>
  <c r="D111" i="9"/>
  <c r="C111" i="9"/>
  <c r="B111" i="9"/>
  <c r="A111" i="9"/>
  <c r="D110" i="9"/>
  <c r="C110" i="9"/>
  <c r="B110" i="9"/>
  <c r="A110" i="9"/>
  <c r="D109" i="9"/>
  <c r="C109" i="9"/>
  <c r="B109" i="9"/>
  <c r="A109" i="9"/>
  <c r="D108" i="9"/>
  <c r="C108" i="9"/>
  <c r="B108" i="9"/>
  <c r="A108" i="9"/>
  <c r="D107" i="9"/>
  <c r="C107" i="9"/>
  <c r="B107" i="9"/>
  <c r="A107" i="9"/>
  <c r="D106" i="9"/>
  <c r="C106" i="9"/>
  <c r="B106" i="9"/>
  <c r="A106" i="9"/>
  <c r="D105" i="9"/>
  <c r="C105" i="9"/>
  <c r="B105" i="9"/>
  <c r="A105" i="9"/>
  <c r="D104" i="9"/>
  <c r="C104" i="9"/>
  <c r="B104" i="9"/>
  <c r="A104" i="9"/>
  <c r="D103" i="9"/>
  <c r="C103" i="9"/>
  <c r="B103" i="9"/>
  <c r="A103" i="9"/>
  <c r="D102" i="9"/>
  <c r="C102" i="9"/>
  <c r="B102" i="9"/>
  <c r="A102" i="9"/>
  <c r="D101" i="9"/>
  <c r="C101" i="9"/>
  <c r="B101" i="9"/>
  <c r="A101" i="9"/>
  <c r="D100" i="9"/>
  <c r="C100" i="9"/>
  <c r="B100" i="9"/>
  <c r="A100" i="9"/>
  <c r="D99" i="9"/>
  <c r="C99" i="9"/>
  <c r="B99" i="9"/>
  <c r="A99" i="9"/>
  <c r="D98" i="9"/>
  <c r="C98" i="9"/>
  <c r="B98" i="9"/>
  <c r="A98" i="9"/>
  <c r="D97" i="9"/>
  <c r="C97" i="9"/>
  <c r="B97" i="9"/>
  <c r="A97" i="9"/>
  <c r="D96" i="9"/>
  <c r="C96" i="9"/>
  <c r="B96" i="9"/>
  <c r="A96" i="9"/>
  <c r="D95" i="9"/>
  <c r="C95" i="9"/>
  <c r="B95" i="9"/>
  <c r="A95" i="9"/>
  <c r="D94" i="9"/>
  <c r="C94" i="9"/>
  <c r="B94" i="9"/>
  <c r="A94" i="9"/>
  <c r="D93" i="9"/>
  <c r="C93" i="9"/>
  <c r="B93" i="9"/>
  <c r="A93" i="9"/>
  <c r="D92" i="9"/>
  <c r="C92" i="9"/>
  <c r="B92" i="9"/>
  <c r="A92" i="9"/>
  <c r="D91" i="9"/>
  <c r="C91" i="9"/>
  <c r="B91" i="9"/>
  <c r="A91" i="9"/>
  <c r="D90" i="9"/>
  <c r="C90" i="9"/>
  <c r="B90" i="9"/>
  <c r="A90" i="9"/>
  <c r="D89" i="9"/>
  <c r="C89" i="9"/>
  <c r="B89" i="9"/>
  <c r="A89" i="9"/>
  <c r="D88" i="9"/>
  <c r="C88" i="9"/>
  <c r="B88" i="9"/>
  <c r="A88" i="9"/>
  <c r="D87" i="9"/>
  <c r="C87" i="9"/>
  <c r="B87" i="9"/>
  <c r="A87" i="9"/>
  <c r="D86" i="9"/>
  <c r="C86" i="9"/>
  <c r="B86" i="9"/>
  <c r="A86" i="9"/>
  <c r="D85" i="9"/>
  <c r="C85" i="9"/>
  <c r="B85" i="9"/>
  <c r="A85" i="9"/>
  <c r="D84" i="9"/>
  <c r="C84" i="9"/>
  <c r="B84" i="9"/>
  <c r="A84" i="9"/>
  <c r="D83" i="9"/>
  <c r="C83" i="9"/>
  <c r="B83" i="9"/>
  <c r="A83" i="9"/>
  <c r="D82" i="9"/>
  <c r="C82" i="9"/>
  <c r="B82" i="9"/>
  <c r="A82" i="9"/>
  <c r="D81" i="9"/>
  <c r="C81" i="9"/>
  <c r="B81" i="9"/>
  <c r="A81" i="9"/>
  <c r="D80" i="9"/>
  <c r="C80" i="9"/>
  <c r="B80" i="9"/>
  <c r="A80" i="9"/>
  <c r="D79" i="9"/>
  <c r="C79" i="9"/>
  <c r="B79" i="9"/>
  <c r="A79" i="9"/>
  <c r="D78" i="9"/>
  <c r="C78" i="9"/>
  <c r="B78" i="9"/>
  <c r="A78" i="9"/>
  <c r="D77" i="9"/>
  <c r="C77" i="9"/>
  <c r="B77" i="9"/>
  <c r="A77" i="9"/>
  <c r="D76" i="9"/>
  <c r="C76" i="9"/>
  <c r="B76" i="9"/>
  <c r="A76" i="9"/>
  <c r="D75" i="9"/>
  <c r="C75" i="9"/>
  <c r="B75" i="9"/>
  <c r="A75" i="9"/>
  <c r="D74" i="9"/>
  <c r="C74" i="9"/>
  <c r="B74" i="9"/>
  <c r="A74" i="9"/>
  <c r="D73" i="9"/>
  <c r="C73" i="9"/>
  <c r="B73" i="9"/>
  <c r="A73" i="9"/>
  <c r="D72" i="9"/>
  <c r="C72" i="9"/>
  <c r="B72" i="9"/>
  <c r="A72" i="9"/>
  <c r="D71" i="9"/>
  <c r="C71" i="9"/>
  <c r="B71" i="9"/>
  <c r="A71" i="9"/>
  <c r="D70" i="9"/>
  <c r="C70" i="9"/>
  <c r="B70" i="9"/>
  <c r="A70" i="9"/>
  <c r="D69" i="9"/>
  <c r="C69" i="9"/>
  <c r="B69" i="9"/>
  <c r="A69" i="9"/>
  <c r="D68" i="9"/>
  <c r="C68" i="9"/>
  <c r="B68" i="9"/>
  <c r="A68" i="9"/>
  <c r="D67" i="9"/>
  <c r="C67" i="9"/>
  <c r="B67" i="9"/>
  <c r="A67" i="9"/>
  <c r="D66" i="9"/>
  <c r="C66" i="9"/>
  <c r="B66" i="9"/>
  <c r="A66" i="9"/>
  <c r="D65" i="9"/>
  <c r="C65" i="9"/>
  <c r="B65" i="9"/>
  <c r="A65" i="9"/>
  <c r="D64" i="9"/>
  <c r="C64" i="9"/>
  <c r="B64" i="9"/>
  <c r="A64" i="9"/>
  <c r="D63" i="9"/>
  <c r="C63" i="9"/>
  <c r="B63" i="9"/>
  <c r="A63" i="9"/>
  <c r="D62" i="9"/>
  <c r="C62" i="9"/>
  <c r="B62" i="9"/>
  <c r="A62" i="9"/>
  <c r="D61" i="9"/>
  <c r="C61" i="9"/>
  <c r="B61" i="9"/>
  <c r="A61" i="9"/>
  <c r="D60" i="9"/>
  <c r="C60" i="9"/>
  <c r="B60" i="9"/>
  <c r="A60" i="9"/>
  <c r="D59" i="9"/>
  <c r="C59" i="9"/>
  <c r="B59" i="9"/>
  <c r="A59" i="9"/>
  <c r="D58" i="9"/>
  <c r="C58" i="9"/>
  <c r="B58" i="9"/>
  <c r="A58" i="9"/>
  <c r="D57" i="9"/>
  <c r="C57" i="9"/>
  <c r="B57" i="9"/>
  <c r="A57" i="9"/>
  <c r="D56" i="9"/>
  <c r="C56" i="9"/>
  <c r="B56" i="9"/>
  <c r="A56" i="9"/>
  <c r="D55" i="9"/>
  <c r="C55" i="9"/>
  <c r="B55" i="9"/>
  <c r="A55" i="9"/>
  <c r="D54" i="9"/>
  <c r="C54" i="9"/>
  <c r="B54" i="9"/>
  <c r="A54" i="9"/>
  <c r="D53" i="9"/>
  <c r="C53" i="9"/>
  <c r="B53" i="9"/>
  <c r="A53" i="9"/>
  <c r="D52" i="9"/>
  <c r="C52" i="9"/>
  <c r="B52" i="9"/>
  <c r="A52" i="9"/>
  <c r="D51" i="9"/>
  <c r="C51" i="9"/>
  <c r="B51" i="9"/>
  <c r="A51" i="9"/>
  <c r="D50" i="9"/>
  <c r="C50" i="9"/>
  <c r="B50" i="9"/>
  <c r="A50" i="9"/>
  <c r="D49" i="9"/>
  <c r="C49" i="9"/>
  <c r="B49" i="9"/>
  <c r="A49" i="9"/>
  <c r="D48" i="9"/>
  <c r="C48" i="9"/>
  <c r="B48" i="9"/>
  <c r="A48" i="9"/>
  <c r="D47" i="9"/>
  <c r="C47" i="9"/>
  <c r="B47" i="9"/>
  <c r="A47" i="9"/>
  <c r="D46" i="9"/>
  <c r="C46" i="9"/>
  <c r="B46" i="9"/>
  <c r="A46" i="9"/>
  <c r="D45" i="9"/>
  <c r="C45" i="9"/>
  <c r="B45" i="9"/>
  <c r="A45" i="9"/>
  <c r="D44" i="9"/>
  <c r="C44" i="9"/>
  <c r="B44" i="9"/>
  <c r="A44" i="9"/>
  <c r="D43" i="9"/>
  <c r="C43" i="9"/>
  <c r="B43" i="9"/>
  <c r="A43" i="9"/>
  <c r="D42" i="9"/>
  <c r="C42" i="9"/>
  <c r="B42" i="9"/>
  <c r="A42" i="9"/>
  <c r="D41" i="9"/>
  <c r="C41" i="9"/>
  <c r="B41" i="9"/>
  <c r="A41" i="9"/>
  <c r="D40" i="9"/>
  <c r="C40" i="9"/>
  <c r="B40" i="9"/>
  <c r="A40" i="9"/>
  <c r="D39" i="9"/>
  <c r="C39" i="9"/>
  <c r="B39" i="9"/>
  <c r="A39" i="9"/>
  <c r="D38" i="9"/>
  <c r="C38" i="9"/>
  <c r="B38" i="9"/>
  <c r="A38" i="9"/>
  <c r="D37" i="9"/>
  <c r="C37" i="9"/>
  <c r="B37" i="9"/>
  <c r="A37" i="9"/>
  <c r="D36" i="9"/>
  <c r="C36" i="9"/>
  <c r="B36" i="9"/>
  <c r="A36" i="9"/>
  <c r="D35" i="9"/>
  <c r="C35" i="9"/>
  <c r="B35" i="9"/>
  <c r="A35" i="9"/>
  <c r="D34" i="9"/>
  <c r="C34" i="9"/>
  <c r="B34" i="9"/>
  <c r="A34" i="9"/>
  <c r="D33" i="9"/>
  <c r="C33" i="9"/>
  <c r="B33" i="9"/>
  <c r="A33" i="9"/>
  <c r="D32" i="9"/>
  <c r="C32" i="9"/>
  <c r="B32" i="9"/>
  <c r="A32" i="9"/>
  <c r="D31" i="9"/>
  <c r="C31" i="9"/>
  <c r="B31" i="9"/>
  <c r="A31" i="9"/>
  <c r="D30" i="9"/>
  <c r="C30" i="9"/>
  <c r="B30" i="9"/>
  <c r="A30" i="9"/>
  <c r="D29" i="9"/>
  <c r="C29" i="9"/>
  <c r="B29" i="9"/>
  <c r="A29" i="9"/>
  <c r="D28" i="9"/>
  <c r="C28" i="9"/>
  <c r="B28" i="9"/>
  <c r="A28" i="9"/>
  <c r="D27" i="9"/>
  <c r="C27" i="9"/>
  <c r="B27" i="9"/>
  <c r="A27" i="9"/>
  <c r="D26" i="9"/>
  <c r="C26" i="9"/>
  <c r="B26" i="9"/>
  <c r="A26" i="9"/>
  <c r="D25" i="9"/>
  <c r="C25" i="9"/>
  <c r="B25" i="9"/>
  <c r="A25" i="9"/>
  <c r="D24" i="9"/>
  <c r="C24" i="9"/>
  <c r="B24" i="9"/>
  <c r="A24" i="9"/>
  <c r="D23" i="9"/>
  <c r="C23" i="9"/>
  <c r="B23" i="9"/>
  <c r="A23" i="9"/>
  <c r="D22" i="9"/>
  <c r="C22" i="9"/>
  <c r="B22" i="9"/>
  <c r="A22" i="9"/>
  <c r="D21" i="9"/>
  <c r="C21" i="9"/>
  <c r="B21" i="9"/>
  <c r="A21" i="9"/>
  <c r="D20" i="9"/>
  <c r="C20" i="9"/>
  <c r="B20" i="9"/>
  <c r="A20" i="9"/>
  <c r="D19" i="9"/>
  <c r="C19" i="9"/>
  <c r="B19" i="9"/>
  <c r="A19" i="9"/>
  <c r="D18" i="9"/>
  <c r="C18" i="9"/>
  <c r="B18" i="9"/>
  <c r="A18" i="9"/>
  <c r="D17" i="9"/>
  <c r="C17" i="9"/>
  <c r="B17" i="9"/>
  <c r="A17" i="9"/>
  <c r="D16" i="9"/>
  <c r="C16" i="9"/>
  <c r="B16" i="9"/>
  <c r="A16" i="9"/>
  <c r="D15" i="9"/>
  <c r="C15" i="9"/>
  <c r="B15" i="9"/>
  <c r="A15" i="9"/>
  <c r="D14" i="9"/>
  <c r="C14" i="9"/>
  <c r="B14" i="9"/>
  <c r="A14" i="9"/>
  <c r="D13" i="9"/>
  <c r="C13" i="9"/>
  <c r="B13" i="9"/>
  <c r="A13" i="9"/>
  <c r="D12" i="9"/>
  <c r="C12" i="9"/>
  <c r="B12" i="9"/>
  <c r="A12" i="9"/>
  <c r="D11" i="9"/>
  <c r="C11" i="9"/>
  <c r="B11" i="9"/>
  <c r="A11" i="9"/>
  <c r="D10" i="9"/>
  <c r="C10" i="9"/>
  <c r="B10" i="9"/>
  <c r="A10" i="9"/>
  <c r="D9" i="9"/>
  <c r="C9" i="9"/>
  <c r="B9" i="9"/>
  <c r="A9" i="9"/>
  <c r="D8" i="9"/>
  <c r="C8" i="9"/>
  <c r="B8" i="9"/>
  <c r="A8" i="9"/>
  <c r="D7" i="9"/>
  <c r="C7" i="9"/>
  <c r="B7" i="9"/>
  <c r="A7" i="9"/>
  <c r="D6" i="9"/>
  <c r="C6" i="9"/>
  <c r="B6" i="9"/>
  <c r="A6" i="9"/>
  <c r="D5" i="9"/>
  <c r="C5" i="9"/>
  <c r="B5" i="9"/>
  <c r="A5" i="9"/>
  <c r="D4" i="9"/>
  <c r="C4" i="9"/>
  <c r="B4" i="9"/>
  <c r="A4" i="9"/>
  <c r="D3" i="9"/>
  <c r="C3" i="9"/>
  <c r="B3" i="9"/>
  <c r="A3" i="9"/>
  <c r="D2" i="9"/>
  <c r="C2" i="9"/>
  <c r="B2" i="9"/>
  <c r="A2" i="9"/>
  <c r="G41" i="3"/>
  <c r="G40" i="3"/>
  <c r="G36" i="3"/>
  <c r="G35" i="3"/>
  <c r="G31" i="3"/>
  <c r="G30" i="3"/>
  <c r="H57" i="3" s="1"/>
  <c r="G23" i="1"/>
  <c r="G45" i="3" s="1"/>
  <c r="D23" i="1"/>
  <c r="G44" i="3" s="1"/>
  <c r="J19" i="1"/>
  <c r="J23" i="1" s="1"/>
  <c r="J21" i="1" s="1"/>
  <c r="G32" i="3" s="1"/>
  <c r="H62" i="3" l="1"/>
  <c r="G46" i="3"/>
  <c r="H67" i="3"/>
  <c r="G27" i="1"/>
  <c r="J39" i="1"/>
  <c r="J43" i="1" s="1"/>
  <c r="G54" i="3" s="1"/>
  <c r="J29" i="1"/>
  <c r="G47" i="1"/>
  <c r="G37" i="1"/>
  <c r="G43" i="1"/>
  <c r="G53" i="3" s="1"/>
  <c r="D43" i="1"/>
  <c r="G52" i="3" s="1"/>
  <c r="G33" i="1"/>
  <c r="G49" i="3" s="1"/>
  <c r="D33" i="1"/>
  <c r="G48" i="3" s="1"/>
  <c r="G35" i="1" l="1"/>
  <c r="G45" i="1"/>
  <c r="J45" i="1"/>
  <c r="J41" i="1"/>
  <c r="G11" i="3"/>
  <c r="G10" i="3"/>
  <c r="H24" i="3" s="1"/>
  <c r="G15" i="3"/>
  <c r="G14" i="3"/>
  <c r="H25" i="3" s="1"/>
  <c r="G17" i="1"/>
  <c r="G25" i="1" s="1"/>
  <c r="G13" i="1"/>
  <c r="G20" i="3" s="1"/>
  <c r="H61" i="3" l="1"/>
  <c r="H56" i="3"/>
  <c r="H66" i="3"/>
  <c r="J47" i="1"/>
  <c r="G42" i="3"/>
  <c r="G51" i="1"/>
  <c r="J9" i="1"/>
  <c r="J13" i="1" l="1"/>
  <c r="J27" i="1" l="1"/>
  <c r="J25" i="1"/>
  <c r="J11" i="1"/>
  <c r="G21" i="3"/>
  <c r="C3" i="1"/>
  <c r="D1110" i="3"/>
  <c r="C1110" i="3"/>
  <c r="B1110" i="3"/>
  <c r="A1110" i="3"/>
  <c r="D1109" i="3"/>
  <c r="C1109" i="3"/>
  <c r="B1109" i="3"/>
  <c r="A1109" i="3"/>
  <c r="D1108" i="3"/>
  <c r="C1108" i="3"/>
  <c r="B1108" i="3"/>
  <c r="A1108" i="3"/>
  <c r="D1107" i="3"/>
  <c r="C1107" i="3"/>
  <c r="B1107" i="3"/>
  <c r="A1107" i="3"/>
  <c r="D1106" i="3"/>
  <c r="C1106" i="3"/>
  <c r="B1106" i="3"/>
  <c r="A1106" i="3"/>
  <c r="D1105" i="3"/>
  <c r="C1105" i="3"/>
  <c r="B1105" i="3"/>
  <c r="A1105" i="3"/>
  <c r="D1104" i="3"/>
  <c r="C1104" i="3"/>
  <c r="B1104" i="3"/>
  <c r="A1104" i="3"/>
  <c r="D1103" i="3"/>
  <c r="C1103" i="3"/>
  <c r="B1103" i="3"/>
  <c r="A1103" i="3"/>
  <c r="D1102" i="3"/>
  <c r="C1102" i="3"/>
  <c r="B1102" i="3"/>
  <c r="A1102" i="3"/>
  <c r="D1101" i="3"/>
  <c r="C1101" i="3"/>
  <c r="B1101" i="3"/>
  <c r="A1101" i="3"/>
  <c r="D1100" i="3"/>
  <c r="C1100" i="3"/>
  <c r="B1100" i="3"/>
  <c r="A1100" i="3"/>
  <c r="D1099" i="3"/>
  <c r="C1099" i="3"/>
  <c r="B1099" i="3"/>
  <c r="A1099" i="3"/>
  <c r="D1098" i="3"/>
  <c r="C1098" i="3"/>
  <c r="B1098" i="3"/>
  <c r="A1098" i="3"/>
  <c r="D1097" i="3"/>
  <c r="C1097" i="3"/>
  <c r="B1097" i="3"/>
  <c r="A1097" i="3"/>
  <c r="D1096" i="3"/>
  <c r="C1096" i="3"/>
  <c r="B1096" i="3"/>
  <c r="A1096" i="3"/>
  <c r="D1095" i="3"/>
  <c r="C1095" i="3"/>
  <c r="B1095" i="3"/>
  <c r="A1095" i="3"/>
  <c r="D1094" i="3"/>
  <c r="C1094" i="3"/>
  <c r="B1094" i="3"/>
  <c r="A1094" i="3"/>
  <c r="D1093" i="3"/>
  <c r="C1093" i="3"/>
  <c r="B1093" i="3"/>
  <c r="A1093" i="3"/>
  <c r="D1092" i="3"/>
  <c r="C1092" i="3"/>
  <c r="B1092" i="3"/>
  <c r="A1092" i="3"/>
  <c r="D1091" i="3"/>
  <c r="C1091" i="3"/>
  <c r="B1091" i="3"/>
  <c r="A1091" i="3"/>
  <c r="D1090" i="3"/>
  <c r="C1090" i="3"/>
  <c r="B1090" i="3"/>
  <c r="A1090" i="3"/>
  <c r="D1089" i="3"/>
  <c r="C1089" i="3"/>
  <c r="B1089" i="3"/>
  <c r="A1089" i="3"/>
  <c r="D1088" i="3"/>
  <c r="C1088" i="3"/>
  <c r="B1088" i="3"/>
  <c r="A1088" i="3"/>
  <c r="D1087" i="3"/>
  <c r="C1087" i="3"/>
  <c r="B1087" i="3"/>
  <c r="A1087" i="3"/>
  <c r="D1086" i="3"/>
  <c r="C1086" i="3"/>
  <c r="B1086" i="3"/>
  <c r="A1086" i="3"/>
  <c r="D1085" i="3"/>
  <c r="C1085" i="3"/>
  <c r="B1085" i="3"/>
  <c r="A1085" i="3"/>
  <c r="D1084" i="3"/>
  <c r="C1084" i="3"/>
  <c r="B1084" i="3"/>
  <c r="A1084" i="3"/>
  <c r="D1083" i="3"/>
  <c r="C1083" i="3"/>
  <c r="B1083" i="3"/>
  <c r="A1083" i="3"/>
  <c r="D1082" i="3"/>
  <c r="C1082" i="3"/>
  <c r="B1082" i="3"/>
  <c r="A1082" i="3"/>
  <c r="D1081" i="3"/>
  <c r="C1081" i="3"/>
  <c r="B1081" i="3"/>
  <c r="A1081" i="3"/>
  <c r="D1080" i="3"/>
  <c r="C1080" i="3"/>
  <c r="B1080" i="3"/>
  <c r="A1080" i="3"/>
  <c r="D1079" i="3"/>
  <c r="C1079" i="3"/>
  <c r="B1079" i="3"/>
  <c r="A1079" i="3"/>
  <c r="D1078" i="3"/>
  <c r="C1078" i="3"/>
  <c r="B1078" i="3"/>
  <c r="A1078" i="3"/>
  <c r="D1077" i="3"/>
  <c r="C1077" i="3"/>
  <c r="B1077" i="3"/>
  <c r="A1077" i="3"/>
  <c r="D1076" i="3"/>
  <c r="C1076" i="3"/>
  <c r="B1076" i="3"/>
  <c r="A1076" i="3"/>
  <c r="D1075" i="3"/>
  <c r="C1075" i="3"/>
  <c r="B1075" i="3"/>
  <c r="A1075" i="3"/>
  <c r="D1074" i="3"/>
  <c r="C1074" i="3"/>
  <c r="B1074" i="3"/>
  <c r="A1074" i="3"/>
  <c r="D1073" i="3"/>
  <c r="C1073" i="3"/>
  <c r="B1073" i="3"/>
  <c r="A1073" i="3"/>
  <c r="D1072" i="3"/>
  <c r="C1072" i="3"/>
  <c r="B1072" i="3"/>
  <c r="A1072" i="3"/>
  <c r="D1071" i="3"/>
  <c r="C1071" i="3"/>
  <c r="B1071" i="3"/>
  <c r="A1071" i="3"/>
  <c r="D1070" i="3"/>
  <c r="C1070" i="3"/>
  <c r="B1070" i="3"/>
  <c r="A1070" i="3"/>
  <c r="D1069" i="3"/>
  <c r="C1069" i="3"/>
  <c r="B1069" i="3"/>
  <c r="A1069" i="3"/>
  <c r="D1068" i="3"/>
  <c r="C1068" i="3"/>
  <c r="B1068" i="3"/>
  <c r="A1068" i="3"/>
  <c r="D1067" i="3"/>
  <c r="C1067" i="3"/>
  <c r="B1067" i="3"/>
  <c r="A1067" i="3"/>
  <c r="D1066" i="3"/>
  <c r="C1066" i="3"/>
  <c r="B1066" i="3"/>
  <c r="A1066" i="3"/>
  <c r="D1065" i="3"/>
  <c r="C1065" i="3"/>
  <c r="B1065" i="3"/>
  <c r="A1065" i="3"/>
  <c r="D1064" i="3"/>
  <c r="C1064" i="3"/>
  <c r="B1064" i="3"/>
  <c r="A1064" i="3"/>
  <c r="D1063" i="3"/>
  <c r="C1063" i="3"/>
  <c r="B1063" i="3"/>
  <c r="A1063" i="3"/>
  <c r="D1062" i="3"/>
  <c r="C1062" i="3"/>
  <c r="B1062" i="3"/>
  <c r="A1062" i="3"/>
  <c r="D1061" i="3"/>
  <c r="C1061" i="3"/>
  <c r="B1061" i="3"/>
  <c r="A1061" i="3"/>
  <c r="D1060" i="3"/>
  <c r="C1060" i="3"/>
  <c r="B1060" i="3"/>
  <c r="A1060" i="3"/>
  <c r="D1059" i="3"/>
  <c r="C1059" i="3"/>
  <c r="B1059" i="3"/>
  <c r="A1059" i="3"/>
  <c r="D1058" i="3"/>
  <c r="C1058" i="3"/>
  <c r="B1058" i="3"/>
  <c r="A1058" i="3"/>
  <c r="D1057" i="3"/>
  <c r="C1057" i="3"/>
  <c r="B1057" i="3"/>
  <c r="A1057" i="3"/>
  <c r="D1056" i="3"/>
  <c r="C1056" i="3"/>
  <c r="B1056" i="3"/>
  <c r="A1056" i="3"/>
  <c r="D1055" i="3"/>
  <c r="C1055" i="3"/>
  <c r="B1055" i="3"/>
  <c r="A1055" i="3"/>
  <c r="D1054" i="3"/>
  <c r="C1054" i="3"/>
  <c r="B1054" i="3"/>
  <c r="A1054" i="3"/>
  <c r="D1053" i="3"/>
  <c r="C1053" i="3"/>
  <c r="B1053" i="3"/>
  <c r="A1053" i="3"/>
  <c r="D1052" i="3"/>
  <c r="C1052" i="3"/>
  <c r="B1052" i="3"/>
  <c r="A1052" i="3"/>
  <c r="D1051" i="3"/>
  <c r="C1051" i="3"/>
  <c r="B1051" i="3"/>
  <c r="A1051" i="3"/>
  <c r="D1050" i="3"/>
  <c r="C1050" i="3"/>
  <c r="B1050" i="3"/>
  <c r="A1050" i="3"/>
  <c r="D1049" i="3"/>
  <c r="C1049" i="3"/>
  <c r="B1049" i="3"/>
  <c r="A1049" i="3"/>
  <c r="D1048" i="3"/>
  <c r="C1048" i="3"/>
  <c r="B1048" i="3"/>
  <c r="A1048" i="3"/>
  <c r="D1047" i="3"/>
  <c r="C1047" i="3"/>
  <c r="B1047" i="3"/>
  <c r="A1047" i="3"/>
  <c r="D1046" i="3"/>
  <c r="C1046" i="3"/>
  <c r="B1046" i="3"/>
  <c r="A1046" i="3"/>
  <c r="D1045" i="3"/>
  <c r="C1045" i="3"/>
  <c r="B1045" i="3"/>
  <c r="A1045" i="3"/>
  <c r="D1044" i="3"/>
  <c r="C1044" i="3"/>
  <c r="B1044" i="3"/>
  <c r="A1044" i="3"/>
  <c r="D1043" i="3"/>
  <c r="C1043" i="3"/>
  <c r="B1043" i="3"/>
  <c r="A1043" i="3"/>
  <c r="D1042" i="3"/>
  <c r="C1042" i="3"/>
  <c r="B1042" i="3"/>
  <c r="A1042" i="3"/>
  <c r="D1041" i="3"/>
  <c r="C1041" i="3"/>
  <c r="B1041" i="3"/>
  <c r="A1041" i="3"/>
  <c r="D1040" i="3"/>
  <c r="C1040" i="3"/>
  <c r="B1040" i="3"/>
  <c r="A1040" i="3"/>
  <c r="D1039" i="3"/>
  <c r="C1039" i="3"/>
  <c r="B1039" i="3"/>
  <c r="A1039" i="3"/>
  <c r="D1038" i="3"/>
  <c r="C1038" i="3"/>
  <c r="B1038" i="3"/>
  <c r="A1038" i="3"/>
  <c r="D1037" i="3"/>
  <c r="C1037" i="3"/>
  <c r="B1037" i="3"/>
  <c r="A1037" i="3"/>
  <c r="D1036" i="3"/>
  <c r="C1036" i="3"/>
  <c r="B1036" i="3"/>
  <c r="A1036" i="3"/>
  <c r="D1035" i="3"/>
  <c r="C1035" i="3"/>
  <c r="B1035" i="3"/>
  <c r="A1035" i="3"/>
  <c r="D1034" i="3"/>
  <c r="C1034" i="3"/>
  <c r="B1034" i="3"/>
  <c r="A1034" i="3"/>
  <c r="D1033" i="3"/>
  <c r="C1033" i="3"/>
  <c r="B1033" i="3"/>
  <c r="A1033" i="3"/>
  <c r="D1032" i="3"/>
  <c r="C1032" i="3"/>
  <c r="B1032" i="3"/>
  <c r="A1032" i="3"/>
  <c r="D1031" i="3"/>
  <c r="C1031" i="3"/>
  <c r="B1031" i="3"/>
  <c r="A1031" i="3"/>
  <c r="D1030" i="3"/>
  <c r="C1030" i="3"/>
  <c r="B1030" i="3"/>
  <c r="A1030" i="3"/>
  <c r="D1029" i="3"/>
  <c r="C1029" i="3"/>
  <c r="B1029" i="3"/>
  <c r="A1029" i="3"/>
  <c r="D1028" i="3"/>
  <c r="C1028" i="3"/>
  <c r="B1028" i="3"/>
  <c r="A1028" i="3"/>
  <c r="D1027" i="3"/>
  <c r="C1027" i="3"/>
  <c r="B1027" i="3"/>
  <c r="A1027" i="3"/>
  <c r="D1026" i="3"/>
  <c r="C1026" i="3"/>
  <c r="B1026" i="3"/>
  <c r="A1026" i="3"/>
  <c r="D1025" i="3"/>
  <c r="C1025" i="3"/>
  <c r="B1025" i="3"/>
  <c r="A1025" i="3"/>
  <c r="D1024" i="3"/>
  <c r="C1024" i="3"/>
  <c r="B1024" i="3"/>
  <c r="A1024" i="3"/>
  <c r="D1023" i="3"/>
  <c r="C1023" i="3"/>
  <c r="B1023" i="3"/>
  <c r="A1023" i="3"/>
  <c r="D1022" i="3"/>
  <c r="C1022" i="3"/>
  <c r="B1022" i="3"/>
  <c r="A1022" i="3"/>
  <c r="D1021" i="3"/>
  <c r="C1021" i="3"/>
  <c r="B1021" i="3"/>
  <c r="A1021" i="3"/>
  <c r="D1020" i="3"/>
  <c r="C1020" i="3"/>
  <c r="B1020" i="3"/>
  <c r="A1020" i="3"/>
  <c r="D1019" i="3"/>
  <c r="C1019" i="3"/>
  <c r="B1019" i="3"/>
  <c r="A1019" i="3"/>
  <c r="D1018" i="3"/>
  <c r="C1018" i="3"/>
  <c r="B1018" i="3"/>
  <c r="A1018" i="3"/>
  <c r="D1017" i="3"/>
  <c r="C1017" i="3"/>
  <c r="B1017" i="3"/>
  <c r="A1017" i="3"/>
  <c r="D1016" i="3"/>
  <c r="C1016" i="3"/>
  <c r="B1016" i="3"/>
  <c r="A1016" i="3"/>
  <c r="D1015" i="3"/>
  <c r="C1015" i="3"/>
  <c r="B1015" i="3"/>
  <c r="A1015" i="3"/>
  <c r="D1014" i="3"/>
  <c r="C1014" i="3"/>
  <c r="B1014" i="3"/>
  <c r="A1014" i="3"/>
  <c r="D1013" i="3"/>
  <c r="C1013" i="3"/>
  <c r="B1013" i="3"/>
  <c r="A1013" i="3"/>
  <c r="D1012" i="3"/>
  <c r="C1012" i="3"/>
  <c r="B1012" i="3"/>
  <c r="A1012" i="3"/>
  <c r="D1011" i="3"/>
  <c r="C1011" i="3"/>
  <c r="B1011" i="3"/>
  <c r="A1011" i="3"/>
  <c r="D1010" i="3"/>
  <c r="C1010" i="3"/>
  <c r="B1010" i="3"/>
  <c r="A1010" i="3"/>
  <c r="D1009" i="3"/>
  <c r="C1009" i="3"/>
  <c r="B1009" i="3"/>
  <c r="A1009" i="3"/>
  <c r="D1008" i="3"/>
  <c r="C1008" i="3"/>
  <c r="B1008" i="3"/>
  <c r="A1008" i="3"/>
  <c r="D1007" i="3"/>
  <c r="C1007" i="3"/>
  <c r="B1007" i="3"/>
  <c r="A1007" i="3"/>
  <c r="D1006" i="3"/>
  <c r="C1006" i="3"/>
  <c r="B1006" i="3"/>
  <c r="A1006" i="3"/>
  <c r="D1005" i="3"/>
  <c r="C1005" i="3"/>
  <c r="B1005" i="3"/>
  <c r="A1005" i="3"/>
  <c r="D1004" i="3"/>
  <c r="C1004" i="3"/>
  <c r="B1004" i="3"/>
  <c r="A1004" i="3"/>
  <c r="D1003" i="3"/>
  <c r="C1003" i="3"/>
  <c r="B1003" i="3"/>
  <c r="A1003" i="3"/>
  <c r="D1002" i="3"/>
  <c r="C1002" i="3"/>
  <c r="B1002" i="3"/>
  <c r="A1002" i="3"/>
  <c r="D1001" i="3"/>
  <c r="C1001" i="3"/>
  <c r="B1001" i="3"/>
  <c r="A1001" i="3"/>
  <c r="D1000" i="3"/>
  <c r="C1000" i="3"/>
  <c r="B1000" i="3"/>
  <c r="A1000" i="3"/>
  <c r="D999" i="3"/>
  <c r="C999" i="3"/>
  <c r="B999" i="3"/>
  <c r="A999" i="3"/>
  <c r="D998" i="3"/>
  <c r="C998" i="3"/>
  <c r="B998" i="3"/>
  <c r="A998" i="3"/>
  <c r="D997" i="3"/>
  <c r="C997" i="3"/>
  <c r="B997" i="3"/>
  <c r="A997" i="3"/>
  <c r="D996" i="3"/>
  <c r="C996" i="3"/>
  <c r="B996" i="3"/>
  <c r="A996" i="3"/>
  <c r="D995" i="3"/>
  <c r="C995" i="3"/>
  <c r="B995" i="3"/>
  <c r="A995" i="3"/>
  <c r="D994" i="3"/>
  <c r="C994" i="3"/>
  <c r="B994" i="3"/>
  <c r="A994" i="3"/>
  <c r="D993" i="3"/>
  <c r="C993" i="3"/>
  <c r="B993" i="3"/>
  <c r="A993" i="3"/>
  <c r="D992" i="3"/>
  <c r="C992" i="3"/>
  <c r="B992" i="3"/>
  <c r="A992" i="3"/>
  <c r="D991" i="3"/>
  <c r="C991" i="3"/>
  <c r="B991" i="3"/>
  <c r="A991" i="3"/>
  <c r="D990" i="3"/>
  <c r="C990" i="3"/>
  <c r="B990" i="3"/>
  <c r="A990" i="3"/>
  <c r="D989" i="3"/>
  <c r="C989" i="3"/>
  <c r="B989" i="3"/>
  <c r="A989" i="3"/>
  <c r="D988" i="3"/>
  <c r="C988" i="3"/>
  <c r="B988" i="3"/>
  <c r="A988" i="3"/>
  <c r="D987" i="3"/>
  <c r="C987" i="3"/>
  <c r="B987" i="3"/>
  <c r="A987" i="3"/>
  <c r="D986" i="3"/>
  <c r="C986" i="3"/>
  <c r="B986" i="3"/>
  <c r="A986" i="3"/>
  <c r="D985" i="3"/>
  <c r="C985" i="3"/>
  <c r="B985" i="3"/>
  <c r="A985" i="3"/>
  <c r="D984" i="3"/>
  <c r="C984" i="3"/>
  <c r="B984" i="3"/>
  <c r="A984" i="3"/>
  <c r="D983" i="3"/>
  <c r="C983" i="3"/>
  <c r="B983" i="3"/>
  <c r="A983" i="3"/>
  <c r="D982" i="3"/>
  <c r="C982" i="3"/>
  <c r="B982" i="3"/>
  <c r="A982" i="3"/>
  <c r="D981" i="3"/>
  <c r="C981" i="3"/>
  <c r="B981" i="3"/>
  <c r="A981" i="3"/>
  <c r="D980" i="3"/>
  <c r="C980" i="3"/>
  <c r="B980" i="3"/>
  <c r="A980" i="3"/>
  <c r="D979" i="3"/>
  <c r="C979" i="3"/>
  <c r="B979" i="3"/>
  <c r="A979" i="3"/>
  <c r="D978" i="3"/>
  <c r="C978" i="3"/>
  <c r="B978" i="3"/>
  <c r="A978" i="3"/>
  <c r="D977" i="3"/>
  <c r="C977" i="3"/>
  <c r="B977" i="3"/>
  <c r="A977" i="3"/>
  <c r="D976" i="3"/>
  <c r="C976" i="3"/>
  <c r="B976" i="3"/>
  <c r="A976" i="3"/>
  <c r="D975" i="3"/>
  <c r="C975" i="3"/>
  <c r="B975" i="3"/>
  <c r="A975" i="3"/>
  <c r="D974" i="3"/>
  <c r="C974" i="3"/>
  <c r="B974" i="3"/>
  <c r="A974" i="3"/>
  <c r="D973" i="3"/>
  <c r="C973" i="3"/>
  <c r="B973" i="3"/>
  <c r="A973" i="3"/>
  <c r="D972" i="3"/>
  <c r="C972" i="3"/>
  <c r="B972" i="3"/>
  <c r="A972" i="3"/>
  <c r="D971" i="3"/>
  <c r="C971" i="3"/>
  <c r="B971" i="3"/>
  <c r="A971" i="3"/>
  <c r="D970" i="3"/>
  <c r="C970" i="3"/>
  <c r="B970" i="3"/>
  <c r="A970" i="3"/>
  <c r="D969" i="3"/>
  <c r="C969" i="3"/>
  <c r="B969" i="3"/>
  <c r="A969" i="3"/>
  <c r="D968" i="3"/>
  <c r="C968" i="3"/>
  <c r="B968" i="3"/>
  <c r="A968" i="3"/>
  <c r="D967" i="3"/>
  <c r="C967" i="3"/>
  <c r="B967" i="3"/>
  <c r="A967" i="3"/>
  <c r="D966" i="3"/>
  <c r="C966" i="3"/>
  <c r="B966" i="3"/>
  <c r="A966" i="3"/>
  <c r="D965" i="3"/>
  <c r="C965" i="3"/>
  <c r="B965" i="3"/>
  <c r="A965" i="3"/>
  <c r="D964" i="3"/>
  <c r="C964" i="3"/>
  <c r="B964" i="3"/>
  <c r="A964" i="3"/>
  <c r="D963" i="3"/>
  <c r="C963" i="3"/>
  <c r="B963" i="3"/>
  <c r="A963" i="3"/>
  <c r="D962" i="3"/>
  <c r="C962" i="3"/>
  <c r="B962" i="3"/>
  <c r="A962" i="3"/>
  <c r="D961" i="3"/>
  <c r="C961" i="3"/>
  <c r="B961" i="3"/>
  <c r="A961" i="3"/>
  <c r="D960" i="3"/>
  <c r="C960" i="3"/>
  <c r="B960" i="3"/>
  <c r="A960" i="3"/>
  <c r="D959" i="3"/>
  <c r="C959" i="3"/>
  <c r="B959" i="3"/>
  <c r="A959" i="3"/>
  <c r="D958" i="3"/>
  <c r="C958" i="3"/>
  <c r="B958" i="3"/>
  <c r="A958" i="3"/>
  <c r="D957" i="3"/>
  <c r="C957" i="3"/>
  <c r="B957" i="3"/>
  <c r="A957" i="3"/>
  <c r="D956" i="3"/>
  <c r="C956" i="3"/>
  <c r="B956" i="3"/>
  <c r="A956" i="3"/>
  <c r="D955" i="3"/>
  <c r="C955" i="3"/>
  <c r="B955" i="3"/>
  <c r="A955" i="3"/>
  <c r="D954" i="3"/>
  <c r="C954" i="3"/>
  <c r="B954" i="3"/>
  <c r="A954" i="3"/>
  <c r="D953" i="3"/>
  <c r="C953" i="3"/>
  <c r="B953" i="3"/>
  <c r="A953" i="3"/>
  <c r="D952" i="3"/>
  <c r="C952" i="3"/>
  <c r="B952" i="3"/>
  <c r="A952" i="3"/>
  <c r="D951" i="3"/>
  <c r="C951" i="3"/>
  <c r="B951" i="3"/>
  <c r="A951" i="3"/>
  <c r="D950" i="3"/>
  <c r="C950" i="3"/>
  <c r="B950" i="3"/>
  <c r="A950" i="3"/>
  <c r="D949" i="3"/>
  <c r="C949" i="3"/>
  <c r="B949" i="3"/>
  <c r="A949" i="3"/>
  <c r="D948" i="3"/>
  <c r="C948" i="3"/>
  <c r="B948" i="3"/>
  <c r="A948" i="3"/>
  <c r="D947" i="3"/>
  <c r="C947" i="3"/>
  <c r="B947" i="3"/>
  <c r="A947" i="3"/>
  <c r="D946" i="3"/>
  <c r="C946" i="3"/>
  <c r="B946" i="3"/>
  <c r="A946" i="3"/>
  <c r="D945" i="3"/>
  <c r="C945" i="3"/>
  <c r="B945" i="3"/>
  <c r="A945" i="3"/>
  <c r="D944" i="3"/>
  <c r="C944" i="3"/>
  <c r="B944" i="3"/>
  <c r="A944" i="3"/>
  <c r="D943" i="3"/>
  <c r="C943" i="3"/>
  <c r="B943" i="3"/>
  <c r="A943" i="3"/>
  <c r="D942" i="3"/>
  <c r="C942" i="3"/>
  <c r="B942" i="3"/>
  <c r="A942" i="3"/>
  <c r="D941" i="3"/>
  <c r="C941" i="3"/>
  <c r="B941" i="3"/>
  <c r="A941" i="3"/>
  <c r="D940" i="3"/>
  <c r="C940" i="3"/>
  <c r="B940" i="3"/>
  <c r="A940" i="3"/>
  <c r="D939" i="3"/>
  <c r="C939" i="3"/>
  <c r="B939" i="3"/>
  <c r="A939" i="3"/>
  <c r="D938" i="3"/>
  <c r="C938" i="3"/>
  <c r="B938" i="3"/>
  <c r="A938" i="3"/>
  <c r="D937" i="3"/>
  <c r="C937" i="3"/>
  <c r="B937" i="3"/>
  <c r="A937" i="3"/>
  <c r="D936" i="3"/>
  <c r="C936" i="3"/>
  <c r="B936" i="3"/>
  <c r="A936" i="3"/>
  <c r="D935" i="3"/>
  <c r="C935" i="3"/>
  <c r="B935" i="3"/>
  <c r="A935" i="3"/>
  <c r="D934" i="3"/>
  <c r="C934" i="3"/>
  <c r="B934" i="3"/>
  <c r="A934" i="3"/>
  <c r="D933" i="3"/>
  <c r="C933" i="3"/>
  <c r="B933" i="3"/>
  <c r="A933" i="3"/>
  <c r="D932" i="3"/>
  <c r="C932" i="3"/>
  <c r="B932" i="3"/>
  <c r="A932" i="3"/>
  <c r="D931" i="3"/>
  <c r="C931" i="3"/>
  <c r="B931" i="3"/>
  <c r="A931" i="3"/>
  <c r="D930" i="3"/>
  <c r="C930" i="3"/>
  <c r="B930" i="3"/>
  <c r="A930" i="3"/>
  <c r="D929" i="3"/>
  <c r="C929" i="3"/>
  <c r="B929" i="3"/>
  <c r="A929" i="3"/>
  <c r="D928" i="3"/>
  <c r="C928" i="3"/>
  <c r="B928" i="3"/>
  <c r="A928" i="3"/>
  <c r="D927" i="3"/>
  <c r="C927" i="3"/>
  <c r="B927" i="3"/>
  <c r="A927" i="3"/>
  <c r="D926" i="3"/>
  <c r="C926" i="3"/>
  <c r="B926" i="3"/>
  <c r="A926" i="3"/>
  <c r="D925" i="3"/>
  <c r="C925" i="3"/>
  <c r="B925" i="3"/>
  <c r="A925" i="3"/>
  <c r="D924" i="3"/>
  <c r="C924" i="3"/>
  <c r="B924" i="3"/>
  <c r="A924" i="3"/>
  <c r="D923" i="3"/>
  <c r="C923" i="3"/>
  <c r="B923" i="3"/>
  <c r="A923" i="3"/>
  <c r="D922" i="3"/>
  <c r="C922" i="3"/>
  <c r="B922" i="3"/>
  <c r="A922" i="3"/>
  <c r="D921" i="3"/>
  <c r="C921" i="3"/>
  <c r="B921" i="3"/>
  <c r="A921" i="3"/>
  <c r="D920" i="3"/>
  <c r="C920" i="3"/>
  <c r="B920" i="3"/>
  <c r="A920" i="3"/>
  <c r="D919" i="3"/>
  <c r="C919" i="3"/>
  <c r="B919" i="3"/>
  <c r="A919" i="3"/>
  <c r="D918" i="3"/>
  <c r="C918" i="3"/>
  <c r="B918" i="3"/>
  <c r="A918" i="3"/>
  <c r="D917" i="3"/>
  <c r="C917" i="3"/>
  <c r="B917" i="3"/>
  <c r="A917" i="3"/>
  <c r="D916" i="3"/>
  <c r="C916" i="3"/>
  <c r="B916" i="3"/>
  <c r="A916" i="3"/>
  <c r="D915" i="3"/>
  <c r="C915" i="3"/>
  <c r="B915" i="3"/>
  <c r="A915" i="3"/>
  <c r="D914" i="3"/>
  <c r="C914" i="3"/>
  <c r="B914" i="3"/>
  <c r="A914" i="3"/>
  <c r="D913" i="3"/>
  <c r="C913" i="3"/>
  <c r="B913" i="3"/>
  <c r="A913" i="3"/>
  <c r="D912" i="3"/>
  <c r="C912" i="3"/>
  <c r="B912" i="3"/>
  <c r="A912" i="3"/>
  <c r="D911" i="3"/>
  <c r="C911" i="3"/>
  <c r="B911" i="3"/>
  <c r="A911" i="3"/>
  <c r="D910" i="3"/>
  <c r="C910" i="3"/>
  <c r="B910" i="3"/>
  <c r="A910" i="3"/>
  <c r="D909" i="3"/>
  <c r="C909" i="3"/>
  <c r="B909" i="3"/>
  <c r="A909" i="3"/>
  <c r="D908" i="3"/>
  <c r="C908" i="3"/>
  <c r="B908" i="3"/>
  <c r="A908" i="3"/>
  <c r="D907" i="3"/>
  <c r="C907" i="3"/>
  <c r="B907" i="3"/>
  <c r="A907" i="3"/>
  <c r="D906" i="3"/>
  <c r="C906" i="3"/>
  <c r="B906" i="3"/>
  <c r="A906" i="3"/>
  <c r="D905" i="3"/>
  <c r="C905" i="3"/>
  <c r="B905" i="3"/>
  <c r="A905" i="3"/>
  <c r="D904" i="3"/>
  <c r="C904" i="3"/>
  <c r="B904" i="3"/>
  <c r="A904" i="3"/>
  <c r="D903" i="3"/>
  <c r="C903" i="3"/>
  <c r="B903" i="3"/>
  <c r="A903" i="3"/>
  <c r="D902" i="3"/>
  <c r="C902" i="3"/>
  <c r="B902" i="3"/>
  <c r="A902" i="3"/>
  <c r="D901" i="3"/>
  <c r="C901" i="3"/>
  <c r="B901" i="3"/>
  <c r="A901" i="3"/>
  <c r="D900" i="3"/>
  <c r="C900" i="3"/>
  <c r="B900" i="3"/>
  <c r="A900" i="3"/>
  <c r="D899" i="3"/>
  <c r="C899" i="3"/>
  <c r="B899" i="3"/>
  <c r="A899" i="3"/>
  <c r="D898" i="3"/>
  <c r="C898" i="3"/>
  <c r="B898" i="3"/>
  <c r="A898" i="3"/>
  <c r="D897" i="3"/>
  <c r="C897" i="3"/>
  <c r="B897" i="3"/>
  <c r="A897" i="3"/>
  <c r="D896" i="3"/>
  <c r="C896" i="3"/>
  <c r="B896" i="3"/>
  <c r="A896" i="3"/>
  <c r="D895" i="3"/>
  <c r="C895" i="3"/>
  <c r="B895" i="3"/>
  <c r="A895" i="3"/>
  <c r="D894" i="3"/>
  <c r="C894" i="3"/>
  <c r="B894" i="3"/>
  <c r="A894" i="3"/>
  <c r="D893" i="3"/>
  <c r="C893" i="3"/>
  <c r="B893" i="3"/>
  <c r="A893" i="3"/>
  <c r="D892" i="3"/>
  <c r="C892" i="3"/>
  <c r="B892" i="3"/>
  <c r="A892" i="3"/>
  <c r="D891" i="3"/>
  <c r="C891" i="3"/>
  <c r="B891" i="3"/>
  <c r="A891" i="3"/>
  <c r="D890" i="3"/>
  <c r="C890" i="3"/>
  <c r="B890" i="3"/>
  <c r="A890" i="3"/>
  <c r="D889" i="3"/>
  <c r="C889" i="3"/>
  <c r="B889" i="3"/>
  <c r="A889" i="3"/>
  <c r="D888" i="3"/>
  <c r="C888" i="3"/>
  <c r="B888" i="3"/>
  <c r="A888" i="3"/>
  <c r="D887" i="3"/>
  <c r="C887" i="3"/>
  <c r="B887" i="3"/>
  <c r="A887" i="3"/>
  <c r="D886" i="3"/>
  <c r="C886" i="3"/>
  <c r="B886" i="3"/>
  <c r="A886" i="3"/>
  <c r="D885" i="3"/>
  <c r="C885" i="3"/>
  <c r="B885" i="3"/>
  <c r="A885" i="3"/>
  <c r="D884" i="3"/>
  <c r="C884" i="3"/>
  <c r="B884" i="3"/>
  <c r="A884" i="3"/>
  <c r="D883" i="3"/>
  <c r="C883" i="3"/>
  <c r="B883" i="3"/>
  <c r="A883" i="3"/>
  <c r="D882" i="3"/>
  <c r="C882" i="3"/>
  <c r="B882" i="3"/>
  <c r="A882" i="3"/>
  <c r="D881" i="3"/>
  <c r="C881" i="3"/>
  <c r="B881" i="3"/>
  <c r="A881" i="3"/>
  <c r="D880" i="3"/>
  <c r="C880" i="3"/>
  <c r="B880" i="3"/>
  <c r="A880" i="3"/>
  <c r="D879" i="3"/>
  <c r="C879" i="3"/>
  <c r="B879" i="3"/>
  <c r="A879" i="3"/>
  <c r="D878" i="3"/>
  <c r="C878" i="3"/>
  <c r="B878" i="3"/>
  <c r="A878" i="3"/>
  <c r="D877" i="3"/>
  <c r="C877" i="3"/>
  <c r="B877" i="3"/>
  <c r="A877" i="3"/>
  <c r="D876" i="3"/>
  <c r="C876" i="3"/>
  <c r="B876" i="3"/>
  <c r="A876" i="3"/>
  <c r="D875" i="3"/>
  <c r="C875" i="3"/>
  <c r="B875" i="3"/>
  <c r="A875" i="3"/>
  <c r="D874" i="3"/>
  <c r="C874" i="3"/>
  <c r="B874" i="3"/>
  <c r="A874" i="3"/>
  <c r="D873" i="3"/>
  <c r="C873" i="3"/>
  <c r="B873" i="3"/>
  <c r="A873" i="3"/>
  <c r="D872" i="3"/>
  <c r="C872" i="3"/>
  <c r="B872" i="3"/>
  <c r="A872" i="3"/>
  <c r="D871" i="3"/>
  <c r="C871" i="3"/>
  <c r="B871" i="3"/>
  <c r="A871" i="3"/>
  <c r="D870" i="3"/>
  <c r="C870" i="3"/>
  <c r="B870" i="3"/>
  <c r="A870" i="3"/>
  <c r="D869" i="3"/>
  <c r="C869" i="3"/>
  <c r="B869" i="3"/>
  <c r="A869" i="3"/>
  <c r="D868" i="3"/>
  <c r="C868" i="3"/>
  <c r="B868" i="3"/>
  <c r="A868" i="3"/>
  <c r="D867" i="3"/>
  <c r="C867" i="3"/>
  <c r="B867" i="3"/>
  <c r="A867" i="3"/>
  <c r="D866" i="3"/>
  <c r="C866" i="3"/>
  <c r="B866" i="3"/>
  <c r="A866" i="3"/>
  <c r="D865" i="3"/>
  <c r="C865" i="3"/>
  <c r="B865" i="3"/>
  <c r="A865" i="3"/>
  <c r="D864" i="3"/>
  <c r="C864" i="3"/>
  <c r="B864" i="3"/>
  <c r="A864" i="3"/>
  <c r="D863" i="3"/>
  <c r="C863" i="3"/>
  <c r="B863" i="3"/>
  <c r="A863" i="3"/>
  <c r="D862" i="3"/>
  <c r="C862" i="3"/>
  <c r="B862" i="3"/>
  <c r="A862" i="3"/>
  <c r="D861" i="3"/>
  <c r="C861" i="3"/>
  <c r="B861" i="3"/>
  <c r="A861" i="3"/>
  <c r="D860" i="3"/>
  <c r="C860" i="3"/>
  <c r="B860" i="3"/>
  <c r="A860" i="3"/>
  <c r="D859" i="3"/>
  <c r="C859" i="3"/>
  <c r="B859" i="3"/>
  <c r="A859" i="3"/>
  <c r="D858" i="3"/>
  <c r="C858" i="3"/>
  <c r="B858" i="3"/>
  <c r="A858" i="3"/>
  <c r="D857" i="3"/>
  <c r="C857" i="3"/>
  <c r="B857" i="3"/>
  <c r="A857" i="3"/>
  <c r="D856" i="3"/>
  <c r="C856" i="3"/>
  <c r="B856" i="3"/>
  <c r="A856" i="3"/>
  <c r="D855" i="3"/>
  <c r="C855" i="3"/>
  <c r="B855" i="3"/>
  <c r="A855" i="3"/>
  <c r="D854" i="3"/>
  <c r="C854" i="3"/>
  <c r="B854" i="3"/>
  <c r="A854" i="3"/>
  <c r="D853" i="3"/>
  <c r="C853" i="3"/>
  <c r="B853" i="3"/>
  <c r="A853" i="3"/>
  <c r="D852" i="3"/>
  <c r="C852" i="3"/>
  <c r="B852" i="3"/>
  <c r="A852" i="3"/>
  <c r="D851" i="3"/>
  <c r="C851" i="3"/>
  <c r="B851" i="3"/>
  <c r="A851" i="3"/>
  <c r="D850" i="3"/>
  <c r="C850" i="3"/>
  <c r="B850" i="3"/>
  <c r="A850" i="3"/>
  <c r="D849" i="3"/>
  <c r="C849" i="3"/>
  <c r="B849" i="3"/>
  <c r="A849" i="3"/>
  <c r="D848" i="3"/>
  <c r="C848" i="3"/>
  <c r="B848" i="3"/>
  <c r="A848" i="3"/>
  <c r="D847" i="3"/>
  <c r="C847" i="3"/>
  <c r="B847" i="3"/>
  <c r="A847" i="3"/>
  <c r="D846" i="3"/>
  <c r="C846" i="3"/>
  <c r="B846" i="3"/>
  <c r="A846" i="3"/>
  <c r="D845" i="3"/>
  <c r="C845" i="3"/>
  <c r="B845" i="3"/>
  <c r="A845" i="3"/>
  <c r="D844" i="3"/>
  <c r="C844" i="3"/>
  <c r="B844" i="3"/>
  <c r="A844" i="3"/>
  <c r="D843" i="3"/>
  <c r="C843" i="3"/>
  <c r="B843" i="3"/>
  <c r="A843" i="3"/>
  <c r="D842" i="3"/>
  <c r="C842" i="3"/>
  <c r="B842" i="3"/>
  <c r="A842" i="3"/>
  <c r="D841" i="3"/>
  <c r="C841" i="3"/>
  <c r="B841" i="3"/>
  <c r="A841" i="3"/>
  <c r="D840" i="3"/>
  <c r="C840" i="3"/>
  <c r="B840" i="3"/>
  <c r="A840" i="3"/>
  <c r="D839" i="3"/>
  <c r="C839" i="3"/>
  <c r="B839" i="3"/>
  <c r="A839" i="3"/>
  <c r="D838" i="3"/>
  <c r="C838" i="3"/>
  <c r="B838" i="3"/>
  <c r="A838" i="3"/>
  <c r="D837" i="3"/>
  <c r="C837" i="3"/>
  <c r="B837" i="3"/>
  <c r="A837" i="3"/>
  <c r="D836" i="3"/>
  <c r="C836" i="3"/>
  <c r="B836" i="3"/>
  <c r="A836" i="3"/>
  <c r="D835" i="3"/>
  <c r="C835" i="3"/>
  <c r="B835" i="3"/>
  <c r="A835" i="3"/>
  <c r="D834" i="3"/>
  <c r="C834" i="3"/>
  <c r="B834" i="3"/>
  <c r="A834" i="3"/>
  <c r="D833" i="3"/>
  <c r="C833" i="3"/>
  <c r="B833" i="3"/>
  <c r="A833" i="3"/>
  <c r="D832" i="3"/>
  <c r="C832" i="3"/>
  <c r="B832" i="3"/>
  <c r="A832" i="3"/>
  <c r="D831" i="3"/>
  <c r="C831" i="3"/>
  <c r="B831" i="3"/>
  <c r="A831" i="3"/>
  <c r="D830" i="3"/>
  <c r="C830" i="3"/>
  <c r="B830" i="3"/>
  <c r="A830" i="3"/>
  <c r="D829" i="3"/>
  <c r="C829" i="3"/>
  <c r="B829" i="3"/>
  <c r="A829" i="3"/>
  <c r="D828" i="3"/>
  <c r="C828" i="3"/>
  <c r="B828" i="3"/>
  <c r="A828" i="3"/>
  <c r="D827" i="3"/>
  <c r="C827" i="3"/>
  <c r="B827" i="3"/>
  <c r="A827" i="3"/>
  <c r="D826" i="3"/>
  <c r="C826" i="3"/>
  <c r="B826" i="3"/>
  <c r="A826" i="3"/>
  <c r="D825" i="3"/>
  <c r="C825" i="3"/>
  <c r="B825" i="3"/>
  <c r="A825" i="3"/>
  <c r="D824" i="3"/>
  <c r="C824" i="3"/>
  <c r="B824" i="3"/>
  <c r="A824" i="3"/>
  <c r="D823" i="3"/>
  <c r="C823" i="3"/>
  <c r="B823" i="3"/>
  <c r="A823" i="3"/>
  <c r="D822" i="3"/>
  <c r="C822" i="3"/>
  <c r="B822" i="3"/>
  <c r="A822" i="3"/>
  <c r="D821" i="3"/>
  <c r="C821" i="3"/>
  <c r="B821" i="3"/>
  <c r="A821" i="3"/>
  <c r="D820" i="3"/>
  <c r="C820" i="3"/>
  <c r="B820" i="3"/>
  <c r="A820" i="3"/>
  <c r="D819" i="3"/>
  <c r="C819" i="3"/>
  <c r="B819" i="3"/>
  <c r="A819" i="3"/>
  <c r="D818" i="3"/>
  <c r="C818" i="3"/>
  <c r="B818" i="3"/>
  <c r="A818" i="3"/>
  <c r="D817" i="3"/>
  <c r="C817" i="3"/>
  <c r="B817" i="3"/>
  <c r="A817" i="3"/>
  <c r="D816" i="3"/>
  <c r="C816" i="3"/>
  <c r="B816" i="3"/>
  <c r="A816" i="3"/>
  <c r="D815" i="3"/>
  <c r="C815" i="3"/>
  <c r="B815" i="3"/>
  <c r="A815" i="3"/>
  <c r="D814" i="3"/>
  <c r="C814" i="3"/>
  <c r="B814" i="3"/>
  <c r="A814" i="3"/>
  <c r="D813" i="3"/>
  <c r="C813" i="3"/>
  <c r="B813" i="3"/>
  <c r="A813" i="3"/>
  <c r="D812" i="3"/>
  <c r="C812" i="3"/>
  <c r="B812" i="3"/>
  <c r="A812" i="3"/>
  <c r="D811" i="3"/>
  <c r="C811" i="3"/>
  <c r="B811" i="3"/>
  <c r="A811" i="3"/>
  <c r="D810" i="3"/>
  <c r="C810" i="3"/>
  <c r="B810" i="3"/>
  <c r="A810" i="3"/>
  <c r="D809" i="3"/>
  <c r="C809" i="3"/>
  <c r="B809" i="3"/>
  <c r="A809" i="3"/>
  <c r="D808" i="3"/>
  <c r="C808" i="3"/>
  <c r="B808" i="3"/>
  <c r="A808" i="3"/>
  <c r="D807" i="3"/>
  <c r="C807" i="3"/>
  <c r="B807" i="3"/>
  <c r="A807" i="3"/>
  <c r="D806" i="3"/>
  <c r="C806" i="3"/>
  <c r="B806" i="3"/>
  <c r="A806" i="3"/>
  <c r="D805" i="3"/>
  <c r="C805" i="3"/>
  <c r="B805" i="3"/>
  <c r="A805" i="3"/>
  <c r="D804" i="3"/>
  <c r="C804" i="3"/>
  <c r="B804" i="3"/>
  <c r="A804" i="3"/>
  <c r="D803" i="3"/>
  <c r="C803" i="3"/>
  <c r="B803" i="3"/>
  <c r="A803" i="3"/>
  <c r="D802" i="3"/>
  <c r="C802" i="3"/>
  <c r="B802" i="3"/>
  <c r="A802" i="3"/>
  <c r="D801" i="3"/>
  <c r="C801" i="3"/>
  <c r="B801" i="3"/>
  <c r="A801" i="3"/>
  <c r="D800" i="3"/>
  <c r="C800" i="3"/>
  <c r="B800" i="3"/>
  <c r="A800" i="3"/>
  <c r="D799" i="3"/>
  <c r="C799" i="3"/>
  <c r="B799" i="3"/>
  <c r="A799" i="3"/>
  <c r="D798" i="3"/>
  <c r="C798" i="3"/>
  <c r="B798" i="3"/>
  <c r="A798" i="3"/>
  <c r="D797" i="3"/>
  <c r="C797" i="3"/>
  <c r="B797" i="3"/>
  <c r="A797" i="3"/>
  <c r="D796" i="3"/>
  <c r="C796" i="3"/>
  <c r="B796" i="3"/>
  <c r="A796" i="3"/>
  <c r="D795" i="3"/>
  <c r="C795" i="3"/>
  <c r="B795" i="3"/>
  <c r="A795" i="3"/>
  <c r="D794" i="3"/>
  <c r="C794" i="3"/>
  <c r="B794" i="3"/>
  <c r="A794" i="3"/>
  <c r="D793" i="3"/>
  <c r="C793" i="3"/>
  <c r="B793" i="3"/>
  <c r="A793" i="3"/>
  <c r="D792" i="3"/>
  <c r="C792" i="3"/>
  <c r="B792" i="3"/>
  <c r="A792" i="3"/>
  <c r="D791" i="3"/>
  <c r="C791" i="3"/>
  <c r="B791" i="3"/>
  <c r="A791" i="3"/>
  <c r="D790" i="3"/>
  <c r="C790" i="3"/>
  <c r="B790" i="3"/>
  <c r="A790" i="3"/>
  <c r="D789" i="3"/>
  <c r="C789" i="3"/>
  <c r="B789" i="3"/>
  <c r="A789" i="3"/>
  <c r="D788" i="3"/>
  <c r="C788" i="3"/>
  <c r="B788" i="3"/>
  <c r="A788" i="3"/>
  <c r="D787" i="3"/>
  <c r="C787" i="3"/>
  <c r="B787" i="3"/>
  <c r="A787" i="3"/>
  <c r="D786" i="3"/>
  <c r="C786" i="3"/>
  <c r="B786" i="3"/>
  <c r="A786" i="3"/>
  <c r="D785" i="3"/>
  <c r="C785" i="3"/>
  <c r="B785" i="3"/>
  <c r="A785" i="3"/>
  <c r="D784" i="3"/>
  <c r="C784" i="3"/>
  <c r="B784" i="3"/>
  <c r="A784" i="3"/>
  <c r="D783" i="3"/>
  <c r="C783" i="3"/>
  <c r="B783" i="3"/>
  <c r="A783" i="3"/>
  <c r="D782" i="3"/>
  <c r="C782" i="3"/>
  <c r="B782" i="3"/>
  <c r="A782" i="3"/>
  <c r="D781" i="3"/>
  <c r="C781" i="3"/>
  <c r="B781" i="3"/>
  <c r="A781" i="3"/>
  <c r="D780" i="3"/>
  <c r="C780" i="3"/>
  <c r="B780" i="3"/>
  <c r="A780" i="3"/>
  <c r="D779" i="3"/>
  <c r="C779" i="3"/>
  <c r="B779" i="3"/>
  <c r="A779" i="3"/>
  <c r="D778" i="3"/>
  <c r="C778" i="3"/>
  <c r="B778" i="3"/>
  <c r="A778" i="3"/>
  <c r="D777" i="3"/>
  <c r="C777" i="3"/>
  <c r="B777" i="3"/>
  <c r="A777" i="3"/>
  <c r="D776" i="3"/>
  <c r="C776" i="3"/>
  <c r="B776" i="3"/>
  <c r="A776" i="3"/>
  <c r="D775" i="3"/>
  <c r="C775" i="3"/>
  <c r="B775" i="3"/>
  <c r="A775" i="3"/>
  <c r="D774" i="3"/>
  <c r="C774" i="3"/>
  <c r="B774" i="3"/>
  <c r="A774" i="3"/>
  <c r="D773" i="3"/>
  <c r="C773" i="3"/>
  <c r="B773" i="3"/>
  <c r="A773" i="3"/>
  <c r="D772" i="3"/>
  <c r="C772" i="3"/>
  <c r="B772" i="3"/>
  <c r="A772" i="3"/>
  <c r="D771" i="3"/>
  <c r="C771" i="3"/>
  <c r="B771" i="3"/>
  <c r="A771" i="3"/>
  <c r="D770" i="3"/>
  <c r="C770" i="3"/>
  <c r="B770" i="3"/>
  <c r="A770" i="3"/>
  <c r="D769" i="3"/>
  <c r="C769" i="3"/>
  <c r="B769" i="3"/>
  <c r="A769" i="3"/>
  <c r="D768" i="3"/>
  <c r="C768" i="3"/>
  <c r="B768" i="3"/>
  <c r="A768" i="3"/>
  <c r="D767" i="3"/>
  <c r="C767" i="3"/>
  <c r="B767" i="3"/>
  <c r="A767" i="3"/>
  <c r="D766" i="3"/>
  <c r="C766" i="3"/>
  <c r="B766" i="3"/>
  <c r="A766" i="3"/>
  <c r="D765" i="3"/>
  <c r="C765" i="3"/>
  <c r="B765" i="3"/>
  <c r="A765" i="3"/>
  <c r="D764" i="3"/>
  <c r="C764" i="3"/>
  <c r="B764" i="3"/>
  <c r="A764" i="3"/>
  <c r="D763" i="3"/>
  <c r="C763" i="3"/>
  <c r="B763" i="3"/>
  <c r="A763" i="3"/>
  <c r="D762" i="3"/>
  <c r="C762" i="3"/>
  <c r="B762" i="3"/>
  <c r="A762" i="3"/>
  <c r="D761" i="3"/>
  <c r="C761" i="3"/>
  <c r="B761" i="3"/>
  <c r="A761" i="3"/>
  <c r="D760" i="3"/>
  <c r="C760" i="3"/>
  <c r="B760" i="3"/>
  <c r="A760" i="3"/>
  <c r="D759" i="3"/>
  <c r="C759" i="3"/>
  <c r="B759" i="3"/>
  <c r="A759" i="3"/>
  <c r="D758" i="3"/>
  <c r="C758" i="3"/>
  <c r="B758" i="3"/>
  <c r="A758" i="3"/>
  <c r="D757" i="3"/>
  <c r="C757" i="3"/>
  <c r="B757" i="3"/>
  <c r="A757" i="3"/>
  <c r="D756" i="3"/>
  <c r="C756" i="3"/>
  <c r="B756" i="3"/>
  <c r="A756" i="3"/>
  <c r="D755" i="3"/>
  <c r="C755" i="3"/>
  <c r="B755" i="3"/>
  <c r="A755" i="3"/>
  <c r="D754" i="3"/>
  <c r="C754" i="3"/>
  <c r="B754" i="3"/>
  <c r="A754" i="3"/>
  <c r="D753" i="3"/>
  <c r="C753" i="3"/>
  <c r="B753" i="3"/>
  <c r="A753" i="3"/>
  <c r="D752" i="3"/>
  <c r="C752" i="3"/>
  <c r="B752" i="3"/>
  <c r="A752" i="3"/>
  <c r="D751" i="3"/>
  <c r="C751" i="3"/>
  <c r="B751" i="3"/>
  <c r="A751" i="3"/>
  <c r="D750" i="3"/>
  <c r="C750" i="3"/>
  <c r="B750" i="3"/>
  <c r="A750" i="3"/>
  <c r="D749" i="3"/>
  <c r="C749" i="3"/>
  <c r="B749" i="3"/>
  <c r="A749" i="3"/>
  <c r="D748" i="3"/>
  <c r="C748" i="3"/>
  <c r="B748" i="3"/>
  <c r="A748" i="3"/>
  <c r="D747" i="3"/>
  <c r="C747" i="3"/>
  <c r="B747" i="3"/>
  <c r="A747" i="3"/>
  <c r="D746" i="3"/>
  <c r="C746" i="3"/>
  <c r="B746" i="3"/>
  <c r="A746" i="3"/>
  <c r="D745" i="3"/>
  <c r="C745" i="3"/>
  <c r="B745" i="3"/>
  <c r="A745" i="3"/>
  <c r="D744" i="3"/>
  <c r="C744" i="3"/>
  <c r="B744" i="3"/>
  <c r="A744" i="3"/>
  <c r="D743" i="3"/>
  <c r="C743" i="3"/>
  <c r="B743" i="3"/>
  <c r="A743" i="3"/>
  <c r="D742" i="3"/>
  <c r="C742" i="3"/>
  <c r="B742" i="3"/>
  <c r="A742" i="3"/>
  <c r="D741" i="3"/>
  <c r="C741" i="3"/>
  <c r="B741" i="3"/>
  <c r="A741" i="3"/>
  <c r="D740" i="3"/>
  <c r="C740" i="3"/>
  <c r="B740" i="3"/>
  <c r="A740" i="3"/>
  <c r="D739" i="3"/>
  <c r="C739" i="3"/>
  <c r="B739" i="3"/>
  <c r="A739" i="3"/>
  <c r="D738" i="3"/>
  <c r="C738" i="3"/>
  <c r="B738" i="3"/>
  <c r="A738" i="3"/>
  <c r="D737" i="3"/>
  <c r="C737" i="3"/>
  <c r="B737" i="3"/>
  <c r="A737" i="3"/>
  <c r="D736" i="3"/>
  <c r="C736" i="3"/>
  <c r="B736" i="3"/>
  <c r="A736" i="3"/>
  <c r="D735" i="3"/>
  <c r="C735" i="3"/>
  <c r="B735" i="3"/>
  <c r="A735" i="3"/>
  <c r="D734" i="3"/>
  <c r="C734" i="3"/>
  <c r="B734" i="3"/>
  <c r="A734" i="3"/>
  <c r="D733" i="3"/>
  <c r="C733" i="3"/>
  <c r="B733" i="3"/>
  <c r="A733" i="3"/>
  <c r="D732" i="3"/>
  <c r="C732" i="3"/>
  <c r="B732" i="3"/>
  <c r="A732" i="3"/>
  <c r="D731" i="3"/>
  <c r="C731" i="3"/>
  <c r="B731" i="3"/>
  <c r="A731" i="3"/>
  <c r="D730" i="3"/>
  <c r="C730" i="3"/>
  <c r="B730" i="3"/>
  <c r="A730" i="3"/>
  <c r="D729" i="3"/>
  <c r="C729" i="3"/>
  <c r="B729" i="3"/>
  <c r="A729" i="3"/>
  <c r="D728" i="3"/>
  <c r="C728" i="3"/>
  <c r="B728" i="3"/>
  <c r="A728" i="3"/>
  <c r="D727" i="3"/>
  <c r="C727" i="3"/>
  <c r="B727" i="3"/>
  <c r="A727" i="3"/>
  <c r="D726" i="3"/>
  <c r="C726" i="3"/>
  <c r="B726" i="3"/>
  <c r="A726" i="3"/>
  <c r="D725" i="3"/>
  <c r="C725" i="3"/>
  <c r="B725" i="3"/>
  <c r="A725" i="3"/>
  <c r="D724" i="3"/>
  <c r="C724" i="3"/>
  <c r="B724" i="3"/>
  <c r="A724" i="3"/>
  <c r="D723" i="3"/>
  <c r="C723" i="3"/>
  <c r="B723" i="3"/>
  <c r="A723" i="3"/>
  <c r="D722" i="3"/>
  <c r="C722" i="3"/>
  <c r="B722" i="3"/>
  <c r="A722" i="3"/>
  <c r="D721" i="3"/>
  <c r="C721" i="3"/>
  <c r="B721" i="3"/>
  <c r="A721" i="3"/>
  <c r="D720" i="3"/>
  <c r="C720" i="3"/>
  <c r="B720" i="3"/>
  <c r="A720" i="3"/>
  <c r="D719" i="3"/>
  <c r="C719" i="3"/>
  <c r="B719" i="3"/>
  <c r="A719" i="3"/>
  <c r="D718" i="3"/>
  <c r="C718" i="3"/>
  <c r="B718" i="3"/>
  <c r="A718" i="3"/>
  <c r="D717" i="3"/>
  <c r="C717" i="3"/>
  <c r="B717" i="3"/>
  <c r="A717" i="3"/>
  <c r="D716" i="3"/>
  <c r="C716" i="3"/>
  <c r="B716" i="3"/>
  <c r="A716" i="3"/>
  <c r="D715" i="3"/>
  <c r="C715" i="3"/>
  <c r="B715" i="3"/>
  <c r="A715" i="3"/>
  <c r="D714" i="3"/>
  <c r="C714" i="3"/>
  <c r="B714" i="3"/>
  <c r="A714" i="3"/>
  <c r="D713" i="3"/>
  <c r="C713" i="3"/>
  <c r="B713" i="3"/>
  <c r="A713" i="3"/>
  <c r="D712" i="3"/>
  <c r="C712" i="3"/>
  <c r="B712" i="3"/>
  <c r="A712" i="3"/>
  <c r="D711" i="3"/>
  <c r="C711" i="3"/>
  <c r="B711" i="3"/>
  <c r="A711" i="3"/>
  <c r="D710" i="3"/>
  <c r="C710" i="3"/>
  <c r="B710" i="3"/>
  <c r="A710" i="3"/>
  <c r="D709" i="3"/>
  <c r="C709" i="3"/>
  <c r="B709" i="3"/>
  <c r="A709" i="3"/>
  <c r="D708" i="3"/>
  <c r="C708" i="3"/>
  <c r="B708" i="3"/>
  <c r="A708" i="3"/>
  <c r="D707" i="3"/>
  <c r="C707" i="3"/>
  <c r="B707" i="3"/>
  <c r="A707" i="3"/>
  <c r="D706" i="3"/>
  <c r="C706" i="3"/>
  <c r="B706" i="3"/>
  <c r="A706" i="3"/>
  <c r="D705" i="3"/>
  <c r="C705" i="3"/>
  <c r="B705" i="3"/>
  <c r="A705" i="3"/>
  <c r="D704" i="3"/>
  <c r="C704" i="3"/>
  <c r="B704" i="3"/>
  <c r="A704" i="3"/>
  <c r="D703" i="3"/>
  <c r="C703" i="3"/>
  <c r="B703" i="3"/>
  <c r="A703" i="3"/>
  <c r="D702" i="3"/>
  <c r="C702" i="3"/>
  <c r="B702" i="3"/>
  <c r="A702" i="3"/>
  <c r="D701" i="3"/>
  <c r="C701" i="3"/>
  <c r="B701" i="3"/>
  <c r="A701" i="3"/>
  <c r="D700" i="3"/>
  <c r="C700" i="3"/>
  <c r="B700" i="3"/>
  <c r="A700" i="3"/>
  <c r="D699" i="3"/>
  <c r="C699" i="3"/>
  <c r="B699" i="3"/>
  <c r="A699" i="3"/>
  <c r="D698" i="3"/>
  <c r="C698" i="3"/>
  <c r="B698" i="3"/>
  <c r="A698" i="3"/>
  <c r="D697" i="3"/>
  <c r="C697" i="3"/>
  <c r="B697" i="3"/>
  <c r="A697" i="3"/>
  <c r="D696" i="3"/>
  <c r="C696" i="3"/>
  <c r="B696" i="3"/>
  <c r="A696" i="3"/>
  <c r="D695" i="3"/>
  <c r="C695" i="3"/>
  <c r="B695" i="3"/>
  <c r="A695" i="3"/>
  <c r="D694" i="3"/>
  <c r="C694" i="3"/>
  <c r="B694" i="3"/>
  <c r="A694" i="3"/>
  <c r="D693" i="3"/>
  <c r="C693" i="3"/>
  <c r="B693" i="3"/>
  <c r="A693" i="3"/>
  <c r="D692" i="3"/>
  <c r="C692" i="3"/>
  <c r="B692" i="3"/>
  <c r="A692" i="3"/>
  <c r="D691" i="3"/>
  <c r="C691" i="3"/>
  <c r="B691" i="3"/>
  <c r="A691" i="3"/>
  <c r="D690" i="3"/>
  <c r="C690" i="3"/>
  <c r="B690" i="3"/>
  <c r="A690" i="3"/>
  <c r="D689" i="3"/>
  <c r="C689" i="3"/>
  <c r="B689" i="3"/>
  <c r="A689" i="3"/>
  <c r="D688" i="3"/>
  <c r="C688" i="3"/>
  <c r="B688" i="3"/>
  <c r="A688" i="3"/>
  <c r="D687" i="3"/>
  <c r="C687" i="3"/>
  <c r="B687" i="3"/>
  <c r="A687" i="3"/>
  <c r="D686" i="3"/>
  <c r="C686" i="3"/>
  <c r="B686" i="3"/>
  <c r="A686" i="3"/>
  <c r="D685" i="3"/>
  <c r="C685" i="3"/>
  <c r="B685" i="3"/>
  <c r="A685" i="3"/>
  <c r="D684" i="3"/>
  <c r="C684" i="3"/>
  <c r="B684" i="3"/>
  <c r="A684" i="3"/>
  <c r="D683" i="3"/>
  <c r="C683" i="3"/>
  <c r="B683" i="3"/>
  <c r="A683" i="3"/>
  <c r="D682" i="3"/>
  <c r="C682" i="3"/>
  <c r="B682" i="3"/>
  <c r="A682" i="3"/>
  <c r="D681" i="3"/>
  <c r="C681" i="3"/>
  <c r="B681" i="3"/>
  <c r="A681" i="3"/>
  <c r="D680" i="3"/>
  <c r="C680" i="3"/>
  <c r="B680" i="3"/>
  <c r="A680" i="3"/>
  <c r="D679" i="3"/>
  <c r="C679" i="3"/>
  <c r="B679" i="3"/>
  <c r="A679" i="3"/>
  <c r="D678" i="3"/>
  <c r="C678" i="3"/>
  <c r="B678" i="3"/>
  <c r="A678" i="3"/>
  <c r="D677" i="3"/>
  <c r="C677" i="3"/>
  <c r="B677" i="3"/>
  <c r="A677" i="3"/>
  <c r="D676" i="3"/>
  <c r="C676" i="3"/>
  <c r="B676" i="3"/>
  <c r="A676" i="3"/>
  <c r="D675" i="3"/>
  <c r="C675" i="3"/>
  <c r="B675" i="3"/>
  <c r="A675" i="3"/>
  <c r="D674" i="3"/>
  <c r="C674" i="3"/>
  <c r="B674" i="3"/>
  <c r="A674" i="3"/>
  <c r="D673" i="3"/>
  <c r="C673" i="3"/>
  <c r="B673" i="3"/>
  <c r="A673" i="3"/>
  <c r="D672" i="3"/>
  <c r="C672" i="3"/>
  <c r="B672" i="3"/>
  <c r="A672" i="3"/>
  <c r="D671" i="3"/>
  <c r="C671" i="3"/>
  <c r="B671" i="3"/>
  <c r="A671" i="3"/>
  <c r="D670" i="3"/>
  <c r="C670" i="3"/>
  <c r="B670" i="3"/>
  <c r="A670" i="3"/>
  <c r="D669" i="3"/>
  <c r="C669" i="3"/>
  <c r="B669" i="3"/>
  <c r="A669" i="3"/>
  <c r="D668" i="3"/>
  <c r="C668" i="3"/>
  <c r="B668" i="3"/>
  <c r="A668" i="3"/>
  <c r="D667" i="3"/>
  <c r="C667" i="3"/>
  <c r="B667" i="3"/>
  <c r="A667" i="3"/>
  <c r="D666" i="3"/>
  <c r="C666" i="3"/>
  <c r="B666" i="3"/>
  <c r="A666" i="3"/>
  <c r="D665" i="3"/>
  <c r="C665" i="3"/>
  <c r="B665" i="3"/>
  <c r="A665" i="3"/>
  <c r="D664" i="3"/>
  <c r="C664" i="3"/>
  <c r="B664" i="3"/>
  <c r="A664" i="3"/>
  <c r="D663" i="3"/>
  <c r="C663" i="3"/>
  <c r="B663" i="3"/>
  <c r="A663" i="3"/>
  <c r="D662" i="3"/>
  <c r="C662" i="3"/>
  <c r="B662" i="3"/>
  <c r="A662" i="3"/>
  <c r="D661" i="3"/>
  <c r="C661" i="3"/>
  <c r="B661" i="3"/>
  <c r="A661" i="3"/>
  <c r="D660" i="3"/>
  <c r="C660" i="3"/>
  <c r="B660" i="3"/>
  <c r="A660" i="3"/>
  <c r="D659" i="3"/>
  <c r="C659" i="3"/>
  <c r="B659" i="3"/>
  <c r="A659" i="3"/>
  <c r="D658" i="3"/>
  <c r="C658" i="3"/>
  <c r="B658" i="3"/>
  <c r="A658" i="3"/>
  <c r="D657" i="3"/>
  <c r="C657" i="3"/>
  <c r="B657" i="3"/>
  <c r="A657" i="3"/>
  <c r="D656" i="3"/>
  <c r="C656" i="3"/>
  <c r="B656" i="3"/>
  <c r="A656" i="3"/>
  <c r="D655" i="3"/>
  <c r="C655" i="3"/>
  <c r="B655" i="3"/>
  <c r="A655" i="3"/>
  <c r="D654" i="3"/>
  <c r="C654" i="3"/>
  <c r="B654" i="3"/>
  <c r="A654" i="3"/>
  <c r="D653" i="3"/>
  <c r="C653" i="3"/>
  <c r="B653" i="3"/>
  <c r="A653" i="3"/>
  <c r="D652" i="3"/>
  <c r="C652" i="3"/>
  <c r="B652" i="3"/>
  <c r="A652" i="3"/>
  <c r="D651" i="3"/>
  <c r="C651" i="3"/>
  <c r="B651" i="3"/>
  <c r="A651" i="3"/>
  <c r="D650" i="3"/>
  <c r="C650" i="3"/>
  <c r="B650" i="3"/>
  <c r="A650" i="3"/>
  <c r="D649" i="3"/>
  <c r="C649" i="3"/>
  <c r="B649" i="3"/>
  <c r="A649" i="3"/>
  <c r="D648" i="3"/>
  <c r="C648" i="3"/>
  <c r="B648" i="3"/>
  <c r="A648" i="3"/>
  <c r="D647" i="3"/>
  <c r="C647" i="3"/>
  <c r="B647" i="3"/>
  <c r="A647" i="3"/>
  <c r="D646" i="3"/>
  <c r="C646" i="3"/>
  <c r="B646" i="3"/>
  <c r="A646" i="3"/>
  <c r="D645" i="3"/>
  <c r="C645" i="3"/>
  <c r="B645" i="3"/>
  <c r="A645" i="3"/>
  <c r="D644" i="3"/>
  <c r="C644" i="3"/>
  <c r="B644" i="3"/>
  <c r="A644" i="3"/>
  <c r="D643" i="3"/>
  <c r="C643" i="3"/>
  <c r="B643" i="3"/>
  <c r="A643" i="3"/>
  <c r="D642" i="3"/>
  <c r="C642" i="3"/>
  <c r="B642" i="3"/>
  <c r="A642" i="3"/>
  <c r="D641" i="3"/>
  <c r="C641" i="3"/>
  <c r="B641" i="3"/>
  <c r="A641" i="3"/>
  <c r="D640" i="3"/>
  <c r="C640" i="3"/>
  <c r="B640" i="3"/>
  <c r="A640" i="3"/>
  <c r="D639" i="3"/>
  <c r="C639" i="3"/>
  <c r="B639" i="3"/>
  <c r="A639" i="3"/>
  <c r="D638" i="3"/>
  <c r="C638" i="3"/>
  <c r="B638" i="3"/>
  <c r="A638" i="3"/>
  <c r="D637" i="3"/>
  <c r="C637" i="3"/>
  <c r="B637" i="3"/>
  <c r="A637" i="3"/>
  <c r="D636" i="3"/>
  <c r="C636" i="3"/>
  <c r="B636" i="3"/>
  <c r="A636" i="3"/>
  <c r="D635" i="3"/>
  <c r="C635" i="3"/>
  <c r="B635" i="3"/>
  <c r="A635" i="3"/>
  <c r="D634" i="3"/>
  <c r="C634" i="3"/>
  <c r="B634" i="3"/>
  <c r="A634" i="3"/>
  <c r="D633" i="3"/>
  <c r="C633" i="3"/>
  <c r="B633" i="3"/>
  <c r="A633" i="3"/>
  <c r="D632" i="3"/>
  <c r="C632" i="3"/>
  <c r="B632" i="3"/>
  <c r="A632" i="3"/>
  <c r="D631" i="3"/>
  <c r="C631" i="3"/>
  <c r="B631" i="3"/>
  <c r="A631" i="3"/>
  <c r="D630" i="3"/>
  <c r="C630" i="3"/>
  <c r="B630" i="3"/>
  <c r="A630" i="3"/>
  <c r="D629" i="3"/>
  <c r="C629" i="3"/>
  <c r="B629" i="3"/>
  <c r="A629" i="3"/>
  <c r="D628" i="3"/>
  <c r="C628" i="3"/>
  <c r="B628" i="3"/>
  <c r="A628" i="3"/>
  <c r="D627" i="3"/>
  <c r="C627" i="3"/>
  <c r="B627" i="3"/>
  <c r="A627" i="3"/>
  <c r="D626" i="3"/>
  <c r="C626" i="3"/>
  <c r="B626" i="3"/>
  <c r="A626" i="3"/>
  <c r="D625" i="3"/>
  <c r="C625" i="3"/>
  <c r="B625" i="3"/>
  <c r="A625" i="3"/>
  <c r="D624" i="3"/>
  <c r="C624" i="3"/>
  <c r="B624" i="3"/>
  <c r="A624" i="3"/>
  <c r="D623" i="3"/>
  <c r="C623" i="3"/>
  <c r="B623" i="3"/>
  <c r="A623" i="3"/>
  <c r="D622" i="3"/>
  <c r="C622" i="3"/>
  <c r="B622" i="3"/>
  <c r="A622" i="3"/>
  <c r="D621" i="3"/>
  <c r="C621" i="3"/>
  <c r="B621" i="3"/>
  <c r="A621" i="3"/>
  <c r="D620" i="3"/>
  <c r="C620" i="3"/>
  <c r="B620" i="3"/>
  <c r="A620" i="3"/>
  <c r="D619" i="3"/>
  <c r="C619" i="3"/>
  <c r="B619" i="3"/>
  <c r="A619" i="3"/>
  <c r="D618" i="3"/>
  <c r="C618" i="3"/>
  <c r="B618" i="3"/>
  <c r="A618" i="3"/>
  <c r="D617" i="3"/>
  <c r="C617" i="3"/>
  <c r="B617" i="3"/>
  <c r="A617" i="3"/>
  <c r="D616" i="3"/>
  <c r="C616" i="3"/>
  <c r="B616" i="3"/>
  <c r="A616" i="3"/>
  <c r="D615" i="3"/>
  <c r="C615" i="3"/>
  <c r="B615" i="3"/>
  <c r="A615" i="3"/>
  <c r="D614" i="3"/>
  <c r="C614" i="3"/>
  <c r="B614" i="3"/>
  <c r="A614" i="3"/>
  <c r="D613" i="3"/>
  <c r="C613" i="3"/>
  <c r="B613" i="3"/>
  <c r="A613" i="3"/>
  <c r="D612" i="3"/>
  <c r="C612" i="3"/>
  <c r="B612" i="3"/>
  <c r="A612" i="3"/>
  <c r="D611" i="3"/>
  <c r="C611" i="3"/>
  <c r="B611" i="3"/>
  <c r="A611" i="3"/>
  <c r="D610" i="3"/>
  <c r="C610" i="3"/>
  <c r="B610" i="3"/>
  <c r="A610" i="3"/>
  <c r="D609" i="3"/>
  <c r="C609" i="3"/>
  <c r="B609" i="3"/>
  <c r="A609" i="3"/>
  <c r="D608" i="3"/>
  <c r="C608" i="3"/>
  <c r="B608" i="3"/>
  <c r="A608" i="3"/>
  <c r="D607" i="3"/>
  <c r="C607" i="3"/>
  <c r="B607" i="3"/>
  <c r="A607" i="3"/>
  <c r="D606" i="3"/>
  <c r="C606" i="3"/>
  <c r="B606" i="3"/>
  <c r="A606" i="3"/>
  <c r="D605" i="3"/>
  <c r="C605" i="3"/>
  <c r="B605" i="3"/>
  <c r="A605" i="3"/>
  <c r="D604" i="3"/>
  <c r="C604" i="3"/>
  <c r="B604" i="3"/>
  <c r="A604" i="3"/>
  <c r="D603" i="3"/>
  <c r="C603" i="3"/>
  <c r="B603" i="3"/>
  <c r="A603" i="3"/>
  <c r="D602" i="3"/>
  <c r="C602" i="3"/>
  <c r="B602" i="3"/>
  <c r="A602" i="3"/>
  <c r="D601" i="3"/>
  <c r="C601" i="3"/>
  <c r="B601" i="3"/>
  <c r="A601" i="3"/>
  <c r="D600" i="3"/>
  <c r="C600" i="3"/>
  <c r="B600" i="3"/>
  <c r="A600" i="3"/>
  <c r="D599" i="3"/>
  <c r="C599" i="3"/>
  <c r="B599" i="3"/>
  <c r="A599" i="3"/>
  <c r="D598" i="3"/>
  <c r="C598" i="3"/>
  <c r="B598" i="3"/>
  <c r="A598" i="3"/>
  <c r="D597" i="3"/>
  <c r="C597" i="3"/>
  <c r="B597" i="3"/>
  <c r="A597" i="3"/>
  <c r="D596" i="3"/>
  <c r="C596" i="3"/>
  <c r="B596" i="3"/>
  <c r="A596" i="3"/>
  <c r="D595" i="3"/>
  <c r="C595" i="3"/>
  <c r="B595" i="3"/>
  <c r="A595" i="3"/>
  <c r="D594" i="3"/>
  <c r="C594" i="3"/>
  <c r="B594" i="3"/>
  <c r="A594" i="3"/>
  <c r="D593" i="3"/>
  <c r="C593" i="3"/>
  <c r="B593" i="3"/>
  <c r="A593" i="3"/>
  <c r="D592" i="3"/>
  <c r="C592" i="3"/>
  <c r="B592" i="3"/>
  <c r="A592" i="3"/>
  <c r="D591" i="3"/>
  <c r="C591" i="3"/>
  <c r="B591" i="3"/>
  <c r="A591" i="3"/>
  <c r="D590" i="3"/>
  <c r="C590" i="3"/>
  <c r="B590" i="3"/>
  <c r="A590" i="3"/>
  <c r="D589" i="3"/>
  <c r="C589" i="3"/>
  <c r="B589" i="3"/>
  <c r="A589" i="3"/>
  <c r="D588" i="3"/>
  <c r="C588" i="3"/>
  <c r="B588" i="3"/>
  <c r="A588" i="3"/>
  <c r="D587" i="3"/>
  <c r="C587" i="3"/>
  <c r="B587" i="3"/>
  <c r="A587" i="3"/>
  <c r="D586" i="3"/>
  <c r="C586" i="3"/>
  <c r="B586" i="3"/>
  <c r="A586" i="3"/>
  <c r="D585" i="3"/>
  <c r="C585" i="3"/>
  <c r="B585" i="3"/>
  <c r="A585" i="3"/>
  <c r="D584" i="3"/>
  <c r="C584" i="3"/>
  <c r="B584" i="3"/>
  <c r="A584" i="3"/>
  <c r="D583" i="3"/>
  <c r="C583" i="3"/>
  <c r="B583" i="3"/>
  <c r="A583" i="3"/>
  <c r="D582" i="3"/>
  <c r="C582" i="3"/>
  <c r="B582" i="3"/>
  <c r="A582" i="3"/>
  <c r="D581" i="3"/>
  <c r="C581" i="3"/>
  <c r="B581" i="3"/>
  <c r="A581" i="3"/>
  <c r="D580" i="3"/>
  <c r="C580" i="3"/>
  <c r="B580" i="3"/>
  <c r="A580" i="3"/>
  <c r="D579" i="3"/>
  <c r="C579" i="3"/>
  <c r="B579" i="3"/>
  <c r="A579" i="3"/>
  <c r="D578" i="3"/>
  <c r="C578" i="3"/>
  <c r="B578" i="3"/>
  <c r="A578" i="3"/>
  <c r="D577" i="3"/>
  <c r="C577" i="3"/>
  <c r="B577" i="3"/>
  <c r="A577" i="3"/>
  <c r="D576" i="3"/>
  <c r="C576" i="3"/>
  <c r="B576" i="3"/>
  <c r="A576" i="3"/>
  <c r="D575" i="3"/>
  <c r="C575" i="3"/>
  <c r="B575" i="3"/>
  <c r="A575" i="3"/>
  <c r="D574" i="3"/>
  <c r="C574" i="3"/>
  <c r="B574" i="3"/>
  <c r="A574" i="3"/>
  <c r="D573" i="3"/>
  <c r="C573" i="3"/>
  <c r="B573" i="3"/>
  <c r="A573" i="3"/>
  <c r="D572" i="3"/>
  <c r="C572" i="3"/>
  <c r="B572" i="3"/>
  <c r="A572" i="3"/>
  <c r="D571" i="3"/>
  <c r="C571" i="3"/>
  <c r="B571" i="3"/>
  <c r="A571" i="3"/>
  <c r="D570" i="3"/>
  <c r="C570" i="3"/>
  <c r="B570" i="3"/>
  <c r="A570" i="3"/>
  <c r="D569" i="3"/>
  <c r="C569" i="3"/>
  <c r="B569" i="3"/>
  <c r="A569" i="3"/>
  <c r="D568" i="3"/>
  <c r="C568" i="3"/>
  <c r="B568" i="3"/>
  <c r="A568" i="3"/>
  <c r="D567" i="3"/>
  <c r="C567" i="3"/>
  <c r="B567" i="3"/>
  <c r="A567" i="3"/>
  <c r="D566" i="3"/>
  <c r="C566" i="3"/>
  <c r="B566" i="3"/>
  <c r="A566" i="3"/>
  <c r="D565" i="3"/>
  <c r="C565" i="3"/>
  <c r="B565" i="3"/>
  <c r="A565" i="3"/>
  <c r="D564" i="3"/>
  <c r="C564" i="3"/>
  <c r="B564" i="3"/>
  <c r="A564" i="3"/>
  <c r="D563" i="3"/>
  <c r="C563" i="3"/>
  <c r="B563" i="3"/>
  <c r="A563" i="3"/>
  <c r="D562" i="3"/>
  <c r="C562" i="3"/>
  <c r="B562" i="3"/>
  <c r="A562" i="3"/>
  <c r="D561" i="3"/>
  <c r="C561" i="3"/>
  <c r="B561" i="3"/>
  <c r="A561" i="3"/>
  <c r="D560" i="3"/>
  <c r="C560" i="3"/>
  <c r="B560" i="3"/>
  <c r="A560" i="3"/>
  <c r="D559" i="3"/>
  <c r="C559" i="3"/>
  <c r="B559" i="3"/>
  <c r="A559" i="3"/>
  <c r="D558" i="3"/>
  <c r="C558" i="3"/>
  <c r="B558" i="3"/>
  <c r="A558" i="3"/>
  <c r="D557" i="3"/>
  <c r="C557" i="3"/>
  <c r="B557" i="3"/>
  <c r="A557" i="3"/>
  <c r="D556" i="3"/>
  <c r="C556" i="3"/>
  <c r="B556" i="3"/>
  <c r="A556" i="3"/>
  <c r="D555" i="3"/>
  <c r="C555" i="3"/>
  <c r="B555" i="3"/>
  <c r="A555" i="3"/>
  <c r="D554" i="3"/>
  <c r="C554" i="3"/>
  <c r="B554" i="3"/>
  <c r="A554" i="3"/>
  <c r="D553" i="3"/>
  <c r="C553" i="3"/>
  <c r="B553" i="3"/>
  <c r="A553" i="3"/>
  <c r="D552" i="3"/>
  <c r="C552" i="3"/>
  <c r="B552" i="3"/>
  <c r="A552" i="3"/>
  <c r="D551" i="3"/>
  <c r="C551" i="3"/>
  <c r="B551" i="3"/>
  <c r="A551" i="3"/>
  <c r="D550" i="3"/>
  <c r="C550" i="3"/>
  <c r="B550" i="3"/>
  <c r="A550" i="3"/>
  <c r="D549" i="3"/>
  <c r="C549" i="3"/>
  <c r="B549" i="3"/>
  <c r="A549" i="3"/>
  <c r="D548" i="3"/>
  <c r="C548" i="3"/>
  <c r="B548" i="3"/>
  <c r="A548" i="3"/>
  <c r="D547" i="3"/>
  <c r="C547" i="3"/>
  <c r="B547" i="3"/>
  <c r="A547" i="3"/>
  <c r="D546" i="3"/>
  <c r="C546" i="3"/>
  <c r="B546" i="3"/>
  <c r="A546" i="3"/>
  <c r="D545" i="3"/>
  <c r="C545" i="3"/>
  <c r="B545" i="3"/>
  <c r="A545" i="3"/>
  <c r="D544" i="3"/>
  <c r="C544" i="3"/>
  <c r="B544" i="3"/>
  <c r="A544" i="3"/>
  <c r="D543" i="3"/>
  <c r="C543" i="3"/>
  <c r="B543" i="3"/>
  <c r="A543" i="3"/>
  <c r="D542" i="3"/>
  <c r="C542" i="3"/>
  <c r="B542" i="3"/>
  <c r="A542" i="3"/>
  <c r="D541" i="3"/>
  <c r="C541" i="3"/>
  <c r="B541" i="3"/>
  <c r="A541" i="3"/>
  <c r="D540" i="3"/>
  <c r="C540" i="3"/>
  <c r="B540" i="3"/>
  <c r="A540" i="3"/>
  <c r="D539" i="3"/>
  <c r="C539" i="3"/>
  <c r="B539" i="3"/>
  <c r="A539" i="3"/>
  <c r="D538" i="3"/>
  <c r="C538" i="3"/>
  <c r="B538" i="3"/>
  <c r="A538" i="3"/>
  <c r="D537" i="3"/>
  <c r="C537" i="3"/>
  <c r="B537" i="3"/>
  <c r="A537" i="3"/>
  <c r="D536" i="3"/>
  <c r="C536" i="3"/>
  <c r="B536" i="3"/>
  <c r="A536" i="3"/>
  <c r="D535" i="3"/>
  <c r="C535" i="3"/>
  <c r="B535" i="3"/>
  <c r="A535" i="3"/>
  <c r="D534" i="3"/>
  <c r="C534" i="3"/>
  <c r="B534" i="3"/>
  <c r="A534" i="3"/>
  <c r="D533" i="3"/>
  <c r="C533" i="3"/>
  <c r="B533" i="3"/>
  <c r="A533" i="3"/>
  <c r="D532" i="3"/>
  <c r="C532" i="3"/>
  <c r="B532" i="3"/>
  <c r="A532" i="3"/>
  <c r="D531" i="3"/>
  <c r="C531" i="3"/>
  <c r="B531" i="3"/>
  <c r="A531" i="3"/>
  <c r="D530" i="3"/>
  <c r="C530" i="3"/>
  <c r="B530" i="3"/>
  <c r="A530" i="3"/>
  <c r="D529" i="3"/>
  <c r="C529" i="3"/>
  <c r="B529" i="3"/>
  <c r="A529" i="3"/>
  <c r="D528" i="3"/>
  <c r="C528" i="3"/>
  <c r="B528" i="3"/>
  <c r="A528" i="3"/>
  <c r="D527" i="3"/>
  <c r="C527" i="3"/>
  <c r="B527" i="3"/>
  <c r="A527" i="3"/>
  <c r="D526" i="3"/>
  <c r="C526" i="3"/>
  <c r="B526" i="3"/>
  <c r="A526" i="3"/>
  <c r="D525" i="3"/>
  <c r="C525" i="3"/>
  <c r="B525" i="3"/>
  <c r="A525" i="3"/>
  <c r="D524" i="3"/>
  <c r="C524" i="3"/>
  <c r="B524" i="3"/>
  <c r="A524" i="3"/>
  <c r="D523" i="3"/>
  <c r="C523" i="3"/>
  <c r="B523" i="3"/>
  <c r="A523" i="3"/>
  <c r="D522" i="3"/>
  <c r="C522" i="3"/>
  <c r="B522" i="3"/>
  <c r="A522" i="3"/>
  <c r="D521" i="3"/>
  <c r="C521" i="3"/>
  <c r="B521" i="3"/>
  <c r="A521" i="3"/>
  <c r="D520" i="3"/>
  <c r="C520" i="3"/>
  <c r="B520" i="3"/>
  <c r="A520" i="3"/>
  <c r="D519" i="3"/>
  <c r="C519" i="3"/>
  <c r="B519" i="3"/>
  <c r="A519" i="3"/>
  <c r="D518" i="3"/>
  <c r="C518" i="3"/>
  <c r="B518" i="3"/>
  <c r="A518" i="3"/>
  <c r="D517" i="3"/>
  <c r="C517" i="3"/>
  <c r="B517" i="3"/>
  <c r="A517" i="3"/>
  <c r="D516" i="3"/>
  <c r="C516" i="3"/>
  <c r="B516" i="3"/>
  <c r="A516" i="3"/>
  <c r="D515" i="3"/>
  <c r="C515" i="3"/>
  <c r="B515" i="3"/>
  <c r="A515" i="3"/>
  <c r="D514" i="3"/>
  <c r="C514" i="3"/>
  <c r="B514" i="3"/>
  <c r="A514" i="3"/>
  <c r="D513" i="3"/>
  <c r="C513" i="3"/>
  <c r="B513" i="3"/>
  <c r="A513" i="3"/>
  <c r="D512" i="3"/>
  <c r="C512" i="3"/>
  <c r="B512" i="3"/>
  <c r="A512" i="3"/>
  <c r="D511" i="3"/>
  <c r="C511" i="3"/>
  <c r="B511" i="3"/>
  <c r="A511" i="3"/>
  <c r="D510" i="3"/>
  <c r="C510" i="3"/>
  <c r="B510" i="3"/>
  <c r="A510" i="3"/>
  <c r="D509" i="3"/>
  <c r="C509" i="3"/>
  <c r="B509" i="3"/>
  <c r="A509" i="3"/>
  <c r="D508" i="3"/>
  <c r="C508" i="3"/>
  <c r="B508" i="3"/>
  <c r="A508" i="3"/>
  <c r="D507" i="3"/>
  <c r="C507" i="3"/>
  <c r="B507" i="3"/>
  <c r="A507" i="3"/>
  <c r="D506" i="3"/>
  <c r="C506" i="3"/>
  <c r="B506" i="3"/>
  <c r="A506" i="3"/>
  <c r="D505" i="3"/>
  <c r="C505" i="3"/>
  <c r="B505" i="3"/>
  <c r="A505" i="3"/>
  <c r="D504" i="3"/>
  <c r="C504" i="3"/>
  <c r="B504" i="3"/>
  <c r="A504" i="3"/>
  <c r="D503" i="3"/>
  <c r="C503" i="3"/>
  <c r="B503" i="3"/>
  <c r="A503" i="3"/>
  <c r="D502" i="3"/>
  <c r="C502" i="3"/>
  <c r="B502" i="3"/>
  <c r="A502" i="3"/>
  <c r="D501" i="3"/>
  <c r="C501" i="3"/>
  <c r="B501" i="3"/>
  <c r="A501" i="3"/>
  <c r="D500" i="3"/>
  <c r="C500" i="3"/>
  <c r="B500" i="3"/>
  <c r="A500" i="3"/>
  <c r="D499" i="3"/>
  <c r="C499" i="3"/>
  <c r="B499" i="3"/>
  <c r="A499" i="3"/>
  <c r="D498" i="3"/>
  <c r="C498" i="3"/>
  <c r="B498" i="3"/>
  <c r="A498" i="3"/>
  <c r="D497" i="3"/>
  <c r="C497" i="3"/>
  <c r="B497" i="3"/>
  <c r="A497" i="3"/>
  <c r="D496" i="3"/>
  <c r="C496" i="3"/>
  <c r="B496" i="3"/>
  <c r="A496" i="3"/>
  <c r="D495" i="3"/>
  <c r="C495" i="3"/>
  <c r="B495" i="3"/>
  <c r="A495" i="3"/>
  <c r="D494" i="3"/>
  <c r="C494" i="3"/>
  <c r="B494" i="3"/>
  <c r="A494" i="3"/>
  <c r="D493" i="3"/>
  <c r="C493" i="3"/>
  <c r="B493" i="3"/>
  <c r="A493" i="3"/>
  <c r="D492" i="3"/>
  <c r="C492" i="3"/>
  <c r="B492" i="3"/>
  <c r="A492" i="3"/>
  <c r="D491" i="3"/>
  <c r="C491" i="3"/>
  <c r="B491" i="3"/>
  <c r="A491" i="3"/>
  <c r="D490" i="3"/>
  <c r="C490" i="3"/>
  <c r="B490" i="3"/>
  <c r="A490" i="3"/>
  <c r="D489" i="3"/>
  <c r="C489" i="3"/>
  <c r="B489" i="3"/>
  <c r="A489" i="3"/>
  <c r="D488" i="3"/>
  <c r="C488" i="3"/>
  <c r="B488" i="3"/>
  <c r="A488" i="3"/>
  <c r="D487" i="3"/>
  <c r="C487" i="3"/>
  <c r="B487" i="3"/>
  <c r="A487" i="3"/>
  <c r="D486" i="3"/>
  <c r="C486" i="3"/>
  <c r="B486" i="3"/>
  <c r="A486" i="3"/>
  <c r="D485" i="3"/>
  <c r="C485" i="3"/>
  <c r="B485" i="3"/>
  <c r="A485" i="3"/>
  <c r="D484" i="3"/>
  <c r="C484" i="3"/>
  <c r="B484" i="3"/>
  <c r="A484" i="3"/>
  <c r="D483" i="3"/>
  <c r="C483" i="3"/>
  <c r="B483" i="3"/>
  <c r="A483" i="3"/>
  <c r="D482" i="3"/>
  <c r="C482" i="3"/>
  <c r="B482" i="3"/>
  <c r="A482" i="3"/>
  <c r="D481" i="3"/>
  <c r="C481" i="3"/>
  <c r="B481" i="3"/>
  <c r="A481" i="3"/>
  <c r="D480" i="3"/>
  <c r="C480" i="3"/>
  <c r="B480" i="3"/>
  <c r="A480" i="3"/>
  <c r="D479" i="3"/>
  <c r="C479" i="3"/>
  <c r="B479" i="3"/>
  <c r="A479" i="3"/>
  <c r="D478" i="3"/>
  <c r="C478" i="3"/>
  <c r="B478" i="3"/>
  <c r="A478" i="3"/>
  <c r="D477" i="3"/>
  <c r="C477" i="3"/>
  <c r="B477" i="3"/>
  <c r="A477" i="3"/>
  <c r="D476" i="3"/>
  <c r="C476" i="3"/>
  <c r="B476" i="3"/>
  <c r="A476" i="3"/>
  <c r="D475" i="3"/>
  <c r="C475" i="3"/>
  <c r="B475" i="3"/>
  <c r="A475" i="3"/>
  <c r="D474" i="3"/>
  <c r="C474" i="3"/>
  <c r="B474" i="3"/>
  <c r="A474" i="3"/>
  <c r="D473" i="3"/>
  <c r="C473" i="3"/>
  <c r="B473" i="3"/>
  <c r="A473" i="3"/>
  <c r="D472" i="3"/>
  <c r="C472" i="3"/>
  <c r="B472" i="3"/>
  <c r="A472" i="3"/>
  <c r="D471" i="3"/>
  <c r="C471" i="3"/>
  <c r="B471" i="3"/>
  <c r="A471" i="3"/>
  <c r="D470" i="3"/>
  <c r="C470" i="3"/>
  <c r="B470" i="3"/>
  <c r="A470" i="3"/>
  <c r="D469" i="3"/>
  <c r="C469" i="3"/>
  <c r="B469" i="3"/>
  <c r="A469" i="3"/>
  <c r="D468" i="3"/>
  <c r="C468" i="3"/>
  <c r="B468" i="3"/>
  <c r="A468" i="3"/>
  <c r="D467" i="3"/>
  <c r="C467" i="3"/>
  <c r="B467" i="3"/>
  <c r="A467" i="3"/>
  <c r="D466" i="3"/>
  <c r="C466" i="3"/>
  <c r="B466" i="3"/>
  <c r="A466" i="3"/>
  <c r="D465" i="3"/>
  <c r="C465" i="3"/>
  <c r="B465" i="3"/>
  <c r="A465" i="3"/>
  <c r="D464" i="3"/>
  <c r="C464" i="3"/>
  <c r="B464" i="3"/>
  <c r="A464" i="3"/>
  <c r="D463" i="3"/>
  <c r="C463" i="3"/>
  <c r="B463" i="3"/>
  <c r="A463" i="3"/>
  <c r="D462" i="3"/>
  <c r="C462" i="3"/>
  <c r="B462" i="3"/>
  <c r="A462" i="3"/>
  <c r="D461" i="3"/>
  <c r="C461" i="3"/>
  <c r="B461" i="3"/>
  <c r="A461" i="3"/>
  <c r="D460" i="3"/>
  <c r="C460" i="3"/>
  <c r="B460" i="3"/>
  <c r="A460" i="3"/>
  <c r="D459" i="3"/>
  <c r="C459" i="3"/>
  <c r="B459" i="3"/>
  <c r="A459" i="3"/>
  <c r="D458" i="3"/>
  <c r="C458" i="3"/>
  <c r="B458" i="3"/>
  <c r="A458" i="3"/>
  <c r="D457" i="3"/>
  <c r="C457" i="3"/>
  <c r="B457" i="3"/>
  <c r="A457" i="3"/>
  <c r="D456" i="3"/>
  <c r="C456" i="3"/>
  <c r="B456" i="3"/>
  <c r="A456" i="3"/>
  <c r="D455" i="3"/>
  <c r="C455" i="3"/>
  <c r="B455" i="3"/>
  <c r="A455" i="3"/>
  <c r="D454" i="3"/>
  <c r="C454" i="3"/>
  <c r="B454" i="3"/>
  <c r="A454" i="3"/>
  <c r="D453" i="3"/>
  <c r="C453" i="3"/>
  <c r="B453" i="3"/>
  <c r="A453" i="3"/>
  <c r="D452" i="3"/>
  <c r="C452" i="3"/>
  <c r="B452" i="3"/>
  <c r="A452" i="3"/>
  <c r="D451" i="3"/>
  <c r="C451" i="3"/>
  <c r="B451" i="3"/>
  <c r="A451" i="3"/>
  <c r="D450" i="3"/>
  <c r="C450" i="3"/>
  <c r="B450" i="3"/>
  <c r="A450" i="3"/>
  <c r="D449" i="3"/>
  <c r="C449" i="3"/>
  <c r="B449" i="3"/>
  <c r="A449" i="3"/>
  <c r="D448" i="3"/>
  <c r="C448" i="3"/>
  <c r="B448" i="3"/>
  <c r="A448" i="3"/>
  <c r="D447" i="3"/>
  <c r="C447" i="3"/>
  <c r="B447" i="3"/>
  <c r="A447" i="3"/>
  <c r="D446" i="3"/>
  <c r="C446" i="3"/>
  <c r="B446" i="3"/>
  <c r="A446" i="3"/>
  <c r="D445" i="3"/>
  <c r="C445" i="3"/>
  <c r="B445" i="3"/>
  <c r="A445" i="3"/>
  <c r="D444" i="3"/>
  <c r="C444" i="3"/>
  <c r="B444" i="3"/>
  <c r="A444" i="3"/>
  <c r="D443" i="3"/>
  <c r="C443" i="3"/>
  <c r="B443" i="3"/>
  <c r="A443" i="3"/>
  <c r="D442" i="3"/>
  <c r="C442" i="3"/>
  <c r="B442" i="3"/>
  <c r="A442" i="3"/>
  <c r="D441" i="3"/>
  <c r="C441" i="3"/>
  <c r="B441" i="3"/>
  <c r="A441" i="3"/>
  <c r="D440" i="3"/>
  <c r="C440" i="3"/>
  <c r="B440" i="3"/>
  <c r="A440" i="3"/>
  <c r="D439" i="3"/>
  <c r="C439" i="3"/>
  <c r="B439" i="3"/>
  <c r="A439" i="3"/>
  <c r="D438" i="3"/>
  <c r="C438" i="3"/>
  <c r="B438" i="3"/>
  <c r="A438" i="3"/>
  <c r="D437" i="3"/>
  <c r="C437" i="3"/>
  <c r="B437" i="3"/>
  <c r="A437" i="3"/>
  <c r="D436" i="3"/>
  <c r="C436" i="3"/>
  <c r="B436" i="3"/>
  <c r="A436" i="3"/>
  <c r="D435" i="3"/>
  <c r="C435" i="3"/>
  <c r="B435" i="3"/>
  <c r="A435" i="3"/>
  <c r="D434" i="3"/>
  <c r="C434" i="3"/>
  <c r="B434" i="3"/>
  <c r="A434" i="3"/>
  <c r="D433" i="3"/>
  <c r="C433" i="3"/>
  <c r="B433" i="3"/>
  <c r="A433" i="3"/>
  <c r="D432" i="3"/>
  <c r="C432" i="3"/>
  <c r="B432" i="3"/>
  <c r="A432" i="3"/>
  <c r="D431" i="3"/>
  <c r="C431" i="3"/>
  <c r="B431" i="3"/>
  <c r="A431" i="3"/>
  <c r="D430" i="3"/>
  <c r="C430" i="3"/>
  <c r="B430" i="3"/>
  <c r="A430" i="3"/>
  <c r="D429" i="3"/>
  <c r="C429" i="3"/>
  <c r="B429" i="3"/>
  <c r="A429" i="3"/>
  <c r="D428" i="3"/>
  <c r="C428" i="3"/>
  <c r="B428" i="3"/>
  <c r="A428" i="3"/>
  <c r="D427" i="3"/>
  <c r="C427" i="3"/>
  <c r="B427" i="3"/>
  <c r="A427" i="3"/>
  <c r="D426" i="3"/>
  <c r="C426" i="3"/>
  <c r="B426" i="3"/>
  <c r="A426" i="3"/>
  <c r="D425" i="3"/>
  <c r="C425" i="3"/>
  <c r="B425" i="3"/>
  <c r="A425" i="3"/>
  <c r="D424" i="3"/>
  <c r="C424" i="3"/>
  <c r="B424" i="3"/>
  <c r="A424" i="3"/>
  <c r="D423" i="3"/>
  <c r="C423" i="3"/>
  <c r="B423" i="3"/>
  <c r="A423" i="3"/>
  <c r="D422" i="3"/>
  <c r="C422" i="3"/>
  <c r="B422" i="3"/>
  <c r="A422" i="3"/>
  <c r="D421" i="3"/>
  <c r="C421" i="3"/>
  <c r="B421" i="3"/>
  <c r="A421" i="3"/>
  <c r="D420" i="3"/>
  <c r="C420" i="3"/>
  <c r="B420" i="3"/>
  <c r="A420" i="3"/>
  <c r="D419" i="3"/>
  <c r="C419" i="3"/>
  <c r="B419" i="3"/>
  <c r="A419" i="3"/>
  <c r="D418" i="3"/>
  <c r="C418" i="3"/>
  <c r="B418" i="3"/>
  <c r="A418" i="3"/>
  <c r="D417" i="3"/>
  <c r="C417" i="3"/>
  <c r="B417" i="3"/>
  <c r="A417" i="3"/>
  <c r="D416" i="3"/>
  <c r="C416" i="3"/>
  <c r="B416" i="3"/>
  <c r="A416" i="3"/>
  <c r="D415" i="3"/>
  <c r="C415" i="3"/>
  <c r="B415" i="3"/>
  <c r="A415" i="3"/>
  <c r="D414" i="3"/>
  <c r="C414" i="3"/>
  <c r="B414" i="3"/>
  <c r="A414" i="3"/>
  <c r="D413" i="3"/>
  <c r="C413" i="3"/>
  <c r="B413" i="3"/>
  <c r="A413" i="3"/>
  <c r="D412" i="3"/>
  <c r="C412" i="3"/>
  <c r="B412" i="3"/>
  <c r="A412" i="3"/>
  <c r="D411" i="3"/>
  <c r="C411" i="3"/>
  <c r="B411" i="3"/>
  <c r="A411" i="3"/>
  <c r="D410" i="3"/>
  <c r="C410" i="3"/>
  <c r="B410" i="3"/>
  <c r="A410" i="3"/>
  <c r="D409" i="3"/>
  <c r="C409" i="3"/>
  <c r="B409" i="3"/>
  <c r="A409" i="3"/>
  <c r="D408" i="3"/>
  <c r="C408" i="3"/>
  <c r="B408" i="3"/>
  <c r="A408" i="3"/>
  <c r="D407" i="3"/>
  <c r="C407" i="3"/>
  <c r="B407" i="3"/>
  <c r="A407" i="3"/>
  <c r="D406" i="3"/>
  <c r="C406" i="3"/>
  <c r="B406" i="3"/>
  <c r="A406" i="3"/>
  <c r="D405" i="3"/>
  <c r="C405" i="3"/>
  <c r="B405" i="3"/>
  <c r="A405" i="3"/>
  <c r="D404" i="3"/>
  <c r="C404" i="3"/>
  <c r="B404" i="3"/>
  <c r="A404" i="3"/>
  <c r="D403" i="3"/>
  <c r="C403" i="3"/>
  <c r="B403" i="3"/>
  <c r="A403" i="3"/>
  <c r="D402" i="3"/>
  <c r="C402" i="3"/>
  <c r="B402" i="3"/>
  <c r="A402" i="3"/>
  <c r="D401" i="3"/>
  <c r="C401" i="3"/>
  <c r="B401" i="3"/>
  <c r="A401" i="3"/>
  <c r="D400" i="3"/>
  <c r="C400" i="3"/>
  <c r="B400" i="3"/>
  <c r="A400" i="3"/>
  <c r="D399" i="3"/>
  <c r="C399" i="3"/>
  <c r="B399" i="3"/>
  <c r="A399" i="3"/>
  <c r="D398" i="3"/>
  <c r="C398" i="3"/>
  <c r="B398" i="3"/>
  <c r="A398" i="3"/>
  <c r="D397" i="3"/>
  <c r="C397" i="3"/>
  <c r="B397" i="3"/>
  <c r="A397" i="3"/>
  <c r="D396" i="3"/>
  <c r="C396" i="3"/>
  <c r="B396" i="3"/>
  <c r="A396" i="3"/>
  <c r="D395" i="3"/>
  <c r="C395" i="3"/>
  <c r="B395" i="3"/>
  <c r="A395" i="3"/>
  <c r="D394" i="3"/>
  <c r="C394" i="3"/>
  <c r="B394" i="3"/>
  <c r="A394" i="3"/>
  <c r="D393" i="3"/>
  <c r="C393" i="3"/>
  <c r="B393" i="3"/>
  <c r="A393" i="3"/>
  <c r="D392" i="3"/>
  <c r="C392" i="3"/>
  <c r="B392" i="3"/>
  <c r="A392" i="3"/>
  <c r="D391" i="3"/>
  <c r="C391" i="3"/>
  <c r="B391" i="3"/>
  <c r="A391" i="3"/>
  <c r="D390" i="3"/>
  <c r="C390" i="3"/>
  <c r="B390" i="3"/>
  <c r="A390" i="3"/>
  <c r="D389" i="3"/>
  <c r="C389" i="3"/>
  <c r="B389" i="3"/>
  <c r="A389" i="3"/>
  <c r="D388" i="3"/>
  <c r="C388" i="3"/>
  <c r="B388" i="3"/>
  <c r="A388" i="3"/>
  <c r="D387" i="3"/>
  <c r="C387" i="3"/>
  <c r="B387" i="3"/>
  <c r="A387" i="3"/>
  <c r="D386" i="3"/>
  <c r="C386" i="3"/>
  <c r="B386" i="3"/>
  <c r="A386" i="3"/>
  <c r="D385" i="3"/>
  <c r="C385" i="3"/>
  <c r="B385" i="3"/>
  <c r="A385" i="3"/>
  <c r="D384" i="3"/>
  <c r="C384" i="3"/>
  <c r="B384" i="3"/>
  <c r="A384" i="3"/>
  <c r="D383" i="3"/>
  <c r="C383" i="3"/>
  <c r="B383" i="3"/>
  <c r="A383" i="3"/>
  <c r="D382" i="3"/>
  <c r="C382" i="3"/>
  <c r="B382" i="3"/>
  <c r="A382" i="3"/>
  <c r="D381" i="3"/>
  <c r="C381" i="3"/>
  <c r="B381" i="3"/>
  <c r="A381" i="3"/>
  <c r="D380" i="3"/>
  <c r="C380" i="3"/>
  <c r="B380" i="3"/>
  <c r="A380" i="3"/>
  <c r="D379" i="3"/>
  <c r="C379" i="3"/>
  <c r="B379" i="3"/>
  <c r="A379" i="3"/>
  <c r="D378" i="3"/>
  <c r="C378" i="3"/>
  <c r="B378" i="3"/>
  <c r="A378" i="3"/>
  <c r="D377" i="3"/>
  <c r="C377" i="3"/>
  <c r="B377" i="3"/>
  <c r="A377" i="3"/>
  <c r="D376" i="3"/>
  <c r="C376" i="3"/>
  <c r="B376" i="3"/>
  <c r="A376" i="3"/>
  <c r="D375" i="3"/>
  <c r="C375" i="3"/>
  <c r="B375" i="3"/>
  <c r="A375" i="3"/>
  <c r="D374" i="3"/>
  <c r="C374" i="3"/>
  <c r="B374" i="3"/>
  <c r="A374" i="3"/>
  <c r="D373" i="3"/>
  <c r="C373" i="3"/>
  <c r="B373" i="3"/>
  <c r="A373" i="3"/>
  <c r="D372" i="3"/>
  <c r="C372" i="3"/>
  <c r="B372" i="3"/>
  <c r="A372" i="3"/>
  <c r="D371" i="3"/>
  <c r="C371" i="3"/>
  <c r="B371" i="3"/>
  <c r="A371" i="3"/>
  <c r="D370" i="3"/>
  <c r="C370" i="3"/>
  <c r="B370" i="3"/>
  <c r="A370" i="3"/>
  <c r="D369" i="3"/>
  <c r="C369" i="3"/>
  <c r="B369" i="3"/>
  <c r="A369" i="3"/>
  <c r="D368" i="3"/>
  <c r="C368" i="3"/>
  <c r="B368" i="3"/>
  <c r="A368" i="3"/>
  <c r="D367" i="3"/>
  <c r="C367" i="3"/>
  <c r="B367" i="3"/>
  <c r="A367" i="3"/>
  <c r="D366" i="3"/>
  <c r="C366" i="3"/>
  <c r="B366" i="3"/>
  <c r="A366" i="3"/>
  <c r="D365" i="3"/>
  <c r="C365" i="3"/>
  <c r="B365" i="3"/>
  <c r="A365" i="3"/>
  <c r="D364" i="3"/>
  <c r="C364" i="3"/>
  <c r="B364" i="3"/>
  <c r="A364" i="3"/>
  <c r="D363" i="3"/>
  <c r="C363" i="3"/>
  <c r="B363" i="3"/>
  <c r="A363" i="3"/>
  <c r="D362" i="3"/>
  <c r="C362" i="3"/>
  <c r="B362" i="3"/>
  <c r="A362" i="3"/>
  <c r="D361" i="3"/>
  <c r="C361" i="3"/>
  <c r="B361" i="3"/>
  <c r="A361" i="3"/>
  <c r="D360" i="3"/>
  <c r="C360" i="3"/>
  <c r="B360" i="3"/>
  <c r="A360" i="3"/>
  <c r="D359" i="3"/>
  <c r="C359" i="3"/>
  <c r="B359" i="3"/>
  <c r="A359" i="3"/>
  <c r="D358" i="3"/>
  <c r="C358" i="3"/>
  <c r="B358" i="3"/>
  <c r="A358" i="3"/>
  <c r="D357" i="3"/>
  <c r="C357" i="3"/>
  <c r="B357" i="3"/>
  <c r="A357" i="3"/>
  <c r="D356" i="3"/>
  <c r="C356" i="3"/>
  <c r="B356" i="3"/>
  <c r="A356" i="3"/>
  <c r="D355" i="3"/>
  <c r="C355" i="3"/>
  <c r="B355" i="3"/>
  <c r="A355" i="3"/>
  <c r="D354" i="3"/>
  <c r="C354" i="3"/>
  <c r="B354" i="3"/>
  <c r="A354" i="3"/>
  <c r="D353" i="3"/>
  <c r="C353" i="3"/>
  <c r="B353" i="3"/>
  <c r="A353" i="3"/>
  <c r="D352" i="3"/>
  <c r="C352" i="3"/>
  <c r="B352" i="3"/>
  <c r="A352" i="3"/>
  <c r="D351" i="3"/>
  <c r="C351" i="3"/>
  <c r="B351" i="3"/>
  <c r="A351" i="3"/>
  <c r="D350" i="3"/>
  <c r="C350" i="3"/>
  <c r="B350" i="3"/>
  <c r="A350" i="3"/>
  <c r="D349" i="3"/>
  <c r="C349" i="3"/>
  <c r="B349" i="3"/>
  <c r="A349" i="3"/>
  <c r="D348" i="3"/>
  <c r="C348" i="3"/>
  <c r="B348" i="3"/>
  <c r="A348" i="3"/>
  <c r="D347" i="3"/>
  <c r="C347" i="3"/>
  <c r="B347" i="3"/>
  <c r="A347" i="3"/>
  <c r="D346" i="3"/>
  <c r="C346" i="3"/>
  <c r="B346" i="3"/>
  <c r="A346" i="3"/>
  <c r="D345" i="3"/>
  <c r="C345" i="3"/>
  <c r="B345" i="3"/>
  <c r="A345" i="3"/>
  <c r="D344" i="3"/>
  <c r="C344" i="3"/>
  <c r="B344" i="3"/>
  <c r="A344" i="3"/>
  <c r="D343" i="3"/>
  <c r="C343" i="3"/>
  <c r="B343" i="3"/>
  <c r="A343" i="3"/>
  <c r="D342" i="3"/>
  <c r="C342" i="3"/>
  <c r="B342" i="3"/>
  <c r="A342" i="3"/>
  <c r="D341" i="3"/>
  <c r="C341" i="3"/>
  <c r="B341" i="3"/>
  <c r="A341" i="3"/>
  <c r="D340" i="3"/>
  <c r="C340" i="3"/>
  <c r="B340" i="3"/>
  <c r="A340" i="3"/>
  <c r="D339" i="3"/>
  <c r="C339" i="3"/>
  <c r="B339" i="3"/>
  <c r="A339" i="3"/>
  <c r="D338" i="3"/>
  <c r="C338" i="3"/>
  <c r="B338" i="3"/>
  <c r="A338" i="3"/>
  <c r="D337" i="3"/>
  <c r="C337" i="3"/>
  <c r="B337" i="3"/>
  <c r="A337" i="3"/>
  <c r="D336" i="3"/>
  <c r="C336" i="3"/>
  <c r="B336" i="3"/>
  <c r="A336" i="3"/>
  <c r="D335" i="3"/>
  <c r="C335" i="3"/>
  <c r="B335" i="3"/>
  <c r="A335" i="3"/>
  <c r="D334" i="3"/>
  <c r="C334" i="3"/>
  <c r="B334" i="3"/>
  <c r="A334" i="3"/>
  <c r="D333" i="3"/>
  <c r="C333" i="3"/>
  <c r="B333" i="3"/>
  <c r="A333" i="3"/>
  <c r="D332" i="3"/>
  <c r="C332" i="3"/>
  <c r="B332" i="3"/>
  <c r="A332" i="3"/>
  <c r="D331" i="3"/>
  <c r="C331" i="3"/>
  <c r="B331" i="3"/>
  <c r="A331" i="3"/>
  <c r="D330" i="3"/>
  <c r="C330" i="3"/>
  <c r="B330" i="3"/>
  <c r="A330" i="3"/>
  <c r="D329" i="3"/>
  <c r="C329" i="3"/>
  <c r="B329" i="3"/>
  <c r="A329" i="3"/>
  <c r="D328" i="3"/>
  <c r="C328" i="3"/>
  <c r="B328" i="3"/>
  <c r="A328" i="3"/>
  <c r="D327" i="3"/>
  <c r="C327" i="3"/>
  <c r="B327" i="3"/>
  <c r="A327" i="3"/>
  <c r="D326" i="3"/>
  <c r="C326" i="3"/>
  <c r="B326" i="3"/>
  <c r="A326" i="3"/>
  <c r="D325" i="3"/>
  <c r="C325" i="3"/>
  <c r="B325" i="3"/>
  <c r="A325" i="3"/>
  <c r="D324" i="3"/>
  <c r="C324" i="3"/>
  <c r="B324" i="3"/>
  <c r="A324" i="3"/>
  <c r="D323" i="3"/>
  <c r="C323" i="3"/>
  <c r="B323" i="3"/>
  <c r="A323" i="3"/>
  <c r="D322" i="3"/>
  <c r="C322" i="3"/>
  <c r="B322" i="3"/>
  <c r="A322" i="3"/>
  <c r="D321" i="3"/>
  <c r="C321" i="3"/>
  <c r="B321" i="3"/>
  <c r="A321" i="3"/>
  <c r="D320" i="3"/>
  <c r="C320" i="3"/>
  <c r="B320" i="3"/>
  <c r="A320" i="3"/>
  <c r="D319" i="3"/>
  <c r="C319" i="3"/>
  <c r="B319" i="3"/>
  <c r="A319" i="3"/>
  <c r="D318" i="3"/>
  <c r="C318" i="3"/>
  <c r="B318" i="3"/>
  <c r="A318" i="3"/>
  <c r="D317" i="3"/>
  <c r="C317" i="3"/>
  <c r="B317" i="3"/>
  <c r="A317" i="3"/>
  <c r="D316" i="3"/>
  <c r="C316" i="3"/>
  <c r="B316" i="3"/>
  <c r="A316" i="3"/>
  <c r="D315" i="3"/>
  <c r="C315" i="3"/>
  <c r="B315" i="3"/>
  <c r="A315" i="3"/>
  <c r="D314" i="3"/>
  <c r="C314" i="3"/>
  <c r="B314" i="3"/>
  <c r="A314" i="3"/>
  <c r="D313" i="3"/>
  <c r="C313" i="3"/>
  <c r="B313" i="3"/>
  <c r="A313" i="3"/>
  <c r="D312" i="3"/>
  <c r="C312" i="3"/>
  <c r="B312" i="3"/>
  <c r="A312" i="3"/>
  <c r="D311" i="3"/>
  <c r="C311" i="3"/>
  <c r="B311" i="3"/>
  <c r="A311" i="3"/>
  <c r="D310" i="3"/>
  <c r="C310" i="3"/>
  <c r="B310" i="3"/>
  <c r="A310" i="3"/>
  <c r="D309" i="3"/>
  <c r="C309" i="3"/>
  <c r="B309" i="3"/>
  <c r="A309" i="3"/>
  <c r="D308" i="3"/>
  <c r="C308" i="3"/>
  <c r="B308" i="3"/>
  <c r="A308" i="3"/>
  <c r="D307" i="3"/>
  <c r="C307" i="3"/>
  <c r="B307" i="3"/>
  <c r="A307" i="3"/>
  <c r="D306" i="3"/>
  <c r="C306" i="3"/>
  <c r="B306" i="3"/>
  <c r="A306" i="3"/>
  <c r="D305" i="3"/>
  <c r="C305" i="3"/>
  <c r="B305" i="3"/>
  <c r="A305" i="3"/>
  <c r="D304" i="3"/>
  <c r="C304" i="3"/>
  <c r="B304" i="3"/>
  <c r="A304" i="3"/>
  <c r="D303" i="3"/>
  <c r="C303" i="3"/>
  <c r="B303" i="3"/>
  <c r="A303" i="3"/>
  <c r="D302" i="3"/>
  <c r="C302" i="3"/>
  <c r="B302" i="3"/>
  <c r="A302" i="3"/>
  <c r="D301" i="3"/>
  <c r="C301" i="3"/>
  <c r="B301" i="3"/>
  <c r="A301" i="3"/>
  <c r="D300" i="3"/>
  <c r="C300" i="3"/>
  <c r="B300" i="3"/>
  <c r="A300" i="3"/>
  <c r="D299" i="3"/>
  <c r="C299" i="3"/>
  <c r="B299" i="3"/>
  <c r="A299" i="3"/>
  <c r="D298" i="3"/>
  <c r="C298" i="3"/>
  <c r="B298" i="3"/>
  <c r="A298" i="3"/>
  <c r="D297" i="3"/>
  <c r="C297" i="3"/>
  <c r="B297" i="3"/>
  <c r="A297" i="3"/>
  <c r="D296" i="3"/>
  <c r="C296" i="3"/>
  <c r="B296" i="3"/>
  <c r="A296" i="3"/>
  <c r="D295" i="3"/>
  <c r="C295" i="3"/>
  <c r="B295" i="3"/>
  <c r="A295" i="3"/>
  <c r="D294" i="3"/>
  <c r="C294" i="3"/>
  <c r="B294" i="3"/>
  <c r="A294" i="3"/>
  <c r="D293" i="3"/>
  <c r="C293" i="3"/>
  <c r="B293" i="3"/>
  <c r="A293" i="3"/>
  <c r="D292" i="3"/>
  <c r="C292" i="3"/>
  <c r="B292" i="3"/>
  <c r="A292" i="3"/>
  <c r="D291" i="3"/>
  <c r="C291" i="3"/>
  <c r="B291" i="3"/>
  <c r="A291" i="3"/>
  <c r="D290" i="3"/>
  <c r="C290" i="3"/>
  <c r="B290" i="3"/>
  <c r="A290" i="3"/>
  <c r="D289" i="3"/>
  <c r="C289" i="3"/>
  <c r="B289" i="3"/>
  <c r="A289" i="3"/>
  <c r="D288" i="3"/>
  <c r="C288" i="3"/>
  <c r="B288" i="3"/>
  <c r="A288" i="3"/>
  <c r="D287" i="3"/>
  <c r="C287" i="3"/>
  <c r="B287" i="3"/>
  <c r="A287" i="3"/>
  <c r="D286" i="3"/>
  <c r="C286" i="3"/>
  <c r="B286" i="3"/>
  <c r="A286" i="3"/>
  <c r="D285" i="3"/>
  <c r="C285" i="3"/>
  <c r="B285" i="3"/>
  <c r="A285" i="3"/>
  <c r="D284" i="3"/>
  <c r="C284" i="3"/>
  <c r="B284" i="3"/>
  <c r="A284" i="3"/>
  <c r="D283" i="3"/>
  <c r="C283" i="3"/>
  <c r="B283" i="3"/>
  <c r="A283" i="3"/>
  <c r="D282" i="3"/>
  <c r="C282" i="3"/>
  <c r="B282" i="3"/>
  <c r="A282" i="3"/>
  <c r="D281" i="3"/>
  <c r="C281" i="3"/>
  <c r="B281" i="3"/>
  <c r="A281" i="3"/>
  <c r="D280" i="3"/>
  <c r="C280" i="3"/>
  <c r="B280" i="3"/>
  <c r="A280" i="3"/>
  <c r="D279" i="3"/>
  <c r="C279" i="3"/>
  <c r="B279" i="3"/>
  <c r="A279" i="3"/>
  <c r="D278" i="3"/>
  <c r="C278" i="3"/>
  <c r="B278" i="3"/>
  <c r="A278" i="3"/>
  <c r="D277" i="3"/>
  <c r="C277" i="3"/>
  <c r="B277" i="3"/>
  <c r="A277" i="3"/>
  <c r="D276" i="3"/>
  <c r="C276" i="3"/>
  <c r="B276" i="3"/>
  <c r="A276" i="3"/>
  <c r="D275" i="3"/>
  <c r="C275" i="3"/>
  <c r="B275" i="3"/>
  <c r="A275" i="3"/>
  <c r="D274" i="3"/>
  <c r="C274" i="3"/>
  <c r="B274" i="3"/>
  <c r="A274" i="3"/>
  <c r="D273" i="3"/>
  <c r="C273" i="3"/>
  <c r="B273" i="3"/>
  <c r="A273" i="3"/>
  <c r="D272" i="3"/>
  <c r="C272" i="3"/>
  <c r="B272" i="3"/>
  <c r="A272" i="3"/>
  <c r="D271" i="3"/>
  <c r="C271" i="3"/>
  <c r="B271" i="3"/>
  <c r="A271" i="3"/>
  <c r="D270" i="3"/>
  <c r="C270" i="3"/>
  <c r="B270" i="3"/>
  <c r="A270" i="3"/>
  <c r="D269" i="3"/>
  <c r="C269" i="3"/>
  <c r="B269" i="3"/>
  <c r="A269" i="3"/>
  <c r="D268" i="3"/>
  <c r="C268" i="3"/>
  <c r="B268" i="3"/>
  <c r="A268" i="3"/>
  <c r="D267" i="3"/>
  <c r="C267" i="3"/>
  <c r="B267" i="3"/>
  <c r="A267" i="3"/>
  <c r="D266" i="3"/>
  <c r="C266" i="3"/>
  <c r="B266" i="3"/>
  <c r="A266" i="3"/>
  <c r="D265" i="3"/>
  <c r="C265" i="3"/>
  <c r="B265" i="3"/>
  <c r="A265" i="3"/>
  <c r="D264" i="3"/>
  <c r="C264" i="3"/>
  <c r="B264" i="3"/>
  <c r="A264" i="3"/>
  <c r="D263" i="3"/>
  <c r="C263" i="3"/>
  <c r="B263" i="3"/>
  <c r="A263" i="3"/>
  <c r="D262" i="3"/>
  <c r="C262" i="3"/>
  <c r="B262" i="3"/>
  <c r="A262" i="3"/>
  <c r="D261" i="3"/>
  <c r="C261" i="3"/>
  <c r="B261" i="3"/>
  <c r="A261" i="3"/>
  <c r="D260" i="3"/>
  <c r="C260" i="3"/>
  <c r="B260" i="3"/>
  <c r="A260" i="3"/>
  <c r="D259" i="3"/>
  <c r="C259" i="3"/>
  <c r="B259" i="3"/>
  <c r="A259" i="3"/>
  <c r="D258" i="3"/>
  <c r="C258" i="3"/>
  <c r="B258" i="3"/>
  <c r="A258" i="3"/>
  <c r="D257" i="3"/>
  <c r="C257" i="3"/>
  <c r="B257" i="3"/>
  <c r="A257" i="3"/>
  <c r="D256" i="3"/>
  <c r="C256" i="3"/>
  <c r="B256" i="3"/>
  <c r="A256" i="3"/>
  <c r="D255" i="3"/>
  <c r="C255" i="3"/>
  <c r="B255" i="3"/>
  <c r="A255" i="3"/>
  <c r="D254" i="3"/>
  <c r="C254" i="3"/>
  <c r="B254" i="3"/>
  <c r="A254" i="3"/>
  <c r="D253" i="3"/>
  <c r="C253" i="3"/>
  <c r="B253" i="3"/>
  <c r="A253" i="3"/>
  <c r="D252" i="3"/>
  <c r="C252" i="3"/>
  <c r="B252" i="3"/>
  <c r="A252" i="3"/>
  <c r="D251" i="3"/>
  <c r="C251" i="3"/>
  <c r="B251" i="3"/>
  <c r="A251" i="3"/>
  <c r="D250" i="3"/>
  <c r="C250" i="3"/>
  <c r="B250" i="3"/>
  <c r="A250" i="3"/>
  <c r="D249" i="3"/>
  <c r="C249" i="3"/>
  <c r="B249" i="3"/>
  <c r="A249" i="3"/>
  <c r="D248" i="3"/>
  <c r="C248" i="3"/>
  <c r="B248" i="3"/>
  <c r="A248" i="3"/>
  <c r="D247" i="3"/>
  <c r="C247" i="3"/>
  <c r="B247" i="3"/>
  <c r="A247" i="3"/>
  <c r="D246" i="3"/>
  <c r="C246" i="3"/>
  <c r="B246" i="3"/>
  <c r="A246" i="3"/>
  <c r="D245" i="3"/>
  <c r="C245" i="3"/>
  <c r="B245" i="3"/>
  <c r="A245" i="3"/>
  <c r="D244" i="3"/>
  <c r="C244" i="3"/>
  <c r="B244" i="3"/>
  <c r="A244" i="3"/>
  <c r="D243" i="3"/>
  <c r="C243" i="3"/>
  <c r="B243" i="3"/>
  <c r="A243" i="3"/>
  <c r="D242" i="3"/>
  <c r="C242" i="3"/>
  <c r="B242" i="3"/>
  <c r="A242" i="3"/>
  <c r="D241" i="3"/>
  <c r="C241" i="3"/>
  <c r="B241" i="3"/>
  <c r="A241" i="3"/>
  <c r="D240" i="3"/>
  <c r="C240" i="3"/>
  <c r="B240" i="3"/>
  <c r="A240" i="3"/>
  <c r="D239" i="3"/>
  <c r="C239" i="3"/>
  <c r="B239" i="3"/>
  <c r="A239" i="3"/>
  <c r="D238" i="3"/>
  <c r="C238" i="3"/>
  <c r="B238" i="3"/>
  <c r="A238" i="3"/>
  <c r="D237" i="3"/>
  <c r="C237" i="3"/>
  <c r="B237" i="3"/>
  <c r="A237" i="3"/>
  <c r="D236" i="3"/>
  <c r="C236" i="3"/>
  <c r="B236" i="3"/>
  <c r="A236" i="3"/>
  <c r="D235" i="3"/>
  <c r="C235" i="3"/>
  <c r="B235" i="3"/>
  <c r="A235" i="3"/>
  <c r="D234" i="3"/>
  <c r="C234" i="3"/>
  <c r="B234" i="3"/>
  <c r="A234" i="3"/>
  <c r="D233" i="3"/>
  <c r="C233" i="3"/>
  <c r="B233" i="3"/>
  <c r="A233" i="3"/>
  <c r="D232" i="3"/>
  <c r="C232" i="3"/>
  <c r="B232" i="3"/>
  <c r="A232" i="3"/>
  <c r="D231" i="3"/>
  <c r="C231" i="3"/>
  <c r="B231" i="3"/>
  <c r="A231" i="3"/>
  <c r="D230" i="3"/>
  <c r="C230" i="3"/>
  <c r="B230" i="3"/>
  <c r="A230" i="3"/>
  <c r="D229" i="3"/>
  <c r="C229" i="3"/>
  <c r="B229" i="3"/>
  <c r="A229" i="3"/>
  <c r="D228" i="3"/>
  <c r="C228" i="3"/>
  <c r="B228" i="3"/>
  <c r="A228" i="3"/>
  <c r="D227" i="3"/>
  <c r="C227" i="3"/>
  <c r="B227" i="3"/>
  <c r="A227" i="3"/>
  <c r="D226" i="3"/>
  <c r="C226" i="3"/>
  <c r="B226" i="3"/>
  <c r="A226" i="3"/>
  <c r="D225" i="3"/>
  <c r="C225" i="3"/>
  <c r="B225" i="3"/>
  <c r="A225" i="3"/>
  <c r="D224" i="3"/>
  <c r="C224" i="3"/>
  <c r="B224" i="3"/>
  <c r="A224" i="3"/>
  <c r="D223" i="3"/>
  <c r="C223" i="3"/>
  <c r="B223" i="3"/>
  <c r="A223" i="3"/>
  <c r="D222" i="3"/>
  <c r="C222" i="3"/>
  <c r="B222" i="3"/>
  <c r="A222" i="3"/>
  <c r="D221" i="3"/>
  <c r="C221" i="3"/>
  <c r="B221" i="3"/>
  <c r="A221" i="3"/>
  <c r="D220" i="3"/>
  <c r="C220" i="3"/>
  <c r="B220" i="3"/>
  <c r="A220" i="3"/>
  <c r="D219" i="3"/>
  <c r="C219" i="3"/>
  <c r="B219" i="3"/>
  <c r="A219" i="3"/>
  <c r="D218" i="3"/>
  <c r="C218" i="3"/>
  <c r="B218" i="3"/>
  <c r="A218" i="3"/>
  <c r="D217" i="3"/>
  <c r="C217" i="3"/>
  <c r="B217" i="3"/>
  <c r="A217" i="3"/>
  <c r="D216" i="3"/>
  <c r="C216" i="3"/>
  <c r="B216" i="3"/>
  <c r="A216" i="3"/>
  <c r="D215" i="3"/>
  <c r="C215" i="3"/>
  <c r="B215" i="3"/>
  <c r="A215" i="3"/>
  <c r="D214" i="3"/>
  <c r="C214" i="3"/>
  <c r="B214" i="3"/>
  <c r="A214" i="3"/>
  <c r="D213" i="3"/>
  <c r="C213" i="3"/>
  <c r="B213" i="3"/>
  <c r="A213" i="3"/>
  <c r="D212" i="3"/>
  <c r="C212" i="3"/>
  <c r="B212" i="3"/>
  <c r="A212" i="3"/>
  <c r="D211" i="3"/>
  <c r="C211" i="3"/>
  <c r="B211" i="3"/>
  <c r="A211" i="3"/>
  <c r="D210" i="3"/>
  <c r="C210" i="3"/>
  <c r="B210" i="3"/>
  <c r="A210" i="3"/>
  <c r="D209" i="3"/>
  <c r="C209" i="3"/>
  <c r="B209" i="3"/>
  <c r="A209" i="3"/>
  <c r="D208" i="3"/>
  <c r="C208" i="3"/>
  <c r="B208" i="3"/>
  <c r="A208" i="3"/>
  <c r="D207" i="3"/>
  <c r="C207" i="3"/>
  <c r="B207" i="3"/>
  <c r="A207" i="3"/>
  <c r="D206" i="3"/>
  <c r="C206" i="3"/>
  <c r="B206" i="3"/>
  <c r="A206" i="3"/>
  <c r="D205" i="3"/>
  <c r="C205" i="3"/>
  <c r="B205" i="3"/>
  <c r="A205" i="3"/>
  <c r="D204" i="3"/>
  <c r="C204" i="3"/>
  <c r="B204" i="3"/>
  <c r="A204" i="3"/>
  <c r="D203" i="3"/>
  <c r="C203" i="3"/>
  <c r="B203" i="3"/>
  <c r="A203" i="3"/>
  <c r="D202" i="3"/>
  <c r="C202" i="3"/>
  <c r="B202" i="3"/>
  <c r="A202" i="3"/>
  <c r="D201" i="3"/>
  <c r="C201" i="3"/>
  <c r="B201" i="3"/>
  <c r="A201" i="3"/>
  <c r="D200" i="3"/>
  <c r="C200" i="3"/>
  <c r="B200" i="3"/>
  <c r="A200" i="3"/>
  <c r="D199" i="3"/>
  <c r="C199" i="3"/>
  <c r="B199" i="3"/>
  <c r="A199" i="3"/>
  <c r="D198" i="3"/>
  <c r="C198" i="3"/>
  <c r="B198" i="3"/>
  <c r="A198" i="3"/>
  <c r="D197" i="3"/>
  <c r="C197" i="3"/>
  <c r="B197" i="3"/>
  <c r="A197" i="3"/>
  <c r="D196" i="3"/>
  <c r="C196" i="3"/>
  <c r="B196" i="3"/>
  <c r="A196" i="3"/>
  <c r="D195" i="3"/>
  <c r="C195" i="3"/>
  <c r="B195" i="3"/>
  <c r="A195" i="3"/>
  <c r="D194" i="3"/>
  <c r="C194" i="3"/>
  <c r="B194" i="3"/>
  <c r="A194" i="3"/>
  <c r="D193" i="3"/>
  <c r="C193" i="3"/>
  <c r="B193" i="3"/>
  <c r="A193" i="3"/>
  <c r="D192" i="3"/>
  <c r="C192" i="3"/>
  <c r="B192" i="3"/>
  <c r="A192" i="3"/>
  <c r="D191" i="3"/>
  <c r="C191" i="3"/>
  <c r="B191" i="3"/>
  <c r="A191" i="3"/>
  <c r="D190" i="3"/>
  <c r="C190" i="3"/>
  <c r="B190" i="3"/>
  <c r="A190" i="3"/>
  <c r="D189" i="3"/>
  <c r="C189" i="3"/>
  <c r="B189" i="3"/>
  <c r="A189" i="3"/>
  <c r="D188" i="3"/>
  <c r="C188" i="3"/>
  <c r="B188" i="3"/>
  <c r="A188" i="3"/>
  <c r="D187" i="3"/>
  <c r="C187" i="3"/>
  <c r="B187" i="3"/>
  <c r="A187" i="3"/>
  <c r="D186" i="3"/>
  <c r="C186" i="3"/>
  <c r="B186" i="3"/>
  <c r="A186" i="3"/>
  <c r="D185" i="3"/>
  <c r="C185" i="3"/>
  <c r="B185" i="3"/>
  <c r="A185" i="3"/>
  <c r="D184" i="3"/>
  <c r="C184" i="3"/>
  <c r="B184" i="3"/>
  <c r="A184" i="3"/>
  <c r="D183" i="3"/>
  <c r="C183" i="3"/>
  <c r="B183" i="3"/>
  <c r="A183" i="3"/>
  <c r="D182" i="3"/>
  <c r="C182" i="3"/>
  <c r="B182" i="3"/>
  <c r="A182" i="3"/>
  <c r="D181" i="3"/>
  <c r="C181" i="3"/>
  <c r="B181" i="3"/>
  <c r="A181" i="3"/>
  <c r="D180" i="3"/>
  <c r="C180" i="3"/>
  <c r="B180" i="3"/>
  <c r="A180" i="3"/>
  <c r="D179" i="3"/>
  <c r="C179" i="3"/>
  <c r="B179" i="3"/>
  <c r="A179" i="3"/>
  <c r="D178" i="3"/>
  <c r="C178" i="3"/>
  <c r="B178" i="3"/>
  <c r="A178" i="3"/>
  <c r="D177" i="3"/>
  <c r="C177" i="3"/>
  <c r="B177" i="3"/>
  <c r="A177" i="3"/>
  <c r="D176" i="3"/>
  <c r="C176" i="3"/>
  <c r="B176" i="3"/>
  <c r="A176" i="3"/>
  <c r="D175" i="3"/>
  <c r="C175" i="3"/>
  <c r="B175" i="3"/>
  <c r="A175" i="3"/>
  <c r="D174" i="3"/>
  <c r="C174" i="3"/>
  <c r="B174" i="3"/>
  <c r="A174" i="3"/>
  <c r="D173" i="3"/>
  <c r="C173" i="3"/>
  <c r="B173" i="3"/>
  <c r="A173" i="3"/>
  <c r="D172" i="3"/>
  <c r="C172" i="3"/>
  <c r="B172" i="3"/>
  <c r="A172" i="3"/>
  <c r="D171" i="3"/>
  <c r="C171" i="3"/>
  <c r="B171" i="3"/>
  <c r="A171" i="3"/>
  <c r="D170" i="3"/>
  <c r="C170" i="3"/>
  <c r="B170" i="3"/>
  <c r="A170" i="3"/>
  <c r="D169" i="3"/>
  <c r="C169" i="3"/>
  <c r="B169" i="3"/>
  <c r="A169" i="3"/>
  <c r="D168" i="3"/>
  <c r="C168" i="3"/>
  <c r="B168" i="3"/>
  <c r="A168" i="3"/>
  <c r="D167" i="3"/>
  <c r="C167" i="3"/>
  <c r="B167" i="3"/>
  <c r="A167" i="3"/>
  <c r="D166" i="3"/>
  <c r="C166" i="3"/>
  <c r="B166" i="3"/>
  <c r="A166" i="3"/>
  <c r="D165" i="3"/>
  <c r="C165" i="3"/>
  <c r="B165" i="3"/>
  <c r="A165" i="3"/>
  <c r="D164" i="3"/>
  <c r="C164" i="3"/>
  <c r="B164" i="3"/>
  <c r="A164" i="3"/>
  <c r="D163" i="3"/>
  <c r="C163" i="3"/>
  <c r="B163" i="3"/>
  <c r="A163" i="3"/>
  <c r="D162" i="3"/>
  <c r="C162" i="3"/>
  <c r="B162" i="3"/>
  <c r="A162" i="3"/>
  <c r="D161" i="3"/>
  <c r="C161" i="3"/>
  <c r="B161" i="3"/>
  <c r="A161" i="3"/>
  <c r="D160" i="3"/>
  <c r="C160" i="3"/>
  <c r="B160" i="3"/>
  <c r="A160" i="3"/>
  <c r="D159" i="3"/>
  <c r="C159" i="3"/>
  <c r="B159" i="3"/>
  <c r="A159" i="3"/>
  <c r="D158" i="3"/>
  <c r="C158" i="3"/>
  <c r="B158" i="3"/>
  <c r="A158" i="3"/>
  <c r="D157" i="3"/>
  <c r="C157" i="3"/>
  <c r="B157" i="3"/>
  <c r="A157" i="3"/>
  <c r="D156" i="3"/>
  <c r="C156" i="3"/>
  <c r="B156" i="3"/>
  <c r="A156" i="3"/>
  <c r="D155" i="3"/>
  <c r="C155" i="3"/>
  <c r="B155" i="3"/>
  <c r="A155" i="3"/>
  <c r="D154" i="3"/>
  <c r="C154" i="3"/>
  <c r="B154" i="3"/>
  <c r="A154" i="3"/>
  <c r="D153" i="3"/>
  <c r="C153" i="3"/>
  <c r="B153" i="3"/>
  <c r="A153" i="3"/>
  <c r="D152" i="3"/>
  <c r="C152" i="3"/>
  <c r="B152" i="3"/>
  <c r="A152" i="3"/>
  <c r="D151" i="3"/>
  <c r="C151" i="3"/>
  <c r="B151" i="3"/>
  <c r="A151" i="3"/>
  <c r="D150" i="3"/>
  <c r="C150" i="3"/>
  <c r="B150" i="3"/>
  <c r="A150" i="3"/>
  <c r="D149" i="3"/>
  <c r="C149" i="3"/>
  <c r="B149" i="3"/>
  <c r="A149" i="3"/>
  <c r="D148" i="3"/>
  <c r="C148" i="3"/>
  <c r="B148" i="3"/>
  <c r="A148" i="3"/>
  <c r="D147" i="3"/>
  <c r="C147" i="3"/>
  <c r="B147" i="3"/>
  <c r="A147" i="3"/>
  <c r="D146" i="3"/>
  <c r="C146" i="3"/>
  <c r="B146" i="3"/>
  <c r="A146" i="3"/>
  <c r="D145" i="3"/>
  <c r="C145" i="3"/>
  <c r="B145" i="3"/>
  <c r="A145" i="3"/>
  <c r="D144" i="3"/>
  <c r="C144" i="3"/>
  <c r="B144" i="3"/>
  <c r="A144" i="3"/>
  <c r="D143" i="3"/>
  <c r="C143" i="3"/>
  <c r="B143" i="3"/>
  <c r="A143" i="3"/>
  <c r="D142" i="3"/>
  <c r="C142" i="3"/>
  <c r="B142" i="3"/>
  <c r="A142" i="3"/>
  <c r="D141" i="3"/>
  <c r="C141" i="3"/>
  <c r="B141" i="3"/>
  <c r="A141" i="3"/>
  <c r="D140" i="3"/>
  <c r="C140" i="3"/>
  <c r="B140" i="3"/>
  <c r="A140" i="3"/>
  <c r="D139" i="3"/>
  <c r="C139" i="3"/>
  <c r="B139" i="3"/>
  <c r="A139" i="3"/>
  <c r="D138" i="3"/>
  <c r="C138" i="3"/>
  <c r="B138" i="3"/>
  <c r="A138" i="3"/>
  <c r="D137" i="3"/>
  <c r="C137" i="3"/>
  <c r="B137" i="3"/>
  <c r="A137" i="3"/>
  <c r="D136" i="3"/>
  <c r="C136" i="3"/>
  <c r="B136" i="3"/>
  <c r="A136" i="3"/>
  <c r="D135" i="3"/>
  <c r="C135" i="3"/>
  <c r="B135" i="3"/>
  <c r="A135" i="3"/>
  <c r="D134" i="3"/>
  <c r="C134" i="3"/>
  <c r="B134" i="3"/>
  <c r="A134" i="3"/>
  <c r="D133" i="3"/>
  <c r="C133" i="3"/>
  <c r="B133" i="3"/>
  <c r="A133" i="3"/>
  <c r="D132" i="3"/>
  <c r="C132" i="3"/>
  <c r="B132" i="3"/>
  <c r="A132" i="3"/>
  <c r="D131" i="3"/>
  <c r="C131" i="3"/>
  <c r="B131" i="3"/>
  <c r="A131" i="3"/>
  <c r="D130" i="3"/>
  <c r="C130" i="3"/>
  <c r="B130" i="3"/>
  <c r="A130" i="3"/>
  <c r="D129" i="3"/>
  <c r="C129" i="3"/>
  <c r="B129" i="3"/>
  <c r="A129" i="3"/>
  <c r="D128" i="3"/>
  <c r="C128" i="3"/>
  <c r="B128" i="3"/>
  <c r="A128" i="3"/>
  <c r="D127" i="3"/>
  <c r="C127" i="3"/>
  <c r="B127" i="3"/>
  <c r="A127" i="3"/>
  <c r="D126" i="3"/>
  <c r="C126" i="3"/>
  <c r="B126" i="3"/>
  <c r="A126" i="3"/>
  <c r="D125" i="3"/>
  <c r="C125" i="3"/>
  <c r="B125" i="3"/>
  <c r="A125" i="3"/>
  <c r="D124" i="3"/>
  <c r="C124" i="3"/>
  <c r="B124" i="3"/>
  <c r="A124" i="3"/>
  <c r="D123" i="3"/>
  <c r="C123" i="3"/>
  <c r="B123" i="3"/>
  <c r="A123" i="3"/>
  <c r="D122" i="3"/>
  <c r="C122" i="3"/>
  <c r="B122" i="3"/>
  <c r="A122" i="3"/>
  <c r="D121" i="3"/>
  <c r="C121" i="3"/>
  <c r="B121" i="3"/>
  <c r="A121" i="3"/>
  <c r="D120" i="3"/>
  <c r="C120" i="3"/>
  <c r="B120" i="3"/>
  <c r="A120" i="3"/>
  <c r="D119" i="3"/>
  <c r="C119" i="3"/>
  <c r="B119" i="3"/>
  <c r="A119" i="3"/>
  <c r="D118" i="3"/>
  <c r="C118" i="3"/>
  <c r="B118" i="3"/>
  <c r="A118" i="3"/>
  <c r="D117" i="3"/>
  <c r="C117" i="3"/>
  <c r="B117" i="3"/>
  <c r="A117" i="3"/>
  <c r="D116" i="3"/>
  <c r="C116" i="3"/>
  <c r="B116" i="3"/>
  <c r="A116" i="3"/>
  <c r="D115" i="3"/>
  <c r="C115" i="3"/>
  <c r="B115" i="3"/>
  <c r="A115" i="3"/>
  <c r="D114" i="3"/>
  <c r="C114" i="3"/>
  <c r="B114" i="3"/>
  <c r="A114" i="3"/>
  <c r="D113" i="3"/>
  <c r="C113" i="3"/>
  <c r="B113" i="3"/>
  <c r="A113" i="3"/>
  <c r="D112" i="3"/>
  <c r="C112" i="3"/>
  <c r="B112" i="3"/>
  <c r="A112" i="3"/>
  <c r="D111" i="3"/>
  <c r="C111" i="3"/>
  <c r="B111" i="3"/>
  <c r="A111" i="3"/>
  <c r="D110" i="3"/>
  <c r="C110" i="3"/>
  <c r="B110" i="3"/>
  <c r="A110" i="3"/>
  <c r="D109" i="3"/>
  <c r="C109" i="3"/>
  <c r="B109" i="3"/>
  <c r="A109" i="3"/>
  <c r="D108" i="3"/>
  <c r="C108" i="3"/>
  <c r="B108" i="3"/>
  <c r="A108" i="3"/>
  <c r="D107" i="3"/>
  <c r="C107" i="3"/>
  <c r="B107" i="3"/>
  <c r="A107" i="3"/>
  <c r="D106" i="3"/>
  <c r="C106" i="3"/>
  <c r="B106" i="3"/>
  <c r="A106" i="3"/>
  <c r="D105" i="3"/>
  <c r="C105" i="3"/>
  <c r="B105" i="3"/>
  <c r="A105" i="3"/>
  <c r="D104" i="3"/>
  <c r="C104" i="3"/>
  <c r="B104" i="3"/>
  <c r="A104" i="3"/>
  <c r="D103" i="3"/>
  <c r="C103" i="3"/>
  <c r="B103" i="3"/>
  <c r="A103" i="3"/>
  <c r="D102" i="3"/>
  <c r="C102" i="3"/>
  <c r="B102" i="3"/>
  <c r="A102" i="3"/>
  <c r="D101" i="3"/>
  <c r="C101" i="3"/>
  <c r="B101" i="3"/>
  <c r="A101" i="3"/>
  <c r="D100" i="3"/>
  <c r="C100" i="3"/>
  <c r="B100" i="3"/>
  <c r="A100" i="3"/>
  <c r="D99" i="3"/>
  <c r="C99" i="3"/>
  <c r="B99" i="3"/>
  <c r="A99" i="3"/>
  <c r="D98" i="3"/>
  <c r="C98" i="3"/>
  <c r="B98" i="3"/>
  <c r="A98" i="3"/>
  <c r="D97" i="3"/>
  <c r="C97" i="3"/>
  <c r="B97" i="3"/>
  <c r="A97" i="3"/>
  <c r="D96" i="3"/>
  <c r="C96" i="3"/>
  <c r="B96" i="3"/>
  <c r="A96" i="3"/>
  <c r="D95" i="3"/>
  <c r="C95" i="3"/>
  <c r="B95" i="3"/>
  <c r="A95" i="3"/>
  <c r="D94" i="3"/>
  <c r="C94" i="3"/>
  <c r="B94" i="3"/>
  <c r="A94" i="3"/>
  <c r="D93" i="3"/>
  <c r="C93" i="3"/>
  <c r="B93" i="3"/>
  <c r="A93" i="3"/>
  <c r="D92" i="3"/>
  <c r="C92" i="3"/>
  <c r="B92" i="3"/>
  <c r="A92" i="3"/>
  <c r="D91" i="3"/>
  <c r="C91" i="3"/>
  <c r="B91" i="3"/>
  <c r="A91" i="3"/>
  <c r="D90" i="3"/>
  <c r="C90" i="3"/>
  <c r="B90" i="3"/>
  <c r="A90" i="3"/>
  <c r="D89" i="3"/>
  <c r="C89" i="3"/>
  <c r="B89" i="3"/>
  <c r="A89" i="3"/>
  <c r="D88" i="3"/>
  <c r="C88" i="3"/>
  <c r="B88" i="3"/>
  <c r="A88" i="3"/>
  <c r="D87" i="3"/>
  <c r="C87" i="3"/>
  <c r="B87" i="3"/>
  <c r="A87" i="3"/>
  <c r="D86" i="3"/>
  <c r="C86" i="3"/>
  <c r="B86" i="3"/>
  <c r="A86" i="3"/>
  <c r="D85" i="3"/>
  <c r="C85" i="3"/>
  <c r="B85" i="3"/>
  <c r="A85" i="3"/>
  <c r="D84" i="3"/>
  <c r="C84" i="3"/>
  <c r="B84" i="3"/>
  <c r="A84" i="3"/>
  <c r="D83" i="3"/>
  <c r="C83" i="3"/>
  <c r="B83" i="3"/>
  <c r="A83" i="3"/>
  <c r="D82" i="3"/>
  <c r="C82" i="3"/>
  <c r="B82" i="3"/>
  <c r="A82" i="3"/>
  <c r="D81" i="3"/>
  <c r="C81" i="3"/>
  <c r="B81" i="3"/>
  <c r="A81" i="3"/>
  <c r="D80" i="3"/>
  <c r="C80" i="3"/>
  <c r="B80" i="3"/>
  <c r="A80" i="3"/>
  <c r="D79" i="3"/>
  <c r="C79" i="3"/>
  <c r="B79" i="3"/>
  <c r="A79" i="3"/>
  <c r="D78" i="3"/>
  <c r="C78" i="3"/>
  <c r="B78" i="3"/>
  <c r="A78" i="3"/>
  <c r="D77" i="3"/>
  <c r="C77" i="3"/>
  <c r="B77" i="3"/>
  <c r="A77" i="3"/>
  <c r="D76" i="3"/>
  <c r="C76" i="3"/>
  <c r="B76" i="3"/>
  <c r="A76" i="3"/>
  <c r="D75" i="3"/>
  <c r="C75" i="3"/>
  <c r="B75" i="3"/>
  <c r="A75" i="3"/>
  <c r="D74" i="3"/>
  <c r="C74" i="3"/>
  <c r="B74" i="3"/>
  <c r="A74" i="3"/>
  <c r="D73" i="3"/>
  <c r="C73" i="3"/>
  <c r="B73" i="3"/>
  <c r="A73" i="3"/>
  <c r="D72" i="3"/>
  <c r="C72" i="3"/>
  <c r="B72" i="3"/>
  <c r="A72" i="3"/>
  <c r="D71" i="3"/>
  <c r="C71" i="3"/>
  <c r="B71" i="3"/>
  <c r="A71" i="3"/>
  <c r="D70" i="3"/>
  <c r="C70" i="3"/>
  <c r="B70" i="3"/>
  <c r="A70" i="3"/>
  <c r="D69" i="3"/>
  <c r="C69" i="3"/>
  <c r="B69" i="3"/>
  <c r="A69" i="3"/>
  <c r="D68" i="3"/>
  <c r="C68" i="3"/>
  <c r="B68" i="3"/>
  <c r="A68" i="3"/>
  <c r="D67" i="3"/>
  <c r="C67" i="3"/>
  <c r="B67" i="3"/>
  <c r="A67" i="3"/>
  <c r="D66" i="3"/>
  <c r="C66" i="3"/>
  <c r="B66" i="3"/>
  <c r="A66" i="3"/>
  <c r="D65" i="3"/>
  <c r="C65" i="3"/>
  <c r="B65" i="3"/>
  <c r="A65" i="3"/>
  <c r="D64" i="3"/>
  <c r="C64" i="3"/>
  <c r="B64" i="3"/>
  <c r="A64" i="3"/>
  <c r="D63" i="3"/>
  <c r="C63" i="3"/>
  <c r="B63" i="3"/>
  <c r="A63" i="3"/>
  <c r="D62" i="3"/>
  <c r="C62" i="3"/>
  <c r="B62" i="3"/>
  <c r="A62" i="3"/>
  <c r="D61" i="3"/>
  <c r="C61" i="3"/>
  <c r="B61" i="3"/>
  <c r="A61" i="3"/>
  <c r="D60" i="3"/>
  <c r="C60" i="3"/>
  <c r="B60" i="3"/>
  <c r="A60" i="3"/>
  <c r="D59" i="3"/>
  <c r="C59" i="3"/>
  <c r="B59" i="3"/>
  <c r="A59" i="3"/>
  <c r="D58" i="3"/>
  <c r="C58" i="3"/>
  <c r="B58" i="3"/>
  <c r="A58" i="3"/>
  <c r="D57" i="3"/>
  <c r="C57" i="3"/>
  <c r="B57" i="3"/>
  <c r="A57" i="3"/>
  <c r="D56" i="3"/>
  <c r="C56" i="3"/>
  <c r="B56" i="3"/>
  <c r="A56" i="3"/>
  <c r="D55" i="3"/>
  <c r="C55" i="3"/>
  <c r="B55" i="3"/>
  <c r="A55" i="3"/>
  <c r="D54" i="3"/>
  <c r="C54" i="3"/>
  <c r="B54" i="3"/>
  <c r="A54" i="3"/>
  <c r="D53" i="3"/>
  <c r="C53" i="3"/>
  <c r="B53" i="3"/>
  <c r="A53" i="3"/>
  <c r="D52" i="3"/>
  <c r="C52" i="3"/>
  <c r="B52" i="3"/>
  <c r="A52" i="3"/>
  <c r="D51" i="3"/>
  <c r="C51" i="3"/>
  <c r="B51" i="3"/>
  <c r="A51" i="3"/>
  <c r="D50" i="3"/>
  <c r="C50" i="3"/>
  <c r="B50" i="3"/>
  <c r="A50" i="3"/>
  <c r="D49" i="3"/>
  <c r="C49" i="3"/>
  <c r="B49" i="3"/>
  <c r="A49" i="3"/>
  <c r="D48" i="3"/>
  <c r="C48" i="3"/>
  <c r="B48" i="3"/>
  <c r="A48" i="3"/>
  <c r="D47" i="3"/>
  <c r="C47" i="3"/>
  <c r="B47" i="3"/>
  <c r="A47" i="3"/>
  <c r="D46" i="3"/>
  <c r="C46" i="3"/>
  <c r="B46" i="3"/>
  <c r="A46" i="3"/>
  <c r="D45" i="3"/>
  <c r="C45" i="3"/>
  <c r="B45" i="3"/>
  <c r="A45" i="3"/>
  <c r="D44" i="3"/>
  <c r="C44" i="3"/>
  <c r="B44" i="3"/>
  <c r="A44" i="3"/>
  <c r="D43" i="3"/>
  <c r="C43" i="3"/>
  <c r="B43" i="3"/>
  <c r="A43" i="3"/>
  <c r="D42" i="3"/>
  <c r="C42" i="3"/>
  <c r="B42" i="3"/>
  <c r="A42" i="3"/>
  <c r="D41" i="3"/>
  <c r="C41" i="3"/>
  <c r="B41" i="3"/>
  <c r="A41" i="3"/>
  <c r="D40" i="3"/>
  <c r="C40" i="3"/>
  <c r="B40" i="3"/>
  <c r="A40" i="3"/>
  <c r="D39" i="3"/>
  <c r="C39" i="3"/>
  <c r="B39" i="3"/>
  <c r="A39" i="3"/>
  <c r="D38" i="3"/>
  <c r="C38" i="3"/>
  <c r="B38" i="3"/>
  <c r="A38" i="3"/>
  <c r="D37" i="3"/>
  <c r="C37" i="3"/>
  <c r="B37" i="3"/>
  <c r="A37" i="3"/>
  <c r="D36" i="3"/>
  <c r="C36" i="3"/>
  <c r="B36" i="3"/>
  <c r="A36" i="3"/>
  <c r="D35" i="3"/>
  <c r="C35" i="3"/>
  <c r="B35" i="3"/>
  <c r="A35" i="3"/>
  <c r="D34" i="3"/>
  <c r="C34" i="3"/>
  <c r="B34" i="3"/>
  <c r="A34" i="3"/>
  <c r="D33" i="3"/>
  <c r="C33" i="3"/>
  <c r="B33" i="3"/>
  <c r="A33" i="3"/>
  <c r="D32" i="3"/>
  <c r="C32" i="3"/>
  <c r="B32" i="3"/>
  <c r="A32" i="3"/>
  <c r="D31" i="3"/>
  <c r="C31" i="3"/>
  <c r="B31" i="3"/>
  <c r="A31" i="3"/>
  <c r="D30" i="3"/>
  <c r="C30" i="3"/>
  <c r="B30" i="3"/>
  <c r="A30" i="3"/>
  <c r="D29" i="3"/>
  <c r="C29" i="3"/>
  <c r="B29" i="3"/>
  <c r="A29" i="3"/>
  <c r="D28" i="3"/>
  <c r="C28" i="3"/>
  <c r="B28" i="3"/>
  <c r="A28" i="3"/>
  <c r="D27" i="3"/>
  <c r="C27" i="3"/>
  <c r="B27" i="3"/>
  <c r="A27" i="3"/>
  <c r="D26" i="3"/>
  <c r="C26" i="3"/>
  <c r="B26" i="3"/>
  <c r="A26" i="3"/>
  <c r="D25" i="3"/>
  <c r="C25" i="3"/>
  <c r="B25" i="3"/>
  <c r="A25" i="3"/>
  <c r="D24" i="3"/>
  <c r="C24" i="3"/>
  <c r="B24" i="3"/>
  <c r="A24" i="3"/>
  <c r="D23" i="3"/>
  <c r="C23" i="3"/>
  <c r="B23" i="3"/>
  <c r="A23" i="3"/>
  <c r="D22" i="3"/>
  <c r="C22" i="3"/>
  <c r="B22" i="3"/>
  <c r="A22" i="3"/>
  <c r="D21" i="3"/>
  <c r="C21" i="3"/>
  <c r="B21" i="3"/>
  <c r="A21" i="3"/>
  <c r="D20" i="3"/>
  <c r="C20" i="3"/>
  <c r="B20" i="3"/>
  <c r="A20" i="3"/>
  <c r="D19" i="3"/>
  <c r="C19" i="3"/>
  <c r="B19" i="3"/>
  <c r="A19" i="3"/>
  <c r="D18" i="3"/>
  <c r="C18" i="3"/>
  <c r="B18" i="3"/>
  <c r="A18" i="3"/>
  <c r="D17" i="3"/>
  <c r="C17" i="3"/>
  <c r="B17" i="3"/>
  <c r="A17" i="3"/>
  <c r="D16" i="3"/>
  <c r="C16" i="3"/>
  <c r="B16" i="3"/>
  <c r="A16" i="3"/>
  <c r="D15" i="3"/>
  <c r="C15" i="3"/>
  <c r="B15" i="3"/>
  <c r="A15" i="3"/>
  <c r="D14" i="3"/>
  <c r="C14" i="3"/>
  <c r="B14" i="3"/>
  <c r="A14" i="3"/>
  <c r="D13" i="3"/>
  <c r="C13" i="3"/>
  <c r="B13" i="3"/>
  <c r="A13" i="3"/>
  <c r="D12" i="3"/>
  <c r="C12" i="3"/>
  <c r="B12" i="3"/>
  <c r="A12" i="3"/>
  <c r="D11" i="3"/>
  <c r="C11" i="3"/>
  <c r="B11" i="3"/>
  <c r="A11" i="3"/>
  <c r="D10" i="3"/>
  <c r="C10" i="3"/>
  <c r="B10" i="3"/>
  <c r="A10" i="3"/>
  <c r="D9" i="3"/>
  <c r="C9" i="3"/>
  <c r="B9" i="3"/>
  <c r="A9" i="3"/>
  <c r="D8" i="3"/>
  <c r="C8" i="3"/>
  <c r="B8" i="3"/>
  <c r="A8" i="3"/>
  <c r="D7" i="3"/>
  <c r="C7" i="3"/>
  <c r="B7" i="3"/>
  <c r="A7" i="3"/>
  <c r="D6" i="3"/>
  <c r="C6" i="3"/>
  <c r="B6" i="3"/>
  <c r="A6" i="3"/>
  <c r="D5" i="3"/>
  <c r="C5" i="3"/>
  <c r="B5" i="3"/>
  <c r="A5" i="3"/>
  <c r="D4" i="3"/>
  <c r="C4" i="3"/>
  <c r="B4" i="3"/>
  <c r="A4" i="3"/>
  <c r="D3" i="3"/>
  <c r="C3" i="3"/>
  <c r="B3" i="3"/>
  <c r="A3" i="3"/>
  <c r="D2" i="3"/>
  <c r="C2" i="3"/>
  <c r="B2" i="3"/>
  <c r="A2" i="3"/>
  <c r="D1" i="3"/>
  <c r="C1" i="3"/>
  <c r="B1" i="3"/>
  <c r="A1" i="3"/>
  <c r="E5" i="2" s="1"/>
  <c r="E7" i="2" l="1"/>
  <c r="E6" i="2"/>
  <c r="J17" i="1"/>
  <c r="G16" i="3"/>
  <c r="D13" i="1"/>
  <c r="G19" i="3" s="1"/>
  <c r="D3" i="1" l="1"/>
  <c r="J33" i="1"/>
  <c r="G50" i="3" s="1"/>
  <c r="J15" i="1"/>
  <c r="G15" i="1"/>
  <c r="J35" i="1" l="1"/>
  <c r="J31" i="1"/>
  <c r="J37" i="1" s="1"/>
  <c r="J53" i="1" s="1"/>
  <c r="G37" i="3" l="1"/>
</calcChain>
</file>

<file path=xl/sharedStrings.xml><?xml version="1.0" encoding="utf-8"?>
<sst xmlns="http://schemas.openxmlformats.org/spreadsheetml/2006/main" count="116" uniqueCount="83">
  <si>
    <t>CIBLE</t>
  </si>
  <si>
    <t>CA FL</t>
  </si>
  <si>
    <t>CA FD</t>
  </si>
  <si>
    <t>Quota FD/FL</t>
  </si>
  <si>
    <t>SURFACE MAGASIN:</t>
  </si>
  <si>
    <t>TYPOLOGIE:</t>
  </si>
  <si>
    <t xml:space="preserve">NOM MAGASIN </t>
  </si>
  <si>
    <t xml:space="preserve">CODE ASSOCIE </t>
  </si>
  <si>
    <t>CONCEPT</t>
  </si>
  <si>
    <t>UVCI</t>
  </si>
  <si>
    <t>UVCM</t>
  </si>
  <si>
    <t>REALISE</t>
  </si>
  <si>
    <t>N-1</t>
  </si>
  <si>
    <t>ECART VALEUR</t>
  </si>
  <si>
    <t>ECART QUOTA</t>
  </si>
  <si>
    <t>CA FD N</t>
  </si>
  <si>
    <t>CA FD N-1</t>
  </si>
  <si>
    <t>CA FD CIBLE</t>
  </si>
  <si>
    <t>QUOTA FD N</t>
  </si>
  <si>
    <t>QUOTA FD N-1</t>
  </si>
  <si>
    <t>QUOTA FD CIBLE</t>
  </si>
  <si>
    <t>CA FL N</t>
  </si>
  <si>
    <t>CA FL N-1</t>
  </si>
  <si>
    <t xml:space="preserve">EVOLUTION CA FL </t>
  </si>
  <si>
    <t xml:space="preserve">EVOLUTION CA FD </t>
  </si>
  <si>
    <t>N</t>
  </si>
  <si>
    <t>CONCEPT FD</t>
  </si>
  <si>
    <t>CONCEPT JUS</t>
  </si>
  <si>
    <t>CONCEPT OLIVES</t>
  </si>
  <si>
    <t>CA JUS</t>
  </si>
  <si>
    <t>CA OLIVES</t>
  </si>
  <si>
    <t>OUI</t>
  </si>
  <si>
    <t>NON</t>
  </si>
  <si>
    <t xml:space="preserve">CONCEPT JUS </t>
  </si>
  <si>
    <t xml:space="preserve"> CONCEPT FRAICHE DECOUPE</t>
  </si>
  <si>
    <t>ECART CONCEPTS CIBLE</t>
  </si>
  <si>
    <t>ECART CONCEPTS N-1</t>
  </si>
  <si>
    <t>Quota OLIVES/FL</t>
  </si>
  <si>
    <t>Quota JUS/FL</t>
  </si>
  <si>
    <t>CONCEPT BIO VRAC</t>
  </si>
  <si>
    <t>JUS</t>
  </si>
  <si>
    <t>OLIVES</t>
  </si>
  <si>
    <t>BIO VRAC</t>
  </si>
  <si>
    <t>Rural traditionnel</t>
  </si>
  <si>
    <t>Saisonniers</t>
  </si>
  <si>
    <t>Rural dynamique</t>
  </si>
  <si>
    <t>Périurbain concurrentiel</t>
  </si>
  <si>
    <t>Périurbain résidentiel</t>
  </si>
  <si>
    <t>Ultra-urbain</t>
  </si>
  <si>
    <t xml:space="preserve">CA BIO </t>
  </si>
  <si>
    <t>Quota BIO/FL</t>
  </si>
  <si>
    <t>CA BIO N</t>
  </si>
  <si>
    <t>CA BIO N-1</t>
  </si>
  <si>
    <t>CA BIO CIBLE</t>
  </si>
  <si>
    <t>CA JUS N</t>
  </si>
  <si>
    <t>CA JUS N-1</t>
  </si>
  <si>
    <t>CA JUS CIBLE</t>
  </si>
  <si>
    <t>CA BAO N</t>
  </si>
  <si>
    <t>CA BAO N-1</t>
  </si>
  <si>
    <t>CA BAO CIBLE</t>
  </si>
  <si>
    <t>QUOTA BIO N</t>
  </si>
  <si>
    <t>QUOTA BIO N-1</t>
  </si>
  <si>
    <t>QUOTA BIO CIBLE</t>
  </si>
  <si>
    <t>QUOTA JUS N</t>
  </si>
  <si>
    <t>QUOTA JUS N-2</t>
  </si>
  <si>
    <t>QUOTA JUS CIBLE</t>
  </si>
  <si>
    <t>QUOTA BAO N</t>
  </si>
  <si>
    <t>QUOTA BAO N-2</t>
  </si>
  <si>
    <t>QUOTA BAO CIBLE</t>
  </si>
  <si>
    <t xml:space="preserve">EVOLUTION CA BIO </t>
  </si>
  <si>
    <t xml:space="preserve">EVOLUTION CA JUS </t>
  </si>
  <si>
    <t xml:space="preserve">EVOLUTION CA BAO </t>
  </si>
  <si>
    <t>VRAC + LS</t>
  </si>
  <si>
    <t>LS</t>
  </si>
  <si>
    <t>n° pdv</t>
  </si>
  <si>
    <t>nom pdv</t>
  </si>
  <si>
    <t>surface</t>
  </si>
  <si>
    <t xml:space="preserve">typologie </t>
  </si>
  <si>
    <t xml:space="preserve">quota fd </t>
  </si>
  <si>
    <t xml:space="preserve">quota bio </t>
  </si>
  <si>
    <t xml:space="preserve">quota jus </t>
  </si>
  <si>
    <t xml:space="preserve">quota olives </t>
  </si>
  <si>
    <t xml:space="preserve">ca fl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</si>
</sst>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sz val="8"/>
      <color rgb="FF000000"/>
      <name val="Verdana"/>
      <family val="2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8" fillId="0" borderId="22" xfId="0" applyFont="1" applyBorder="1" applyAlignment="1">
      <alignment horizontal="left" vertical="center"/>
    </xf>
    <xf numFmtId="10" fontId="0" fillId="0" borderId="0" xfId="0" applyNumberFormat="1"/>
    <xf numFmtId="0" fontId="8" fillId="0" borderId="8" xfId="0" applyFont="1" applyBorder="1" applyAlignment="1">
      <alignment horizontal="left" vertical="center"/>
    </xf>
    <xf numFmtId="10" fontId="0" fillId="0" borderId="3" xfId="0" applyNumberFormat="1" applyBorder="1"/>
    <xf numFmtId="0" fontId="8" fillId="0" borderId="31" xfId="0" applyFont="1" applyBorder="1" applyAlignment="1">
      <alignment horizontal="left" vertical="center"/>
    </xf>
    <xf numFmtId="10" fontId="0" fillId="0" borderId="30" xfId="0" applyNumberFormat="1" applyBorder="1"/>
    <xf numFmtId="0" fontId="8" fillId="0" borderId="32" xfId="0" applyFont="1" applyBorder="1" applyAlignment="1">
      <alignment horizontal="left" vertical="center"/>
    </xf>
    <xf numFmtId="10" fontId="0" fillId="0" borderId="6" xfId="0" applyNumberFormat="1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29" xfId="0" applyFill="1" applyBorder="1"/>
    <xf numFmtId="0" fontId="0" fillId="6" borderId="30" xfId="0" applyFill="1" applyBorder="1"/>
    <xf numFmtId="0" fontId="0" fillId="6" borderId="0" xfId="0" applyFill="1" applyBorder="1"/>
    <xf numFmtId="0" fontId="0" fillId="6" borderId="0" xfId="0" applyFill="1" applyBorder="1" applyAlignment="1">
      <alignment vertical="center"/>
    </xf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0" borderId="29" xfId="0" applyBorder="1"/>
    <xf numFmtId="9" fontId="0" fillId="0" borderId="30" xfId="0" applyNumberFormat="1" applyBorder="1"/>
    <xf numFmtId="165" fontId="0" fillId="0" borderId="3" xfId="0" applyNumberFormat="1" applyBorder="1"/>
    <xf numFmtId="165" fontId="0" fillId="0" borderId="6" xfId="0" applyNumberFormat="1" applyBorder="1"/>
    <xf numFmtId="165" fontId="0" fillId="0" borderId="30" xfId="0" applyNumberFormat="1" applyBorder="1"/>
    <xf numFmtId="10" fontId="0" fillId="0" borderId="2" xfId="0" applyNumberFormat="1" applyBorder="1"/>
    <xf numFmtId="10" fontId="0" fillId="0" borderId="0" xfId="0" applyNumberFormat="1" applyBorder="1"/>
    <xf numFmtId="0" fontId="0" fillId="0" borderId="0" xfId="0" applyBorder="1"/>
    <xf numFmtId="0" fontId="0" fillId="0" borderId="30" xfId="0" applyBorder="1"/>
    <xf numFmtId="0" fontId="0" fillId="0" borderId="5" xfId="0" applyBorder="1"/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5" borderId="2" xfId="0" applyFont="1" applyFill="1" applyBorder="1" applyAlignment="1" applyProtection="1">
      <alignment horizontal="center" vertical="center" wrapText="1"/>
      <protection locked="0"/>
    </xf>
    <xf numFmtId="0" fontId="6" fillId="5" borderId="3" xfId="0" applyFont="1" applyFill="1" applyBorder="1" applyAlignment="1" applyProtection="1">
      <alignment horizontal="center" vertical="center" wrapText="1"/>
      <protection locked="0"/>
    </xf>
    <xf numFmtId="0" fontId="6" fillId="5" borderId="5" xfId="0" applyFont="1" applyFill="1" applyBorder="1" applyAlignment="1" applyProtection="1">
      <alignment horizontal="center" vertical="center" wrapText="1"/>
      <protection locked="0"/>
    </xf>
    <xf numFmtId="0" fontId="6" fillId="5" borderId="6" xfId="0" applyFont="1" applyFill="1" applyBorder="1" applyAlignment="1" applyProtection="1">
      <alignment horizontal="center" vertical="center" wrapText="1"/>
      <protection locked="0"/>
    </xf>
    <xf numFmtId="0" fontId="7" fillId="0" borderId="25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2" fontId="7" fillId="0" borderId="25" xfId="0" applyNumberFormat="1" applyFont="1" applyFill="1" applyBorder="1" applyAlignment="1" applyProtection="1">
      <alignment horizontal="center" vertical="center" wrapText="1"/>
    </xf>
    <xf numFmtId="2" fontId="7" fillId="0" borderId="27" xfId="0" applyNumberFormat="1" applyFont="1" applyFill="1" applyBorder="1" applyAlignment="1" applyProtection="1">
      <alignment horizontal="center" vertical="center" wrapText="1"/>
    </xf>
    <xf numFmtId="0" fontId="1" fillId="0" borderId="25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2" fillId="5" borderId="25" xfId="0" applyFont="1" applyFill="1" applyBorder="1" applyAlignment="1" applyProtection="1">
      <alignment horizontal="center" vertical="center"/>
      <protection locked="0"/>
    </xf>
    <xf numFmtId="0" fontId="12" fillId="5" borderId="27" xfId="0" applyFont="1" applyFill="1" applyBorder="1" applyAlignment="1" applyProtection="1">
      <alignment horizontal="center" vertical="center"/>
      <protection locked="0"/>
    </xf>
    <xf numFmtId="0" fontId="7" fillId="0" borderId="25" xfId="0" applyFont="1" applyFill="1" applyBorder="1" applyAlignment="1" applyProtection="1">
      <alignment horizontal="center" vertical="center" wrapText="1"/>
    </xf>
    <xf numFmtId="0" fontId="7" fillId="0" borderId="27" xfId="0" applyFont="1" applyFill="1" applyBorder="1" applyAlignment="1" applyProtection="1">
      <alignment horizontal="center" vertical="center" wrapText="1"/>
    </xf>
    <xf numFmtId="0" fontId="1" fillId="5" borderId="25" xfId="0" applyFont="1" applyFill="1" applyBorder="1" applyAlignment="1" applyProtection="1">
      <alignment horizontal="center" vertical="center"/>
      <protection locked="0"/>
    </xf>
    <xf numFmtId="0" fontId="1" fillId="5" borderId="27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5" fillId="2" borderId="1" xfId="0" applyNumberFormat="1" applyFont="1" applyFill="1" applyBorder="1" applyAlignment="1" applyProtection="1">
      <alignment horizontal="center" vertical="center"/>
    </xf>
    <xf numFmtId="2" fontId="5" fillId="2" borderId="2" xfId="0" applyNumberFormat="1" applyFont="1" applyFill="1" applyBorder="1" applyAlignment="1" applyProtection="1">
      <alignment horizontal="center" vertical="center"/>
    </xf>
    <xf numFmtId="2" fontId="5" fillId="2" borderId="3" xfId="0" applyNumberFormat="1" applyFont="1" applyFill="1" applyBorder="1" applyAlignment="1" applyProtection="1">
      <alignment horizontal="center" vertical="center"/>
    </xf>
    <xf numFmtId="2" fontId="5" fillId="2" borderId="4" xfId="0" applyNumberFormat="1" applyFont="1" applyFill="1" applyBorder="1" applyAlignment="1" applyProtection="1">
      <alignment horizontal="center" vertical="center"/>
    </xf>
    <xf numFmtId="2" fontId="5" fillId="2" borderId="5" xfId="0" applyNumberFormat="1" applyFont="1" applyFill="1" applyBorder="1" applyAlignment="1" applyProtection="1">
      <alignment horizontal="center" vertical="center"/>
    </xf>
    <xf numFmtId="2" fontId="5" fillId="2" borderId="6" xfId="0" applyNumberFormat="1" applyFont="1" applyFill="1" applyBorder="1" applyAlignment="1" applyProtection="1">
      <alignment horizontal="center" vertical="center"/>
    </xf>
    <xf numFmtId="0" fontId="5" fillId="2" borderId="23" xfId="0" applyFont="1" applyFill="1" applyBorder="1" applyAlignment="1" applyProtection="1">
      <alignment horizontal="center" vertical="center"/>
    </xf>
    <xf numFmtId="0" fontId="5" fillId="2" borderId="24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3" fillId="4" borderId="1" xfId="0" applyNumberFormat="1" applyFont="1" applyFill="1" applyBorder="1" applyAlignment="1" applyProtection="1">
      <alignment horizontal="center" vertical="center"/>
      <protection locked="0"/>
    </xf>
    <xf numFmtId="165" fontId="3" fillId="4" borderId="2" xfId="0" applyNumberFormat="1" applyFont="1" applyFill="1" applyBorder="1" applyAlignment="1" applyProtection="1">
      <alignment horizontal="center" vertical="center"/>
      <protection locked="0"/>
    </xf>
    <xf numFmtId="165" fontId="3" fillId="4" borderId="3" xfId="0" applyNumberFormat="1" applyFont="1" applyFill="1" applyBorder="1" applyAlignment="1" applyProtection="1">
      <alignment horizontal="center" vertical="center"/>
      <protection locked="0"/>
    </xf>
    <xf numFmtId="165" fontId="3" fillId="4" borderId="4" xfId="0" applyNumberFormat="1" applyFont="1" applyFill="1" applyBorder="1" applyAlignment="1" applyProtection="1">
      <alignment horizontal="center" vertical="center"/>
      <protection locked="0"/>
    </xf>
    <xf numFmtId="165" fontId="3" fillId="4" borderId="5" xfId="0" applyNumberFormat="1" applyFont="1" applyFill="1" applyBorder="1" applyAlignment="1" applyProtection="1">
      <alignment horizontal="center" vertical="center"/>
      <protection locked="0"/>
    </xf>
    <xf numFmtId="165" fontId="3" fillId="4" borderId="6" xfId="0" applyNumberFormat="1" applyFont="1" applyFill="1" applyBorder="1" applyAlignment="1" applyProtection="1">
      <alignment horizontal="center" vertical="center"/>
      <protection locked="0"/>
    </xf>
    <xf numFmtId="10" fontId="4" fillId="0" borderId="1" xfId="0" applyNumberFormat="1" applyFont="1" applyFill="1" applyBorder="1" applyAlignment="1">
      <alignment horizontal="center" vertical="center"/>
    </xf>
    <xf numFmtId="10" fontId="4" fillId="0" borderId="2" xfId="0" applyNumberFormat="1" applyFont="1" applyFill="1" applyBorder="1" applyAlignment="1">
      <alignment horizontal="center" vertical="center"/>
    </xf>
    <xf numFmtId="10" fontId="4" fillId="0" borderId="4" xfId="0" applyNumberFormat="1" applyFont="1" applyFill="1" applyBorder="1" applyAlignment="1">
      <alignment horizontal="center" vertical="center"/>
    </xf>
    <xf numFmtId="10" fontId="4" fillId="0" borderId="5" xfId="0" applyNumberFormat="1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165" fontId="3" fillId="4" borderId="8" xfId="0" applyNumberFormat="1" applyFont="1" applyFill="1" applyBorder="1" applyAlignment="1" applyProtection="1">
      <alignment horizontal="center" vertical="center"/>
      <protection locked="0"/>
    </xf>
    <xf numFmtId="165" fontId="3" fillId="4" borderId="9" xfId="0" applyNumberFormat="1" applyFont="1" applyFill="1" applyBorder="1" applyAlignment="1" applyProtection="1">
      <alignment horizontal="center" vertical="center"/>
      <protection locked="0"/>
    </xf>
    <xf numFmtId="165" fontId="3" fillId="4" borderId="16" xfId="0" applyNumberFormat="1" applyFont="1" applyFill="1" applyBorder="1" applyAlignment="1" applyProtection="1">
      <alignment horizontal="center" vertical="center"/>
      <protection locked="0"/>
    </xf>
    <xf numFmtId="165" fontId="3" fillId="4" borderId="18" xfId="0" applyNumberFormat="1" applyFont="1" applyFill="1" applyBorder="1" applyAlignment="1" applyProtection="1">
      <alignment horizontal="center" vertical="center"/>
      <protection locked="0"/>
    </xf>
    <xf numFmtId="165" fontId="3" fillId="4" borderId="19" xfId="0" applyNumberFormat="1" applyFont="1" applyFill="1" applyBorder="1" applyAlignment="1" applyProtection="1">
      <alignment horizontal="center" vertical="center"/>
      <protection locked="0"/>
    </xf>
    <xf numFmtId="165" fontId="3" fillId="4" borderId="20" xfId="0" applyNumberFormat="1" applyFont="1" applyFill="1" applyBorder="1" applyAlignment="1" applyProtection="1">
      <alignment horizontal="center" vertical="center"/>
      <protection locked="0"/>
    </xf>
    <xf numFmtId="165" fontId="4" fillId="0" borderId="8" xfId="0" applyNumberFormat="1" applyFont="1" applyFill="1" applyBorder="1" applyAlignment="1">
      <alignment horizontal="center" vertical="center"/>
    </xf>
    <xf numFmtId="165" fontId="4" fillId="0" borderId="9" xfId="0" applyNumberFormat="1" applyFont="1" applyFill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/>
    </xf>
    <xf numFmtId="165" fontId="4" fillId="0" borderId="18" xfId="0" applyNumberFormat="1" applyFont="1" applyFill="1" applyBorder="1" applyAlignment="1">
      <alignment horizontal="center" vertical="center"/>
    </xf>
    <xf numFmtId="165" fontId="4" fillId="0" borderId="19" xfId="0" applyNumberFormat="1" applyFont="1" applyFill="1" applyBorder="1" applyAlignment="1">
      <alignment horizontal="center" vertical="center"/>
    </xf>
    <xf numFmtId="165" fontId="4" fillId="0" borderId="21" xfId="0" applyNumberFormat="1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10" fontId="4" fillId="0" borderId="8" xfId="0" applyNumberFormat="1" applyFont="1" applyFill="1" applyBorder="1" applyAlignment="1">
      <alignment horizontal="center" vertical="center"/>
    </xf>
    <xf numFmtId="10" fontId="4" fillId="0" borderId="9" xfId="0" applyNumberFormat="1" applyFont="1" applyFill="1" applyBorder="1" applyAlignment="1">
      <alignment horizontal="center" vertical="center"/>
    </xf>
    <xf numFmtId="10" fontId="4" fillId="0" borderId="10" xfId="0" applyNumberFormat="1" applyFont="1" applyFill="1" applyBorder="1" applyAlignment="1">
      <alignment horizontal="center" vertical="center"/>
    </xf>
    <xf numFmtId="10" fontId="4" fillId="0" borderId="18" xfId="0" applyNumberFormat="1" applyFont="1" applyFill="1" applyBorder="1" applyAlignment="1">
      <alignment horizontal="center" vertical="center"/>
    </xf>
    <xf numFmtId="10" fontId="4" fillId="0" borderId="19" xfId="0" applyNumberFormat="1" applyFont="1" applyFill="1" applyBorder="1" applyAlignment="1">
      <alignment horizontal="center" vertical="center"/>
    </xf>
    <xf numFmtId="10" fontId="4" fillId="0" borderId="21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 applyProtection="1">
      <alignment horizontal="center" vertical="center"/>
      <protection locked="0"/>
    </xf>
    <xf numFmtId="0" fontId="1" fillId="4" borderId="11" xfId="0" applyFont="1" applyFill="1" applyBorder="1" applyAlignment="1" applyProtection="1">
      <alignment horizontal="center" vertical="center"/>
      <protection locked="0"/>
    </xf>
    <xf numFmtId="0" fontId="1" fillId="3" borderId="8" xfId="0" applyNumberFormat="1" applyFont="1" applyFill="1" applyBorder="1" applyAlignment="1" applyProtection="1">
      <alignment horizontal="center" vertical="center"/>
    </xf>
    <xf numFmtId="0" fontId="1" fillId="3" borderId="9" xfId="0" applyNumberFormat="1" applyFont="1" applyFill="1" applyBorder="1" applyAlignment="1" applyProtection="1">
      <alignment horizontal="center" vertical="center"/>
    </xf>
    <xf numFmtId="0" fontId="1" fillId="3" borderId="16" xfId="0" applyNumberFormat="1" applyFont="1" applyFill="1" applyBorder="1" applyAlignment="1" applyProtection="1">
      <alignment horizontal="center" vertical="center"/>
    </xf>
    <xf numFmtId="0" fontId="1" fillId="3" borderId="12" xfId="0" applyNumberFormat="1" applyFont="1" applyFill="1" applyBorder="1" applyAlignment="1" applyProtection="1">
      <alignment horizontal="center" vertical="center"/>
    </xf>
    <xf numFmtId="0" fontId="1" fillId="3" borderId="13" xfId="0" applyNumberFormat="1" applyFont="1" applyFill="1" applyBorder="1" applyAlignment="1" applyProtection="1">
      <alignment horizontal="center" vertical="center"/>
    </xf>
    <xf numFmtId="0" fontId="1" fillId="3" borderId="28" xfId="0" applyNumberFormat="1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165" fontId="4" fillId="3" borderId="8" xfId="0" applyNumberFormat="1" applyFont="1" applyFill="1" applyBorder="1" applyAlignment="1">
      <alignment horizontal="center" vertical="center"/>
    </xf>
    <xf numFmtId="165" fontId="4" fillId="3" borderId="9" xfId="0" applyNumberFormat="1" applyFont="1" applyFill="1" applyBorder="1" applyAlignment="1">
      <alignment horizontal="center" vertical="center"/>
    </xf>
    <xf numFmtId="165" fontId="4" fillId="3" borderId="10" xfId="0" applyNumberFormat="1" applyFont="1" applyFill="1" applyBorder="1" applyAlignment="1">
      <alignment horizontal="center" vertical="center"/>
    </xf>
    <xf numFmtId="165" fontId="4" fillId="3" borderId="18" xfId="0" applyNumberFormat="1" applyFont="1" applyFill="1" applyBorder="1" applyAlignment="1">
      <alignment horizontal="center" vertical="center"/>
    </xf>
    <xf numFmtId="165" fontId="4" fillId="3" borderId="19" xfId="0" applyNumberFormat="1" applyFont="1" applyFill="1" applyBorder="1" applyAlignment="1">
      <alignment horizontal="center" vertical="center"/>
    </xf>
    <xf numFmtId="165" fontId="4" fillId="3" borderId="2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1" fillId="3" borderId="2" xfId="0" applyNumberFormat="1" applyFont="1" applyFill="1" applyBorder="1" applyAlignment="1" applyProtection="1">
      <alignment horizontal="center" vertical="center"/>
    </xf>
    <xf numFmtId="0" fontId="1" fillId="3" borderId="3" xfId="0" applyNumberFormat="1" applyFont="1" applyFill="1" applyBorder="1" applyAlignment="1" applyProtection="1">
      <alignment horizontal="center" vertical="center"/>
    </xf>
    <xf numFmtId="0" fontId="1" fillId="3" borderId="4" xfId="0" applyNumberFormat="1" applyFont="1" applyFill="1" applyBorder="1" applyAlignment="1" applyProtection="1">
      <alignment horizontal="center" vertical="center"/>
    </xf>
    <xf numFmtId="0" fontId="1" fillId="3" borderId="5" xfId="0" applyNumberFormat="1" applyFont="1" applyFill="1" applyBorder="1" applyAlignment="1" applyProtection="1">
      <alignment horizontal="center" vertical="center"/>
    </xf>
    <xf numFmtId="0" fontId="1" fillId="3" borderId="6" xfId="0" applyNumberFormat="1" applyFont="1" applyFill="1" applyBorder="1" applyAlignment="1" applyProtection="1">
      <alignment horizontal="center" vertical="center"/>
    </xf>
    <xf numFmtId="164" fontId="10" fillId="0" borderId="8" xfId="0" applyNumberFormat="1" applyFont="1" applyFill="1" applyBorder="1" applyAlignment="1">
      <alignment horizontal="center" vertical="center"/>
    </xf>
    <xf numFmtId="164" fontId="10" fillId="0" borderId="9" xfId="0" applyNumberFormat="1" applyFont="1" applyFill="1" applyBorder="1" applyAlignment="1">
      <alignment horizontal="center" vertical="center"/>
    </xf>
    <xf numFmtId="164" fontId="10" fillId="0" borderId="10" xfId="0" applyNumberFormat="1" applyFont="1" applyFill="1" applyBorder="1" applyAlignment="1">
      <alignment horizontal="center" vertical="center"/>
    </xf>
    <xf numFmtId="164" fontId="10" fillId="0" borderId="18" xfId="0" applyNumberFormat="1" applyFont="1" applyFill="1" applyBorder="1" applyAlignment="1">
      <alignment horizontal="center" vertical="center"/>
    </xf>
    <xf numFmtId="164" fontId="10" fillId="0" borderId="19" xfId="0" applyNumberFormat="1" applyFont="1" applyFill="1" applyBorder="1" applyAlignment="1">
      <alignment horizontal="center" vertical="center"/>
    </xf>
    <xf numFmtId="164" fontId="10" fillId="0" borderId="21" xfId="0" applyNumberFormat="1" applyFont="1" applyFill="1" applyBorder="1" applyAlignment="1">
      <alignment horizontal="center" vertical="center"/>
    </xf>
    <xf numFmtId="10" fontId="0" fillId="0" borderId="8" xfId="0" applyNumberFormat="1" applyFill="1" applyBorder="1" applyAlignment="1">
      <alignment horizontal="center" vertical="center"/>
    </xf>
    <xf numFmtId="10" fontId="0" fillId="0" borderId="9" xfId="0" applyNumberFormat="1" applyFill="1" applyBorder="1" applyAlignment="1">
      <alignment horizontal="center" vertical="center"/>
    </xf>
    <xf numFmtId="10" fontId="0" fillId="0" borderId="10" xfId="0" applyNumberFormat="1" applyFill="1" applyBorder="1" applyAlignment="1">
      <alignment horizontal="center" vertical="center"/>
    </xf>
    <xf numFmtId="10" fontId="0" fillId="0" borderId="18" xfId="0" applyNumberFormat="1" applyFill="1" applyBorder="1" applyAlignment="1">
      <alignment horizontal="center" vertical="center"/>
    </xf>
    <xf numFmtId="10" fontId="0" fillId="0" borderId="19" xfId="0" applyNumberFormat="1" applyFill="1" applyBorder="1" applyAlignment="1">
      <alignment horizontal="center" vertical="center"/>
    </xf>
    <xf numFmtId="10" fontId="0" fillId="0" borderId="21" xfId="0" applyNumberFormat="1" applyFill="1" applyBorder="1" applyAlignment="1">
      <alignment horizontal="center" vertical="center"/>
    </xf>
    <xf numFmtId="0" fontId="1" fillId="3" borderId="23" xfId="0" applyFont="1" applyFill="1" applyBorder="1" applyAlignment="1" applyProtection="1">
      <alignment horizontal="center" vertical="center"/>
    </xf>
    <xf numFmtId="0" fontId="1" fillId="3" borderId="24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10" fontId="0" fillId="0" borderId="1" xfId="0" applyNumberFormat="1" applyBorder="1" applyAlignment="1" applyProtection="1">
      <alignment horizontal="center" vertical="center"/>
    </xf>
    <xf numFmtId="10" fontId="0" fillId="0" borderId="2" xfId="0" applyNumberFormat="1" applyBorder="1" applyAlignment="1" applyProtection="1">
      <alignment horizontal="center" vertical="center"/>
    </xf>
    <xf numFmtId="10" fontId="0" fillId="0" borderId="4" xfId="0" applyNumberFormat="1" applyBorder="1" applyAlignment="1" applyProtection="1">
      <alignment horizontal="center" vertical="center"/>
    </xf>
    <xf numFmtId="10" fontId="0" fillId="0" borderId="5" xfId="0" applyNumberFormat="1" applyBorder="1" applyAlignment="1" applyProtection="1">
      <alignment horizontal="center" vertical="center"/>
    </xf>
    <xf numFmtId="10" fontId="0" fillId="0" borderId="3" xfId="0" applyNumberFormat="1" applyBorder="1" applyAlignment="1" applyProtection="1">
      <alignment horizontal="center" vertical="center"/>
    </xf>
    <xf numFmtId="10" fontId="0" fillId="0" borderId="6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30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3" borderId="15" xfId="0" applyFont="1" applyFill="1" applyBorder="1" applyAlignment="1" applyProtection="1">
      <alignment horizontal="center" vertical="center"/>
    </xf>
    <xf numFmtId="0" fontId="1" fillId="3" borderId="17" xfId="0" applyFont="1" applyFill="1" applyBorder="1" applyAlignment="1" applyProtection="1">
      <alignment horizontal="center" vertical="center"/>
    </xf>
    <xf numFmtId="165" fontId="4" fillId="0" borderId="8" xfId="0" applyNumberFormat="1" applyFont="1" applyFill="1" applyBorder="1" applyAlignment="1" applyProtection="1">
      <alignment horizontal="center" vertical="center"/>
    </xf>
    <xf numFmtId="165" fontId="4" fillId="0" borderId="9" xfId="0" applyNumberFormat="1" applyFont="1" applyFill="1" applyBorder="1" applyAlignment="1" applyProtection="1">
      <alignment horizontal="center" vertical="center"/>
    </xf>
    <xf numFmtId="165" fontId="4" fillId="0" borderId="10" xfId="0" applyNumberFormat="1" applyFont="1" applyFill="1" applyBorder="1" applyAlignment="1" applyProtection="1">
      <alignment horizontal="center" vertical="center"/>
    </xf>
    <xf numFmtId="165" fontId="4" fillId="0" borderId="18" xfId="0" applyNumberFormat="1" applyFont="1" applyFill="1" applyBorder="1" applyAlignment="1" applyProtection="1">
      <alignment horizontal="center" vertical="center"/>
    </xf>
    <xf numFmtId="165" fontId="4" fillId="0" borderId="19" xfId="0" applyNumberFormat="1" applyFont="1" applyFill="1" applyBorder="1" applyAlignment="1" applyProtection="1">
      <alignment horizontal="center" vertical="center"/>
    </xf>
    <xf numFmtId="165" fontId="4" fillId="0" borderId="21" xfId="0" applyNumberFormat="1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 applyProtection="1">
      <alignment horizontal="center" vertical="center"/>
    </xf>
    <xf numFmtId="0" fontId="1" fillId="3" borderId="19" xfId="0" applyFont="1" applyFill="1" applyBorder="1" applyAlignment="1" applyProtection="1">
      <alignment horizontal="center" vertical="center"/>
    </xf>
    <xf numFmtId="0" fontId="1" fillId="3" borderId="21" xfId="0" applyFont="1" applyFill="1" applyBorder="1" applyAlignment="1" applyProtection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0" fontId="0" fillId="0" borderId="1" xfId="0" applyNumberFormat="1" applyFont="1" applyFill="1" applyBorder="1" applyAlignment="1" applyProtection="1">
      <alignment horizontal="center" vertical="center"/>
    </xf>
    <xf numFmtId="10" fontId="0" fillId="0" borderId="2" xfId="0" applyNumberFormat="1" applyFont="1" applyFill="1" applyBorder="1" applyAlignment="1" applyProtection="1">
      <alignment horizontal="center" vertical="center"/>
    </xf>
    <xf numFmtId="10" fontId="0" fillId="0" borderId="3" xfId="0" applyNumberFormat="1" applyFont="1" applyFill="1" applyBorder="1" applyAlignment="1" applyProtection="1">
      <alignment horizontal="center" vertical="center"/>
    </xf>
    <xf numFmtId="10" fontId="0" fillId="0" borderId="4" xfId="0" applyNumberFormat="1" applyFont="1" applyFill="1" applyBorder="1" applyAlignment="1" applyProtection="1">
      <alignment horizontal="center" vertical="center"/>
    </xf>
    <xf numFmtId="10" fontId="0" fillId="0" borderId="5" xfId="0" applyNumberFormat="1" applyFont="1" applyFill="1" applyBorder="1" applyAlignment="1" applyProtection="1">
      <alignment horizontal="center" vertical="center"/>
    </xf>
    <xf numFmtId="10" fontId="0" fillId="0" borderId="6" xfId="0" applyNumberFormat="1" applyFont="1" applyFill="1" applyBorder="1" applyAlignment="1" applyProtection="1">
      <alignment horizontal="center" vertical="center"/>
    </xf>
    <xf numFmtId="165" fontId="1" fillId="4" borderId="1" xfId="0" applyNumberFormat="1" applyFont="1" applyFill="1" applyBorder="1" applyAlignment="1" applyProtection="1">
      <alignment horizontal="center" vertical="center"/>
      <protection locked="0"/>
    </xf>
    <xf numFmtId="165" fontId="1" fillId="4" borderId="2" xfId="0" applyNumberFormat="1" applyFont="1" applyFill="1" applyBorder="1" applyAlignment="1" applyProtection="1">
      <alignment horizontal="center" vertical="center"/>
      <protection locked="0"/>
    </xf>
    <xf numFmtId="165" fontId="1" fillId="4" borderId="3" xfId="0" applyNumberFormat="1" applyFont="1" applyFill="1" applyBorder="1" applyAlignment="1" applyProtection="1">
      <alignment horizontal="center" vertical="center"/>
      <protection locked="0"/>
    </xf>
    <xf numFmtId="165" fontId="1" fillId="4" borderId="4" xfId="0" applyNumberFormat="1" applyFont="1" applyFill="1" applyBorder="1" applyAlignment="1" applyProtection="1">
      <alignment horizontal="center" vertical="center"/>
      <protection locked="0"/>
    </xf>
    <xf numFmtId="165" fontId="1" fillId="4" borderId="5" xfId="0" applyNumberFormat="1" applyFont="1" applyFill="1" applyBorder="1" applyAlignment="1" applyProtection="1">
      <alignment horizontal="center" vertical="center"/>
      <protection locked="0"/>
    </xf>
    <xf numFmtId="165" fontId="1" fillId="4" borderId="6" xfId="0" applyNumberFormat="1" applyFont="1" applyFill="1" applyBorder="1" applyAlignment="1" applyProtection="1">
      <alignment horizontal="center" vertical="center"/>
      <protection locked="0"/>
    </xf>
    <xf numFmtId="165" fontId="11" fillId="0" borderId="1" xfId="0" applyNumberFormat="1" applyFont="1" applyBorder="1" applyAlignment="1" applyProtection="1">
      <alignment horizontal="center" vertical="center"/>
    </xf>
    <xf numFmtId="165" fontId="11" fillId="0" borderId="2" xfId="0" applyNumberFormat="1" applyFont="1" applyBorder="1" applyAlignment="1" applyProtection="1">
      <alignment horizontal="center" vertical="center"/>
    </xf>
    <xf numFmtId="165" fontId="11" fillId="0" borderId="4" xfId="0" applyNumberFormat="1" applyFont="1" applyBorder="1" applyAlignment="1" applyProtection="1">
      <alignment horizontal="center" vertical="center"/>
    </xf>
    <xf numFmtId="165" fontId="11" fillId="0" borderId="5" xfId="0" applyNumberFormat="1" applyFont="1" applyBorder="1" applyAlignment="1" applyProtection="1">
      <alignment horizontal="center" vertical="center"/>
    </xf>
    <xf numFmtId="165" fontId="10" fillId="0" borderId="1" xfId="0" applyNumberFormat="1" applyFont="1" applyBorder="1" applyAlignment="1" applyProtection="1">
      <alignment horizontal="center" vertical="center"/>
    </xf>
    <xf numFmtId="165" fontId="10" fillId="0" borderId="2" xfId="0" applyNumberFormat="1" applyFont="1" applyBorder="1" applyAlignment="1" applyProtection="1">
      <alignment horizontal="center" vertical="center"/>
    </xf>
    <xf numFmtId="165" fontId="10" fillId="0" borderId="3" xfId="0" applyNumberFormat="1" applyFont="1" applyBorder="1" applyAlignment="1" applyProtection="1">
      <alignment horizontal="center" vertical="center"/>
    </xf>
    <xf numFmtId="165" fontId="10" fillId="0" borderId="4" xfId="0" applyNumberFormat="1" applyFont="1" applyBorder="1" applyAlignment="1" applyProtection="1">
      <alignment horizontal="center" vertical="center"/>
    </xf>
    <xf numFmtId="165" fontId="10" fillId="0" borderId="5" xfId="0" applyNumberFormat="1" applyFont="1" applyBorder="1" applyAlignment="1" applyProtection="1">
      <alignment horizontal="center" vertical="center"/>
    </xf>
    <xf numFmtId="165" fontId="10" fillId="0" borderId="6" xfId="0" applyNumberFormat="1" applyFont="1" applyBorder="1" applyAlignment="1" applyProtection="1">
      <alignment horizontal="center" vertical="center"/>
    </xf>
    <xf numFmtId="165" fontId="0" fillId="0" borderId="1" xfId="0" applyNumberFormat="1" applyFont="1" applyFill="1" applyBorder="1" applyAlignment="1" applyProtection="1">
      <alignment horizontal="center" vertical="center"/>
    </xf>
    <xf numFmtId="165" fontId="0" fillId="0" borderId="2" xfId="0" applyNumberFormat="1" applyFont="1" applyFill="1" applyBorder="1" applyAlignment="1" applyProtection="1">
      <alignment horizontal="center" vertical="center"/>
    </xf>
    <xf numFmtId="165" fontId="0" fillId="0" borderId="3" xfId="0" applyNumberFormat="1" applyFont="1" applyFill="1" applyBorder="1" applyAlignment="1" applyProtection="1">
      <alignment horizontal="center" vertical="center"/>
    </xf>
    <xf numFmtId="165" fontId="0" fillId="0" borderId="4" xfId="0" applyNumberFormat="1" applyFont="1" applyFill="1" applyBorder="1" applyAlignment="1" applyProtection="1">
      <alignment horizontal="center" vertical="center"/>
    </xf>
    <xf numFmtId="165" fontId="0" fillId="0" borderId="5" xfId="0" applyNumberFormat="1" applyFont="1" applyFill="1" applyBorder="1" applyAlignment="1" applyProtection="1">
      <alignment horizontal="center" vertical="center"/>
    </xf>
    <xf numFmtId="165" fontId="0" fillId="0" borderId="6" xfId="0" applyNumberFormat="1" applyFont="1" applyFill="1" applyBorder="1" applyAlignment="1" applyProtection="1">
      <alignment horizontal="center" vertical="center"/>
    </xf>
    <xf numFmtId="0" fontId="0" fillId="6" borderId="3" xfId="0" applyFill="1" applyBorder="1" applyAlignment="1" applyProtection="1">
      <alignment horizontal="center"/>
    </xf>
    <xf numFmtId="0" fontId="0" fillId="6" borderId="30" xfId="0" applyFill="1" applyBorder="1" applyAlignment="1" applyProtection="1">
      <alignment horizontal="center"/>
    </xf>
    <xf numFmtId="0" fontId="0" fillId="6" borderId="6" xfId="0" applyFill="1" applyBorder="1" applyAlignment="1" applyProtection="1">
      <alignment horizontal="center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9" fillId="3" borderId="4" xfId="0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/>
    </xf>
    <xf numFmtId="0" fontId="11" fillId="0" borderId="5" xfId="0" applyFont="1" applyBorder="1" applyAlignment="1" applyProtection="1">
      <alignment horizontal="center" vertical="center"/>
    </xf>
    <xf numFmtId="0" fontId="11" fillId="0" borderId="6" xfId="0" applyFont="1" applyBorder="1" applyAlignment="1" applyProtection="1">
      <alignment horizontal="center" vertical="center"/>
    </xf>
    <xf numFmtId="0" fontId="10" fillId="3" borderId="1" xfId="0" applyFont="1" applyFill="1" applyBorder="1" applyAlignment="1" applyProtection="1">
      <alignment horizontal="center"/>
    </xf>
    <xf numFmtId="0" fontId="10" fillId="3" borderId="2" xfId="0" applyFont="1" applyFill="1" applyBorder="1" applyAlignment="1" applyProtection="1">
      <alignment horizontal="center"/>
    </xf>
    <xf numFmtId="0" fontId="10" fillId="3" borderId="3" xfId="0" applyFont="1" applyFill="1" applyBorder="1" applyAlignment="1" applyProtection="1">
      <alignment horizontal="center"/>
    </xf>
    <xf numFmtId="0" fontId="10" fillId="3" borderId="4" xfId="0" applyFont="1" applyFill="1" applyBorder="1" applyAlignment="1" applyProtection="1">
      <alignment horizontal="center"/>
    </xf>
    <xf numFmtId="0" fontId="10" fillId="3" borderId="5" xfId="0" applyFont="1" applyFill="1" applyBorder="1" applyAlignment="1" applyProtection="1">
      <alignment horizontal="center"/>
    </xf>
    <xf numFmtId="0" fontId="10" fillId="3" borderId="6" xfId="0" applyFont="1" applyFill="1" applyBorder="1" applyAlignment="1" applyProtection="1">
      <alignment horizontal="center"/>
    </xf>
    <xf numFmtId="0" fontId="10" fillId="0" borderId="2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10" fontId="0" fillId="0" borderId="8" xfId="0" applyNumberFormat="1" applyFill="1" applyBorder="1" applyAlignment="1" applyProtection="1">
      <alignment horizontal="center" vertical="center"/>
    </xf>
    <xf numFmtId="10" fontId="0" fillId="0" borderId="9" xfId="0" applyNumberFormat="1" applyFill="1" applyBorder="1" applyAlignment="1" applyProtection="1">
      <alignment horizontal="center" vertical="center"/>
    </xf>
    <xf numFmtId="10" fontId="0" fillId="0" borderId="10" xfId="0" applyNumberFormat="1" applyFill="1" applyBorder="1" applyAlignment="1" applyProtection="1">
      <alignment horizontal="center" vertical="center"/>
    </xf>
    <xf numFmtId="10" fontId="0" fillId="0" borderId="18" xfId="0" applyNumberFormat="1" applyFill="1" applyBorder="1" applyAlignment="1" applyProtection="1">
      <alignment horizontal="center" vertical="center"/>
    </xf>
    <xf numFmtId="10" fontId="0" fillId="0" borderId="19" xfId="0" applyNumberFormat="1" applyFill="1" applyBorder="1" applyAlignment="1" applyProtection="1">
      <alignment horizontal="center" vertical="center"/>
    </xf>
    <xf numFmtId="10" fontId="0" fillId="0" borderId="21" xfId="0" applyNumberFormat="1" applyFill="1" applyBorder="1" applyAlignment="1" applyProtection="1">
      <alignment horizontal="center" vertical="center"/>
    </xf>
    <xf numFmtId="164" fontId="10" fillId="0" borderId="8" xfId="0" applyNumberFormat="1" applyFont="1" applyFill="1" applyBorder="1" applyAlignment="1" applyProtection="1">
      <alignment horizontal="center" vertical="center"/>
    </xf>
    <xf numFmtId="164" fontId="10" fillId="0" borderId="9" xfId="0" applyNumberFormat="1" applyFont="1" applyFill="1" applyBorder="1" applyAlignment="1" applyProtection="1">
      <alignment horizontal="center" vertical="center"/>
    </xf>
    <xf numFmtId="164" fontId="10" fillId="0" borderId="10" xfId="0" applyNumberFormat="1" applyFont="1" applyFill="1" applyBorder="1" applyAlignment="1" applyProtection="1">
      <alignment horizontal="center" vertical="center"/>
    </xf>
    <xf numFmtId="164" fontId="10" fillId="0" borderId="18" xfId="0" applyNumberFormat="1" applyFont="1" applyFill="1" applyBorder="1" applyAlignment="1" applyProtection="1">
      <alignment horizontal="center" vertical="center"/>
    </xf>
    <xf numFmtId="164" fontId="10" fillId="0" borderId="19" xfId="0" applyNumberFormat="1" applyFont="1" applyFill="1" applyBorder="1" applyAlignment="1" applyProtection="1">
      <alignment horizontal="center" vertical="center"/>
    </xf>
    <xf numFmtId="164" fontId="10" fillId="0" borderId="21" xfId="0" applyNumberFormat="1" applyFont="1" applyFill="1" applyBorder="1" applyAlignment="1" applyProtection="1">
      <alignment horizontal="center" vertical="center"/>
    </xf>
    <xf numFmtId="10" fontId="4" fillId="0" borderId="1" xfId="0" applyNumberFormat="1" applyFont="1" applyFill="1" applyBorder="1" applyAlignment="1" applyProtection="1">
      <alignment horizontal="center" vertical="center"/>
    </xf>
    <xf numFmtId="10" fontId="4" fillId="0" borderId="2" xfId="0" applyNumberFormat="1" applyFont="1" applyFill="1" applyBorder="1" applyAlignment="1" applyProtection="1">
      <alignment horizontal="center" vertical="center"/>
    </xf>
    <xf numFmtId="10" fontId="4" fillId="0" borderId="4" xfId="0" applyNumberFormat="1" applyFont="1" applyFill="1" applyBorder="1" applyAlignment="1" applyProtection="1">
      <alignment horizontal="center" vertical="center"/>
    </xf>
    <xf numFmtId="10" fontId="4" fillId="0" borderId="5" xfId="0" applyNumberFormat="1" applyFont="1" applyFill="1" applyBorder="1" applyAlignment="1" applyProtection="1">
      <alignment horizontal="center" vertical="center"/>
    </xf>
    <xf numFmtId="10" fontId="4" fillId="0" borderId="8" xfId="0" applyNumberFormat="1" applyFont="1" applyFill="1" applyBorder="1" applyAlignment="1" applyProtection="1">
      <alignment horizontal="center" vertical="center"/>
    </xf>
    <xf numFmtId="10" fontId="4" fillId="0" borderId="9" xfId="0" applyNumberFormat="1" applyFont="1" applyFill="1" applyBorder="1" applyAlignment="1" applyProtection="1">
      <alignment horizontal="center" vertical="center"/>
    </xf>
    <xf numFmtId="10" fontId="4" fillId="0" borderId="10" xfId="0" applyNumberFormat="1" applyFont="1" applyFill="1" applyBorder="1" applyAlignment="1" applyProtection="1">
      <alignment horizontal="center" vertical="center"/>
    </xf>
    <xf numFmtId="10" fontId="4" fillId="0" borderId="18" xfId="0" applyNumberFormat="1" applyFont="1" applyFill="1" applyBorder="1" applyAlignment="1" applyProtection="1">
      <alignment horizontal="center" vertical="center"/>
    </xf>
    <xf numFmtId="10" fontId="4" fillId="0" borderId="19" xfId="0" applyNumberFormat="1" applyFont="1" applyFill="1" applyBorder="1" applyAlignment="1" applyProtection="1">
      <alignment horizontal="center" vertical="center"/>
    </xf>
    <xf numFmtId="10" fontId="4" fillId="0" borderId="21" xfId="0" applyNumberFormat="1" applyFont="1" applyFill="1" applyBorder="1" applyAlignment="1" applyProtection="1">
      <alignment horizontal="center" vertical="center"/>
    </xf>
    <xf numFmtId="0" fontId="8" fillId="7" borderId="22" xfId="0" applyFont="1" applyFill="1" applyBorder="1" applyAlignment="1">
      <alignment horizontal="left" vertical="center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CA FD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290048118985123"/>
          <c:y val="0.17171296296296298"/>
          <c:w val="0.80932174103237098"/>
          <c:h val="0.6149843248760571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Feuil2!$F$14</c:f>
              <c:strCache>
                <c:ptCount val="1"/>
                <c:pt idx="0">
                  <c:v>CA FD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Feuil2!$F$27</c:f>
              <c:strCache>
                <c:ptCount val="1"/>
                <c:pt idx="0">
                  <c:v>N</c:v>
                </c:pt>
              </c:strCache>
            </c:strRef>
          </c:cat>
          <c:val>
            <c:numRef>
              <c:f>Feuil2!$G$14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Feuil2!$F$15</c:f>
              <c:strCache>
                <c:ptCount val="1"/>
                <c:pt idx="0">
                  <c:v>CA FD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Feuil2!$F$27</c:f>
              <c:strCache>
                <c:ptCount val="1"/>
                <c:pt idx="0">
                  <c:v>N</c:v>
                </c:pt>
              </c:strCache>
            </c:strRef>
          </c:cat>
          <c:val>
            <c:numRef>
              <c:f>Feuil2!$G$15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Feuil2!$F$16</c:f>
              <c:strCache>
                <c:ptCount val="1"/>
                <c:pt idx="0">
                  <c:v>CA FD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Feuil2!$F$27</c:f>
              <c:strCache>
                <c:ptCount val="1"/>
                <c:pt idx="0">
                  <c:v>N</c:v>
                </c:pt>
              </c:strCache>
            </c:strRef>
          </c:cat>
          <c:val>
            <c:numRef>
              <c:f>Feuil2!$G$16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221681448"/>
        <c:axId val="221680272"/>
        <c:axId val="0"/>
      </c:bar3DChart>
      <c:catAx>
        <c:axId val="2216814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21680272"/>
        <c:crosses val="autoZero"/>
        <c:auto val="1"/>
        <c:lblAlgn val="ctr"/>
        <c:lblOffset val="100"/>
        <c:noMultiLvlLbl val="0"/>
      </c:catAx>
      <c:valAx>
        <c:axId val="221680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681448"/>
        <c:crosses val="autoZero"/>
        <c:crossBetween val="between"/>
        <c:majorUnit val="1000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QUOTA FD</a:t>
            </a:r>
          </a:p>
        </c:rich>
      </c:tx>
      <c:layout>
        <c:manualLayout>
          <c:xMode val="edge"/>
          <c:yMode val="edge"/>
          <c:x val="0.34595122484689411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Feuil2!$F$19</c:f>
              <c:strCache>
                <c:ptCount val="1"/>
                <c:pt idx="0">
                  <c:v>QUOTA FD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Feuil2!$G$19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Feuil2!$F$20</c:f>
              <c:strCache>
                <c:ptCount val="1"/>
                <c:pt idx="0">
                  <c:v>QUOTA FD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Feuil2!$G$20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Feuil2!$F$21</c:f>
              <c:strCache>
                <c:ptCount val="1"/>
                <c:pt idx="0">
                  <c:v>QUOTA FD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Feuil2!$G$21</c:f>
              <c:numCache>
                <c:formatCode>0.00%</c:formatCode>
                <c:ptCount val="1"/>
                <c:pt idx="0">
                  <c:v>1.4999999999999999E-2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221681056"/>
        <c:axId val="221679880"/>
        <c:axId val="0"/>
      </c:bar3DChart>
      <c:catAx>
        <c:axId val="22168105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21679880"/>
        <c:crosses val="autoZero"/>
        <c:auto val="1"/>
        <c:lblAlgn val="ctr"/>
        <c:lblOffset val="100"/>
        <c:noMultiLvlLbl val="0"/>
      </c:catAx>
      <c:valAx>
        <c:axId val="221679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681056"/>
        <c:crosses val="autoZero"/>
        <c:crossBetween val="between"/>
        <c:majorUnit val="5.000000000000001E-3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CA FD/ CA FL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Feuil2!$F$24</c:f>
              <c:strCache>
                <c:ptCount val="1"/>
                <c:pt idx="0">
                  <c:v>EVOLUTION CA FL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(Feuil2!$G$27,Feuil2!$F$27)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Feuil2!$G$24:$H$24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Feuil2!$F$25</c:f>
              <c:strCache>
                <c:ptCount val="1"/>
                <c:pt idx="0">
                  <c:v>EVOLUTION CA FD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(Feuil2!$G$27,Feuil2!$F$27)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Feuil2!$G$25:$H$25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674000"/>
        <c:axId val="221675568"/>
      </c:lineChart>
      <c:catAx>
        <c:axId val="221674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675568"/>
        <c:crosses val="autoZero"/>
        <c:auto val="1"/>
        <c:lblAlgn val="ctr"/>
        <c:lblOffset val="100"/>
        <c:noMultiLvlLbl val="0"/>
      </c:catAx>
      <c:valAx>
        <c:axId val="221675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674000"/>
        <c:crossesAt val="1"/>
        <c:crossBetween val="between"/>
        <c:majorUnit val="3.0000000000000006E-2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CA BIO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290048118985123"/>
          <c:y val="0.17171296296296298"/>
          <c:w val="0.80932174103237098"/>
          <c:h val="0.6149843248760571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Feuil2!$F$30</c:f>
              <c:strCache>
                <c:ptCount val="1"/>
                <c:pt idx="0">
                  <c:v>CA BIO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spPr>
              <a:solidFill>
                <a:schemeClr val="bg2">
                  <a:lumMod val="90000"/>
                </a:schemeClr>
              </a:solidFill>
              <a:ln>
                <a:noFill/>
              </a:ln>
              <a:effectLst/>
              <a:sp3d/>
            </c:spPr>
          </c:dPt>
          <c:dPt>
            <c:idx val="2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  <a:sp3d/>
            </c:spPr>
          </c:dPt>
          <c:val>
            <c:numRef>
              <c:f>Feuil2!$G$30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Feuil2!$F$31</c:f>
              <c:strCache>
                <c:ptCount val="1"/>
                <c:pt idx="0">
                  <c:v>CA BIO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Feuil2!$G$31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Feuil2!$F$32</c:f>
              <c:strCache>
                <c:ptCount val="1"/>
                <c:pt idx="0">
                  <c:v>CA BIO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Feuil2!$G$32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221680664"/>
        <c:axId val="221674392"/>
        <c:axId val="0"/>
      </c:bar3DChart>
      <c:catAx>
        <c:axId val="22168066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21674392"/>
        <c:crosses val="autoZero"/>
        <c:auto val="1"/>
        <c:lblAlgn val="ctr"/>
        <c:lblOffset val="100"/>
        <c:noMultiLvlLbl val="0"/>
      </c:catAx>
      <c:valAx>
        <c:axId val="22167439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680664"/>
        <c:crosses val="autoZero"/>
        <c:crossBetween val="between"/>
        <c:majorUnit val="3000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QUOTA BIO</a:t>
            </a:r>
          </a:p>
        </c:rich>
      </c:tx>
      <c:layout>
        <c:manualLayout>
          <c:xMode val="edge"/>
          <c:yMode val="edge"/>
          <c:x val="0.34595122484689411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Feuil2!$F$44</c:f>
              <c:strCache>
                <c:ptCount val="1"/>
                <c:pt idx="0">
                  <c:v>QUOTA BIO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Feuil2!$G$44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Feuil2!$F$45</c:f>
              <c:strCache>
                <c:ptCount val="1"/>
                <c:pt idx="0">
                  <c:v>QUOTA BIO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Feuil2!$G$45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Feuil2!$F$46</c:f>
              <c:strCache>
                <c:ptCount val="1"/>
                <c:pt idx="0">
                  <c:v>QUOTA BIO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Feuil2!$G$46</c:f>
              <c:numCache>
                <c:formatCode>0.00%</c:formatCode>
                <c:ptCount val="1"/>
                <c:pt idx="0">
                  <c:v>0.1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415771024"/>
        <c:axId val="415772592"/>
        <c:axId val="0"/>
      </c:bar3DChart>
      <c:catAx>
        <c:axId val="4157710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15772592"/>
        <c:crosses val="autoZero"/>
        <c:auto val="1"/>
        <c:lblAlgn val="ctr"/>
        <c:lblOffset val="100"/>
        <c:noMultiLvlLbl val="0"/>
      </c:catAx>
      <c:valAx>
        <c:axId val="415772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771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CA BIO/ CA FL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Feuil2!$F$56</c:f>
              <c:strCache>
                <c:ptCount val="1"/>
                <c:pt idx="0">
                  <c:v>EVOLUTION CA FL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Feuil2!$G$59:$H$59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Feuil2!$G$56:$H$56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Feuil2!$F$57</c:f>
              <c:strCache>
                <c:ptCount val="1"/>
                <c:pt idx="0">
                  <c:v>EVOLUTION CA BIO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Feuil2!$G$59:$H$59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Feuil2!$G$57:$H$57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5772984"/>
        <c:axId val="415771416"/>
      </c:lineChart>
      <c:catAx>
        <c:axId val="415772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771416"/>
        <c:crosses val="autoZero"/>
        <c:auto val="1"/>
        <c:lblAlgn val="ctr"/>
        <c:lblOffset val="100"/>
        <c:noMultiLvlLbl val="0"/>
      </c:catAx>
      <c:valAx>
        <c:axId val="415771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772984"/>
        <c:crossesAt val="1"/>
        <c:crossBetween val="between"/>
        <c:majorUnit val="3.0000000000000006E-2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CA JUS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290048118985123"/>
          <c:y val="0.17171296296296298"/>
          <c:w val="0.80932174103237098"/>
          <c:h val="0.6149843248760571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Feuil2!$F$35</c:f>
              <c:strCache>
                <c:ptCount val="1"/>
                <c:pt idx="0">
                  <c:v>CA JUS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Feuil2!$G$35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Feuil2!$F$36</c:f>
              <c:strCache>
                <c:ptCount val="1"/>
                <c:pt idx="0">
                  <c:v>CA JUS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Feuil2!$G$36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Feuil2!$F$37</c:f>
              <c:strCache>
                <c:ptCount val="1"/>
                <c:pt idx="0">
                  <c:v>CA JUS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Feuil2!$G$37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415775336"/>
        <c:axId val="415771808"/>
        <c:axId val="0"/>
      </c:bar3DChart>
      <c:catAx>
        <c:axId val="41577533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15771808"/>
        <c:crosses val="autoZero"/>
        <c:auto val="1"/>
        <c:lblAlgn val="ctr"/>
        <c:lblOffset val="100"/>
        <c:noMultiLvlLbl val="0"/>
      </c:catAx>
      <c:valAx>
        <c:axId val="415771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775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QUOTA JUS</a:t>
            </a:r>
          </a:p>
        </c:rich>
      </c:tx>
      <c:layout>
        <c:manualLayout>
          <c:xMode val="edge"/>
          <c:yMode val="edge"/>
          <c:x val="0.34595122484689411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Feuil2!$F$48</c:f>
              <c:strCache>
                <c:ptCount val="1"/>
                <c:pt idx="0">
                  <c:v>QUOTA JUS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Feuil2!$G$48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Feuil2!$F$49</c:f>
              <c:strCache>
                <c:ptCount val="1"/>
                <c:pt idx="0">
                  <c:v>QUOTA JUS N-2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Feuil2!$G$49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Feuil2!$F$50</c:f>
              <c:strCache>
                <c:ptCount val="1"/>
                <c:pt idx="0">
                  <c:v>QUOTA JUS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Feuil2!$G$50</c:f>
              <c:numCache>
                <c:formatCode>0.00%</c:formatCode>
                <c:ptCount val="1"/>
                <c:pt idx="0">
                  <c:v>6.0000000000000001E-3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415772200"/>
        <c:axId val="415776512"/>
        <c:axId val="0"/>
      </c:bar3DChart>
      <c:catAx>
        <c:axId val="41577220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15776512"/>
        <c:crosses val="autoZero"/>
        <c:auto val="1"/>
        <c:lblAlgn val="ctr"/>
        <c:lblOffset val="100"/>
        <c:noMultiLvlLbl val="0"/>
      </c:catAx>
      <c:valAx>
        <c:axId val="415776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772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CA JUS/ CA FL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Feuil2!$F$61</c:f>
              <c:strCache>
                <c:ptCount val="1"/>
                <c:pt idx="0">
                  <c:v>EVOLUTION CA FL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Feuil2!$G$64:$H$64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Feuil2!$G$61:$H$61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Feuil2!$F$62</c:f>
              <c:strCache>
                <c:ptCount val="1"/>
                <c:pt idx="0">
                  <c:v>EVOLUTION CA JUS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Feuil2!$G$64:$H$64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Feuil2!$G$62:$H$62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5773768"/>
        <c:axId val="415774552"/>
      </c:lineChart>
      <c:catAx>
        <c:axId val="415773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774552"/>
        <c:crosses val="autoZero"/>
        <c:auto val="1"/>
        <c:lblAlgn val="ctr"/>
        <c:lblOffset val="100"/>
        <c:noMultiLvlLbl val="0"/>
      </c:catAx>
      <c:valAx>
        <c:axId val="415774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773768"/>
        <c:crossesAt val="1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CA BAO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6290048118985123"/>
          <c:y val="0.17171296296296298"/>
          <c:w val="0.80932174103237098"/>
          <c:h val="0.6149843248760571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Feuil2!$F$40</c:f>
              <c:strCache>
                <c:ptCount val="1"/>
                <c:pt idx="0">
                  <c:v>CA BAO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Feuil2!$G$40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Feuil2!$F$41</c:f>
              <c:strCache>
                <c:ptCount val="1"/>
                <c:pt idx="0">
                  <c:v>CA BAO N-1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Feuil2!$G$41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Feuil2!$F$42</c:f>
              <c:strCache>
                <c:ptCount val="1"/>
                <c:pt idx="0">
                  <c:v>CA BAO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Feuil2!$G$42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415777688"/>
        <c:axId val="415775728"/>
        <c:axId val="0"/>
      </c:bar3DChart>
      <c:catAx>
        <c:axId val="41577768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15775728"/>
        <c:crosses val="autoZero"/>
        <c:auto val="1"/>
        <c:lblAlgn val="ctr"/>
        <c:lblOffset val="100"/>
        <c:noMultiLvlLbl val="0"/>
      </c:catAx>
      <c:valAx>
        <c:axId val="415775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777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COMPARATIF QUOTA BAO</a:t>
            </a:r>
          </a:p>
        </c:rich>
      </c:tx>
      <c:layout>
        <c:manualLayout>
          <c:xMode val="edge"/>
          <c:yMode val="edge"/>
          <c:x val="0.34595122484689411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Feuil2!$F$52</c:f>
              <c:strCache>
                <c:ptCount val="1"/>
                <c:pt idx="0">
                  <c:v>QUOTA BAO 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val>
            <c:numRef>
              <c:f>Feuil2!$G$52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Feuil2!$F$53</c:f>
              <c:strCache>
                <c:ptCount val="1"/>
                <c:pt idx="0">
                  <c:v>QUOTA BAO N-2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Feuil2!$G$53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Feuil2!$F$54</c:f>
              <c:strCache>
                <c:ptCount val="1"/>
                <c:pt idx="0">
                  <c:v>QUOTA BAO CIBLE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val>
            <c:numRef>
              <c:f>Feuil2!$G$54</c:f>
              <c:numCache>
                <c:formatCode>0.00%</c:formatCode>
                <c:ptCount val="1"/>
                <c:pt idx="0">
                  <c:v>3.5000000000000001E-3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415777296"/>
        <c:axId val="415778080"/>
        <c:axId val="0"/>
      </c:bar3DChart>
      <c:catAx>
        <c:axId val="4157772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15778080"/>
        <c:crosses val="autoZero"/>
        <c:auto val="1"/>
        <c:lblAlgn val="ctr"/>
        <c:lblOffset val="100"/>
        <c:noMultiLvlLbl val="0"/>
      </c:catAx>
      <c:valAx>
        <c:axId val="41577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5777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CA BAO/ CA FL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Feuil2!$F$66</c:f>
              <c:strCache>
                <c:ptCount val="1"/>
                <c:pt idx="0">
                  <c:v>EVOLUTION CA FL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Feuil2!$G$69:$H$69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Feuil2!$G$66:$H$66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Feuil2!$F$67</c:f>
              <c:strCache>
                <c:ptCount val="1"/>
                <c:pt idx="0">
                  <c:v>EVOLUTION CA BAO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Feuil2!$G$69:$H$69</c:f>
              <c:strCache>
                <c:ptCount val="2"/>
                <c:pt idx="0">
                  <c:v>N-1</c:v>
                </c:pt>
                <c:pt idx="1">
                  <c:v>N</c:v>
                </c:pt>
              </c:strCache>
            </c:strRef>
          </c:cat>
          <c:val>
            <c:numRef>
              <c:f>Feuil2!$G$67:$H$67</c:f>
              <c:numCache>
                <c:formatCode>0.00%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677920"/>
        <c:axId val="221678312"/>
      </c:lineChart>
      <c:catAx>
        <c:axId val="221677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678312"/>
        <c:crosses val="autoZero"/>
        <c:auto val="1"/>
        <c:lblAlgn val="ctr"/>
        <c:lblOffset val="100"/>
        <c:noMultiLvlLbl val="0"/>
      </c:catAx>
      <c:valAx>
        <c:axId val="221678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1677920"/>
        <c:crossesAt val="1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609600</xdr:colOff>
      <xdr:row>16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11</xdr:col>
      <xdr:colOff>609600</xdr:colOff>
      <xdr:row>16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7620</xdr:colOff>
      <xdr:row>1</xdr:row>
      <xdr:rowOff>0</xdr:rowOff>
    </xdr:from>
    <xdr:to>
      <xdr:col>17</xdr:col>
      <xdr:colOff>617220</xdr:colOff>
      <xdr:row>16</xdr:row>
      <xdr:rowOff>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609600</xdr:colOff>
      <xdr:row>16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11</xdr:col>
      <xdr:colOff>609600</xdr:colOff>
      <xdr:row>16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7620</xdr:colOff>
      <xdr:row>1</xdr:row>
      <xdr:rowOff>0</xdr:rowOff>
    </xdr:from>
    <xdr:to>
      <xdr:col>17</xdr:col>
      <xdr:colOff>617220</xdr:colOff>
      <xdr:row>16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609600</xdr:colOff>
      <xdr:row>16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11</xdr:col>
      <xdr:colOff>609600</xdr:colOff>
      <xdr:row>16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7620</xdr:colOff>
      <xdr:row>1</xdr:row>
      <xdr:rowOff>0</xdr:rowOff>
    </xdr:from>
    <xdr:to>
      <xdr:col>17</xdr:col>
      <xdr:colOff>617220</xdr:colOff>
      <xdr:row>16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609600</xdr:colOff>
      <xdr:row>16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1</xdr:row>
      <xdr:rowOff>0</xdr:rowOff>
    </xdr:from>
    <xdr:to>
      <xdr:col>11</xdr:col>
      <xdr:colOff>609600</xdr:colOff>
      <xdr:row>16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7620</xdr:colOff>
      <xdr:row>1</xdr:row>
      <xdr:rowOff>0</xdr:rowOff>
    </xdr:from>
    <xdr:to>
      <xdr:col>17</xdr:col>
      <xdr:colOff>617220</xdr:colOff>
      <xdr:row>16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monchau/Downloads/MENSUEL%20MOUVEMENT%20Fev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magasin"/>
      <sheetName val="Détail Rayon"/>
      <sheetName val="Mozart Reports"/>
      <sheetName val="BVO"/>
      <sheetName val="BVP"/>
      <sheetName val="FROMAGE COUPE"/>
      <sheetName val="FLEURS ET PLANTES"/>
      <sheetName val="POISSONNERIE"/>
      <sheetName val="FRUITS ET LÉGUMES"/>
      <sheetName val="CHARCUTERIE TRAITEUR TRAD"/>
    </sheetNames>
    <sheetDataSet>
      <sheetData sheetId="0">
        <row r="5">
          <cell r="B5">
            <v>20825</v>
          </cell>
          <cell r="D5" t="str">
            <v>SU ST SAUVEUR LE VICOMTE</v>
          </cell>
          <cell r="E5">
            <v>1500</v>
          </cell>
          <cell r="H5" t="str">
            <v>Rural traditionnel</v>
          </cell>
        </row>
        <row r="6">
          <cell r="B6">
            <v>20612</v>
          </cell>
          <cell r="D6" t="str">
            <v>UE AGON COUTAINVILLE UE</v>
          </cell>
          <cell r="E6">
            <v>999</v>
          </cell>
          <cell r="H6" t="str">
            <v>Saisonniers</v>
          </cell>
        </row>
        <row r="7">
          <cell r="B7">
            <v>20833</v>
          </cell>
          <cell r="D7" t="str">
            <v>SU STE MERE EGLISE SU</v>
          </cell>
          <cell r="E7">
            <v>2875</v>
          </cell>
          <cell r="H7" t="str">
            <v>Rural dynamique</v>
          </cell>
        </row>
        <row r="8">
          <cell r="B8">
            <v>20507</v>
          </cell>
          <cell r="D8" t="str">
            <v>SU BREHAL SU</v>
          </cell>
          <cell r="E8">
            <v>2220</v>
          </cell>
          <cell r="H8" t="str">
            <v>Saisonniers</v>
          </cell>
        </row>
        <row r="9">
          <cell r="B9">
            <v>20299</v>
          </cell>
          <cell r="D9" t="str">
            <v>SU CLAMART V. HUGO SU</v>
          </cell>
          <cell r="E9">
            <v>1250</v>
          </cell>
          <cell r="H9" t="str">
            <v>Ultra-urbain</v>
          </cell>
        </row>
        <row r="10">
          <cell r="B10">
            <v>25347</v>
          </cell>
          <cell r="D10" t="str">
            <v>HU VERNOUILLET HU</v>
          </cell>
          <cell r="E10">
            <v>5500</v>
          </cell>
          <cell r="H10" t="str">
            <v>Périurbain concurrentiel</v>
          </cell>
        </row>
        <row r="11">
          <cell r="B11">
            <v>20442</v>
          </cell>
          <cell r="D11" t="str">
            <v>SU VITRY EN ARTOIS SU</v>
          </cell>
          <cell r="E11">
            <v>3600</v>
          </cell>
          <cell r="H11" t="str">
            <v>Périurbain résidentiel</v>
          </cell>
        </row>
        <row r="12">
          <cell r="B12">
            <v>20515</v>
          </cell>
          <cell r="D12" t="str">
            <v>SU LES PIEUX</v>
          </cell>
          <cell r="E12">
            <v>2110</v>
          </cell>
          <cell r="H12" t="str">
            <v>Rural dynamique</v>
          </cell>
        </row>
        <row r="13">
          <cell r="B13">
            <v>20671</v>
          </cell>
          <cell r="D13" t="str">
            <v>UE JULLOUVILLE LES PINS</v>
          </cell>
          <cell r="E13">
            <v>475</v>
          </cell>
          <cell r="H13" t="str">
            <v>Saisonniers</v>
          </cell>
        </row>
        <row r="14">
          <cell r="B14">
            <v>20574</v>
          </cell>
          <cell r="D14" t="str">
            <v>UE GOUVILLE SUR MER UE</v>
          </cell>
          <cell r="E14">
            <v>510</v>
          </cell>
          <cell r="H14" t="str">
            <v>Saisonniers</v>
          </cell>
        </row>
        <row r="15">
          <cell r="B15">
            <v>20728</v>
          </cell>
          <cell r="D15" t="str">
            <v>UE EQUEURDREVILLE</v>
          </cell>
          <cell r="E15">
            <v>1060</v>
          </cell>
          <cell r="H15" t="str">
            <v>Périurbain concurrentiel</v>
          </cell>
        </row>
        <row r="16">
          <cell r="B16">
            <v>20736</v>
          </cell>
          <cell r="D16" t="str">
            <v>SU BRECEY SU</v>
          </cell>
          <cell r="E16">
            <v>2134</v>
          </cell>
          <cell r="H16" t="str">
            <v>Rural traditionnel</v>
          </cell>
        </row>
        <row r="17">
          <cell r="B17">
            <v>20604</v>
          </cell>
          <cell r="D17" t="str">
            <v>UE GAVRAY</v>
          </cell>
          <cell r="E17">
            <v>805</v>
          </cell>
          <cell r="H17" t="str">
            <v>Rural traditionnel</v>
          </cell>
        </row>
        <row r="18">
          <cell r="B18">
            <v>20930</v>
          </cell>
          <cell r="D18" t="str">
            <v>UE ST LO</v>
          </cell>
          <cell r="E18">
            <v>494</v>
          </cell>
          <cell r="H18" t="str">
            <v>Périurbain concurrentiel</v>
          </cell>
        </row>
        <row r="19">
          <cell r="B19">
            <v>20523</v>
          </cell>
          <cell r="D19" t="str">
            <v>SU BRICQUEBEC SU</v>
          </cell>
          <cell r="E19">
            <v>2400</v>
          </cell>
          <cell r="H19" t="str">
            <v>Rural dynamique</v>
          </cell>
        </row>
        <row r="20">
          <cell r="B20">
            <v>21244</v>
          </cell>
          <cell r="D20" t="str">
            <v>SU DOZULE</v>
          </cell>
          <cell r="E20">
            <v>2480</v>
          </cell>
          <cell r="H20" t="str">
            <v>Rural dynamique</v>
          </cell>
        </row>
        <row r="21">
          <cell r="B21">
            <v>22496</v>
          </cell>
          <cell r="D21" t="str">
            <v>HU DOUVRES LA DELIVRANDE</v>
          </cell>
          <cell r="E21">
            <v>4140</v>
          </cell>
          <cell r="H21" t="str">
            <v>Périurbain résidentiel</v>
          </cell>
        </row>
        <row r="22">
          <cell r="B22">
            <v>24472</v>
          </cell>
          <cell r="D22" t="str">
            <v>SU LE MOLAY LITTRY SU</v>
          </cell>
          <cell r="E22">
            <v>2360</v>
          </cell>
          <cell r="H22" t="str">
            <v>Rural dynamique</v>
          </cell>
        </row>
        <row r="23">
          <cell r="B23">
            <v>22060</v>
          </cell>
          <cell r="D23" t="str">
            <v>UE BAYEUX</v>
          </cell>
          <cell r="E23">
            <v>1216</v>
          </cell>
          <cell r="H23" t="str">
            <v>Rural dynamique</v>
          </cell>
        </row>
        <row r="24">
          <cell r="B24">
            <v>25412</v>
          </cell>
          <cell r="D24" t="str">
            <v>SU BLANGY SUR BRESLE</v>
          </cell>
          <cell r="E24">
            <v>2000</v>
          </cell>
          <cell r="H24" t="str">
            <v>Rural dynamique</v>
          </cell>
        </row>
        <row r="25">
          <cell r="B25">
            <v>21473</v>
          </cell>
          <cell r="D25" t="str">
            <v>SU FAUVILLE EN CAUX SU</v>
          </cell>
          <cell r="E25">
            <v>2798</v>
          </cell>
          <cell r="H25" t="str">
            <v>Rural dynamique</v>
          </cell>
        </row>
        <row r="26">
          <cell r="B26">
            <v>21481</v>
          </cell>
          <cell r="D26" t="str">
            <v>SU CAEN BEAULIEU SU</v>
          </cell>
          <cell r="E26">
            <v>2730</v>
          </cell>
          <cell r="H26" t="str">
            <v>Ultra-urbain</v>
          </cell>
        </row>
        <row r="27">
          <cell r="B27">
            <v>21562</v>
          </cell>
          <cell r="D27" t="str">
            <v>SU PACY SUR EURE</v>
          </cell>
          <cell r="E27">
            <v>1897</v>
          </cell>
          <cell r="H27" t="str">
            <v>Rural dynamique</v>
          </cell>
        </row>
        <row r="28">
          <cell r="B28">
            <v>25703</v>
          </cell>
          <cell r="D28" t="str">
            <v>SU BROU SU</v>
          </cell>
          <cell r="E28">
            <v>2975</v>
          </cell>
          <cell r="H28" t="str">
            <v>Rural traditionnel</v>
          </cell>
        </row>
        <row r="29">
          <cell r="B29">
            <v>21600</v>
          </cell>
          <cell r="D29" t="str">
            <v>SU CLAMART GARE SU</v>
          </cell>
          <cell r="E29">
            <v>900</v>
          </cell>
          <cell r="H29" t="str">
            <v>Ultra-urbain</v>
          </cell>
        </row>
        <row r="30">
          <cell r="B30">
            <v>22356</v>
          </cell>
          <cell r="D30" t="str">
            <v>SU CHATOU SU</v>
          </cell>
          <cell r="E30">
            <v>1700</v>
          </cell>
          <cell r="H30" t="str">
            <v>Ultra-urbain</v>
          </cell>
        </row>
        <row r="31">
          <cell r="B31">
            <v>25533</v>
          </cell>
          <cell r="D31" t="str">
            <v>HU HANCHES HU</v>
          </cell>
          <cell r="E31">
            <v>6611</v>
          </cell>
          <cell r="H31" t="str">
            <v>Périurbain résidentiel</v>
          </cell>
        </row>
        <row r="32">
          <cell r="B32">
            <v>23042</v>
          </cell>
          <cell r="D32" t="str">
            <v>UE GARCHES</v>
          </cell>
          <cell r="E32">
            <v>983</v>
          </cell>
          <cell r="H32" t="str">
            <v>Ultra-urbain</v>
          </cell>
        </row>
        <row r="33">
          <cell r="B33">
            <v>21791</v>
          </cell>
          <cell r="D33" t="str">
            <v>UE VILLE D'AVRAY</v>
          </cell>
          <cell r="E33">
            <v>1315</v>
          </cell>
          <cell r="H33" t="str">
            <v>Ultra-urbain</v>
          </cell>
        </row>
        <row r="34">
          <cell r="B34">
            <v>21805</v>
          </cell>
          <cell r="D34" t="str">
            <v>UE ROCQUENCOURT</v>
          </cell>
          <cell r="E34">
            <v>400</v>
          </cell>
          <cell r="H34" t="str">
            <v>Ultra-urbain</v>
          </cell>
        </row>
        <row r="35">
          <cell r="B35">
            <v>26068</v>
          </cell>
          <cell r="D35" t="str">
            <v>SU WORMHOUT SU</v>
          </cell>
          <cell r="E35">
            <v>2607</v>
          </cell>
          <cell r="H35" t="str">
            <v>Rural dynamique</v>
          </cell>
        </row>
        <row r="36">
          <cell r="B36">
            <v>21872</v>
          </cell>
          <cell r="D36" t="str">
            <v>SU PARIS CLICHY</v>
          </cell>
          <cell r="E36">
            <v>1430</v>
          </cell>
          <cell r="H36" t="str">
            <v>Ultra-urbain</v>
          </cell>
        </row>
        <row r="37">
          <cell r="B37">
            <v>21880</v>
          </cell>
          <cell r="D37" t="str">
            <v>SU FERE EN TARDENOIS SU</v>
          </cell>
          <cell r="E37">
            <v>2051</v>
          </cell>
          <cell r="H37" t="str">
            <v>Rural dynamique</v>
          </cell>
        </row>
        <row r="38">
          <cell r="B38">
            <v>26327</v>
          </cell>
          <cell r="D38" t="str">
            <v>SU CHARLY SUR MARNE SU</v>
          </cell>
          <cell r="E38">
            <v>2725</v>
          </cell>
          <cell r="H38" t="str">
            <v>Rural dynamique</v>
          </cell>
        </row>
        <row r="39">
          <cell r="B39">
            <v>25815</v>
          </cell>
          <cell r="D39" t="str">
            <v>UE ST QUENTIN</v>
          </cell>
          <cell r="E39">
            <v>508</v>
          </cell>
          <cell r="H39" t="str">
            <v>Périurbain concurrentiel</v>
          </cell>
        </row>
        <row r="40">
          <cell r="B40">
            <v>29385</v>
          </cell>
          <cell r="D40" t="str">
            <v>UE LILLE</v>
          </cell>
          <cell r="E40">
            <v>570</v>
          </cell>
          <cell r="H40" t="str">
            <v>Ultra-urbain</v>
          </cell>
        </row>
        <row r="41">
          <cell r="B41">
            <v>25266</v>
          </cell>
          <cell r="D41" t="str">
            <v>SU MAROMME SU</v>
          </cell>
          <cell r="E41">
            <v>2985</v>
          </cell>
          <cell r="H41" t="str">
            <v>Périurbain concurrentiel</v>
          </cell>
        </row>
        <row r="42">
          <cell r="B42">
            <v>22259</v>
          </cell>
          <cell r="D42" t="str">
            <v>SU LE HOM (THURY) SU</v>
          </cell>
          <cell r="E42">
            <v>2225</v>
          </cell>
          <cell r="H42" t="str">
            <v>Rural dynamique</v>
          </cell>
        </row>
        <row r="43">
          <cell r="B43">
            <v>21836</v>
          </cell>
          <cell r="D43" t="str">
            <v>SU SAINT CONTEST</v>
          </cell>
          <cell r="E43">
            <v>2198</v>
          </cell>
          <cell r="H43" t="str">
            <v>Périurbain concurrentiel</v>
          </cell>
        </row>
        <row r="44">
          <cell r="B44">
            <v>22113</v>
          </cell>
          <cell r="D44" t="str">
            <v>SU TROARN</v>
          </cell>
          <cell r="E44">
            <v>2989</v>
          </cell>
          <cell r="H44" t="str">
            <v>Rural dynamique</v>
          </cell>
        </row>
        <row r="45">
          <cell r="B45">
            <v>22348</v>
          </cell>
          <cell r="D45" t="str">
            <v>UE LA HAYE PESNEL UE</v>
          </cell>
          <cell r="E45">
            <v>1187</v>
          </cell>
          <cell r="H45" t="str">
            <v>Rural dynamique</v>
          </cell>
        </row>
        <row r="46">
          <cell r="B46">
            <v>22089</v>
          </cell>
          <cell r="D46" t="str">
            <v>SU COLOMBELLES SU</v>
          </cell>
          <cell r="E46">
            <v>2500</v>
          </cell>
          <cell r="H46" t="str">
            <v>Périurbain concurrentiel</v>
          </cell>
        </row>
        <row r="47">
          <cell r="B47">
            <v>24421</v>
          </cell>
          <cell r="D47" t="str">
            <v>SU ETREPAGNY SU</v>
          </cell>
          <cell r="E47">
            <v>1792</v>
          </cell>
          <cell r="H47" t="str">
            <v>Rural dynamique</v>
          </cell>
        </row>
        <row r="48">
          <cell r="B48">
            <v>22720</v>
          </cell>
          <cell r="D48" t="str">
            <v>SU MONDEVILLE</v>
          </cell>
          <cell r="E48">
            <v>2081</v>
          </cell>
          <cell r="H48" t="str">
            <v>Périurbain concurrentiel</v>
          </cell>
        </row>
        <row r="49">
          <cell r="B49">
            <v>22755</v>
          </cell>
          <cell r="D49" t="str">
            <v>SU ST LANGIS LES MORTAGNE</v>
          </cell>
          <cell r="E49">
            <v>4117</v>
          </cell>
          <cell r="H49" t="str">
            <v>Rural traditionnel</v>
          </cell>
        </row>
        <row r="50">
          <cell r="B50">
            <v>23611</v>
          </cell>
          <cell r="D50" t="str">
            <v>SU MONTREUIL NVLE FRANCE</v>
          </cell>
          <cell r="E50">
            <v>1920</v>
          </cell>
          <cell r="H50" t="str">
            <v>Ultra-urbain</v>
          </cell>
        </row>
        <row r="51">
          <cell r="B51">
            <v>22844</v>
          </cell>
          <cell r="D51" t="str">
            <v>SU NOISIEL</v>
          </cell>
          <cell r="E51">
            <v>2379</v>
          </cell>
          <cell r="H51" t="str">
            <v>Périurbain concurrentiel</v>
          </cell>
        </row>
        <row r="52">
          <cell r="B52">
            <v>22879</v>
          </cell>
          <cell r="D52" t="str">
            <v>SU FLIXECOURT</v>
          </cell>
          <cell r="E52">
            <v>1980</v>
          </cell>
          <cell r="H52" t="str">
            <v>Rural dynamique</v>
          </cell>
        </row>
        <row r="53">
          <cell r="B53">
            <v>22941</v>
          </cell>
          <cell r="D53" t="str">
            <v>SU FONTENAY LE FLEURY SU</v>
          </cell>
          <cell r="E53">
            <v>2200</v>
          </cell>
          <cell r="H53" t="str">
            <v>Ultra-urbain</v>
          </cell>
        </row>
        <row r="54">
          <cell r="B54">
            <v>22224</v>
          </cell>
          <cell r="D54" t="str">
            <v>UE PORT EN BESSIN</v>
          </cell>
          <cell r="E54">
            <v>1486</v>
          </cell>
          <cell r="H54" t="str">
            <v>Saisonniers</v>
          </cell>
        </row>
        <row r="55">
          <cell r="B55">
            <v>23149</v>
          </cell>
          <cell r="D55" t="str">
            <v>UE PARIS SOULT</v>
          </cell>
          <cell r="E55">
            <v>441</v>
          </cell>
          <cell r="H55" t="str">
            <v>Ultra-urbain</v>
          </cell>
        </row>
        <row r="56">
          <cell r="B56">
            <v>23158</v>
          </cell>
          <cell r="D56" t="str">
            <v>UE PARIS CHAMPIONNET</v>
          </cell>
          <cell r="E56">
            <v>300</v>
          </cell>
          <cell r="H56" t="str">
            <v>Ultra-urbain</v>
          </cell>
        </row>
        <row r="57">
          <cell r="B57">
            <v>23166</v>
          </cell>
          <cell r="D57" t="str">
            <v>UE PARIS MONGE</v>
          </cell>
          <cell r="E57">
            <v>258</v>
          </cell>
          <cell r="H57" t="str">
            <v>Ultra-urbain</v>
          </cell>
        </row>
        <row r="58">
          <cell r="B58">
            <v>23174</v>
          </cell>
          <cell r="D58" t="str">
            <v>UE PARIS TEMPLE</v>
          </cell>
          <cell r="E58">
            <v>387</v>
          </cell>
          <cell r="H58" t="str">
            <v>Ultra-urbain</v>
          </cell>
        </row>
        <row r="59">
          <cell r="B59">
            <v>23180</v>
          </cell>
          <cell r="D59" t="str">
            <v>SU PARIS ORNANO  SU</v>
          </cell>
          <cell r="E59">
            <v>1221</v>
          </cell>
          <cell r="H59" t="str">
            <v>Ultra-urbain</v>
          </cell>
        </row>
        <row r="60">
          <cell r="B60">
            <v>23193</v>
          </cell>
          <cell r="D60" t="str">
            <v>UE PARIS CLERY</v>
          </cell>
          <cell r="E60">
            <v>197</v>
          </cell>
          <cell r="H60" t="str">
            <v>Ultra-urbain</v>
          </cell>
        </row>
        <row r="61">
          <cell r="B61">
            <v>23204</v>
          </cell>
          <cell r="D61" t="str">
            <v>UE PARIS FEDERATION</v>
          </cell>
          <cell r="E61">
            <v>520</v>
          </cell>
          <cell r="H61" t="str">
            <v>Ultra-urbain</v>
          </cell>
        </row>
        <row r="62">
          <cell r="B62">
            <v>23212</v>
          </cell>
          <cell r="D62" t="str">
            <v>UE PARIS ST DIDIER</v>
          </cell>
          <cell r="E62">
            <v>522</v>
          </cell>
          <cell r="H62" t="str">
            <v>Ultra-urbain</v>
          </cell>
        </row>
        <row r="63">
          <cell r="B63">
            <v>23220</v>
          </cell>
          <cell r="D63" t="str">
            <v>UE PARIS ASSAS</v>
          </cell>
          <cell r="E63">
            <v>223</v>
          </cell>
          <cell r="H63" t="str">
            <v>Ultra-urbain</v>
          </cell>
        </row>
        <row r="64">
          <cell r="B64">
            <v>23301</v>
          </cell>
          <cell r="D64" t="str">
            <v>UE PARIS DUFRENOY</v>
          </cell>
          <cell r="E64">
            <v>490</v>
          </cell>
          <cell r="H64" t="str">
            <v>Ultra-urbain</v>
          </cell>
        </row>
        <row r="65">
          <cell r="B65">
            <v>23336</v>
          </cell>
          <cell r="D65" t="str">
            <v>UE LE BOURGET UE</v>
          </cell>
          <cell r="E65">
            <v>1112</v>
          </cell>
          <cell r="H65" t="str">
            <v>Ultra-urbain</v>
          </cell>
        </row>
        <row r="66">
          <cell r="B66">
            <v>23352</v>
          </cell>
          <cell r="D66" t="str">
            <v>UE MONTREUIL ROBESPIERRE</v>
          </cell>
          <cell r="E66">
            <v>537</v>
          </cell>
          <cell r="H66" t="str">
            <v>Ultra-urbain</v>
          </cell>
        </row>
        <row r="67">
          <cell r="B67">
            <v>20647</v>
          </cell>
          <cell r="D67" t="str">
            <v>SU BEAUMONT HAGUE</v>
          </cell>
          <cell r="E67">
            <v>2380</v>
          </cell>
          <cell r="H67" t="str">
            <v>Rural dynamique</v>
          </cell>
        </row>
        <row r="68">
          <cell r="B68">
            <v>23417</v>
          </cell>
          <cell r="D68" t="str">
            <v>SU JUZIERS</v>
          </cell>
          <cell r="E68">
            <v>2500</v>
          </cell>
          <cell r="H68" t="str">
            <v>Périurbain résidentiel</v>
          </cell>
        </row>
        <row r="69">
          <cell r="B69">
            <v>23425</v>
          </cell>
          <cell r="D69" t="str">
            <v>UE CONDE SUR VIRE</v>
          </cell>
          <cell r="E69">
            <v>1200</v>
          </cell>
          <cell r="H69" t="str">
            <v>Rural dynamique</v>
          </cell>
        </row>
        <row r="70">
          <cell r="B70">
            <v>25355</v>
          </cell>
          <cell r="D70" t="str">
            <v>SU LE HAVRE OCEANE</v>
          </cell>
          <cell r="E70">
            <v>1400</v>
          </cell>
          <cell r="H70" t="str">
            <v>Ultra-urbain</v>
          </cell>
        </row>
        <row r="71">
          <cell r="B71">
            <v>23441</v>
          </cell>
          <cell r="D71" t="str">
            <v>SU SARTILLY SU</v>
          </cell>
          <cell r="E71">
            <v>1560</v>
          </cell>
          <cell r="H71" t="str">
            <v>Rural dynamique</v>
          </cell>
        </row>
        <row r="72">
          <cell r="B72">
            <v>23453</v>
          </cell>
          <cell r="D72" t="str">
            <v>SU DRAVEIL</v>
          </cell>
          <cell r="E72">
            <v>3255</v>
          </cell>
          <cell r="H72" t="str">
            <v>Périurbain concurrentiel</v>
          </cell>
        </row>
        <row r="73">
          <cell r="B73">
            <v>23468</v>
          </cell>
          <cell r="D73" t="str">
            <v>SU MONTGERON SU</v>
          </cell>
          <cell r="E73">
            <v>2462</v>
          </cell>
          <cell r="H73" t="str">
            <v>Périurbain concurrentiel</v>
          </cell>
        </row>
        <row r="74">
          <cell r="B74">
            <v>23476</v>
          </cell>
          <cell r="D74" t="str">
            <v>UE PARIS TOMBE ISSOIRE</v>
          </cell>
          <cell r="E74">
            <v>349</v>
          </cell>
          <cell r="H74" t="str">
            <v>Ultra-urbain</v>
          </cell>
        </row>
        <row r="75">
          <cell r="B75">
            <v>23492</v>
          </cell>
          <cell r="D75" t="str">
            <v>UE SURESNES</v>
          </cell>
          <cell r="E75">
            <v>528</v>
          </cell>
          <cell r="H75" t="str">
            <v>Ultra-urbain</v>
          </cell>
        </row>
        <row r="76">
          <cell r="B76">
            <v>23506</v>
          </cell>
          <cell r="D76" t="str">
            <v>UE PARIS ORFILA</v>
          </cell>
          <cell r="E76">
            <v>600</v>
          </cell>
          <cell r="H76" t="str">
            <v>Ultra-urbain</v>
          </cell>
        </row>
        <row r="77">
          <cell r="B77">
            <v>23530</v>
          </cell>
          <cell r="D77" t="str">
            <v>SU HERBLAY SU</v>
          </cell>
          <cell r="E77">
            <v>1500</v>
          </cell>
          <cell r="H77" t="str">
            <v>Périurbain résidentiel</v>
          </cell>
        </row>
        <row r="78">
          <cell r="B78">
            <v>23573</v>
          </cell>
          <cell r="D78" t="str">
            <v>UE ROSNY SUR SEINE UE</v>
          </cell>
          <cell r="E78">
            <v>899</v>
          </cell>
          <cell r="H78" t="str">
            <v>Périurbain concurrentiel</v>
          </cell>
        </row>
        <row r="79">
          <cell r="B79">
            <v>23581</v>
          </cell>
          <cell r="D79" t="str">
            <v>UE LEVALLOIS PERRET</v>
          </cell>
          <cell r="E79">
            <v>299</v>
          </cell>
          <cell r="H79" t="str">
            <v>Ultra-urbain</v>
          </cell>
        </row>
        <row r="80">
          <cell r="B80">
            <v>23603</v>
          </cell>
          <cell r="D80" t="str">
            <v>UE RUEIL MALMAISON</v>
          </cell>
          <cell r="E80">
            <v>755</v>
          </cell>
          <cell r="H80" t="str">
            <v>Ultra-urbain</v>
          </cell>
        </row>
        <row r="81">
          <cell r="B81">
            <v>23646</v>
          </cell>
          <cell r="D81" t="str">
            <v>UE MONTREUIL SIGNAC UE</v>
          </cell>
          <cell r="E81">
            <v>617</v>
          </cell>
          <cell r="H81" t="str">
            <v>Ultra-urbain</v>
          </cell>
        </row>
        <row r="82">
          <cell r="B82">
            <v>23343</v>
          </cell>
          <cell r="D82" t="str">
            <v>UE NEUILLY S/M PATINOIRE</v>
          </cell>
          <cell r="E82">
            <v>1700</v>
          </cell>
          <cell r="H82" t="str">
            <v>Ultra-urbain</v>
          </cell>
        </row>
        <row r="83">
          <cell r="B83">
            <v>23682</v>
          </cell>
          <cell r="D83" t="str">
            <v>SU BESSANCOURT SU</v>
          </cell>
          <cell r="E83">
            <v>2472</v>
          </cell>
          <cell r="H83" t="str">
            <v>Périurbain concurrentiel</v>
          </cell>
        </row>
        <row r="84">
          <cell r="B84">
            <v>23700</v>
          </cell>
          <cell r="D84" t="str">
            <v>UE GUYANCOURT UE</v>
          </cell>
          <cell r="E84">
            <v>1291</v>
          </cell>
          <cell r="H84" t="str">
            <v>Ultra-urbain</v>
          </cell>
        </row>
        <row r="85">
          <cell r="B85">
            <v>24596</v>
          </cell>
          <cell r="D85" t="str">
            <v>UE PONT AUDEMER</v>
          </cell>
          <cell r="E85">
            <v>960</v>
          </cell>
          <cell r="H85" t="str">
            <v>Rural dynamique</v>
          </cell>
        </row>
        <row r="86">
          <cell r="B86">
            <v>23727</v>
          </cell>
          <cell r="D86" t="str">
            <v>UE ST MAUR DES FOSSES</v>
          </cell>
          <cell r="E86">
            <v>772</v>
          </cell>
          <cell r="H86" t="str">
            <v>Ultra-urbain</v>
          </cell>
        </row>
        <row r="87">
          <cell r="B87">
            <v>23735</v>
          </cell>
          <cell r="D87" t="str">
            <v>UE BESSANCOURT UE</v>
          </cell>
          <cell r="E87">
            <v>670</v>
          </cell>
          <cell r="H87" t="str">
            <v>Périurbain résidentiel</v>
          </cell>
        </row>
        <row r="88">
          <cell r="B88">
            <v>23798</v>
          </cell>
          <cell r="D88" t="str">
            <v>UE ABLIS</v>
          </cell>
          <cell r="E88">
            <v>840</v>
          </cell>
          <cell r="H88" t="str">
            <v>Périurbain résidentiel</v>
          </cell>
        </row>
        <row r="89">
          <cell r="B89">
            <v>23816</v>
          </cell>
          <cell r="D89" t="str">
            <v>UE PARIS MONTREUIL</v>
          </cell>
          <cell r="E89">
            <v>300</v>
          </cell>
          <cell r="H89" t="str">
            <v>Ultra-urbain</v>
          </cell>
        </row>
        <row r="90">
          <cell r="B90">
            <v>23629</v>
          </cell>
          <cell r="D90" t="str">
            <v>HU NEUILLY S/M HU</v>
          </cell>
          <cell r="E90">
            <v>4300</v>
          </cell>
          <cell r="H90" t="str">
            <v>Ultra-urbain</v>
          </cell>
        </row>
        <row r="91">
          <cell r="B91">
            <v>23832</v>
          </cell>
          <cell r="D91" t="str">
            <v>UE MERIEL UE</v>
          </cell>
          <cell r="E91">
            <v>680</v>
          </cell>
          <cell r="H91" t="str">
            <v>Périurbain résidentiel</v>
          </cell>
        </row>
        <row r="92">
          <cell r="B92">
            <v>23840</v>
          </cell>
          <cell r="D92" t="str">
            <v>SU ROISSY EN BRIE</v>
          </cell>
          <cell r="E92">
            <v>3670</v>
          </cell>
          <cell r="H92" t="str">
            <v>Périurbain résidentiel</v>
          </cell>
        </row>
        <row r="93">
          <cell r="B93">
            <v>23859</v>
          </cell>
          <cell r="D93" t="str">
            <v>SU LA FERTE GAUCHER SU</v>
          </cell>
          <cell r="E93">
            <v>2500</v>
          </cell>
          <cell r="H93" t="str">
            <v>Rural dynamique</v>
          </cell>
        </row>
        <row r="94">
          <cell r="B94">
            <v>23867</v>
          </cell>
          <cell r="D94" t="str">
            <v>UE ST ARNOULT EN YVELINES</v>
          </cell>
          <cell r="E94">
            <v>885</v>
          </cell>
          <cell r="H94" t="str">
            <v>Périurbain résidentiel</v>
          </cell>
        </row>
        <row r="95">
          <cell r="B95">
            <v>23875</v>
          </cell>
          <cell r="D95" t="str">
            <v>UE PARIS DELAMBRE</v>
          </cell>
          <cell r="E95">
            <v>420</v>
          </cell>
          <cell r="H95" t="str">
            <v>Ultra-urbain</v>
          </cell>
        </row>
        <row r="96">
          <cell r="B96">
            <v>23883</v>
          </cell>
          <cell r="D96" t="str">
            <v>UE NEUILLY SUR SEINE</v>
          </cell>
          <cell r="E96">
            <v>288</v>
          </cell>
          <cell r="H96" t="str">
            <v>Ultra-urbain</v>
          </cell>
        </row>
        <row r="97">
          <cell r="B97">
            <v>23891</v>
          </cell>
          <cell r="D97" t="str">
            <v>SU LE PORT MARLY SU</v>
          </cell>
          <cell r="E97">
            <v>2000</v>
          </cell>
          <cell r="H97" t="str">
            <v>Périurbain concurrentiel</v>
          </cell>
        </row>
        <row r="98">
          <cell r="B98">
            <v>23905</v>
          </cell>
          <cell r="D98" t="str">
            <v>UE LA FRETTE SUR SEINE UE</v>
          </cell>
          <cell r="E98">
            <v>830</v>
          </cell>
          <cell r="H98" t="str">
            <v>Périurbain concurrentiel</v>
          </cell>
        </row>
        <row r="99">
          <cell r="B99">
            <v>23913</v>
          </cell>
          <cell r="D99" t="str">
            <v>SU COUILLY PONT AUX DAMES</v>
          </cell>
          <cell r="E99">
            <v>2858</v>
          </cell>
          <cell r="H99" t="str">
            <v>Périurbain concurrentiel</v>
          </cell>
        </row>
        <row r="100">
          <cell r="B100">
            <v>24014</v>
          </cell>
          <cell r="D100" t="str">
            <v>UE VINCENNES DEFRANCE UE</v>
          </cell>
          <cell r="E100">
            <v>470</v>
          </cell>
          <cell r="H100" t="str">
            <v>Ultra-urbain</v>
          </cell>
        </row>
        <row r="101">
          <cell r="B101">
            <v>24022</v>
          </cell>
          <cell r="D101" t="str">
            <v>SU VIROFLAY SU</v>
          </cell>
          <cell r="E101">
            <v>935</v>
          </cell>
          <cell r="H101" t="str">
            <v>Ultra-urbain</v>
          </cell>
        </row>
        <row r="102">
          <cell r="B102">
            <v>24049</v>
          </cell>
          <cell r="D102" t="str">
            <v>SU VAUCRESSON SU</v>
          </cell>
          <cell r="E102">
            <v>2990</v>
          </cell>
          <cell r="H102" t="str">
            <v>Ultra-urbain</v>
          </cell>
        </row>
        <row r="103">
          <cell r="B103">
            <v>24057</v>
          </cell>
          <cell r="D103" t="str">
            <v>UE PARIS JEMMAPES</v>
          </cell>
          <cell r="E103">
            <v>299</v>
          </cell>
          <cell r="H103" t="str">
            <v>Ultra-urbain</v>
          </cell>
        </row>
        <row r="104">
          <cell r="B104">
            <v>23808</v>
          </cell>
          <cell r="D104" t="str">
            <v>UE LE MESNIL LE ROI UE</v>
          </cell>
          <cell r="E104">
            <v>970</v>
          </cell>
          <cell r="H104" t="str">
            <v>Périurbain concurrentiel</v>
          </cell>
        </row>
        <row r="105">
          <cell r="B105">
            <v>24162</v>
          </cell>
          <cell r="D105" t="str">
            <v>SU PARIS PAUL BERT</v>
          </cell>
          <cell r="E105">
            <v>700</v>
          </cell>
          <cell r="H105" t="str">
            <v>Ultra-urbain</v>
          </cell>
        </row>
        <row r="106">
          <cell r="B106">
            <v>24189</v>
          </cell>
          <cell r="D106" t="str">
            <v>UE MONTROUGE</v>
          </cell>
          <cell r="E106">
            <v>398</v>
          </cell>
          <cell r="H106" t="str">
            <v>Ultra-urbain</v>
          </cell>
        </row>
        <row r="107">
          <cell r="B107">
            <v>24200</v>
          </cell>
          <cell r="D107" t="str">
            <v>UE PARIS PETITS CARREAUX</v>
          </cell>
          <cell r="E107">
            <v>340</v>
          </cell>
          <cell r="H107" t="str">
            <v>Ultra-urbain</v>
          </cell>
        </row>
        <row r="108">
          <cell r="B108">
            <v>24227</v>
          </cell>
          <cell r="D108" t="str">
            <v>UE LE HAVRE  HALLES CENTRALES</v>
          </cell>
          <cell r="E108">
            <v>820</v>
          </cell>
          <cell r="H108" t="str">
            <v>Ultra-urbain</v>
          </cell>
        </row>
        <row r="109">
          <cell r="B109">
            <v>24235</v>
          </cell>
          <cell r="D109" t="str">
            <v>UE PARIS MONTORGUEIL</v>
          </cell>
          <cell r="E109">
            <v>300</v>
          </cell>
          <cell r="H109" t="str">
            <v>Ultra-urbain</v>
          </cell>
        </row>
        <row r="110">
          <cell r="B110">
            <v>21252</v>
          </cell>
          <cell r="D110" t="str">
            <v>UE ROUEN CAUCHOISE</v>
          </cell>
          <cell r="E110">
            <v>370</v>
          </cell>
          <cell r="H110" t="str">
            <v>Ultra-urbain</v>
          </cell>
        </row>
        <row r="111">
          <cell r="B111">
            <v>24286</v>
          </cell>
          <cell r="D111" t="str">
            <v>SU BARALLE MARQUION HU</v>
          </cell>
          <cell r="E111">
            <v>3500</v>
          </cell>
          <cell r="H111" t="str">
            <v>Rural dynamique</v>
          </cell>
        </row>
        <row r="112">
          <cell r="B112">
            <v>22046</v>
          </cell>
          <cell r="D112" t="str">
            <v>SU HEROUVILLE ST CLAIR SU</v>
          </cell>
          <cell r="E112">
            <v>2500</v>
          </cell>
          <cell r="H112" t="str">
            <v>Ultra-urbain</v>
          </cell>
        </row>
        <row r="113">
          <cell r="B113">
            <v>24553</v>
          </cell>
          <cell r="D113" t="str">
            <v>SU YERVILLE</v>
          </cell>
          <cell r="E113">
            <v>2236</v>
          </cell>
          <cell r="H113" t="str">
            <v>Rural dynamique</v>
          </cell>
        </row>
        <row r="114">
          <cell r="B114">
            <v>25916</v>
          </cell>
          <cell r="D114" t="str">
            <v>SU STE GENEVIEVE SU</v>
          </cell>
          <cell r="E114">
            <v>1600</v>
          </cell>
          <cell r="H114" t="str">
            <v>Périurbain résidentiel</v>
          </cell>
        </row>
        <row r="115">
          <cell r="B115">
            <v>24413</v>
          </cell>
          <cell r="D115" t="str">
            <v>UE LES ESSARTS LE ROI</v>
          </cell>
          <cell r="E115">
            <v>877</v>
          </cell>
          <cell r="H115" t="str">
            <v>Périurbain concurrentiel</v>
          </cell>
        </row>
        <row r="116">
          <cell r="B116">
            <v>22569</v>
          </cell>
          <cell r="D116" t="str">
            <v>SU LE HAVRE VERLAINE  F</v>
          </cell>
          <cell r="E116">
            <v>2250</v>
          </cell>
          <cell r="H116" t="str">
            <v>Ultra-urbain</v>
          </cell>
        </row>
        <row r="117">
          <cell r="B117">
            <v>25843</v>
          </cell>
          <cell r="D117" t="str">
            <v>SU LUMBRES SU</v>
          </cell>
          <cell r="E117">
            <v>2198</v>
          </cell>
          <cell r="H117" t="str">
            <v>Rural dynamique</v>
          </cell>
        </row>
        <row r="118">
          <cell r="B118">
            <v>24642</v>
          </cell>
          <cell r="D118" t="str">
            <v>UE PARIS OBERKAMPF</v>
          </cell>
          <cell r="E118">
            <v>471</v>
          </cell>
          <cell r="H118" t="str">
            <v>Ultra-urbain</v>
          </cell>
        </row>
        <row r="119">
          <cell r="B119">
            <v>24618</v>
          </cell>
          <cell r="D119" t="str">
            <v>SU IGOVILLE SU</v>
          </cell>
          <cell r="E119">
            <v>3591</v>
          </cell>
          <cell r="H119" t="str">
            <v>Périurbain concurrentiel</v>
          </cell>
        </row>
        <row r="120">
          <cell r="B120">
            <v>25282</v>
          </cell>
          <cell r="D120" t="str">
            <v>SU FERRIÈRES EN BRAY SU</v>
          </cell>
          <cell r="E120">
            <v>3550</v>
          </cell>
          <cell r="H120" t="str">
            <v>Rural dynamique</v>
          </cell>
        </row>
        <row r="121">
          <cell r="B121">
            <v>25746</v>
          </cell>
          <cell r="D121" t="str">
            <v>UE YVETOT</v>
          </cell>
          <cell r="E121">
            <v>725</v>
          </cell>
          <cell r="H121" t="str">
            <v>Rural dynamique</v>
          </cell>
        </row>
        <row r="122">
          <cell r="B122">
            <v>28435</v>
          </cell>
          <cell r="D122" t="str">
            <v>SU ANNAY SOUS LENS  F</v>
          </cell>
          <cell r="E122">
            <v>1960</v>
          </cell>
          <cell r="H122" t="str">
            <v>Périurbain concurrentiel</v>
          </cell>
        </row>
        <row r="123">
          <cell r="B123">
            <v>23956</v>
          </cell>
          <cell r="D123" t="str">
            <v>UE LE CHESNAY LOUVECIENNES</v>
          </cell>
          <cell r="E123">
            <v>500</v>
          </cell>
          <cell r="H123" t="str">
            <v>Ultra-urbain</v>
          </cell>
        </row>
        <row r="124">
          <cell r="B124">
            <v>23948</v>
          </cell>
          <cell r="D124" t="str">
            <v>SU LE CHESNAY POTTIER SU</v>
          </cell>
          <cell r="E124">
            <v>2350</v>
          </cell>
          <cell r="H124" t="str">
            <v>Ultra-urbain</v>
          </cell>
        </row>
        <row r="125">
          <cell r="B125">
            <v>26300</v>
          </cell>
          <cell r="D125" t="str">
            <v>UE VERSAILLES</v>
          </cell>
          <cell r="E125">
            <v>937</v>
          </cell>
          <cell r="H125" t="str">
            <v>Ultra-urbain</v>
          </cell>
        </row>
        <row r="126">
          <cell r="B126">
            <v>22380</v>
          </cell>
          <cell r="D126" t="str">
            <v>SU OUILLY LE VICOMTE</v>
          </cell>
          <cell r="E126">
            <v>2000</v>
          </cell>
          <cell r="H126" t="str">
            <v>Périurbain résidentiel</v>
          </cell>
        </row>
        <row r="127">
          <cell r="B127">
            <v>25304</v>
          </cell>
          <cell r="D127" t="str">
            <v>UE BARENTIN UE</v>
          </cell>
          <cell r="E127">
            <v>522</v>
          </cell>
          <cell r="H127" t="str">
            <v>Périurbain concurrentiel</v>
          </cell>
        </row>
        <row r="128">
          <cell r="B128">
            <v>25487</v>
          </cell>
          <cell r="D128" t="str">
            <v>SU EVREUX SU</v>
          </cell>
          <cell r="E128">
            <v>2627</v>
          </cell>
          <cell r="H128" t="str">
            <v>Périurbain concurrentiel</v>
          </cell>
        </row>
        <row r="129">
          <cell r="B129">
            <v>25509</v>
          </cell>
          <cell r="D129" t="str">
            <v>UE LILLEBONNE</v>
          </cell>
          <cell r="E129">
            <v>1158</v>
          </cell>
          <cell r="H129" t="str">
            <v>Rural dynamique</v>
          </cell>
        </row>
        <row r="130">
          <cell r="B130">
            <v>25326</v>
          </cell>
          <cell r="D130" t="str">
            <v>SU AUNEAU-BLEURY-SAINT-SYMPHO</v>
          </cell>
          <cell r="E130">
            <v>2200</v>
          </cell>
          <cell r="H130" t="str">
            <v>Rural dynamique</v>
          </cell>
        </row>
        <row r="131">
          <cell r="B131">
            <v>25444</v>
          </cell>
          <cell r="D131" t="str">
            <v>SU FRANQUEVILLE ST PIERRE</v>
          </cell>
          <cell r="E131">
            <v>3663</v>
          </cell>
          <cell r="H131" t="str">
            <v>Périurbain résidentiel</v>
          </cell>
        </row>
        <row r="132">
          <cell r="B132">
            <v>25584</v>
          </cell>
          <cell r="D132" t="str">
            <v>UE ROUEN DE GAULLE</v>
          </cell>
          <cell r="E132">
            <v>290</v>
          </cell>
          <cell r="H132" t="str">
            <v>Ultra-urbain</v>
          </cell>
        </row>
        <row r="133">
          <cell r="B133">
            <v>25592</v>
          </cell>
          <cell r="D133" t="str">
            <v>SU BIHOREL</v>
          </cell>
          <cell r="E133">
            <v>2563</v>
          </cell>
          <cell r="H133" t="str">
            <v>Périurbain concurrentiel</v>
          </cell>
        </row>
        <row r="134">
          <cell r="B134">
            <v>25606</v>
          </cell>
          <cell r="D134" t="str">
            <v>SU BONSECOURS SU</v>
          </cell>
          <cell r="E134">
            <v>2045</v>
          </cell>
          <cell r="H134" t="str">
            <v>Périurbain concurrentiel</v>
          </cell>
        </row>
        <row r="135">
          <cell r="B135">
            <v>25614</v>
          </cell>
          <cell r="D135" t="str">
            <v>SU DARNETAL</v>
          </cell>
          <cell r="E135">
            <v>1646</v>
          </cell>
          <cell r="H135" t="str">
            <v>Périurbain concurrentiel</v>
          </cell>
        </row>
        <row r="136">
          <cell r="B136">
            <v>25622</v>
          </cell>
          <cell r="D136" t="str">
            <v>UE LE GD QUEVILLY</v>
          </cell>
          <cell r="E136">
            <v>1553</v>
          </cell>
          <cell r="H136" t="str">
            <v>Ultra-urbain</v>
          </cell>
        </row>
        <row r="137">
          <cell r="B137">
            <v>25630</v>
          </cell>
          <cell r="D137" t="str">
            <v>SU MONT ST AIGNAN</v>
          </cell>
          <cell r="E137">
            <v>1924</v>
          </cell>
          <cell r="H137" t="str">
            <v>Périurbain concurrentiel</v>
          </cell>
        </row>
        <row r="138">
          <cell r="B138">
            <v>25649</v>
          </cell>
          <cell r="D138" t="str">
            <v>SU OISSEL</v>
          </cell>
          <cell r="E138">
            <v>1632</v>
          </cell>
          <cell r="H138" t="str">
            <v>Périurbain concurrentiel</v>
          </cell>
        </row>
        <row r="139">
          <cell r="B139">
            <v>25665</v>
          </cell>
          <cell r="D139" t="str">
            <v>HU LE GRAND QUEVILLY HU</v>
          </cell>
          <cell r="E139">
            <v>11750</v>
          </cell>
          <cell r="H139" t="str">
            <v>Périurbain concurrentiel</v>
          </cell>
        </row>
        <row r="140">
          <cell r="B140">
            <v>25770</v>
          </cell>
          <cell r="D140" t="str">
            <v>UE BERNAY UE</v>
          </cell>
          <cell r="E140">
            <v>610</v>
          </cell>
          <cell r="H140" t="str">
            <v>Rural dynamique</v>
          </cell>
        </row>
        <row r="141">
          <cell r="B141">
            <v>25290</v>
          </cell>
          <cell r="D141" t="str">
            <v>SU NEUVILLE FERRIERES SU</v>
          </cell>
          <cell r="E141">
            <v>2597</v>
          </cell>
          <cell r="H141" t="str">
            <v>Rural dynamique</v>
          </cell>
        </row>
        <row r="142">
          <cell r="B142">
            <v>25827</v>
          </cell>
          <cell r="D142" t="str">
            <v>SU BIACHE SAINT VAAST</v>
          </cell>
          <cell r="E142">
            <v>2855</v>
          </cell>
          <cell r="H142" t="str">
            <v>Rural dynamique</v>
          </cell>
        </row>
        <row r="143">
          <cell r="B143">
            <v>25838</v>
          </cell>
          <cell r="D143" t="str">
            <v>UE GRAVELINES</v>
          </cell>
          <cell r="E143">
            <v>974</v>
          </cell>
          <cell r="H143" t="str">
            <v>Périurbain concurrentiel</v>
          </cell>
        </row>
        <row r="144">
          <cell r="B144">
            <v>25871</v>
          </cell>
          <cell r="D144" t="str">
            <v>SU AMIENS SU</v>
          </cell>
          <cell r="E144">
            <v>2000</v>
          </cell>
          <cell r="H144" t="str">
            <v>Ultra-urbain</v>
          </cell>
        </row>
        <row r="145">
          <cell r="B145">
            <v>25886</v>
          </cell>
          <cell r="D145" t="str">
            <v>SU ALBERT SU</v>
          </cell>
          <cell r="E145">
            <v>2896</v>
          </cell>
          <cell r="H145" t="str">
            <v>Rural dynamique</v>
          </cell>
        </row>
        <row r="146">
          <cell r="B146">
            <v>25908</v>
          </cell>
          <cell r="D146" t="str">
            <v>HU ABBEVILLE HU</v>
          </cell>
          <cell r="E146">
            <v>7000</v>
          </cell>
          <cell r="H146" t="str">
            <v>Rural dynamique</v>
          </cell>
        </row>
        <row r="147">
          <cell r="B147">
            <v>25924</v>
          </cell>
          <cell r="D147" t="str">
            <v>SU HOUPLINES</v>
          </cell>
          <cell r="E147">
            <v>1800</v>
          </cell>
          <cell r="H147" t="str">
            <v>Périurbain résidentiel</v>
          </cell>
        </row>
        <row r="148">
          <cell r="B148">
            <v>25932</v>
          </cell>
          <cell r="D148" t="str">
            <v>SU HAZEBROUCK</v>
          </cell>
          <cell r="E148">
            <v>1980</v>
          </cell>
          <cell r="H148" t="str">
            <v>Périurbain concurrentiel</v>
          </cell>
        </row>
        <row r="149">
          <cell r="B149">
            <v>25969</v>
          </cell>
          <cell r="D149" t="str">
            <v>SU MERVILLE</v>
          </cell>
          <cell r="E149">
            <v>2330</v>
          </cell>
          <cell r="H149" t="str">
            <v>Périurbain résidentiel</v>
          </cell>
        </row>
        <row r="150">
          <cell r="B150">
            <v>25975</v>
          </cell>
          <cell r="D150" t="str">
            <v>SU TERDEGHEM SU</v>
          </cell>
          <cell r="E150">
            <v>2150</v>
          </cell>
          <cell r="H150" t="str">
            <v>Rural dynamique</v>
          </cell>
        </row>
        <row r="151">
          <cell r="B151">
            <v>25983</v>
          </cell>
          <cell r="D151" t="str">
            <v>HU NIEPPE HU</v>
          </cell>
          <cell r="E151">
            <v>3700</v>
          </cell>
          <cell r="H151" t="str">
            <v>Périurbain concurrentiel</v>
          </cell>
        </row>
        <row r="152">
          <cell r="B152">
            <v>25999</v>
          </cell>
          <cell r="D152" t="str">
            <v>SU CAMPHIN-EN-PEVELE</v>
          </cell>
          <cell r="E152">
            <v>1800</v>
          </cell>
          <cell r="H152" t="str">
            <v>Périurbain concurrentiel</v>
          </cell>
        </row>
        <row r="153">
          <cell r="B153">
            <v>26009</v>
          </cell>
          <cell r="D153" t="str">
            <v>UE VILLIERS SUR MARNE</v>
          </cell>
          <cell r="E153">
            <v>1221</v>
          </cell>
          <cell r="H153" t="str">
            <v>Périurbain concurrentiel</v>
          </cell>
        </row>
        <row r="154">
          <cell r="B154">
            <v>26025</v>
          </cell>
          <cell r="D154" t="str">
            <v>SU NOISY LE GD COSSONNEAU- SU</v>
          </cell>
          <cell r="E154">
            <v>1949</v>
          </cell>
          <cell r="H154" t="str">
            <v>Ultra-urbain</v>
          </cell>
        </row>
        <row r="155">
          <cell r="B155">
            <v>26092</v>
          </cell>
          <cell r="D155" t="str">
            <v>SU THOUROTTE SU</v>
          </cell>
          <cell r="E155">
            <v>3500</v>
          </cell>
          <cell r="H155" t="str">
            <v>Périurbain concurrentiel</v>
          </cell>
        </row>
        <row r="156">
          <cell r="B156">
            <v>26130</v>
          </cell>
          <cell r="D156" t="str">
            <v>SU NOISY LE GD P</v>
          </cell>
          <cell r="E156">
            <v>2277</v>
          </cell>
          <cell r="H156" t="str">
            <v>Ultra-urbain</v>
          </cell>
        </row>
        <row r="157">
          <cell r="B157">
            <v>23599</v>
          </cell>
          <cell r="D157" t="str">
            <v>SU NOISY LE GD CHAMPY SU</v>
          </cell>
          <cell r="E157">
            <v>1565</v>
          </cell>
          <cell r="H157" t="str">
            <v>Périurbain concurrentiel</v>
          </cell>
        </row>
        <row r="158">
          <cell r="B158">
            <v>26173</v>
          </cell>
          <cell r="D158" t="str">
            <v>SU LE PLESSIS TREVISE SU</v>
          </cell>
          <cell r="E158">
            <v>1529</v>
          </cell>
          <cell r="H158" t="str">
            <v>Ultra-urbain</v>
          </cell>
        </row>
        <row r="159">
          <cell r="B159">
            <v>26319</v>
          </cell>
          <cell r="D159" t="str">
            <v>SU ST PYTHON SU</v>
          </cell>
          <cell r="E159">
            <v>2295</v>
          </cell>
          <cell r="H159" t="str">
            <v>Rural dynamique</v>
          </cell>
        </row>
        <row r="160">
          <cell r="B160">
            <v>23328</v>
          </cell>
          <cell r="D160" t="str">
            <v>HU BRIE COMTE ROBERT HU</v>
          </cell>
          <cell r="E160">
            <v>6000</v>
          </cell>
          <cell r="H160" t="str">
            <v>Périurbain concurrentiel</v>
          </cell>
        </row>
        <row r="161">
          <cell r="B161">
            <v>26505</v>
          </cell>
          <cell r="D161" t="str">
            <v>SU COURVILLE SUR EURE SU</v>
          </cell>
          <cell r="E161">
            <v>2100</v>
          </cell>
          <cell r="H161" t="str">
            <v>Rural dynamique</v>
          </cell>
        </row>
        <row r="162">
          <cell r="B162">
            <v>22267</v>
          </cell>
          <cell r="D162" t="str">
            <v>SU IFS</v>
          </cell>
          <cell r="E162">
            <v>1975</v>
          </cell>
          <cell r="H162" t="str">
            <v>Périurbain concurrentiel</v>
          </cell>
        </row>
        <row r="163">
          <cell r="B163">
            <v>25577</v>
          </cell>
          <cell r="D163" t="str">
            <v>UE LONDINIÈRES</v>
          </cell>
          <cell r="E163">
            <v>715</v>
          </cell>
          <cell r="H163" t="str">
            <v>Rural traditionnel</v>
          </cell>
        </row>
        <row r="164">
          <cell r="B164">
            <v>28257</v>
          </cell>
          <cell r="D164" t="str">
            <v>SU NOISY LE ROI SU</v>
          </cell>
          <cell r="E164">
            <v>1200</v>
          </cell>
          <cell r="H164" t="str">
            <v>Ultra-urbain</v>
          </cell>
        </row>
        <row r="165">
          <cell r="B165">
            <v>28273</v>
          </cell>
          <cell r="D165" t="str">
            <v>UE BOLBEC UE</v>
          </cell>
          <cell r="E165">
            <v>578</v>
          </cell>
          <cell r="H165" t="str">
            <v>Rural dynamique</v>
          </cell>
        </row>
        <row r="166">
          <cell r="B166">
            <v>28303</v>
          </cell>
          <cell r="D166" t="str">
            <v>UE CHATOU MAUPASSANT UE</v>
          </cell>
          <cell r="E166">
            <v>610</v>
          </cell>
          <cell r="H166" t="str">
            <v>Ultra-urbain</v>
          </cell>
        </row>
        <row r="167">
          <cell r="B167">
            <v>28362</v>
          </cell>
          <cell r="D167" t="str">
            <v>SU ECOUEN</v>
          </cell>
          <cell r="E167">
            <v>1800</v>
          </cell>
          <cell r="H167" t="str">
            <v>Périurbain concurrentiel</v>
          </cell>
        </row>
        <row r="168">
          <cell r="B168">
            <v>23484</v>
          </cell>
          <cell r="D168" t="str">
            <v>UE DOURDAN</v>
          </cell>
          <cell r="E168">
            <v>967</v>
          </cell>
          <cell r="H168" t="str">
            <v>Rural dynamique</v>
          </cell>
        </row>
        <row r="169">
          <cell r="B169">
            <v>26963</v>
          </cell>
          <cell r="D169" t="str">
            <v>UE ST JACQUES SUR DARNETAL</v>
          </cell>
          <cell r="E169">
            <v>650</v>
          </cell>
          <cell r="H169" t="str">
            <v>Périurbain résidentiel</v>
          </cell>
        </row>
        <row r="170">
          <cell r="B170">
            <v>28737</v>
          </cell>
          <cell r="D170" t="str">
            <v>SU ERAGNY SUR OISE</v>
          </cell>
          <cell r="E170">
            <v>1500</v>
          </cell>
          <cell r="H170" t="str">
            <v>Périurbain concurrentiel</v>
          </cell>
        </row>
        <row r="171">
          <cell r="B171">
            <v>28842</v>
          </cell>
          <cell r="D171" t="str">
            <v>SU ST ROMAIN DE COLBOSC</v>
          </cell>
          <cell r="E171">
            <v>3380</v>
          </cell>
          <cell r="H171" t="str">
            <v>Périurbain résidentiel</v>
          </cell>
        </row>
        <row r="172">
          <cell r="B172">
            <v>23522</v>
          </cell>
          <cell r="D172" t="str">
            <v>SU SERQUEUX SU</v>
          </cell>
          <cell r="E172">
            <v>3152</v>
          </cell>
          <cell r="H172" t="str">
            <v>Rural traditionnel</v>
          </cell>
        </row>
        <row r="173">
          <cell r="B173">
            <v>23050</v>
          </cell>
          <cell r="D173" t="str">
            <v>SU GRAND FORT PHILIPPE SU</v>
          </cell>
          <cell r="E173">
            <v>2490</v>
          </cell>
          <cell r="H173" t="str">
            <v>Périurbain concurrentiel</v>
          </cell>
        </row>
        <row r="174">
          <cell r="B174">
            <v>25950</v>
          </cell>
          <cell r="D174" t="str">
            <v>SU BRUAY SUR L'ESCAUT SU</v>
          </cell>
          <cell r="E174">
            <v>1755</v>
          </cell>
          <cell r="H174" t="str">
            <v>Périurbain concurrentiel</v>
          </cell>
        </row>
        <row r="175">
          <cell r="B175">
            <v>30051</v>
          </cell>
          <cell r="D175" t="str">
            <v>SU JARD-SUR-MER</v>
          </cell>
          <cell r="E175">
            <v>3175</v>
          </cell>
          <cell r="H175" t="str">
            <v>Saisonniers</v>
          </cell>
        </row>
        <row r="176">
          <cell r="B176">
            <v>30078</v>
          </cell>
          <cell r="D176" t="str">
            <v>SU CORZE</v>
          </cell>
          <cell r="E176">
            <v>2057</v>
          </cell>
          <cell r="H176" t="str">
            <v>Rural dynamique</v>
          </cell>
        </row>
        <row r="177">
          <cell r="B177">
            <v>30094</v>
          </cell>
          <cell r="D177" t="str">
            <v>SU GETIGNE</v>
          </cell>
          <cell r="E177">
            <v>3900</v>
          </cell>
          <cell r="H177" t="str">
            <v>Rural dynamique</v>
          </cell>
        </row>
        <row r="178">
          <cell r="B178">
            <v>38287</v>
          </cell>
          <cell r="D178" t="str">
            <v>HU ST-HILAIRE-DE-RIEZ</v>
          </cell>
          <cell r="E178">
            <v>5900</v>
          </cell>
          <cell r="H178" t="str">
            <v>Saisonniers</v>
          </cell>
        </row>
        <row r="179">
          <cell r="B179">
            <v>30116</v>
          </cell>
          <cell r="D179" t="str">
            <v>SU MER</v>
          </cell>
          <cell r="E179">
            <v>2780</v>
          </cell>
          <cell r="H179" t="str">
            <v>Rural dynamique</v>
          </cell>
        </row>
        <row r="180">
          <cell r="B180">
            <v>37190</v>
          </cell>
          <cell r="D180" t="str">
            <v>UE ST-PERE-EN-RETZ</v>
          </cell>
          <cell r="E180">
            <v>1300</v>
          </cell>
          <cell r="H180" t="str">
            <v>Rural dynamique</v>
          </cell>
        </row>
        <row r="181">
          <cell r="B181">
            <v>30191</v>
          </cell>
          <cell r="D181" t="str">
            <v>SU BEAUVOIR-SUR-MER</v>
          </cell>
          <cell r="E181">
            <v>2397</v>
          </cell>
          <cell r="H181" t="str">
            <v>Rural dynamique</v>
          </cell>
        </row>
        <row r="182">
          <cell r="B182">
            <v>38145</v>
          </cell>
          <cell r="D182" t="str">
            <v>SU LES ESSARTS</v>
          </cell>
          <cell r="E182">
            <v>3535</v>
          </cell>
          <cell r="H182" t="str">
            <v>Rural dynamique</v>
          </cell>
        </row>
        <row r="183">
          <cell r="B183">
            <v>30213</v>
          </cell>
          <cell r="D183" t="str">
            <v>SU CRAON-ST-CLEMENT</v>
          </cell>
          <cell r="E183">
            <v>4112</v>
          </cell>
          <cell r="H183" t="str">
            <v>Rural dynamique</v>
          </cell>
        </row>
        <row r="184">
          <cell r="B184">
            <v>30243</v>
          </cell>
          <cell r="D184" t="str">
            <v>UE MATHA    1.793</v>
          </cell>
          <cell r="E184">
            <v>847</v>
          </cell>
          <cell r="H184" t="str">
            <v>Rural traditionnel</v>
          </cell>
        </row>
        <row r="185">
          <cell r="B185">
            <v>30244</v>
          </cell>
          <cell r="D185" t="str">
            <v>UE SEMUSSAC</v>
          </cell>
          <cell r="E185">
            <v>784</v>
          </cell>
          <cell r="H185" t="str">
            <v>Saisonniers</v>
          </cell>
        </row>
        <row r="186">
          <cell r="B186">
            <v>30264</v>
          </cell>
          <cell r="D186" t="str">
            <v>HU SAVENAY</v>
          </cell>
          <cell r="E186">
            <v>8980</v>
          </cell>
          <cell r="H186" t="str">
            <v>Rural dynamique</v>
          </cell>
        </row>
        <row r="187">
          <cell r="B187">
            <v>38144</v>
          </cell>
          <cell r="D187" t="str">
            <v>UE RENNES GROS CHENE</v>
          </cell>
          <cell r="E187">
            <v>1745</v>
          </cell>
          <cell r="H187" t="str">
            <v>Ultra-urbain</v>
          </cell>
        </row>
        <row r="188">
          <cell r="B188">
            <v>30296</v>
          </cell>
          <cell r="D188" t="str">
            <v>SU LOUDEAC</v>
          </cell>
          <cell r="E188">
            <v>2650</v>
          </cell>
          <cell r="H188" t="str">
            <v>Rural dynamique</v>
          </cell>
        </row>
        <row r="189">
          <cell r="B189">
            <v>30310</v>
          </cell>
          <cell r="D189" t="str">
            <v>SU ST-LEGER-DE-LA MARTINIERE</v>
          </cell>
          <cell r="E189">
            <v>3495</v>
          </cell>
          <cell r="H189" t="str">
            <v>Rural traditionnel</v>
          </cell>
        </row>
        <row r="190">
          <cell r="B190">
            <v>38194</v>
          </cell>
          <cell r="D190" t="str">
            <v>SU VARADES</v>
          </cell>
          <cell r="E190">
            <v>3329</v>
          </cell>
          <cell r="H190" t="str">
            <v>Rural dynamique</v>
          </cell>
        </row>
        <row r="191">
          <cell r="B191">
            <v>30337</v>
          </cell>
          <cell r="D191" t="str">
            <v>SU ERNEE</v>
          </cell>
          <cell r="E191">
            <v>3752</v>
          </cell>
          <cell r="H191" t="str">
            <v>Rural dynamique</v>
          </cell>
        </row>
        <row r="192">
          <cell r="B192">
            <v>34743</v>
          </cell>
          <cell r="D192" t="str">
            <v>SU ST-GEORGES-LES BAILLARGEAU</v>
          </cell>
          <cell r="E192">
            <v>2490</v>
          </cell>
          <cell r="H192" t="str">
            <v>Rural dynamique</v>
          </cell>
        </row>
        <row r="193">
          <cell r="B193">
            <v>38310</v>
          </cell>
          <cell r="D193" t="str">
            <v>SU CHALETTE-SUR-LOING</v>
          </cell>
          <cell r="E193">
            <v>2000</v>
          </cell>
          <cell r="H193" t="str">
            <v>Périurbain concurrentiel</v>
          </cell>
        </row>
        <row r="194">
          <cell r="B194">
            <v>30418</v>
          </cell>
          <cell r="D194" t="str">
            <v>SU ST-BRICE-EN-COGLES</v>
          </cell>
          <cell r="E194">
            <v>3300</v>
          </cell>
          <cell r="H194" t="str">
            <v>Rural dynamique</v>
          </cell>
        </row>
        <row r="195">
          <cell r="B195">
            <v>30426</v>
          </cell>
          <cell r="D195" t="str">
            <v>SU BEAUMONT-SUR-SARTHE</v>
          </cell>
          <cell r="E195">
            <v>2280</v>
          </cell>
          <cell r="H195" t="str">
            <v>Rural dynamique</v>
          </cell>
        </row>
        <row r="196">
          <cell r="B196">
            <v>30442</v>
          </cell>
          <cell r="D196" t="str">
            <v>HU FONTENAY-LE COMTE</v>
          </cell>
          <cell r="E196">
            <v>7040</v>
          </cell>
          <cell r="H196" t="str">
            <v>Rural dynamique</v>
          </cell>
        </row>
        <row r="197">
          <cell r="B197">
            <v>30477</v>
          </cell>
          <cell r="D197" t="str">
            <v>SU LUCON</v>
          </cell>
          <cell r="E197">
            <v>4880</v>
          </cell>
          <cell r="H197" t="str">
            <v>Rural dynamique</v>
          </cell>
        </row>
        <row r="198">
          <cell r="B198">
            <v>30493</v>
          </cell>
          <cell r="D198" t="str">
            <v>HU ECOMMOY</v>
          </cell>
          <cell r="E198">
            <v>7129</v>
          </cell>
          <cell r="H198" t="str">
            <v>Rural dynamique</v>
          </cell>
        </row>
        <row r="199">
          <cell r="B199">
            <v>30507</v>
          </cell>
          <cell r="D199" t="str">
            <v>SU ST-MICHEL-CHEF-CHEF</v>
          </cell>
          <cell r="E199">
            <v>1752</v>
          </cell>
          <cell r="H199" t="str">
            <v>Saisonniers</v>
          </cell>
        </row>
        <row r="200">
          <cell r="B200">
            <v>34553</v>
          </cell>
          <cell r="D200" t="str">
            <v>SU VOUILLE</v>
          </cell>
          <cell r="E200">
            <v>2913</v>
          </cell>
          <cell r="H200" t="str">
            <v>Rural dynamique</v>
          </cell>
        </row>
        <row r="201">
          <cell r="B201">
            <v>37904</v>
          </cell>
          <cell r="D201" t="str">
            <v>SU ST-GILLES-CROIX-DE-VIE</v>
          </cell>
          <cell r="E201">
            <v>4541</v>
          </cell>
          <cell r="H201" t="str">
            <v>Saisonniers</v>
          </cell>
        </row>
        <row r="202">
          <cell r="B202">
            <v>30531</v>
          </cell>
          <cell r="D202" t="str">
            <v>SU ARTHON-EN-RETZ</v>
          </cell>
          <cell r="E202">
            <v>2390</v>
          </cell>
          <cell r="H202" t="str">
            <v>Rural dynamique</v>
          </cell>
        </row>
        <row r="203">
          <cell r="B203">
            <v>30558</v>
          </cell>
          <cell r="D203" t="str">
            <v>SU CHANGE</v>
          </cell>
          <cell r="E203">
            <v>3700</v>
          </cell>
          <cell r="H203" t="str">
            <v>Périurbain concurrentiel</v>
          </cell>
        </row>
        <row r="204">
          <cell r="B204">
            <v>30566</v>
          </cell>
          <cell r="D204" t="str">
            <v>SU LA BRUFFIÈRE</v>
          </cell>
          <cell r="E204">
            <v>2000</v>
          </cell>
          <cell r="H204" t="str">
            <v>Rural dynamique</v>
          </cell>
        </row>
        <row r="205">
          <cell r="B205">
            <v>30582</v>
          </cell>
          <cell r="D205" t="str">
            <v>SU ST-GILDAS-DES-BOIS</v>
          </cell>
          <cell r="E205">
            <v>3100</v>
          </cell>
          <cell r="H205" t="str">
            <v>Rural dynamique</v>
          </cell>
        </row>
        <row r="206">
          <cell r="B206">
            <v>30604</v>
          </cell>
          <cell r="D206" t="str">
            <v>SU MAZE</v>
          </cell>
          <cell r="E206">
            <v>4400</v>
          </cell>
          <cell r="H206" t="str">
            <v>Rural dynamique</v>
          </cell>
        </row>
        <row r="207">
          <cell r="B207">
            <v>33239</v>
          </cell>
          <cell r="D207" t="str">
            <v>SU ST-LAURENT-NOUAN</v>
          </cell>
          <cell r="E207">
            <v>2000</v>
          </cell>
          <cell r="H207" t="str">
            <v>Rural dynamique</v>
          </cell>
        </row>
        <row r="208">
          <cell r="B208">
            <v>38010</v>
          </cell>
          <cell r="D208" t="str">
            <v>UE CHATEAUROUX  MARINS</v>
          </cell>
          <cell r="E208">
            <v>1215</v>
          </cell>
          <cell r="H208" t="str">
            <v>Périurbain concurrentiel</v>
          </cell>
        </row>
        <row r="209">
          <cell r="B209">
            <v>30639</v>
          </cell>
          <cell r="D209" t="str">
            <v>SU ST-SYLVAIN-D'ANJOU</v>
          </cell>
          <cell r="E209">
            <v>4155</v>
          </cell>
          <cell r="H209" t="str">
            <v>Périurbain concurrentiel</v>
          </cell>
        </row>
        <row r="210">
          <cell r="B210">
            <v>37106</v>
          </cell>
          <cell r="D210" t="str">
            <v>UE COEX</v>
          </cell>
          <cell r="E210">
            <v>901</v>
          </cell>
          <cell r="H210" t="str">
            <v>Saisonniers</v>
          </cell>
        </row>
        <row r="211">
          <cell r="B211">
            <v>30736</v>
          </cell>
          <cell r="D211" t="str">
            <v>SU SAUTRON</v>
          </cell>
          <cell r="E211">
            <v>4130</v>
          </cell>
          <cell r="H211" t="str">
            <v>Périurbain concurrentiel</v>
          </cell>
        </row>
        <row r="212">
          <cell r="B212">
            <v>30744</v>
          </cell>
          <cell r="D212" t="str">
            <v>SU OLONNE-SUR-MER</v>
          </cell>
          <cell r="E212">
            <v>4849</v>
          </cell>
          <cell r="H212" t="str">
            <v>Saisonniers</v>
          </cell>
        </row>
        <row r="213">
          <cell r="B213">
            <v>30817</v>
          </cell>
          <cell r="D213" t="str">
            <v>SU MUZILLAC</v>
          </cell>
          <cell r="E213">
            <v>4500</v>
          </cell>
          <cell r="H213" t="str">
            <v>Saisonniers</v>
          </cell>
        </row>
        <row r="214">
          <cell r="B214">
            <v>37908</v>
          </cell>
          <cell r="D214" t="str">
            <v>HU CHANTONNAY</v>
          </cell>
          <cell r="E214">
            <v>5348</v>
          </cell>
          <cell r="H214" t="str">
            <v>Rural dynamique</v>
          </cell>
        </row>
        <row r="215">
          <cell r="B215">
            <v>30833</v>
          </cell>
          <cell r="D215" t="str">
            <v>SU CHISSAY-EN-TOURAINE</v>
          </cell>
          <cell r="E215">
            <v>2020</v>
          </cell>
          <cell r="H215" t="str">
            <v>Rural dynamique</v>
          </cell>
        </row>
        <row r="216">
          <cell r="B216">
            <v>30868</v>
          </cell>
          <cell r="D216" t="str">
            <v>SU PAIMBOEUF</v>
          </cell>
          <cell r="E216">
            <v>1955</v>
          </cell>
          <cell r="H216" t="str">
            <v>Rural dynamique</v>
          </cell>
        </row>
        <row r="217">
          <cell r="B217">
            <v>30889</v>
          </cell>
          <cell r="D217" t="str">
            <v>SU FOURAS</v>
          </cell>
          <cell r="E217">
            <v>2400</v>
          </cell>
          <cell r="H217" t="str">
            <v>Saisonniers</v>
          </cell>
        </row>
        <row r="218">
          <cell r="B218">
            <v>33624</v>
          </cell>
          <cell r="D218" t="str">
            <v>SU BRETIGNOLLES-SUR-MER</v>
          </cell>
          <cell r="E218">
            <v>3980</v>
          </cell>
          <cell r="H218" t="str">
            <v>Saisonniers</v>
          </cell>
        </row>
        <row r="219">
          <cell r="B219">
            <v>37650</v>
          </cell>
          <cell r="D219" t="str">
            <v>SU CARQUEFOU</v>
          </cell>
          <cell r="E219">
            <v>3880</v>
          </cell>
          <cell r="H219" t="str">
            <v>Périurbain concurrentiel</v>
          </cell>
        </row>
        <row r="220">
          <cell r="B220">
            <v>38171</v>
          </cell>
          <cell r="D220" t="str">
            <v>UE NOTRE-DAME-DE-MONTS</v>
          </cell>
          <cell r="E220">
            <v>1533</v>
          </cell>
          <cell r="H220" t="str">
            <v>Saisonniers</v>
          </cell>
        </row>
        <row r="221">
          <cell r="B221">
            <v>33190</v>
          </cell>
          <cell r="D221" t="str">
            <v>SU MORDELLES</v>
          </cell>
          <cell r="E221">
            <v>4398</v>
          </cell>
          <cell r="H221" t="str">
            <v>Périurbain résidentiel</v>
          </cell>
        </row>
        <row r="222">
          <cell r="B222">
            <v>38182</v>
          </cell>
          <cell r="D222" t="str">
            <v>HU SAINT AVE</v>
          </cell>
          <cell r="E222">
            <v>5160</v>
          </cell>
          <cell r="H222" t="str">
            <v>Périurbain résidentiel</v>
          </cell>
        </row>
        <row r="223">
          <cell r="B223">
            <v>38255</v>
          </cell>
          <cell r="D223" t="str">
            <v>HU AIZENAY</v>
          </cell>
          <cell r="E223">
            <v>6729</v>
          </cell>
          <cell r="H223" t="str">
            <v>Rural dynamique</v>
          </cell>
        </row>
        <row r="224">
          <cell r="B224">
            <v>30981</v>
          </cell>
          <cell r="D224" t="str">
            <v>SU LIGNÉ</v>
          </cell>
          <cell r="E224">
            <v>3989</v>
          </cell>
          <cell r="H224" t="str">
            <v>Rural dynamique</v>
          </cell>
        </row>
        <row r="225">
          <cell r="B225">
            <v>31023</v>
          </cell>
          <cell r="D225" t="str">
            <v>SU PONT-SCORFF</v>
          </cell>
          <cell r="E225">
            <v>2570</v>
          </cell>
          <cell r="H225" t="str">
            <v>Rural dynamique</v>
          </cell>
        </row>
        <row r="226">
          <cell r="B226">
            <v>39890</v>
          </cell>
          <cell r="D226" t="str">
            <v>SU CHATEAUNEUF-SUR-LOIRE</v>
          </cell>
          <cell r="E226">
            <v>3455</v>
          </cell>
          <cell r="H226" t="str">
            <v>Rural dynamique</v>
          </cell>
        </row>
        <row r="227">
          <cell r="B227">
            <v>31198</v>
          </cell>
          <cell r="D227" t="str">
            <v>SU NEUVILLE-AUX-BOIS</v>
          </cell>
          <cell r="E227">
            <v>3665</v>
          </cell>
          <cell r="H227" t="str">
            <v>Rural dynamique</v>
          </cell>
        </row>
        <row r="228">
          <cell r="B228">
            <v>38241</v>
          </cell>
          <cell r="D228" t="str">
            <v>SU LANDUDEC</v>
          </cell>
          <cell r="E228">
            <v>2240</v>
          </cell>
          <cell r="H228" t="str">
            <v>Rural traditionnel</v>
          </cell>
        </row>
        <row r="229">
          <cell r="B229">
            <v>39204</v>
          </cell>
          <cell r="D229" t="str">
            <v>UE PONT-L'ABBE</v>
          </cell>
          <cell r="E229">
            <v>1100</v>
          </cell>
          <cell r="H229" t="str">
            <v>Rural dynamique</v>
          </cell>
        </row>
        <row r="230">
          <cell r="B230">
            <v>31244</v>
          </cell>
          <cell r="D230" t="str">
            <v>SU BREST KEREDERN</v>
          </cell>
          <cell r="E230">
            <v>3010</v>
          </cell>
          <cell r="H230" t="str">
            <v>Ultra-urbain</v>
          </cell>
        </row>
        <row r="231">
          <cell r="B231">
            <v>38907</v>
          </cell>
          <cell r="D231" t="str">
            <v>HU CHATEAUBRIANT</v>
          </cell>
          <cell r="E231">
            <v>4250</v>
          </cell>
          <cell r="H231" t="str">
            <v>Rural dynamique</v>
          </cell>
        </row>
        <row r="232">
          <cell r="B232">
            <v>31325</v>
          </cell>
          <cell r="D232" t="str">
            <v>SU MONCOUTANT</v>
          </cell>
          <cell r="E232">
            <v>2970</v>
          </cell>
          <cell r="H232" t="str">
            <v>Rural dynamique</v>
          </cell>
        </row>
        <row r="233">
          <cell r="B233">
            <v>31333</v>
          </cell>
          <cell r="D233" t="str">
            <v>SU BAUGE</v>
          </cell>
          <cell r="E233">
            <v>3555</v>
          </cell>
          <cell r="H233" t="str">
            <v>Rural dynamique</v>
          </cell>
        </row>
        <row r="234">
          <cell r="B234">
            <v>31392</v>
          </cell>
          <cell r="D234" t="str">
            <v>SU CHATEAUBOURG</v>
          </cell>
          <cell r="E234">
            <v>2500</v>
          </cell>
          <cell r="H234" t="str">
            <v>Rural dynamique</v>
          </cell>
        </row>
        <row r="235">
          <cell r="B235">
            <v>37141</v>
          </cell>
          <cell r="D235" t="str">
            <v>UE BOUGUENAIS</v>
          </cell>
          <cell r="E235">
            <v>850</v>
          </cell>
          <cell r="H235" t="str">
            <v>Périurbain concurrentiel</v>
          </cell>
        </row>
        <row r="236">
          <cell r="B236">
            <v>31473</v>
          </cell>
          <cell r="D236" t="str">
            <v>SU ST-BREVIN-LES PINS</v>
          </cell>
          <cell r="E236">
            <v>1656</v>
          </cell>
          <cell r="H236" t="str">
            <v>Saisonniers</v>
          </cell>
        </row>
        <row r="237">
          <cell r="B237">
            <v>31431</v>
          </cell>
          <cell r="D237" t="str">
            <v>HU LA ROCHE/YON  HU 1A70</v>
          </cell>
          <cell r="E237">
            <v>6849</v>
          </cell>
          <cell r="H237" t="str">
            <v>Périurbain résidentiel</v>
          </cell>
        </row>
        <row r="238">
          <cell r="B238">
            <v>31433</v>
          </cell>
          <cell r="D238" t="str">
            <v>HU LA ROCHELLE  1.A700</v>
          </cell>
          <cell r="E238">
            <v>10118</v>
          </cell>
          <cell r="H238" t="str">
            <v>Périurbain résidentiel</v>
          </cell>
        </row>
        <row r="239">
          <cell r="B239">
            <v>31436</v>
          </cell>
          <cell r="D239" t="str">
            <v>SU LIMOGES CORGNAC      4.A71</v>
          </cell>
          <cell r="E239">
            <v>6583</v>
          </cell>
          <cell r="H239" t="str">
            <v>Périurbain concurrentiel</v>
          </cell>
        </row>
        <row r="240">
          <cell r="B240">
            <v>31438</v>
          </cell>
          <cell r="D240" t="str">
            <v>HU PÉRIGUEUX     HU   4.A706</v>
          </cell>
          <cell r="E240">
            <v>6020</v>
          </cell>
          <cell r="H240" t="str">
            <v>Périurbain concurrentiel</v>
          </cell>
        </row>
        <row r="241">
          <cell r="B241">
            <v>31442</v>
          </cell>
          <cell r="D241" t="str">
            <v>HU SAINTES    1A708</v>
          </cell>
          <cell r="E241">
            <v>7039</v>
          </cell>
          <cell r="H241" t="str">
            <v>Rural dynamique</v>
          </cell>
        </row>
        <row r="242">
          <cell r="B242">
            <v>31444</v>
          </cell>
          <cell r="D242" t="str">
            <v>HU ST-JUNIEN  4.A713</v>
          </cell>
          <cell r="E242">
            <v>5886</v>
          </cell>
          <cell r="H242" t="str">
            <v>Rural dynamique</v>
          </cell>
        </row>
        <row r="243">
          <cell r="B243">
            <v>38364</v>
          </cell>
          <cell r="D243" t="str">
            <v>HU VIERZON</v>
          </cell>
          <cell r="E243">
            <v>4966</v>
          </cell>
          <cell r="H243" t="str">
            <v>Périurbain résidentiel</v>
          </cell>
        </row>
        <row r="244">
          <cell r="B244">
            <v>38280</v>
          </cell>
          <cell r="D244" t="str">
            <v>SU PONT-ST-MARTIN</v>
          </cell>
          <cell r="E244">
            <v>2490</v>
          </cell>
          <cell r="H244" t="str">
            <v>Périurbain résidentiel</v>
          </cell>
        </row>
        <row r="245">
          <cell r="B245">
            <v>31503</v>
          </cell>
          <cell r="D245" t="str">
            <v>SU ST-BENOIT-DU-SAULT</v>
          </cell>
          <cell r="E245">
            <v>1400</v>
          </cell>
          <cell r="H245" t="str">
            <v>Rural traditionnel</v>
          </cell>
        </row>
        <row r="246">
          <cell r="B246">
            <v>31511</v>
          </cell>
          <cell r="D246" t="str">
            <v>SU EGUZON</v>
          </cell>
          <cell r="E246">
            <v>1499</v>
          </cell>
          <cell r="H246" t="str">
            <v>Rural traditionnel</v>
          </cell>
        </row>
        <row r="247">
          <cell r="B247">
            <v>31562</v>
          </cell>
          <cell r="D247" t="str">
            <v>HU BAULE</v>
          </cell>
          <cell r="E247">
            <v>5652</v>
          </cell>
          <cell r="H247" t="str">
            <v>Périurbain résidentiel</v>
          </cell>
        </row>
        <row r="248">
          <cell r="B248">
            <v>31708</v>
          </cell>
          <cell r="D248" t="str">
            <v>SU PLOUER-SUR-RANCE</v>
          </cell>
          <cell r="E248">
            <v>3250</v>
          </cell>
          <cell r="H248" t="str">
            <v>Rural dynamique</v>
          </cell>
        </row>
        <row r="249">
          <cell r="B249">
            <v>31732</v>
          </cell>
          <cell r="D249" t="str">
            <v>SU PIPRIAC</v>
          </cell>
          <cell r="E249">
            <v>2500</v>
          </cell>
          <cell r="H249" t="str">
            <v>Rural dynamique</v>
          </cell>
        </row>
        <row r="250">
          <cell r="B250">
            <v>38231</v>
          </cell>
          <cell r="D250" t="str">
            <v>SU ROMILLE</v>
          </cell>
          <cell r="E250">
            <v>1995</v>
          </cell>
          <cell r="H250" t="str">
            <v>Rural dynamique</v>
          </cell>
        </row>
        <row r="251">
          <cell r="B251">
            <v>31856</v>
          </cell>
          <cell r="D251" t="str">
            <v>SU LOURY</v>
          </cell>
          <cell r="E251">
            <v>1649</v>
          </cell>
          <cell r="H251" t="str">
            <v>Rural dynamique</v>
          </cell>
        </row>
        <row r="252">
          <cell r="B252">
            <v>31864</v>
          </cell>
          <cell r="D252" t="str">
            <v>SU CANDE</v>
          </cell>
          <cell r="E252">
            <v>2490</v>
          </cell>
          <cell r="H252" t="str">
            <v>Rural dynamique</v>
          </cell>
        </row>
        <row r="253">
          <cell r="B253">
            <v>31880</v>
          </cell>
          <cell r="D253" t="str">
            <v>SU SEGRE</v>
          </cell>
          <cell r="E253">
            <v>3160</v>
          </cell>
          <cell r="H253" t="str">
            <v>Rural dynamique</v>
          </cell>
        </row>
        <row r="254">
          <cell r="B254">
            <v>38306</v>
          </cell>
          <cell r="D254" t="str">
            <v>SU BELLEVIGNY</v>
          </cell>
          <cell r="E254">
            <v>4020</v>
          </cell>
          <cell r="H254" t="str">
            <v>Rural dynamique</v>
          </cell>
        </row>
        <row r="255">
          <cell r="B255">
            <v>31902</v>
          </cell>
          <cell r="D255" t="str">
            <v>SU CHATILLON-SUR-SEICHE</v>
          </cell>
          <cell r="E255">
            <v>3000</v>
          </cell>
          <cell r="H255" t="str">
            <v>Périurbain résidentiel</v>
          </cell>
        </row>
        <row r="256">
          <cell r="B256">
            <v>36700</v>
          </cell>
          <cell r="D256" t="str">
            <v>SU TREGASTEL</v>
          </cell>
          <cell r="E256">
            <v>3974</v>
          </cell>
          <cell r="H256" t="str">
            <v>Saisonniers</v>
          </cell>
        </row>
        <row r="257">
          <cell r="B257">
            <v>31945</v>
          </cell>
          <cell r="D257" t="str">
            <v>SU STE-JAMME-SUR-SARTHE</v>
          </cell>
          <cell r="E257">
            <v>3778</v>
          </cell>
          <cell r="H257" t="str">
            <v>Rural dynamique</v>
          </cell>
        </row>
        <row r="258">
          <cell r="B258">
            <v>31961</v>
          </cell>
          <cell r="D258" t="str">
            <v>SU ROSPORDEN</v>
          </cell>
          <cell r="E258">
            <v>2530</v>
          </cell>
          <cell r="H258" t="str">
            <v>Rural dynamique</v>
          </cell>
        </row>
        <row r="259">
          <cell r="B259">
            <v>38245</v>
          </cell>
          <cell r="D259" t="str">
            <v>UE LA ROCHELLE MIREUIL</v>
          </cell>
          <cell r="E259">
            <v>1953</v>
          </cell>
          <cell r="H259" t="str">
            <v>Ultra-urbain</v>
          </cell>
        </row>
        <row r="260">
          <cell r="B260">
            <v>32038</v>
          </cell>
          <cell r="D260" t="str">
            <v>SU SABLE-SUR-SARTHE</v>
          </cell>
          <cell r="E260">
            <v>2400</v>
          </cell>
          <cell r="H260" t="str">
            <v>Rural dynamique</v>
          </cell>
        </row>
        <row r="261">
          <cell r="B261">
            <v>37211</v>
          </cell>
          <cell r="D261" t="str">
            <v>UE STE-LUCE-SUR-LOIRE</v>
          </cell>
          <cell r="E261">
            <v>1000</v>
          </cell>
          <cell r="H261" t="str">
            <v>Périurbain concurrentiel</v>
          </cell>
        </row>
        <row r="262">
          <cell r="B262">
            <v>34120</v>
          </cell>
          <cell r="D262" t="str">
            <v>SU ST-JEAN-DE-MONTS</v>
          </cell>
          <cell r="E262">
            <v>5265</v>
          </cell>
          <cell r="H262" t="str">
            <v>Saisonniers</v>
          </cell>
        </row>
        <row r="263">
          <cell r="B263">
            <v>32063</v>
          </cell>
          <cell r="D263" t="str">
            <v>SU AMBAZAC   4B754</v>
          </cell>
          <cell r="E263">
            <v>2415</v>
          </cell>
          <cell r="H263" t="str">
            <v>Rural dynamique</v>
          </cell>
        </row>
        <row r="264">
          <cell r="B264">
            <v>32064</v>
          </cell>
          <cell r="D264" t="str">
            <v>SU ARVERT    1B749</v>
          </cell>
          <cell r="E264">
            <v>2985</v>
          </cell>
          <cell r="H264" t="str">
            <v>Saisonniers</v>
          </cell>
        </row>
        <row r="265">
          <cell r="B265">
            <v>32065</v>
          </cell>
          <cell r="D265" t="str">
            <v>SU CHATELLERAULT  SU</v>
          </cell>
          <cell r="E265">
            <v>1962</v>
          </cell>
          <cell r="H265" t="str">
            <v>Rural dynamique</v>
          </cell>
        </row>
        <row r="266">
          <cell r="B266">
            <v>32066</v>
          </cell>
          <cell r="D266" t="str">
            <v>SU CHAUVIGNY SU 2B742</v>
          </cell>
          <cell r="E266">
            <v>1507</v>
          </cell>
          <cell r="H266" t="str">
            <v>Rural dynamique</v>
          </cell>
        </row>
        <row r="267">
          <cell r="B267">
            <v>32067</v>
          </cell>
          <cell r="D267" t="str">
            <v>SU CIVRAY SU    2B786</v>
          </cell>
          <cell r="E267">
            <v>2149</v>
          </cell>
          <cell r="H267" t="str">
            <v>Rural traditionnel</v>
          </cell>
        </row>
        <row r="268">
          <cell r="B268">
            <v>32068</v>
          </cell>
          <cell r="D268" t="str">
            <v>SU COZES SU    1B760</v>
          </cell>
          <cell r="E268">
            <v>1452</v>
          </cell>
          <cell r="H268" t="str">
            <v>Rural traditionnel</v>
          </cell>
        </row>
        <row r="269">
          <cell r="B269">
            <v>32069</v>
          </cell>
          <cell r="D269" t="str">
            <v>SU EGLETONS SU  4B763</v>
          </cell>
          <cell r="E269">
            <v>2064</v>
          </cell>
          <cell r="H269" t="str">
            <v>Rural traditionnel</v>
          </cell>
        </row>
        <row r="270">
          <cell r="B270">
            <v>38227</v>
          </cell>
          <cell r="D270" t="str">
            <v>SU MAMERS</v>
          </cell>
          <cell r="E270">
            <v>3900</v>
          </cell>
          <cell r="H270" t="str">
            <v>Rural dynamique</v>
          </cell>
        </row>
        <row r="271">
          <cell r="B271">
            <v>32071</v>
          </cell>
          <cell r="D271" t="str">
            <v>UE JARNAC SU    1B740</v>
          </cell>
          <cell r="E271">
            <v>1152</v>
          </cell>
          <cell r="H271" t="str">
            <v>Rural traditionnel</v>
          </cell>
        </row>
        <row r="272">
          <cell r="B272">
            <v>32072</v>
          </cell>
          <cell r="D272" t="str">
            <v>SU LA COURONNE  1B787</v>
          </cell>
          <cell r="E272">
            <v>1800</v>
          </cell>
          <cell r="H272" t="str">
            <v>Périurbain concurrentiel</v>
          </cell>
        </row>
        <row r="273">
          <cell r="B273">
            <v>38317</v>
          </cell>
          <cell r="D273" t="str">
            <v>UE LE BLANC</v>
          </cell>
          <cell r="E273">
            <v>1427</v>
          </cell>
          <cell r="H273" t="str">
            <v>Rural traditionnel</v>
          </cell>
        </row>
        <row r="274">
          <cell r="B274">
            <v>32074</v>
          </cell>
          <cell r="D274" t="str">
            <v>SU LEVROUX SU   2B751</v>
          </cell>
          <cell r="E274">
            <v>2007</v>
          </cell>
          <cell r="H274" t="str">
            <v>Rural dynamique</v>
          </cell>
        </row>
        <row r="275">
          <cell r="B275">
            <v>32075</v>
          </cell>
          <cell r="D275" t="str">
            <v>SU LIMOGES PERRIN      4.B759</v>
          </cell>
          <cell r="E275">
            <v>1720</v>
          </cell>
          <cell r="H275" t="str">
            <v>Ultra-urbain</v>
          </cell>
        </row>
        <row r="276">
          <cell r="B276">
            <v>32076</v>
          </cell>
          <cell r="D276" t="str">
            <v>SU MANSLE SU    4B775</v>
          </cell>
          <cell r="E276">
            <v>2324</v>
          </cell>
          <cell r="H276" t="str">
            <v>Rural dynamique</v>
          </cell>
        </row>
        <row r="277">
          <cell r="B277">
            <v>32077</v>
          </cell>
          <cell r="D277" t="str">
            <v>UE MONTENDRE SU 1B766</v>
          </cell>
          <cell r="E277">
            <v>1649</v>
          </cell>
          <cell r="H277" t="str">
            <v>Rural traditionnel</v>
          </cell>
        </row>
        <row r="278">
          <cell r="B278">
            <v>32078</v>
          </cell>
          <cell r="D278" t="str">
            <v>SU MONTMOREAU   1B738</v>
          </cell>
          <cell r="E278">
            <v>1806</v>
          </cell>
          <cell r="H278" t="str">
            <v>Rural traditionnel</v>
          </cell>
        </row>
        <row r="279">
          <cell r="B279">
            <v>32079</v>
          </cell>
          <cell r="D279" t="str">
            <v>SU MONTMORILLON 2B735</v>
          </cell>
          <cell r="E279">
            <v>1929</v>
          </cell>
          <cell r="H279" t="str">
            <v>Rural traditionnel</v>
          </cell>
        </row>
        <row r="280">
          <cell r="B280">
            <v>38296</v>
          </cell>
          <cell r="D280" t="str">
            <v>UE MONTOIRE SUR LE LOIR</v>
          </cell>
          <cell r="E280">
            <v>1619</v>
          </cell>
          <cell r="H280" t="str">
            <v>Rural traditionnel</v>
          </cell>
        </row>
        <row r="281">
          <cell r="B281">
            <v>32081</v>
          </cell>
          <cell r="D281" t="str">
            <v>SU NIORT SU     2B746</v>
          </cell>
          <cell r="E281">
            <v>1625</v>
          </cell>
          <cell r="H281" t="str">
            <v>Périurbain concurrentiel</v>
          </cell>
        </row>
        <row r="282">
          <cell r="B282">
            <v>32082</v>
          </cell>
          <cell r="D282" t="str">
            <v>SU ROYAN   SU    1.B733</v>
          </cell>
          <cell r="E282">
            <v>2050</v>
          </cell>
          <cell r="H282" t="str">
            <v>Saisonniers</v>
          </cell>
        </row>
        <row r="283">
          <cell r="B283">
            <v>32083</v>
          </cell>
          <cell r="D283" t="str">
            <v>SU ST-GEORGES-DE-DIDONNE 1.B7</v>
          </cell>
          <cell r="E283">
            <v>1233</v>
          </cell>
          <cell r="H283" t="str">
            <v>Saisonniers</v>
          </cell>
        </row>
        <row r="284">
          <cell r="B284">
            <v>32084</v>
          </cell>
          <cell r="D284" t="str">
            <v>SU ST-MARTIAL   4B734</v>
          </cell>
          <cell r="E284">
            <v>2247</v>
          </cell>
          <cell r="H284" t="str">
            <v>Rural traditionnel</v>
          </cell>
        </row>
        <row r="285">
          <cell r="B285">
            <v>32085</v>
          </cell>
          <cell r="D285" t="str">
            <v>SU ST-PALAIS-SUR-MER 1B788</v>
          </cell>
          <cell r="E285">
            <v>2077</v>
          </cell>
          <cell r="H285" t="str">
            <v>Saisonniers</v>
          </cell>
        </row>
        <row r="286">
          <cell r="B286">
            <v>32086</v>
          </cell>
          <cell r="D286" t="str">
            <v>SU ST-PIERRE-OLERON 1.B731</v>
          </cell>
          <cell r="E286">
            <v>2984</v>
          </cell>
          <cell r="H286" t="str">
            <v>Saisonniers</v>
          </cell>
        </row>
        <row r="287">
          <cell r="B287">
            <v>32087</v>
          </cell>
          <cell r="D287" t="str">
            <v>SU ST-SAVINIEN 1.789</v>
          </cell>
          <cell r="E287">
            <v>2085</v>
          </cell>
          <cell r="H287" t="str">
            <v>Rural dynamique</v>
          </cell>
        </row>
        <row r="288">
          <cell r="B288">
            <v>32089</v>
          </cell>
          <cell r="D288" t="str">
            <v>SU BRETEIL</v>
          </cell>
          <cell r="E288">
            <v>4516</v>
          </cell>
          <cell r="H288" t="str">
            <v>Rural dynamique</v>
          </cell>
        </row>
        <row r="289">
          <cell r="B289">
            <v>32097</v>
          </cell>
          <cell r="D289" t="str">
            <v>SU ST-MARS-LA -JAILLE</v>
          </cell>
          <cell r="E289">
            <v>2245</v>
          </cell>
          <cell r="H289" t="str">
            <v>Rural dynamique</v>
          </cell>
        </row>
        <row r="290">
          <cell r="B290">
            <v>32666</v>
          </cell>
          <cell r="D290" t="str">
            <v>SU NEUVILLE DE-POITOU</v>
          </cell>
          <cell r="E290">
            <v>4125</v>
          </cell>
          <cell r="H290" t="str">
            <v>Rural dynamique</v>
          </cell>
        </row>
        <row r="291">
          <cell r="B291">
            <v>37205</v>
          </cell>
          <cell r="D291" t="str">
            <v>UE BOURGNEUF-EN-RETZ</v>
          </cell>
          <cell r="E291">
            <v>990</v>
          </cell>
          <cell r="H291" t="str">
            <v>Rural dynamique</v>
          </cell>
        </row>
        <row r="292">
          <cell r="B292">
            <v>32127</v>
          </cell>
          <cell r="D292" t="str">
            <v>SU NANTES DALBY</v>
          </cell>
          <cell r="E292">
            <v>2870</v>
          </cell>
          <cell r="H292" t="str">
            <v>Ultra-urbain</v>
          </cell>
        </row>
        <row r="293">
          <cell r="B293">
            <v>32135</v>
          </cell>
          <cell r="D293" t="str">
            <v>SU MONTARGIS</v>
          </cell>
          <cell r="E293">
            <v>2495</v>
          </cell>
          <cell r="H293" t="str">
            <v>Périurbain concurrentiel</v>
          </cell>
        </row>
        <row r="294">
          <cell r="B294">
            <v>32151</v>
          </cell>
          <cell r="D294" t="str">
            <v>SU QUIBERON</v>
          </cell>
          <cell r="E294">
            <v>1200</v>
          </cell>
          <cell r="H294" t="str">
            <v>Saisonniers</v>
          </cell>
        </row>
        <row r="295">
          <cell r="B295">
            <v>38048</v>
          </cell>
          <cell r="D295" t="str">
            <v>HU LES HERBIERS</v>
          </cell>
          <cell r="E295">
            <v>9237</v>
          </cell>
          <cell r="H295" t="str">
            <v>Rural dynamique</v>
          </cell>
        </row>
        <row r="296">
          <cell r="B296">
            <v>35010</v>
          </cell>
          <cell r="D296" t="str">
            <v>SU DERVAL</v>
          </cell>
          <cell r="E296">
            <v>2000</v>
          </cell>
          <cell r="H296" t="str">
            <v>Rural dynamique</v>
          </cell>
        </row>
        <row r="297">
          <cell r="B297">
            <v>32216</v>
          </cell>
          <cell r="D297" t="str">
            <v>SU AURAY</v>
          </cell>
          <cell r="E297">
            <v>2430</v>
          </cell>
          <cell r="H297" t="str">
            <v>Rural dynamique</v>
          </cell>
        </row>
        <row r="298">
          <cell r="B298">
            <v>32224</v>
          </cell>
          <cell r="D298" t="str">
            <v>SU L'AIGUILLON-SUR-MER</v>
          </cell>
          <cell r="E298">
            <v>2930</v>
          </cell>
          <cell r="H298" t="str">
            <v>Saisonniers</v>
          </cell>
        </row>
        <row r="299">
          <cell r="B299">
            <v>32240</v>
          </cell>
          <cell r="D299" t="str">
            <v>SU LA ROCHE/YON  SU</v>
          </cell>
          <cell r="E299">
            <v>2873</v>
          </cell>
          <cell r="H299" t="str">
            <v>Périurbain concurrentiel</v>
          </cell>
        </row>
        <row r="300">
          <cell r="B300">
            <v>32267</v>
          </cell>
          <cell r="D300" t="str">
            <v>SU SAUZE-VAUSSAIS</v>
          </cell>
          <cell r="E300">
            <v>2880</v>
          </cell>
          <cell r="H300" t="str">
            <v>Rural traditionnel</v>
          </cell>
        </row>
        <row r="301">
          <cell r="B301">
            <v>32275</v>
          </cell>
          <cell r="D301" t="str">
            <v>SU CONLIE</v>
          </cell>
          <cell r="E301">
            <v>3039</v>
          </cell>
          <cell r="H301" t="str">
            <v>Rural dynamique</v>
          </cell>
        </row>
        <row r="302">
          <cell r="B302">
            <v>32313</v>
          </cell>
          <cell r="D302" t="str">
            <v>SU ST-SEBASTIEN-SUR-LOIRE</v>
          </cell>
          <cell r="E302">
            <v>3556</v>
          </cell>
          <cell r="H302" t="str">
            <v>Périurbain résidentiel</v>
          </cell>
        </row>
        <row r="303">
          <cell r="B303">
            <v>38293</v>
          </cell>
          <cell r="D303" t="str">
            <v>SU NOIRMOUTIER SU</v>
          </cell>
          <cell r="E303">
            <v>4216</v>
          </cell>
          <cell r="H303" t="str">
            <v>Saisonniers</v>
          </cell>
        </row>
        <row r="304">
          <cell r="B304">
            <v>32356</v>
          </cell>
          <cell r="D304" t="str">
            <v>SU THOUARE-SUR-LOIRE</v>
          </cell>
          <cell r="E304">
            <v>4000</v>
          </cell>
          <cell r="H304" t="str">
            <v>Périurbain résidentiel</v>
          </cell>
        </row>
        <row r="305">
          <cell r="B305">
            <v>31106</v>
          </cell>
          <cell r="D305" t="str">
            <v>HU LA MONTAGNE</v>
          </cell>
          <cell r="E305">
            <v>4839</v>
          </cell>
          <cell r="H305" t="str">
            <v>Périurbain résidentiel</v>
          </cell>
        </row>
        <row r="306">
          <cell r="B306">
            <v>37466</v>
          </cell>
          <cell r="D306" t="str">
            <v>UE CHATEAU-D'OLONNE DEM</v>
          </cell>
          <cell r="E306">
            <v>1041</v>
          </cell>
          <cell r="H306" t="str">
            <v>Saisonniers</v>
          </cell>
        </row>
        <row r="307">
          <cell r="B307">
            <v>32402</v>
          </cell>
          <cell r="D307" t="str">
            <v>SU CERIZAY</v>
          </cell>
          <cell r="E307">
            <v>2800</v>
          </cell>
          <cell r="H307" t="str">
            <v>Rural dynamique</v>
          </cell>
        </row>
        <row r="308">
          <cell r="B308">
            <v>32410</v>
          </cell>
          <cell r="D308" t="str">
            <v>SU PLOUGASTEL</v>
          </cell>
          <cell r="E308">
            <v>3000</v>
          </cell>
          <cell r="H308" t="str">
            <v>Périurbain résidentiel</v>
          </cell>
        </row>
        <row r="309">
          <cell r="B309">
            <v>32429</v>
          </cell>
          <cell r="D309" t="str">
            <v>SU RETIERS</v>
          </cell>
          <cell r="E309">
            <v>1835</v>
          </cell>
          <cell r="H309" t="str">
            <v>Rural dynamique</v>
          </cell>
        </row>
        <row r="310">
          <cell r="B310">
            <v>38288</v>
          </cell>
          <cell r="D310" t="str">
            <v>SU MONTOIR-DE-BRETAGNE</v>
          </cell>
          <cell r="E310">
            <v>3380</v>
          </cell>
          <cell r="H310" t="str">
            <v>Périurbain résidentiel</v>
          </cell>
        </row>
        <row r="311">
          <cell r="B311">
            <v>38170</v>
          </cell>
          <cell r="D311" t="str">
            <v>UE BREST RECOUVRANCE</v>
          </cell>
          <cell r="E311">
            <v>1465</v>
          </cell>
          <cell r="H311" t="str">
            <v>Ultra-urbain</v>
          </cell>
        </row>
        <row r="312">
          <cell r="B312">
            <v>38173</v>
          </cell>
          <cell r="D312" t="str">
            <v>UE CLEDER</v>
          </cell>
          <cell r="E312">
            <v>1600</v>
          </cell>
          <cell r="H312" t="str">
            <v>Saisonniers</v>
          </cell>
        </row>
        <row r="313">
          <cell r="B313">
            <v>36025</v>
          </cell>
          <cell r="D313" t="str">
            <v>SU GORRON</v>
          </cell>
          <cell r="E313">
            <v>2950</v>
          </cell>
          <cell r="H313" t="str">
            <v>Rural traditionnel</v>
          </cell>
        </row>
        <row r="314">
          <cell r="B314">
            <v>38286</v>
          </cell>
          <cell r="D314" t="str">
            <v>UE CAMARET</v>
          </cell>
          <cell r="E314">
            <v>1595</v>
          </cell>
          <cell r="H314" t="str">
            <v>Saisonniers</v>
          </cell>
        </row>
        <row r="315">
          <cell r="B315">
            <v>32569</v>
          </cell>
          <cell r="D315" t="str">
            <v>SU ST-PERE-SUR-LOIRE</v>
          </cell>
          <cell r="E315">
            <v>4445</v>
          </cell>
          <cell r="H315" t="str">
            <v>Rural dynamique</v>
          </cell>
        </row>
        <row r="316">
          <cell r="B316">
            <v>38174</v>
          </cell>
          <cell r="D316" t="str">
            <v>SU CARENTOIR</v>
          </cell>
          <cell r="E316">
            <v>2720</v>
          </cell>
          <cell r="H316" t="str">
            <v>Rural dynamique</v>
          </cell>
        </row>
        <row r="317">
          <cell r="B317">
            <v>38702</v>
          </cell>
          <cell r="D317" t="str">
            <v>SU LA CHAPELLE-BASSE-MER</v>
          </cell>
          <cell r="E317">
            <v>4019</v>
          </cell>
          <cell r="H317" t="str">
            <v>Rural dynamique</v>
          </cell>
        </row>
        <row r="318">
          <cell r="B318">
            <v>38374</v>
          </cell>
          <cell r="D318" t="str">
            <v>SU NORT-SUR-ERDRE</v>
          </cell>
          <cell r="E318">
            <v>4233</v>
          </cell>
          <cell r="H318" t="str">
            <v>Rural dynamique</v>
          </cell>
        </row>
        <row r="319">
          <cell r="B319">
            <v>32615</v>
          </cell>
          <cell r="D319" t="str">
            <v>SU COULONGES-SUR-L'AUTIZE</v>
          </cell>
          <cell r="E319">
            <v>2492</v>
          </cell>
          <cell r="H319" t="str">
            <v>Rural dynamique</v>
          </cell>
        </row>
        <row r="320">
          <cell r="B320">
            <v>32631</v>
          </cell>
          <cell r="D320" t="str">
            <v>SU MAULEON</v>
          </cell>
          <cell r="E320">
            <v>3010</v>
          </cell>
          <cell r="H320" t="str">
            <v>Rural dynamique</v>
          </cell>
        </row>
        <row r="321">
          <cell r="B321">
            <v>32658</v>
          </cell>
          <cell r="D321" t="str">
            <v>SU LUYNES</v>
          </cell>
          <cell r="E321">
            <v>2180</v>
          </cell>
          <cell r="H321" t="str">
            <v>Périurbain résidentiel</v>
          </cell>
        </row>
        <row r="322">
          <cell r="B322">
            <v>31937</v>
          </cell>
          <cell r="D322" t="str">
            <v>SU SALBRIS</v>
          </cell>
          <cell r="E322">
            <v>2900</v>
          </cell>
          <cell r="H322" t="str">
            <v>Rural traditionnel</v>
          </cell>
        </row>
        <row r="323">
          <cell r="B323">
            <v>38295</v>
          </cell>
          <cell r="D323" t="str">
            <v>SU GUEMENE PENFAO</v>
          </cell>
          <cell r="E323">
            <v>2605</v>
          </cell>
          <cell r="H323" t="str">
            <v>Rural dynamique</v>
          </cell>
        </row>
        <row r="324">
          <cell r="B324">
            <v>32704</v>
          </cell>
          <cell r="D324" t="str">
            <v>SU LEGE</v>
          </cell>
          <cell r="E324">
            <v>2990</v>
          </cell>
          <cell r="H324" t="str">
            <v>Rural dynamique</v>
          </cell>
        </row>
        <row r="325">
          <cell r="B325">
            <v>31906</v>
          </cell>
          <cell r="D325" t="str">
            <v>SU ST-HERBLAIN   SU</v>
          </cell>
          <cell r="E325">
            <v>1700</v>
          </cell>
          <cell r="H325" t="str">
            <v>Ultra-urbain</v>
          </cell>
        </row>
        <row r="326">
          <cell r="B326">
            <v>31293</v>
          </cell>
          <cell r="D326" t="str">
            <v>SU COUERON LA CHABOSSIERE</v>
          </cell>
          <cell r="E326">
            <v>2235</v>
          </cell>
          <cell r="H326" t="str">
            <v>Périurbain résidentiel</v>
          </cell>
        </row>
        <row r="327">
          <cell r="B327">
            <v>32771</v>
          </cell>
          <cell r="D327" t="str">
            <v>SU LE BOURGNEUF-LA FORET</v>
          </cell>
          <cell r="E327">
            <v>2680</v>
          </cell>
          <cell r="H327" t="str">
            <v>Rural dynamique</v>
          </cell>
        </row>
        <row r="328">
          <cell r="B328">
            <v>32784</v>
          </cell>
          <cell r="D328" t="str">
            <v>SU MERDRIGNAC</v>
          </cell>
          <cell r="E328">
            <v>2451</v>
          </cell>
          <cell r="H328" t="str">
            <v>Rural traditionnel</v>
          </cell>
        </row>
        <row r="329">
          <cell r="B329">
            <v>38070</v>
          </cell>
          <cell r="D329" t="str">
            <v>SU LA CHATAIGNERAIE</v>
          </cell>
          <cell r="E329">
            <v>4827</v>
          </cell>
          <cell r="H329" t="str">
            <v>Rural traditionnel</v>
          </cell>
        </row>
        <row r="330">
          <cell r="B330">
            <v>32817</v>
          </cell>
          <cell r="D330" t="str">
            <v>UE LE RHEU</v>
          </cell>
          <cell r="E330">
            <v>679</v>
          </cell>
          <cell r="H330" t="str">
            <v>Périurbain concurrentiel</v>
          </cell>
        </row>
        <row r="331">
          <cell r="B331">
            <v>33395</v>
          </cell>
          <cell r="D331" t="str">
            <v>SU MORTAGNE-SUR-SEVRE</v>
          </cell>
          <cell r="E331">
            <v>3331</v>
          </cell>
          <cell r="H331" t="str">
            <v>Rural dynamique</v>
          </cell>
        </row>
        <row r="332">
          <cell r="B332">
            <v>38796</v>
          </cell>
          <cell r="D332" t="str">
            <v>HU VALLET</v>
          </cell>
          <cell r="E332">
            <v>6143</v>
          </cell>
          <cell r="H332" t="str">
            <v>Rural dynamique</v>
          </cell>
        </row>
        <row r="333">
          <cell r="B333">
            <v>31525</v>
          </cell>
          <cell r="D333" t="str">
            <v>HU ST-PHILBERT-DE-GRANDLIEU</v>
          </cell>
          <cell r="E333">
            <v>5100</v>
          </cell>
          <cell r="H333" t="str">
            <v>Rural dynamique</v>
          </cell>
        </row>
        <row r="334">
          <cell r="B334">
            <v>32852</v>
          </cell>
          <cell r="D334" t="str">
            <v>SU PLELAN-LE GRAND</v>
          </cell>
          <cell r="E334">
            <v>2500</v>
          </cell>
          <cell r="H334" t="str">
            <v>Rural dynamique</v>
          </cell>
        </row>
        <row r="335">
          <cell r="B335">
            <v>38283</v>
          </cell>
          <cell r="D335" t="str">
            <v>SU RENNES SARAH BERNHARDT</v>
          </cell>
          <cell r="E335">
            <v>2665</v>
          </cell>
          <cell r="H335" t="str">
            <v>Ultra-urbain</v>
          </cell>
        </row>
        <row r="336">
          <cell r="B336">
            <v>38313</v>
          </cell>
          <cell r="D336" t="str">
            <v>SU VERTOU</v>
          </cell>
          <cell r="E336">
            <v>4060</v>
          </cell>
          <cell r="H336" t="str">
            <v>Périurbain résidentiel</v>
          </cell>
        </row>
        <row r="337">
          <cell r="B337">
            <v>32895</v>
          </cell>
          <cell r="D337" t="str">
            <v>SU BELZ</v>
          </cell>
          <cell r="E337">
            <v>3967</v>
          </cell>
          <cell r="H337" t="str">
            <v>Saisonniers</v>
          </cell>
        </row>
        <row r="338">
          <cell r="B338">
            <v>38279</v>
          </cell>
          <cell r="D338" t="str">
            <v>UE PORNIC  CENTRE</v>
          </cell>
          <cell r="E338">
            <v>1130</v>
          </cell>
          <cell r="H338" t="str">
            <v>Saisonniers</v>
          </cell>
        </row>
        <row r="339">
          <cell r="B339">
            <v>32941</v>
          </cell>
          <cell r="D339" t="str">
            <v>SU SAVIGNE-LATHAN</v>
          </cell>
          <cell r="E339">
            <v>2368</v>
          </cell>
          <cell r="H339" t="str">
            <v>Rural traditionnel</v>
          </cell>
        </row>
        <row r="340">
          <cell r="B340">
            <v>38302</v>
          </cell>
          <cell r="D340" t="str">
            <v>SU TALMONT-ST-HILAIRE</v>
          </cell>
          <cell r="E340">
            <v>3762</v>
          </cell>
          <cell r="H340" t="str">
            <v>Saisonniers</v>
          </cell>
        </row>
        <row r="341">
          <cell r="B341">
            <v>37814</v>
          </cell>
          <cell r="D341" t="str">
            <v>SU POUZAUGES</v>
          </cell>
          <cell r="E341">
            <v>4220</v>
          </cell>
          <cell r="H341" t="str">
            <v>Rural dynamique</v>
          </cell>
        </row>
        <row r="342">
          <cell r="B342">
            <v>32992</v>
          </cell>
          <cell r="D342" t="str">
            <v>SU LES SABLES LA CHAUME</v>
          </cell>
          <cell r="E342">
            <v>2410</v>
          </cell>
          <cell r="H342" t="str">
            <v>Saisonniers</v>
          </cell>
        </row>
        <row r="343">
          <cell r="B343">
            <v>33018</v>
          </cell>
          <cell r="D343" t="str">
            <v>SU ILE D'YEU</v>
          </cell>
          <cell r="E343">
            <v>1355</v>
          </cell>
          <cell r="H343" t="str">
            <v>Saisonniers</v>
          </cell>
        </row>
        <row r="344">
          <cell r="B344">
            <v>33034</v>
          </cell>
          <cell r="D344" t="str">
            <v>SU BONNETABLE</v>
          </cell>
          <cell r="E344">
            <v>2865</v>
          </cell>
          <cell r="H344" t="str">
            <v>Rural dynamique</v>
          </cell>
        </row>
        <row r="345">
          <cell r="B345">
            <v>33042</v>
          </cell>
          <cell r="D345" t="str">
            <v>SU MACHECOUL</v>
          </cell>
          <cell r="E345">
            <v>2750</v>
          </cell>
          <cell r="H345" t="str">
            <v>Rural dynamique</v>
          </cell>
        </row>
        <row r="346">
          <cell r="B346">
            <v>33069</v>
          </cell>
          <cell r="D346" t="str">
            <v>SU JANZE</v>
          </cell>
          <cell r="E346">
            <v>4072</v>
          </cell>
          <cell r="H346" t="str">
            <v>Rural dynamique</v>
          </cell>
        </row>
        <row r="347">
          <cell r="B347">
            <v>33085</v>
          </cell>
          <cell r="D347" t="str">
            <v>SU STE-PAZANNE</v>
          </cell>
          <cell r="E347">
            <v>2740</v>
          </cell>
          <cell r="H347" t="str">
            <v>Rural dynamique</v>
          </cell>
        </row>
        <row r="348">
          <cell r="B348">
            <v>38240</v>
          </cell>
          <cell r="D348" t="str">
            <v>UE CESSON-ST-BRIEUC</v>
          </cell>
          <cell r="E348">
            <v>1860</v>
          </cell>
          <cell r="H348" t="str">
            <v>Périurbain concurrentiel</v>
          </cell>
        </row>
        <row r="349">
          <cell r="B349">
            <v>38256</v>
          </cell>
          <cell r="D349" t="str">
            <v>SU PORNIC  OUEST</v>
          </cell>
          <cell r="E349">
            <v>3964</v>
          </cell>
          <cell r="H349" t="str">
            <v>Saisonniers</v>
          </cell>
        </row>
        <row r="350">
          <cell r="B350">
            <v>33948</v>
          </cell>
          <cell r="D350" t="str">
            <v>SU NOZAY</v>
          </cell>
          <cell r="E350">
            <v>2500</v>
          </cell>
          <cell r="H350" t="str">
            <v>Rural dynamique</v>
          </cell>
        </row>
        <row r="351">
          <cell r="B351">
            <v>33174</v>
          </cell>
          <cell r="D351" t="str">
            <v>SU BOUAYE</v>
          </cell>
          <cell r="E351">
            <v>2410</v>
          </cell>
          <cell r="H351" t="str">
            <v>Périurbain concurrentiel</v>
          </cell>
        </row>
        <row r="352">
          <cell r="B352">
            <v>33212</v>
          </cell>
          <cell r="D352" t="str">
            <v>SU LA CHARTRE-SUR-LE-LOIR  72</v>
          </cell>
          <cell r="E352">
            <v>2800</v>
          </cell>
          <cell r="H352" t="str">
            <v>Rural traditionnel</v>
          </cell>
        </row>
        <row r="353">
          <cell r="B353">
            <v>33271</v>
          </cell>
          <cell r="D353" t="str">
            <v>SU NEUILLE-PONT-PIERRE</v>
          </cell>
          <cell r="E353">
            <v>3158</v>
          </cell>
          <cell r="H353" t="str">
            <v>Rural dynamique</v>
          </cell>
        </row>
        <row r="354">
          <cell r="B354">
            <v>33301</v>
          </cell>
          <cell r="D354" t="str">
            <v>SU VERNOU-SUR-BRENNE</v>
          </cell>
          <cell r="E354">
            <v>1681</v>
          </cell>
          <cell r="H354" t="str">
            <v>Périurbain résidentiel</v>
          </cell>
        </row>
        <row r="355">
          <cell r="B355">
            <v>33315</v>
          </cell>
          <cell r="D355" t="str">
            <v>SU BRUZ</v>
          </cell>
          <cell r="E355">
            <v>1580</v>
          </cell>
          <cell r="H355" t="str">
            <v>Périurbain résidentiel</v>
          </cell>
        </row>
        <row r="356">
          <cell r="B356">
            <v>38132</v>
          </cell>
          <cell r="D356" t="str">
            <v>UE TOURS JEMMAPES</v>
          </cell>
          <cell r="E356">
            <v>1550</v>
          </cell>
          <cell r="H356" t="str">
            <v>Périurbain concurrentiel</v>
          </cell>
        </row>
        <row r="357">
          <cell r="B357">
            <v>38244</v>
          </cell>
          <cell r="D357" t="str">
            <v>SU LOCHES</v>
          </cell>
          <cell r="E357">
            <v>5789</v>
          </cell>
          <cell r="H357" t="str">
            <v>Rural traditionnel</v>
          </cell>
        </row>
        <row r="358">
          <cell r="B358">
            <v>33387</v>
          </cell>
          <cell r="D358" t="str">
            <v>SU CHATEAU-LA VALLIERE</v>
          </cell>
          <cell r="E358">
            <v>2095</v>
          </cell>
          <cell r="H358" t="str">
            <v>Rural traditionnel</v>
          </cell>
        </row>
        <row r="359">
          <cell r="B359">
            <v>33441</v>
          </cell>
          <cell r="D359" t="str">
            <v>SU CHAMPDENIERS</v>
          </cell>
          <cell r="E359">
            <v>2524</v>
          </cell>
          <cell r="H359" t="str">
            <v>Rural dynamique</v>
          </cell>
        </row>
        <row r="360">
          <cell r="B360">
            <v>38186</v>
          </cell>
          <cell r="D360" t="str">
            <v>UE LA ROCHE/YON  IENA</v>
          </cell>
          <cell r="E360">
            <v>903</v>
          </cell>
          <cell r="H360" t="str">
            <v>Ultra-urbain</v>
          </cell>
        </row>
        <row r="361">
          <cell r="B361">
            <v>33492</v>
          </cell>
          <cell r="D361" t="str">
            <v>SU L'ILE-BOUCHARD</v>
          </cell>
          <cell r="E361">
            <v>2975</v>
          </cell>
          <cell r="H361" t="str">
            <v>Rural traditionnel</v>
          </cell>
        </row>
        <row r="362">
          <cell r="B362">
            <v>38243</v>
          </cell>
          <cell r="D362" t="str">
            <v>SU MONTS</v>
          </cell>
          <cell r="E362">
            <v>2155</v>
          </cell>
          <cell r="H362" t="str">
            <v>Rural dynamique</v>
          </cell>
        </row>
        <row r="363">
          <cell r="B363">
            <v>39215</v>
          </cell>
          <cell r="D363" t="str">
            <v>SU RENNES ST JACQUES</v>
          </cell>
          <cell r="E363">
            <v>3215</v>
          </cell>
          <cell r="H363" t="str">
            <v>Ultra-urbain</v>
          </cell>
        </row>
        <row r="364">
          <cell r="B364">
            <v>33573</v>
          </cell>
          <cell r="D364" t="str">
            <v>SU PLEURTUIT</v>
          </cell>
          <cell r="E364">
            <v>4855</v>
          </cell>
          <cell r="H364" t="str">
            <v>Saisonniers</v>
          </cell>
        </row>
        <row r="365">
          <cell r="B365">
            <v>35866</v>
          </cell>
          <cell r="D365" t="str">
            <v>SU BEAUNE-LA-ROLANDE</v>
          </cell>
          <cell r="E365">
            <v>4420</v>
          </cell>
          <cell r="H365" t="str">
            <v>Rural dynamique</v>
          </cell>
        </row>
        <row r="366">
          <cell r="B366">
            <v>33662</v>
          </cell>
          <cell r="D366" t="str">
            <v>SU VILLAINES-LA-JUHEL</v>
          </cell>
          <cell r="E366">
            <v>2930</v>
          </cell>
          <cell r="H366" t="str">
            <v>Rural traditionnel</v>
          </cell>
        </row>
        <row r="367">
          <cell r="B367">
            <v>38270</v>
          </cell>
          <cell r="D367" t="str">
            <v>SU PLABENNEC</v>
          </cell>
          <cell r="E367">
            <v>2200</v>
          </cell>
          <cell r="H367" t="str">
            <v>Rural dynamique</v>
          </cell>
        </row>
        <row r="368">
          <cell r="B368">
            <v>33794</v>
          </cell>
          <cell r="D368" t="str">
            <v>SU PARIGNE-LEVEQUE</v>
          </cell>
          <cell r="E368">
            <v>3525</v>
          </cell>
          <cell r="H368" t="str">
            <v>Rural dynamique</v>
          </cell>
        </row>
        <row r="369">
          <cell r="B369">
            <v>33816</v>
          </cell>
          <cell r="D369" t="str">
            <v>SU POUANCE</v>
          </cell>
          <cell r="E369">
            <v>2490</v>
          </cell>
          <cell r="H369" t="str">
            <v>Rural dynamique</v>
          </cell>
        </row>
        <row r="370">
          <cell r="B370">
            <v>38142</v>
          </cell>
          <cell r="D370" t="str">
            <v>UE GUERLESQUIN</v>
          </cell>
          <cell r="E370">
            <v>1280</v>
          </cell>
          <cell r="H370" t="str">
            <v>Rural traditionnel</v>
          </cell>
        </row>
        <row r="371">
          <cell r="B371">
            <v>31045</v>
          </cell>
          <cell r="D371" t="str">
            <v>HU YFFINIAC</v>
          </cell>
          <cell r="E371">
            <v>5360</v>
          </cell>
          <cell r="H371" t="str">
            <v>Périurbain résidentiel</v>
          </cell>
        </row>
        <row r="372">
          <cell r="B372">
            <v>33840</v>
          </cell>
          <cell r="D372" t="str">
            <v>HU PLANCOET</v>
          </cell>
          <cell r="E372">
            <v>5097</v>
          </cell>
          <cell r="H372" t="str">
            <v>Rural dynamique</v>
          </cell>
        </row>
        <row r="373">
          <cell r="B373">
            <v>33875</v>
          </cell>
          <cell r="D373" t="str">
            <v>SU ERQUY</v>
          </cell>
          <cell r="E373">
            <v>3972</v>
          </cell>
          <cell r="H373" t="str">
            <v>Saisonniers</v>
          </cell>
        </row>
        <row r="374">
          <cell r="B374">
            <v>33883</v>
          </cell>
          <cell r="D374" t="str">
            <v>SU PLESTIN-LES GREVES</v>
          </cell>
          <cell r="E374">
            <v>2911</v>
          </cell>
          <cell r="H374" t="str">
            <v>Saisonniers</v>
          </cell>
        </row>
        <row r="375">
          <cell r="B375">
            <v>33891</v>
          </cell>
          <cell r="D375" t="str">
            <v>SU ST-NICOLAS-DU-PELEM</v>
          </cell>
          <cell r="E375">
            <v>2200</v>
          </cell>
          <cell r="H375" t="str">
            <v>Rural traditionnel</v>
          </cell>
        </row>
        <row r="376">
          <cell r="B376">
            <v>33935</v>
          </cell>
          <cell r="D376" t="str">
            <v>SU LANVALLAY</v>
          </cell>
          <cell r="E376">
            <v>2450</v>
          </cell>
          <cell r="H376" t="str">
            <v>Rural dynamique</v>
          </cell>
        </row>
        <row r="377">
          <cell r="B377">
            <v>38375</v>
          </cell>
          <cell r="D377" t="str">
            <v>SU LANDIVISIAU</v>
          </cell>
          <cell r="E377">
            <v>2650</v>
          </cell>
          <cell r="H377" t="str">
            <v>Rural dynamique</v>
          </cell>
        </row>
        <row r="378">
          <cell r="B378">
            <v>33980</v>
          </cell>
          <cell r="D378" t="str">
            <v>SU PLEYBER-CHRIST</v>
          </cell>
          <cell r="E378">
            <v>2270</v>
          </cell>
          <cell r="H378" t="str">
            <v>Rural dynamique</v>
          </cell>
        </row>
        <row r="379">
          <cell r="B379">
            <v>38193</v>
          </cell>
          <cell r="D379" t="str">
            <v>UE EVAUX-LES-BAINS</v>
          </cell>
          <cell r="E379">
            <v>1416</v>
          </cell>
          <cell r="H379" t="str">
            <v>Rural traditionnel</v>
          </cell>
        </row>
        <row r="380">
          <cell r="B380">
            <v>38290</v>
          </cell>
          <cell r="D380" t="str">
            <v>UE LE MANS DE GAULLE</v>
          </cell>
          <cell r="E380">
            <v>560</v>
          </cell>
          <cell r="H380" t="str">
            <v>Ultra-urbain</v>
          </cell>
        </row>
        <row r="381">
          <cell r="B381">
            <v>34049</v>
          </cell>
          <cell r="D381" t="str">
            <v>SU PLOUHARNEL</v>
          </cell>
          <cell r="E381">
            <v>4380</v>
          </cell>
          <cell r="H381" t="str">
            <v>Saisonniers</v>
          </cell>
        </row>
        <row r="382">
          <cell r="B382">
            <v>38945</v>
          </cell>
          <cell r="D382" t="str">
            <v>SU CHATILLON-COLIGNY</v>
          </cell>
          <cell r="E382">
            <v>2700</v>
          </cell>
          <cell r="H382" t="str">
            <v>Rural traditionnel</v>
          </cell>
        </row>
        <row r="383">
          <cell r="B383">
            <v>34163</v>
          </cell>
          <cell r="D383" t="str">
            <v>UE AIXE-SUR-VIENNE UEX  4.B73</v>
          </cell>
          <cell r="E383">
            <v>1196</v>
          </cell>
          <cell r="H383" t="str">
            <v>Rural dynamique</v>
          </cell>
        </row>
        <row r="384">
          <cell r="B384">
            <v>34165</v>
          </cell>
          <cell r="D384" t="str">
            <v>UE ANGOULÊME  1B730</v>
          </cell>
          <cell r="E384">
            <v>697</v>
          </cell>
          <cell r="H384" t="str">
            <v>Ultra-urbain</v>
          </cell>
        </row>
        <row r="385">
          <cell r="B385">
            <v>34166</v>
          </cell>
          <cell r="D385" t="str">
            <v>UE CHEF BOUTONNE 2B777</v>
          </cell>
          <cell r="E385">
            <v>888</v>
          </cell>
          <cell r="H385" t="str">
            <v>Rural traditionnel</v>
          </cell>
        </row>
        <row r="386">
          <cell r="B386">
            <v>34168</v>
          </cell>
          <cell r="D386" t="str">
            <v>UE ISLE UEX     4B750</v>
          </cell>
          <cell r="E386">
            <v>1171</v>
          </cell>
          <cell r="H386" t="str">
            <v>Périurbain résidentiel</v>
          </cell>
        </row>
        <row r="387">
          <cell r="B387">
            <v>34171</v>
          </cell>
          <cell r="D387" t="str">
            <v>UE LA TREMBLADE 1.B758 UEX</v>
          </cell>
          <cell r="E387">
            <v>1200</v>
          </cell>
          <cell r="H387" t="str">
            <v>Saisonniers</v>
          </cell>
        </row>
        <row r="388">
          <cell r="B388">
            <v>34174</v>
          </cell>
          <cell r="D388" t="str">
            <v>UE LIMOGES GARE   4.B737</v>
          </cell>
          <cell r="E388">
            <v>2854</v>
          </cell>
          <cell r="H388" t="str">
            <v>Ultra-urbain</v>
          </cell>
        </row>
        <row r="389">
          <cell r="B389">
            <v>34179</v>
          </cell>
          <cell r="D389" t="str">
            <v>UE POITIERS MERMOZ 2B753</v>
          </cell>
          <cell r="E389">
            <v>1259</v>
          </cell>
          <cell r="H389" t="str">
            <v>Ultra-urbain</v>
          </cell>
        </row>
        <row r="390">
          <cell r="B390">
            <v>34181</v>
          </cell>
          <cell r="D390" t="str">
            <v>UE POITIERS COURONNERIE 2B732</v>
          </cell>
          <cell r="E390">
            <v>1350</v>
          </cell>
          <cell r="H390" t="str">
            <v>Ultra-urbain</v>
          </cell>
        </row>
        <row r="391">
          <cell r="B391">
            <v>34185</v>
          </cell>
          <cell r="D391" t="str">
            <v>UE ROUMAZIÈRES  4B756</v>
          </cell>
          <cell r="E391">
            <v>1200</v>
          </cell>
          <cell r="H391" t="str">
            <v>Rural traditionnel</v>
          </cell>
        </row>
        <row r="392">
          <cell r="B392">
            <v>34187</v>
          </cell>
          <cell r="D392" t="str">
            <v>UE ST-AIGULIN     1.B779</v>
          </cell>
          <cell r="E392">
            <v>867</v>
          </cell>
          <cell r="H392" t="str">
            <v>Rural traditionnel</v>
          </cell>
        </row>
        <row r="393">
          <cell r="B393">
            <v>34190</v>
          </cell>
          <cell r="D393" t="str">
            <v>UE ST-CYR-SUR-LOIRE    2B772</v>
          </cell>
          <cell r="E393">
            <v>693</v>
          </cell>
          <cell r="H393" t="str">
            <v>Périurbain concurrentiel</v>
          </cell>
        </row>
        <row r="394">
          <cell r="B394">
            <v>34192</v>
          </cell>
          <cell r="D394" t="str">
            <v>SU ST-YRIEX-SUR-CHARENTE</v>
          </cell>
          <cell r="E394">
            <v>2077</v>
          </cell>
          <cell r="H394" t="str">
            <v>Périurbain résidentiel</v>
          </cell>
        </row>
        <row r="395">
          <cell r="B395">
            <v>34196</v>
          </cell>
          <cell r="D395" t="str">
            <v>UE SURGÈRES UEX 1B748</v>
          </cell>
          <cell r="E395">
            <v>990</v>
          </cell>
          <cell r="H395" t="str">
            <v>Rural dynamique</v>
          </cell>
        </row>
        <row r="396">
          <cell r="B396">
            <v>34208</v>
          </cell>
          <cell r="D396" t="str">
            <v>UE LENCLOITRE</v>
          </cell>
          <cell r="E396">
            <v>470</v>
          </cell>
          <cell r="H396" t="str">
            <v>Rural dynamique</v>
          </cell>
        </row>
        <row r="397">
          <cell r="B397">
            <v>34210</v>
          </cell>
          <cell r="D397" t="str">
            <v>UE MARSILLY</v>
          </cell>
          <cell r="E397">
            <v>498</v>
          </cell>
          <cell r="H397" t="str">
            <v>Périurbain résidentiel</v>
          </cell>
        </row>
        <row r="398">
          <cell r="B398">
            <v>34361</v>
          </cell>
          <cell r="D398" t="str">
            <v>UE ANGERS LA ROSERAIE</v>
          </cell>
          <cell r="E398">
            <v>700</v>
          </cell>
          <cell r="H398" t="str">
            <v>Ultra-urbain</v>
          </cell>
        </row>
        <row r="399">
          <cell r="B399">
            <v>34588</v>
          </cell>
          <cell r="D399" t="str">
            <v>SU TREGUIER</v>
          </cell>
          <cell r="E399">
            <v>2540</v>
          </cell>
          <cell r="H399" t="str">
            <v>Rural traditionnel</v>
          </cell>
        </row>
        <row r="400">
          <cell r="B400">
            <v>34677</v>
          </cell>
          <cell r="D400" t="str">
            <v>SU SANDILLON</v>
          </cell>
          <cell r="E400">
            <v>2055</v>
          </cell>
          <cell r="H400" t="str">
            <v>Rural dynamique</v>
          </cell>
        </row>
        <row r="401">
          <cell r="B401">
            <v>34739</v>
          </cell>
          <cell r="D401" t="str">
            <v>SU CHANCEAUX-SUR-CHOISILLE</v>
          </cell>
          <cell r="E401">
            <v>2175</v>
          </cell>
          <cell r="H401" t="str">
            <v>Périurbain résidentiel</v>
          </cell>
        </row>
        <row r="402">
          <cell r="B402">
            <v>34944</v>
          </cell>
          <cell r="D402" t="str">
            <v>SU LA ROCHE-POSAY</v>
          </cell>
          <cell r="E402">
            <v>2200</v>
          </cell>
          <cell r="H402" t="str">
            <v>Rural traditionnel</v>
          </cell>
        </row>
        <row r="403">
          <cell r="B403">
            <v>35029</v>
          </cell>
          <cell r="D403" t="str">
            <v>SU CHABRIS</v>
          </cell>
          <cell r="E403">
            <v>2173</v>
          </cell>
          <cell r="H403" t="str">
            <v>Rural traditionnel</v>
          </cell>
        </row>
        <row r="404">
          <cell r="B404">
            <v>35037</v>
          </cell>
          <cell r="D404" t="str">
            <v>UE BREHAN</v>
          </cell>
          <cell r="E404">
            <v>1230</v>
          </cell>
          <cell r="H404" t="str">
            <v>Rural traditionnel</v>
          </cell>
        </row>
        <row r="405">
          <cell r="B405">
            <v>35061</v>
          </cell>
          <cell r="D405" t="str">
            <v>SU VIVONNE</v>
          </cell>
          <cell r="E405">
            <v>4220</v>
          </cell>
          <cell r="H405" t="str">
            <v>Rural dynamique</v>
          </cell>
        </row>
        <row r="406">
          <cell r="B406">
            <v>35088</v>
          </cell>
          <cell r="D406" t="str">
            <v>SU TINTENIAC</v>
          </cell>
          <cell r="E406">
            <v>4183</v>
          </cell>
          <cell r="H406" t="str">
            <v>Rural dynamique</v>
          </cell>
        </row>
        <row r="407">
          <cell r="B407">
            <v>35094</v>
          </cell>
          <cell r="D407" t="str">
            <v>UE QUIMPER</v>
          </cell>
          <cell r="E407">
            <v>442</v>
          </cell>
          <cell r="H407" t="str">
            <v>Ultra-urbain</v>
          </cell>
        </row>
        <row r="408">
          <cell r="B408">
            <v>38363</v>
          </cell>
          <cell r="D408" t="str">
            <v>SU LA TURBALLE</v>
          </cell>
          <cell r="E408">
            <v>2667</v>
          </cell>
          <cell r="H408" t="str">
            <v>Saisonniers</v>
          </cell>
        </row>
        <row r="409">
          <cell r="B409">
            <v>35118</v>
          </cell>
          <cell r="D409" t="str">
            <v>SU ROUILLAC</v>
          </cell>
          <cell r="E409">
            <v>3575</v>
          </cell>
          <cell r="H409" t="str">
            <v>Rural dynamique</v>
          </cell>
        </row>
        <row r="410">
          <cell r="B410">
            <v>35134</v>
          </cell>
          <cell r="D410" t="str">
            <v>SU ST-AUBIN-D'AUBIGNE</v>
          </cell>
          <cell r="E410">
            <v>2500</v>
          </cell>
          <cell r="H410" t="str">
            <v>Rural dynamique</v>
          </cell>
        </row>
        <row r="411">
          <cell r="B411">
            <v>37777</v>
          </cell>
          <cell r="D411" t="str">
            <v>SU DOL-DE-BRETAGNE</v>
          </cell>
          <cell r="E411">
            <v>3811</v>
          </cell>
          <cell r="H411" t="str">
            <v>Rural dynamique</v>
          </cell>
        </row>
        <row r="412">
          <cell r="B412">
            <v>37706</v>
          </cell>
          <cell r="D412" t="str">
            <v>SU MALANSAC</v>
          </cell>
          <cell r="E412">
            <v>2500</v>
          </cell>
          <cell r="H412" t="str">
            <v>Rural dynamique</v>
          </cell>
        </row>
        <row r="413">
          <cell r="B413">
            <v>38262</v>
          </cell>
          <cell r="D413" t="str">
            <v>SU ST-GEORGES-SUR-LOIRE</v>
          </cell>
          <cell r="E413">
            <v>3220</v>
          </cell>
          <cell r="H413" t="str">
            <v>Rural dynamique</v>
          </cell>
        </row>
        <row r="414">
          <cell r="B414">
            <v>39261</v>
          </cell>
          <cell r="D414" t="str">
            <v>SU NANTES ST JACQUES</v>
          </cell>
          <cell r="E414">
            <v>2456</v>
          </cell>
          <cell r="H414" t="str">
            <v>Ultra-urbain</v>
          </cell>
        </row>
        <row r="415">
          <cell r="B415">
            <v>35258</v>
          </cell>
          <cell r="D415" t="str">
            <v>SU CHATEAUNEUF-SUR-CHARENTE</v>
          </cell>
          <cell r="E415">
            <v>3379</v>
          </cell>
          <cell r="H415" t="str">
            <v>Rural dynamique</v>
          </cell>
        </row>
        <row r="416">
          <cell r="B416">
            <v>35266</v>
          </cell>
          <cell r="D416" t="str">
            <v>SU LE MANS LIBERATION</v>
          </cell>
          <cell r="E416">
            <v>2185</v>
          </cell>
          <cell r="H416" t="str">
            <v>Ultra-urbain</v>
          </cell>
        </row>
        <row r="417">
          <cell r="B417">
            <v>35274</v>
          </cell>
          <cell r="D417" t="str">
            <v>SU CHATEAUNEUF-LA FORET</v>
          </cell>
          <cell r="E417">
            <v>1439</v>
          </cell>
          <cell r="H417" t="str">
            <v>Rural traditionnel</v>
          </cell>
        </row>
        <row r="418">
          <cell r="B418">
            <v>35282</v>
          </cell>
          <cell r="D418" t="str">
            <v>SU BEAUCOUZE</v>
          </cell>
          <cell r="E418">
            <v>2901</v>
          </cell>
          <cell r="H418" t="str">
            <v>Périurbain concurrentiel</v>
          </cell>
        </row>
        <row r="419">
          <cell r="B419">
            <v>35290</v>
          </cell>
          <cell r="D419" t="str">
            <v>HU GUICHEN</v>
          </cell>
          <cell r="E419">
            <v>3980</v>
          </cell>
          <cell r="H419" t="str">
            <v>Périurbain résidentiel</v>
          </cell>
        </row>
        <row r="420">
          <cell r="B420">
            <v>35312</v>
          </cell>
          <cell r="D420" t="str">
            <v>SU SAUJON</v>
          </cell>
          <cell r="E420">
            <v>2650</v>
          </cell>
          <cell r="H420" t="str">
            <v>Rural dynamique</v>
          </cell>
        </row>
        <row r="421">
          <cell r="B421">
            <v>38242</v>
          </cell>
          <cell r="D421" t="str">
            <v>SU PLEMET</v>
          </cell>
          <cell r="E421">
            <v>2200</v>
          </cell>
          <cell r="H421" t="str">
            <v>Rural traditionnel</v>
          </cell>
        </row>
        <row r="422">
          <cell r="B422">
            <v>35355</v>
          </cell>
          <cell r="D422" t="str">
            <v>SU MELESSE</v>
          </cell>
          <cell r="E422">
            <v>3750</v>
          </cell>
          <cell r="H422" t="str">
            <v>Périurbain résidentiel</v>
          </cell>
        </row>
        <row r="423">
          <cell r="B423">
            <v>35363</v>
          </cell>
          <cell r="D423" t="str">
            <v>SU CANCALE</v>
          </cell>
          <cell r="E423">
            <v>3400</v>
          </cell>
          <cell r="H423" t="str">
            <v>Saisonniers</v>
          </cell>
        </row>
        <row r="424">
          <cell r="B424">
            <v>35398</v>
          </cell>
          <cell r="D424" t="str">
            <v>SU GEMOZAC</v>
          </cell>
          <cell r="E424">
            <v>4077</v>
          </cell>
          <cell r="H424" t="str">
            <v>Rural traditionnel</v>
          </cell>
        </row>
        <row r="425">
          <cell r="B425">
            <v>35401</v>
          </cell>
          <cell r="D425" t="str">
            <v>SU MAGNE</v>
          </cell>
          <cell r="E425">
            <v>3712</v>
          </cell>
          <cell r="H425" t="str">
            <v>Rural dynamique</v>
          </cell>
        </row>
        <row r="426">
          <cell r="B426">
            <v>38327</v>
          </cell>
          <cell r="D426" t="str">
            <v>SU ANCENIS</v>
          </cell>
          <cell r="E426">
            <v>2990</v>
          </cell>
          <cell r="H426" t="str">
            <v>Rural dynamique</v>
          </cell>
        </row>
        <row r="427">
          <cell r="B427">
            <v>35444</v>
          </cell>
          <cell r="D427" t="str">
            <v>SU CARNAC</v>
          </cell>
          <cell r="E427">
            <v>2228</v>
          </cell>
          <cell r="H427" t="str">
            <v>Saisonniers</v>
          </cell>
        </row>
        <row r="428">
          <cell r="B428">
            <v>36424</v>
          </cell>
          <cell r="D428" t="str">
            <v>SU FEYTIAT</v>
          </cell>
          <cell r="E428">
            <v>3260</v>
          </cell>
          <cell r="H428" t="str">
            <v>Périurbain résidentiel</v>
          </cell>
        </row>
        <row r="429">
          <cell r="B429">
            <v>35479</v>
          </cell>
          <cell r="D429" t="str">
            <v>SU GUIPRY MESSAC</v>
          </cell>
          <cell r="E429">
            <v>2296</v>
          </cell>
          <cell r="H429" t="str">
            <v>Rural dynamique</v>
          </cell>
        </row>
        <row r="430">
          <cell r="B430">
            <v>35487</v>
          </cell>
          <cell r="D430" t="str">
            <v>SU PLUVIGNER</v>
          </cell>
          <cell r="E430">
            <v>2830</v>
          </cell>
          <cell r="H430" t="str">
            <v>Rural dynamique</v>
          </cell>
        </row>
        <row r="431">
          <cell r="B431">
            <v>35495</v>
          </cell>
          <cell r="D431" t="str">
            <v>SU NEXON</v>
          </cell>
          <cell r="E431">
            <v>2490</v>
          </cell>
          <cell r="H431" t="str">
            <v>Rural dynamique</v>
          </cell>
        </row>
        <row r="432">
          <cell r="B432">
            <v>30062</v>
          </cell>
          <cell r="D432" t="str">
            <v>UE ST-BRIEUC  BENOIT</v>
          </cell>
          <cell r="E432">
            <v>1023</v>
          </cell>
          <cell r="H432" t="str">
            <v>Ultra-urbain</v>
          </cell>
        </row>
        <row r="433">
          <cell r="B433">
            <v>35525</v>
          </cell>
          <cell r="D433" t="str">
            <v>SU LIFFRE</v>
          </cell>
          <cell r="E433">
            <v>3942</v>
          </cell>
          <cell r="H433" t="str">
            <v>Rural dynamique</v>
          </cell>
        </row>
        <row r="434">
          <cell r="B434">
            <v>37222</v>
          </cell>
          <cell r="D434" t="str">
            <v>UE PLEUBIAN</v>
          </cell>
          <cell r="E434">
            <v>1400</v>
          </cell>
          <cell r="H434" t="str">
            <v>Saisonniers</v>
          </cell>
        </row>
        <row r="435">
          <cell r="B435">
            <v>35576</v>
          </cell>
          <cell r="D435" t="str">
            <v>SU ST-MEEN-LE-GRAND</v>
          </cell>
          <cell r="E435">
            <v>3295</v>
          </cell>
          <cell r="H435" t="str">
            <v>Rural dynamique</v>
          </cell>
        </row>
        <row r="436">
          <cell r="B436">
            <v>38316</v>
          </cell>
          <cell r="D436" t="str">
            <v>SU TONNAY-CHARENTE</v>
          </cell>
          <cell r="E436">
            <v>5190</v>
          </cell>
          <cell r="H436" t="str">
            <v>Rural dynamique</v>
          </cell>
        </row>
        <row r="437">
          <cell r="B437">
            <v>38195</v>
          </cell>
          <cell r="D437" t="str">
            <v>UE NANTES LAFAYETTE</v>
          </cell>
          <cell r="E437">
            <v>774</v>
          </cell>
          <cell r="H437" t="str">
            <v>Ultra-urbain</v>
          </cell>
        </row>
        <row r="438">
          <cell r="B438">
            <v>35614</v>
          </cell>
          <cell r="D438" t="str">
            <v>HU COMBOURG</v>
          </cell>
          <cell r="E438">
            <v>4480</v>
          </cell>
          <cell r="H438" t="str">
            <v>Rural dynamique</v>
          </cell>
        </row>
        <row r="439">
          <cell r="B439">
            <v>35630</v>
          </cell>
          <cell r="D439" t="str">
            <v>SU ECHIRE</v>
          </cell>
          <cell r="E439">
            <v>2995</v>
          </cell>
          <cell r="H439" t="str">
            <v>Périurbain résidentiel</v>
          </cell>
        </row>
        <row r="440">
          <cell r="B440">
            <v>38307</v>
          </cell>
          <cell r="D440" t="str">
            <v>UE MESCHERS</v>
          </cell>
          <cell r="E440">
            <v>1200</v>
          </cell>
          <cell r="H440" t="str">
            <v>Saisonniers</v>
          </cell>
        </row>
        <row r="441">
          <cell r="B441">
            <v>33379</v>
          </cell>
          <cell r="D441" t="str">
            <v>SU BROONS</v>
          </cell>
          <cell r="E441">
            <v>2865</v>
          </cell>
          <cell r="H441" t="str">
            <v>Rural dynamique</v>
          </cell>
        </row>
        <row r="442">
          <cell r="B442">
            <v>35665</v>
          </cell>
          <cell r="D442" t="str">
            <v>SU MIRAMBEAU</v>
          </cell>
          <cell r="E442">
            <v>2565</v>
          </cell>
          <cell r="H442" t="str">
            <v>Rural traditionnel</v>
          </cell>
        </row>
        <row r="443">
          <cell r="B443">
            <v>35673</v>
          </cell>
          <cell r="D443" t="str">
            <v>SU ARGENT-SUR-SAULDRE</v>
          </cell>
          <cell r="E443">
            <v>1800</v>
          </cell>
          <cell r="H443" t="str">
            <v>Rural traditionnel</v>
          </cell>
        </row>
        <row r="444">
          <cell r="B444">
            <v>35692</v>
          </cell>
          <cell r="D444" t="str">
            <v>UE ORLEANS</v>
          </cell>
          <cell r="E444">
            <v>730</v>
          </cell>
          <cell r="H444" t="str">
            <v>Périurbain concurrentiel</v>
          </cell>
        </row>
        <row r="445">
          <cell r="B445">
            <v>38149</v>
          </cell>
          <cell r="D445" t="str">
            <v>UE DOMPIERRE-SUR-MER</v>
          </cell>
          <cell r="E445">
            <v>956</v>
          </cell>
          <cell r="H445" t="str">
            <v>Périurbain résidentiel</v>
          </cell>
        </row>
        <row r="446">
          <cell r="B446">
            <v>38772</v>
          </cell>
          <cell r="D446" t="str">
            <v>UE NANTES LELASSEUR</v>
          </cell>
          <cell r="E446">
            <v>800</v>
          </cell>
          <cell r="H446" t="str">
            <v>Ultra-urbain</v>
          </cell>
        </row>
        <row r="447">
          <cell r="B447">
            <v>35754</v>
          </cell>
          <cell r="D447" t="str">
            <v>SU LA GUERCHE-DE-BRETAGNE</v>
          </cell>
          <cell r="E447">
            <v>3898</v>
          </cell>
          <cell r="H447" t="str">
            <v>Rural dynamique</v>
          </cell>
        </row>
        <row r="448">
          <cell r="B448">
            <v>38110</v>
          </cell>
          <cell r="D448" t="str">
            <v>SU VILLEBOIS-LAVALETTE</v>
          </cell>
          <cell r="E448">
            <v>2450</v>
          </cell>
          <cell r="H448" t="str">
            <v>Rural traditionnel</v>
          </cell>
        </row>
        <row r="449">
          <cell r="B449">
            <v>38314</v>
          </cell>
          <cell r="D449" t="str">
            <v>SU SELLES-SUR-CHER</v>
          </cell>
          <cell r="E449">
            <v>2718</v>
          </cell>
          <cell r="H449" t="str">
            <v>Rural traditionnel</v>
          </cell>
        </row>
        <row r="450">
          <cell r="B450">
            <v>35797</v>
          </cell>
          <cell r="D450" t="str">
            <v>SU BOUFFERE</v>
          </cell>
          <cell r="E450">
            <v>4235</v>
          </cell>
          <cell r="H450" t="str">
            <v>Rural dynamique</v>
          </cell>
        </row>
        <row r="451">
          <cell r="B451">
            <v>38801</v>
          </cell>
          <cell r="D451" t="str">
            <v>UE NANTES SCHUMANN</v>
          </cell>
          <cell r="E451">
            <v>800</v>
          </cell>
          <cell r="H451" t="str">
            <v>Ultra-urbain</v>
          </cell>
        </row>
        <row r="452">
          <cell r="B452">
            <v>31252</v>
          </cell>
          <cell r="D452" t="str">
            <v>HU CHATEAUGIRON</v>
          </cell>
          <cell r="E452">
            <v>6360</v>
          </cell>
          <cell r="H452" t="str">
            <v>Périurbain résidentiel</v>
          </cell>
        </row>
        <row r="453">
          <cell r="B453">
            <v>35822</v>
          </cell>
          <cell r="D453" t="str">
            <v>SU ECHILLAIS</v>
          </cell>
          <cell r="E453">
            <v>2090</v>
          </cell>
          <cell r="H453" t="str">
            <v>Rural dynamique</v>
          </cell>
        </row>
        <row r="454">
          <cell r="B454">
            <v>38278</v>
          </cell>
          <cell r="D454" t="str">
            <v>SU LIMOGES LABUSSIERE</v>
          </cell>
          <cell r="E454">
            <v>2800</v>
          </cell>
          <cell r="H454" t="str">
            <v>Ultra-urbain</v>
          </cell>
        </row>
        <row r="455">
          <cell r="B455">
            <v>35878</v>
          </cell>
          <cell r="D455" t="str">
            <v>HU CHALLANS</v>
          </cell>
          <cell r="E455">
            <v>7749</v>
          </cell>
          <cell r="H455" t="str">
            <v>Rural dynamique</v>
          </cell>
        </row>
        <row r="456">
          <cell r="B456">
            <v>35886</v>
          </cell>
          <cell r="D456" t="str">
            <v>SU CHABANAIS</v>
          </cell>
          <cell r="E456">
            <v>2540</v>
          </cell>
          <cell r="H456" t="str">
            <v>Rural traditionnel</v>
          </cell>
        </row>
        <row r="457">
          <cell r="B457">
            <v>38321</v>
          </cell>
          <cell r="D457" t="str">
            <v>SU BINIC</v>
          </cell>
          <cell r="E457">
            <v>2850</v>
          </cell>
          <cell r="H457" t="str">
            <v>Saisonniers</v>
          </cell>
        </row>
        <row r="458">
          <cell r="B458">
            <v>37519</v>
          </cell>
          <cell r="D458" t="str">
            <v>UE PLOUARET</v>
          </cell>
          <cell r="E458">
            <v>450</v>
          </cell>
          <cell r="H458" t="str">
            <v>Rural traditionnel</v>
          </cell>
        </row>
        <row r="459">
          <cell r="B459">
            <v>38378</v>
          </cell>
          <cell r="D459" t="str">
            <v>UE GRAND-VILLAGE</v>
          </cell>
          <cell r="E459">
            <v>880</v>
          </cell>
          <cell r="H459" t="str">
            <v>Saisonniers</v>
          </cell>
        </row>
        <row r="460">
          <cell r="B460">
            <v>36017</v>
          </cell>
          <cell r="D460" t="str">
            <v>SU CHEMILLE</v>
          </cell>
          <cell r="E460">
            <v>4200</v>
          </cell>
          <cell r="H460" t="str">
            <v>Rural dynamique</v>
          </cell>
        </row>
        <row r="461">
          <cell r="B461">
            <v>38216</v>
          </cell>
          <cell r="D461" t="str">
            <v>UE NIEUL-LE DOLENT</v>
          </cell>
          <cell r="E461">
            <v>1800</v>
          </cell>
          <cell r="H461" t="str">
            <v>Rural dynamique</v>
          </cell>
        </row>
        <row r="462">
          <cell r="B462">
            <v>36084</v>
          </cell>
          <cell r="D462" t="str">
            <v>SU COMBRIT</v>
          </cell>
          <cell r="E462">
            <v>2918</v>
          </cell>
          <cell r="H462" t="str">
            <v>Saisonniers</v>
          </cell>
        </row>
        <row r="463">
          <cell r="B463">
            <v>36092</v>
          </cell>
          <cell r="D463" t="str">
            <v>SU PLOBANNALEC</v>
          </cell>
          <cell r="E463">
            <v>2239</v>
          </cell>
          <cell r="H463" t="str">
            <v>Saisonniers</v>
          </cell>
        </row>
        <row r="464">
          <cell r="B464">
            <v>37679</v>
          </cell>
          <cell r="D464" t="str">
            <v>SU THOUARCE</v>
          </cell>
          <cell r="E464">
            <v>1800</v>
          </cell>
          <cell r="H464" t="str">
            <v>Rural dynamique</v>
          </cell>
        </row>
        <row r="465">
          <cell r="B465">
            <v>33921</v>
          </cell>
          <cell r="D465" t="str">
            <v>SU DOUE-LA-FONTAINE</v>
          </cell>
          <cell r="E465">
            <v>4400</v>
          </cell>
          <cell r="H465" t="str">
            <v>Rural dynamique</v>
          </cell>
        </row>
        <row r="466">
          <cell r="B466">
            <v>37838</v>
          </cell>
          <cell r="D466" t="str">
            <v>SU L HERMITAGE</v>
          </cell>
          <cell r="E466">
            <v>2092</v>
          </cell>
          <cell r="H466" t="str">
            <v>Périurbain résidentiel</v>
          </cell>
        </row>
        <row r="467">
          <cell r="B467">
            <v>38005</v>
          </cell>
          <cell r="D467" t="str">
            <v>UE VIGNEUX-DE-BRETAGNE</v>
          </cell>
          <cell r="E467">
            <v>1423</v>
          </cell>
          <cell r="H467" t="str">
            <v>Périurbain résidentiel</v>
          </cell>
        </row>
        <row r="468">
          <cell r="B468">
            <v>38008</v>
          </cell>
          <cell r="D468" t="str">
            <v>UE MAROLLES-LES-BRAULTS</v>
          </cell>
          <cell r="E468">
            <v>1200</v>
          </cell>
          <cell r="H468" t="str">
            <v>Rural dynamique</v>
          </cell>
        </row>
        <row r="469">
          <cell r="B469">
            <v>36335</v>
          </cell>
          <cell r="D469" t="str">
            <v>SU EVRON   SU</v>
          </cell>
          <cell r="E469">
            <v>4100</v>
          </cell>
          <cell r="H469" t="str">
            <v>Rural dynamique</v>
          </cell>
        </row>
        <row r="470">
          <cell r="B470">
            <v>36394</v>
          </cell>
          <cell r="D470" t="str">
            <v>SU HERIC</v>
          </cell>
          <cell r="E470">
            <v>2548</v>
          </cell>
          <cell r="H470" t="str">
            <v>Rural dynamique</v>
          </cell>
        </row>
        <row r="471">
          <cell r="B471">
            <v>36408</v>
          </cell>
          <cell r="D471" t="str">
            <v>SU MAURON</v>
          </cell>
          <cell r="E471">
            <v>2000</v>
          </cell>
          <cell r="H471" t="str">
            <v>Rural traditionnel</v>
          </cell>
        </row>
        <row r="472">
          <cell r="B472">
            <v>36432</v>
          </cell>
          <cell r="D472" t="str">
            <v>SU LONGUE JUMELLES</v>
          </cell>
          <cell r="E472">
            <v>4056</v>
          </cell>
          <cell r="H472" t="str">
            <v>Rural dynamique</v>
          </cell>
        </row>
        <row r="473">
          <cell r="B473">
            <v>36459</v>
          </cell>
          <cell r="D473" t="str">
            <v>SU ST-ETIENNE-DE-MONTLUC</v>
          </cell>
          <cell r="E473">
            <v>3996</v>
          </cell>
          <cell r="H473" t="str">
            <v>Rural dynamique</v>
          </cell>
        </row>
        <row r="474">
          <cell r="B474">
            <v>36467</v>
          </cell>
          <cell r="D474" t="str">
            <v>SU SECONDIGNY</v>
          </cell>
          <cell r="E474">
            <v>2252</v>
          </cell>
          <cell r="H474" t="str">
            <v>Rural traditionnel</v>
          </cell>
        </row>
        <row r="475">
          <cell r="B475">
            <v>36505</v>
          </cell>
          <cell r="D475" t="str">
            <v>SU MONTFORT-LE GESNOIS</v>
          </cell>
          <cell r="E475">
            <v>2459</v>
          </cell>
          <cell r="H475" t="str">
            <v>Rural dynamique</v>
          </cell>
        </row>
        <row r="476">
          <cell r="B476">
            <v>36572</v>
          </cell>
          <cell r="D476" t="str">
            <v>SU ST-AIGNAN</v>
          </cell>
          <cell r="E476">
            <v>2300</v>
          </cell>
          <cell r="H476" t="str">
            <v>Rural traditionnel</v>
          </cell>
        </row>
        <row r="477">
          <cell r="B477">
            <v>36580</v>
          </cell>
          <cell r="D477" t="str">
            <v>HU MAYENNE</v>
          </cell>
          <cell r="E477">
            <v>6173</v>
          </cell>
          <cell r="H477" t="str">
            <v>Rural dynamique</v>
          </cell>
        </row>
        <row r="478">
          <cell r="B478">
            <v>32167</v>
          </cell>
          <cell r="D478" t="str">
            <v>SU ARNAGE</v>
          </cell>
          <cell r="E478">
            <v>4490</v>
          </cell>
          <cell r="H478" t="str">
            <v>Périurbain concurrentiel</v>
          </cell>
        </row>
        <row r="479">
          <cell r="B479">
            <v>38282</v>
          </cell>
          <cell r="D479" t="str">
            <v>HU BLAIN</v>
          </cell>
          <cell r="E479">
            <v>5065</v>
          </cell>
          <cell r="H479" t="str">
            <v>Rural dynamique</v>
          </cell>
        </row>
        <row r="480">
          <cell r="B480">
            <v>36661</v>
          </cell>
          <cell r="D480" t="str">
            <v>UE ARGENTRE</v>
          </cell>
          <cell r="E480">
            <v>700</v>
          </cell>
          <cell r="H480" t="str">
            <v>Rural dynamique</v>
          </cell>
        </row>
        <row r="481">
          <cell r="B481">
            <v>38080</v>
          </cell>
          <cell r="D481" t="str">
            <v>UE NIEUL</v>
          </cell>
          <cell r="E481">
            <v>990</v>
          </cell>
          <cell r="H481" t="str">
            <v>Rural dynamique</v>
          </cell>
        </row>
        <row r="482">
          <cell r="B482">
            <v>38136</v>
          </cell>
          <cell r="D482" t="str">
            <v>SU JOUE-LES-TOURS</v>
          </cell>
          <cell r="E482">
            <v>3730</v>
          </cell>
          <cell r="H482" t="str">
            <v>Périurbain concurrentiel</v>
          </cell>
        </row>
        <row r="483">
          <cell r="B483">
            <v>38062</v>
          </cell>
          <cell r="D483" t="str">
            <v>UE LE MANS BOLLEE</v>
          </cell>
          <cell r="E483">
            <v>859</v>
          </cell>
          <cell r="H483" t="str">
            <v>Ultra-urbain</v>
          </cell>
        </row>
        <row r="484">
          <cell r="B484">
            <v>36793</v>
          </cell>
          <cell r="D484" t="str">
            <v>SU LA CHATRE</v>
          </cell>
          <cell r="E484">
            <v>3492</v>
          </cell>
          <cell r="H484" t="str">
            <v>Rural traditionnel</v>
          </cell>
        </row>
        <row r="485">
          <cell r="B485">
            <v>36807</v>
          </cell>
          <cell r="D485" t="str">
            <v>SU CONTRES</v>
          </cell>
          <cell r="E485">
            <v>4312</v>
          </cell>
          <cell r="H485" t="str">
            <v>Rural dynamique</v>
          </cell>
        </row>
        <row r="486">
          <cell r="B486">
            <v>36815</v>
          </cell>
          <cell r="D486" t="str">
            <v>HU PARTHENAY</v>
          </cell>
          <cell r="E486">
            <v>5778</v>
          </cell>
          <cell r="H486" t="str">
            <v>Rural dynamique</v>
          </cell>
        </row>
        <row r="487">
          <cell r="B487">
            <v>38369</v>
          </cell>
          <cell r="D487" t="str">
            <v>UE MESANGER</v>
          </cell>
          <cell r="E487">
            <v>1389</v>
          </cell>
          <cell r="H487" t="str">
            <v>Rural dynamique</v>
          </cell>
        </row>
        <row r="488">
          <cell r="B488">
            <v>37005</v>
          </cell>
          <cell r="D488" t="str">
            <v>SU LA RICHE</v>
          </cell>
          <cell r="E488">
            <v>2375</v>
          </cell>
          <cell r="H488" t="str">
            <v>Ultra-urbain</v>
          </cell>
        </row>
        <row r="489">
          <cell r="B489">
            <v>38248</v>
          </cell>
          <cell r="D489" t="str">
            <v>UE ROYAN   UEX</v>
          </cell>
          <cell r="E489">
            <v>878</v>
          </cell>
          <cell r="H489" t="str">
            <v>Saisonniers</v>
          </cell>
        </row>
        <row r="490">
          <cell r="B490">
            <v>37048</v>
          </cell>
          <cell r="D490" t="str">
            <v>SU ST-BARTHELEMY  VERDUN</v>
          </cell>
          <cell r="E490">
            <v>1849</v>
          </cell>
          <cell r="H490" t="str">
            <v>Périurbain concurrentiel</v>
          </cell>
        </row>
        <row r="491">
          <cell r="B491">
            <v>31317</v>
          </cell>
          <cell r="D491" t="str">
            <v>SU DURTAL</v>
          </cell>
          <cell r="E491">
            <v>2838</v>
          </cell>
          <cell r="H491" t="str">
            <v>Rural dynamique</v>
          </cell>
        </row>
        <row r="492">
          <cell r="B492">
            <v>37906</v>
          </cell>
          <cell r="D492" t="str">
            <v>UE VAUX-SUR-MER</v>
          </cell>
          <cell r="E492">
            <v>825</v>
          </cell>
          <cell r="H492" t="str">
            <v>Saisonniers</v>
          </cell>
        </row>
        <row r="493">
          <cell r="B493">
            <v>37137</v>
          </cell>
          <cell r="D493" t="str">
            <v>SU LE CHATEAU-D'OLERON</v>
          </cell>
          <cell r="E493">
            <v>1010</v>
          </cell>
          <cell r="H493" t="str">
            <v>Saisonniers</v>
          </cell>
        </row>
        <row r="494">
          <cell r="B494">
            <v>37145</v>
          </cell>
          <cell r="D494" t="str">
            <v>UE COMMEQUIERS</v>
          </cell>
          <cell r="E494">
            <v>600</v>
          </cell>
          <cell r="H494" t="str">
            <v>Rural dynamique</v>
          </cell>
        </row>
        <row r="495">
          <cell r="B495">
            <v>37866</v>
          </cell>
          <cell r="D495" t="str">
            <v>UE PONT PEAN</v>
          </cell>
          <cell r="E495">
            <v>700</v>
          </cell>
          <cell r="H495" t="str">
            <v>Périurbain concurrentiel</v>
          </cell>
        </row>
        <row r="496">
          <cell r="B496">
            <v>37218</v>
          </cell>
          <cell r="D496" t="str">
            <v>SU GENNES</v>
          </cell>
          <cell r="E496">
            <v>1655</v>
          </cell>
          <cell r="H496" t="str">
            <v>Rural dynamique</v>
          </cell>
        </row>
        <row r="497">
          <cell r="B497">
            <v>37226</v>
          </cell>
          <cell r="D497" t="str">
            <v>SU LANVOLLON</v>
          </cell>
          <cell r="E497">
            <v>3300</v>
          </cell>
          <cell r="H497" t="str">
            <v>Rural dynamique</v>
          </cell>
        </row>
        <row r="498">
          <cell r="B498">
            <v>37285</v>
          </cell>
          <cell r="D498" t="str">
            <v>SU LANMEUR</v>
          </cell>
          <cell r="E498">
            <v>2368</v>
          </cell>
          <cell r="H498" t="str">
            <v>Saisonniers</v>
          </cell>
        </row>
        <row r="499">
          <cell r="B499">
            <v>37150</v>
          </cell>
          <cell r="D499" t="str">
            <v>SU ST-BARTHELEMY BANCHAIS</v>
          </cell>
          <cell r="E499">
            <v>4598</v>
          </cell>
          <cell r="H499" t="str">
            <v>Périurbain concurrentiel</v>
          </cell>
        </row>
        <row r="500">
          <cell r="B500">
            <v>37345</v>
          </cell>
          <cell r="D500" t="str">
            <v>UE RENNES BEAUREGARD</v>
          </cell>
          <cell r="E500">
            <v>700</v>
          </cell>
          <cell r="H500" t="str">
            <v>Ultra-urbain</v>
          </cell>
        </row>
        <row r="501">
          <cell r="B501">
            <v>39331</v>
          </cell>
          <cell r="D501" t="str">
            <v>UE RENNES BREST</v>
          </cell>
          <cell r="E501">
            <v>1188</v>
          </cell>
          <cell r="H501" t="str">
            <v>Ultra-urbain</v>
          </cell>
        </row>
        <row r="502">
          <cell r="B502">
            <v>37374</v>
          </cell>
          <cell r="D502" t="str">
            <v>SU LE FAOU</v>
          </cell>
          <cell r="E502">
            <v>2092</v>
          </cell>
          <cell r="H502" t="str">
            <v>Rural dynamique</v>
          </cell>
        </row>
        <row r="503">
          <cell r="B503">
            <v>37406</v>
          </cell>
          <cell r="D503" t="str">
            <v>UE PLOUENAN</v>
          </cell>
          <cell r="E503">
            <v>1329</v>
          </cell>
          <cell r="H503" t="str">
            <v>Rural dynamique</v>
          </cell>
        </row>
        <row r="504">
          <cell r="B504">
            <v>37412</v>
          </cell>
          <cell r="D504" t="str">
            <v>SU BECON-LES-GRANITS</v>
          </cell>
          <cell r="E504">
            <v>2635</v>
          </cell>
          <cell r="H504" t="str">
            <v>Rural dynamique</v>
          </cell>
        </row>
        <row r="505">
          <cell r="B505">
            <v>37420</v>
          </cell>
          <cell r="D505" t="str">
            <v>SU LA SUZE-SUR-SARTHE</v>
          </cell>
          <cell r="E505">
            <v>3100</v>
          </cell>
          <cell r="H505" t="str">
            <v>Rural dynamique</v>
          </cell>
        </row>
        <row r="506">
          <cell r="B506">
            <v>34839</v>
          </cell>
          <cell r="D506" t="str">
            <v>SU ST-FULGENT</v>
          </cell>
          <cell r="E506">
            <v>2894</v>
          </cell>
          <cell r="H506" t="str">
            <v>Rural dynamique</v>
          </cell>
        </row>
        <row r="507">
          <cell r="B507">
            <v>37450</v>
          </cell>
          <cell r="D507" t="str">
            <v>SU AIXE-SUR-VIENNE SU</v>
          </cell>
          <cell r="E507">
            <v>3053</v>
          </cell>
          <cell r="H507" t="str">
            <v>Périurbain résidentiel</v>
          </cell>
        </row>
        <row r="508">
          <cell r="B508">
            <v>37478</v>
          </cell>
          <cell r="D508" t="str">
            <v>UE BAZOUGES</v>
          </cell>
          <cell r="E508">
            <v>984</v>
          </cell>
          <cell r="H508" t="str">
            <v>Rural dynamique</v>
          </cell>
        </row>
        <row r="509">
          <cell r="B509">
            <v>37492</v>
          </cell>
          <cell r="D509" t="str">
            <v>SU GUIPAVAS</v>
          </cell>
          <cell r="E509">
            <v>3200</v>
          </cell>
          <cell r="H509" t="str">
            <v>Périurbain résidentiel</v>
          </cell>
        </row>
        <row r="510">
          <cell r="B510">
            <v>37528</v>
          </cell>
          <cell r="D510" t="str">
            <v>SU MARANS</v>
          </cell>
          <cell r="E510">
            <v>4045</v>
          </cell>
          <cell r="H510" t="str">
            <v>Rural dynamique</v>
          </cell>
        </row>
        <row r="511">
          <cell r="B511">
            <v>37544</v>
          </cell>
          <cell r="D511" t="str">
            <v>HU MURS-ERIGNE</v>
          </cell>
          <cell r="E511">
            <v>9000</v>
          </cell>
          <cell r="H511" t="str">
            <v>Périurbain résidentiel</v>
          </cell>
        </row>
        <row r="512">
          <cell r="B512">
            <v>37560</v>
          </cell>
          <cell r="D512" t="str">
            <v>UE LIMOGES BERGONIE</v>
          </cell>
          <cell r="E512">
            <v>600</v>
          </cell>
          <cell r="H512" t="str">
            <v>Ultra-urbain</v>
          </cell>
        </row>
        <row r="513">
          <cell r="B513">
            <v>38058</v>
          </cell>
          <cell r="D513" t="str">
            <v>UE GOUESNOU</v>
          </cell>
          <cell r="E513">
            <v>1013</v>
          </cell>
          <cell r="H513" t="str">
            <v>Périurbain concurrentiel</v>
          </cell>
        </row>
        <row r="514">
          <cell r="B514">
            <v>37617</v>
          </cell>
          <cell r="D514" t="str">
            <v>HU BOURGUEIL</v>
          </cell>
          <cell r="E514">
            <v>6443</v>
          </cell>
          <cell r="H514" t="str">
            <v>Rural dynamique</v>
          </cell>
        </row>
        <row r="515">
          <cell r="B515">
            <v>37625</v>
          </cell>
          <cell r="D515" t="str">
            <v>SU SAUMUR</v>
          </cell>
          <cell r="E515">
            <v>2449</v>
          </cell>
          <cell r="H515" t="str">
            <v>Périurbain concurrentiel</v>
          </cell>
        </row>
        <row r="516">
          <cell r="B516">
            <v>38178</v>
          </cell>
          <cell r="D516" t="str">
            <v>SU ST-POL-DE-LEON</v>
          </cell>
          <cell r="E516">
            <v>3546</v>
          </cell>
          <cell r="H516" t="str">
            <v>Saisonniers</v>
          </cell>
        </row>
        <row r="517">
          <cell r="B517">
            <v>34751</v>
          </cell>
          <cell r="D517" t="str">
            <v>UE ST-HERBLAIN  BEAUSEJOUR</v>
          </cell>
          <cell r="E517">
            <v>750</v>
          </cell>
          <cell r="H517" t="str">
            <v>Ultra-urbain</v>
          </cell>
        </row>
        <row r="518">
          <cell r="B518">
            <v>38209</v>
          </cell>
          <cell r="D518" t="str">
            <v>SU DAOULAS</v>
          </cell>
          <cell r="E518">
            <v>1600</v>
          </cell>
          <cell r="H518" t="str">
            <v>Rural dynamique</v>
          </cell>
        </row>
        <row r="519">
          <cell r="B519">
            <v>37714</v>
          </cell>
          <cell r="D519" t="str">
            <v>UE CHAMPIGNE</v>
          </cell>
          <cell r="E519">
            <v>999</v>
          </cell>
          <cell r="H519" t="str">
            <v>Rural dynamique</v>
          </cell>
        </row>
        <row r="520">
          <cell r="B520">
            <v>38885</v>
          </cell>
          <cell r="D520" t="str">
            <v>SU LA TRANCHE-SUR-MER</v>
          </cell>
          <cell r="E520">
            <v>3942</v>
          </cell>
          <cell r="H520" t="str">
            <v>Saisonniers</v>
          </cell>
        </row>
        <row r="521">
          <cell r="B521">
            <v>37730</v>
          </cell>
          <cell r="D521" t="str">
            <v>SU CHATEAUNEUF-SUR-SARTHE</v>
          </cell>
          <cell r="E521">
            <v>3540</v>
          </cell>
          <cell r="H521" t="str">
            <v>Rural dynamique</v>
          </cell>
        </row>
        <row r="522">
          <cell r="B522">
            <v>37834</v>
          </cell>
          <cell r="D522" t="str">
            <v>UE ANGERS BEAUSSIER</v>
          </cell>
          <cell r="E522">
            <v>1200</v>
          </cell>
          <cell r="H522" t="str">
            <v>Ultra-urbain</v>
          </cell>
        </row>
        <row r="523">
          <cell r="B523">
            <v>37796</v>
          </cell>
          <cell r="D523" t="str">
            <v>SU PRUNIERS-EN-SOLOGNE</v>
          </cell>
          <cell r="E523">
            <v>2470</v>
          </cell>
          <cell r="H523" t="str">
            <v>Périurbain résidentiel</v>
          </cell>
        </row>
        <row r="524">
          <cell r="B524">
            <v>37806</v>
          </cell>
          <cell r="D524" t="str">
            <v>UE LA ROCHE/YON  HALLES</v>
          </cell>
          <cell r="E524">
            <v>1150</v>
          </cell>
          <cell r="H524" t="str">
            <v>Ultra-urbain</v>
          </cell>
        </row>
        <row r="525">
          <cell r="B525">
            <v>37605</v>
          </cell>
          <cell r="D525" t="str">
            <v>SU ANDARD</v>
          </cell>
          <cell r="E525">
            <v>3375</v>
          </cell>
          <cell r="H525" t="str">
            <v>Rural dynamique</v>
          </cell>
        </row>
        <row r="526">
          <cell r="B526">
            <v>37831</v>
          </cell>
          <cell r="D526" t="str">
            <v>SU POITIERS SUD</v>
          </cell>
          <cell r="E526">
            <v>2950</v>
          </cell>
          <cell r="H526" t="str">
            <v>Périurbain concurrentiel</v>
          </cell>
        </row>
        <row r="527">
          <cell r="B527">
            <v>37844</v>
          </cell>
          <cell r="D527" t="str">
            <v>UE ST-DENIS-DE-L'HOTEL</v>
          </cell>
          <cell r="E527">
            <v>1100</v>
          </cell>
          <cell r="H527" t="str">
            <v>Périurbain résidentiel</v>
          </cell>
        </row>
        <row r="528">
          <cell r="B528">
            <v>37862</v>
          </cell>
          <cell r="D528" t="str">
            <v>SU BELLE-ILE-EN-MER</v>
          </cell>
          <cell r="E528">
            <v>1645</v>
          </cell>
          <cell r="H528" t="str">
            <v>Saisonniers</v>
          </cell>
        </row>
        <row r="529">
          <cell r="B529">
            <v>37897</v>
          </cell>
          <cell r="D529" t="str">
            <v>SU BEAUPREAU</v>
          </cell>
          <cell r="E529">
            <v>3950</v>
          </cell>
          <cell r="H529" t="str">
            <v>Rural dynamique</v>
          </cell>
        </row>
        <row r="530">
          <cell r="B530">
            <v>37910</v>
          </cell>
          <cell r="D530" t="str">
            <v>UE RENNES LIBERTE</v>
          </cell>
          <cell r="E530">
            <v>650</v>
          </cell>
          <cell r="H530" t="str">
            <v>Ultra-urbain</v>
          </cell>
        </row>
        <row r="531">
          <cell r="B531">
            <v>37919</v>
          </cell>
          <cell r="D531" t="str">
            <v>SU ARZON</v>
          </cell>
          <cell r="E531">
            <v>1800</v>
          </cell>
          <cell r="H531" t="str">
            <v>Saisonniers</v>
          </cell>
        </row>
        <row r="532">
          <cell r="B532">
            <v>37927</v>
          </cell>
          <cell r="D532" t="str">
            <v>SU GUIDEL</v>
          </cell>
          <cell r="E532">
            <v>3550</v>
          </cell>
          <cell r="H532" t="str">
            <v>Saisonniers</v>
          </cell>
        </row>
        <row r="533">
          <cell r="B533">
            <v>37933</v>
          </cell>
          <cell r="D533" t="str">
            <v>UE VANNES</v>
          </cell>
          <cell r="E533">
            <v>1200</v>
          </cell>
          <cell r="H533" t="str">
            <v>Ultra-urbain</v>
          </cell>
        </row>
        <row r="534">
          <cell r="B534">
            <v>37978</v>
          </cell>
          <cell r="D534" t="str">
            <v>UE PLERGUER</v>
          </cell>
          <cell r="E534">
            <v>992</v>
          </cell>
          <cell r="H534" t="str">
            <v>Rural dynamique</v>
          </cell>
        </row>
        <row r="535">
          <cell r="B535">
            <v>37992</v>
          </cell>
          <cell r="D535" t="str">
            <v>SU TRELAZE PYRAMIDE</v>
          </cell>
          <cell r="E535">
            <v>2105</v>
          </cell>
          <cell r="H535" t="str">
            <v>Périurbain concurrentiel</v>
          </cell>
        </row>
        <row r="536">
          <cell r="B536">
            <v>38013</v>
          </cell>
          <cell r="D536" t="str">
            <v>SU LOUVIGNE-DU-DESERT</v>
          </cell>
          <cell r="E536">
            <v>1850</v>
          </cell>
          <cell r="H536" t="str">
            <v>Rural traditionnel</v>
          </cell>
        </row>
        <row r="537">
          <cell r="B537">
            <v>38020</v>
          </cell>
          <cell r="D537" t="str">
            <v>UE ORADOUR-SUR-VAYRES</v>
          </cell>
          <cell r="E537">
            <v>959</v>
          </cell>
          <cell r="H537" t="str">
            <v>Rural traditionnel</v>
          </cell>
        </row>
        <row r="538">
          <cell r="B538">
            <v>38028</v>
          </cell>
          <cell r="D538" t="str">
            <v>SU JOSSELIN</v>
          </cell>
          <cell r="E538">
            <v>3500</v>
          </cell>
          <cell r="H538" t="str">
            <v>Rural dynamique</v>
          </cell>
        </row>
        <row r="539">
          <cell r="B539">
            <v>38034</v>
          </cell>
          <cell r="D539" t="str">
            <v>UE HAUTE-GOULAINE</v>
          </cell>
          <cell r="E539">
            <v>1159</v>
          </cell>
          <cell r="H539" t="str">
            <v>Périurbain résidentiel</v>
          </cell>
        </row>
        <row r="540">
          <cell r="B540">
            <v>37821</v>
          </cell>
          <cell r="D540" t="str">
            <v>UE LA GARNACHE</v>
          </cell>
          <cell r="E540">
            <v>985</v>
          </cell>
          <cell r="H540" t="str">
            <v>Rural dynamique</v>
          </cell>
        </row>
        <row r="541">
          <cell r="B541">
            <v>38040</v>
          </cell>
          <cell r="D541" t="str">
            <v>UE CHATEAU-RENARD</v>
          </cell>
          <cell r="E541">
            <v>995</v>
          </cell>
          <cell r="H541" t="str">
            <v>Rural traditionnel</v>
          </cell>
        </row>
        <row r="542">
          <cell r="B542">
            <v>38044</v>
          </cell>
          <cell r="D542" t="str">
            <v>SU CHINON</v>
          </cell>
          <cell r="E542">
            <v>1958</v>
          </cell>
          <cell r="H542" t="str">
            <v>Rural dynamique</v>
          </cell>
        </row>
        <row r="543">
          <cell r="B543">
            <v>38060</v>
          </cell>
          <cell r="D543" t="str">
            <v>SU PRE-EN-PAIL</v>
          </cell>
          <cell r="E543">
            <v>2346</v>
          </cell>
          <cell r="H543" t="str">
            <v>Rural dynamique</v>
          </cell>
        </row>
        <row r="544">
          <cell r="B544">
            <v>38094</v>
          </cell>
          <cell r="D544" t="str">
            <v>UE RIVEDOUX PLAGE</v>
          </cell>
          <cell r="E544">
            <v>483</v>
          </cell>
          <cell r="H544" t="str">
            <v>Saisonniers</v>
          </cell>
        </row>
        <row r="545">
          <cell r="B545">
            <v>38095</v>
          </cell>
          <cell r="D545" t="str">
            <v>SU SARZEAU</v>
          </cell>
          <cell r="E545">
            <v>2988</v>
          </cell>
          <cell r="H545" t="str">
            <v>Saisonniers</v>
          </cell>
        </row>
        <row r="546">
          <cell r="B546">
            <v>38109</v>
          </cell>
          <cell r="D546" t="str">
            <v>SU MAULEVRIER</v>
          </cell>
          <cell r="E546">
            <v>2832</v>
          </cell>
          <cell r="H546" t="str">
            <v>Rural dynamique</v>
          </cell>
        </row>
        <row r="547">
          <cell r="B547">
            <v>32526</v>
          </cell>
          <cell r="D547" t="str">
            <v>SU BOULOIRE</v>
          </cell>
          <cell r="E547">
            <v>1750</v>
          </cell>
          <cell r="H547" t="str">
            <v>Rural dynamique</v>
          </cell>
        </row>
        <row r="548">
          <cell r="B548">
            <v>38125</v>
          </cell>
          <cell r="D548" t="str">
            <v>UE BARBATRE</v>
          </cell>
          <cell r="E548">
            <v>993</v>
          </cell>
          <cell r="H548" t="str">
            <v>Saisonniers</v>
          </cell>
        </row>
        <row r="549">
          <cell r="B549">
            <v>38133</v>
          </cell>
          <cell r="D549" t="str">
            <v>SU ST-NAZAIRE</v>
          </cell>
          <cell r="E549">
            <v>1900</v>
          </cell>
          <cell r="H549" t="str">
            <v>Ultra-urbain</v>
          </cell>
        </row>
        <row r="550">
          <cell r="B550">
            <v>38139</v>
          </cell>
          <cell r="D550" t="str">
            <v>UE NANTIAT</v>
          </cell>
          <cell r="E550">
            <v>736</v>
          </cell>
          <cell r="H550" t="str">
            <v>Rural traditionnel</v>
          </cell>
        </row>
        <row r="551">
          <cell r="B551">
            <v>38150</v>
          </cell>
          <cell r="D551" t="str">
            <v>SU MALESTROIT</v>
          </cell>
          <cell r="E551">
            <v>2000</v>
          </cell>
          <cell r="H551" t="str">
            <v>Rural dynamique</v>
          </cell>
        </row>
        <row r="552">
          <cell r="B552">
            <v>38152</v>
          </cell>
          <cell r="D552" t="str">
            <v>UE FOUESNANT</v>
          </cell>
          <cell r="E552">
            <v>1599</v>
          </cell>
          <cell r="H552" t="str">
            <v>Saisonniers</v>
          </cell>
        </row>
        <row r="553">
          <cell r="B553">
            <v>38157</v>
          </cell>
          <cell r="D553" t="str">
            <v>SU TRELAZE LA QUANTINIERE</v>
          </cell>
          <cell r="E553">
            <v>2580</v>
          </cell>
          <cell r="H553" t="str">
            <v>Périurbain concurrentiel</v>
          </cell>
        </row>
        <row r="554">
          <cell r="B554">
            <v>38162</v>
          </cell>
          <cell r="D554" t="str">
            <v>SU LOUDUN  SU</v>
          </cell>
          <cell r="E554">
            <v>2630</v>
          </cell>
          <cell r="H554" t="str">
            <v>Rural traditionnel</v>
          </cell>
        </row>
        <row r="555">
          <cell r="B555">
            <v>38181</v>
          </cell>
          <cell r="D555" t="str">
            <v>SU NIEUL-SUR-MER</v>
          </cell>
          <cell r="E555">
            <v>3570</v>
          </cell>
          <cell r="H555" t="str">
            <v>Périurbain résidentiel</v>
          </cell>
        </row>
        <row r="556">
          <cell r="B556">
            <v>38187</v>
          </cell>
          <cell r="D556" t="str">
            <v>UE EVRON   UEX</v>
          </cell>
          <cell r="E556">
            <v>1495</v>
          </cell>
          <cell r="H556" t="str">
            <v>Rural dynamique</v>
          </cell>
        </row>
        <row r="557">
          <cell r="B557">
            <v>38191</v>
          </cell>
          <cell r="D557" t="str">
            <v>UE ST-MARS-DU-DESERT</v>
          </cell>
          <cell r="E557">
            <v>1536</v>
          </cell>
          <cell r="H557" t="str">
            <v>Rural dynamique</v>
          </cell>
        </row>
        <row r="558">
          <cell r="B558">
            <v>38196</v>
          </cell>
          <cell r="D558" t="str">
            <v>UE LE MANS REPUBLIQUE</v>
          </cell>
          <cell r="E558">
            <v>696</v>
          </cell>
          <cell r="H558" t="str">
            <v>Ultra-urbain</v>
          </cell>
        </row>
        <row r="559">
          <cell r="B559">
            <v>38198</v>
          </cell>
          <cell r="D559" t="str">
            <v>SU LE PALAIS-SUR-VIENNE</v>
          </cell>
          <cell r="E559">
            <v>1700</v>
          </cell>
          <cell r="H559" t="str">
            <v>Périurbain concurrentiel</v>
          </cell>
        </row>
        <row r="560">
          <cell r="B560">
            <v>38199</v>
          </cell>
          <cell r="D560" t="str">
            <v>UE ST-ROGATIEN</v>
          </cell>
          <cell r="E560">
            <v>948</v>
          </cell>
          <cell r="H560" t="str">
            <v>Périurbain résidentiel</v>
          </cell>
        </row>
        <row r="561">
          <cell r="B561">
            <v>38206</v>
          </cell>
          <cell r="D561" t="str">
            <v>SU FRESNAY-SUR-SARTHE</v>
          </cell>
          <cell r="E561">
            <v>2830</v>
          </cell>
          <cell r="H561" t="str">
            <v>Rural dynamique</v>
          </cell>
        </row>
        <row r="562">
          <cell r="B562">
            <v>38208</v>
          </cell>
          <cell r="D562" t="str">
            <v>SU ALENCON</v>
          </cell>
          <cell r="E562">
            <v>2400</v>
          </cell>
          <cell r="H562" t="str">
            <v>Rural dynamique</v>
          </cell>
        </row>
        <row r="563">
          <cell r="B563">
            <v>38210</v>
          </cell>
          <cell r="D563" t="str">
            <v>SU ST-PRYVE-ST-MESMIN</v>
          </cell>
          <cell r="E563">
            <v>2500</v>
          </cell>
          <cell r="H563" t="str">
            <v>Périurbain concurrentiel</v>
          </cell>
        </row>
        <row r="564">
          <cell r="B564">
            <v>38361</v>
          </cell>
          <cell r="D564" t="str">
            <v>UE ANGERS UNIVERSITE</v>
          </cell>
          <cell r="E564">
            <v>866</v>
          </cell>
          <cell r="H564" t="str">
            <v>Ultra-urbain</v>
          </cell>
        </row>
        <row r="565">
          <cell r="B565">
            <v>38224</v>
          </cell>
          <cell r="D565" t="str">
            <v>UE EGREVILLE</v>
          </cell>
          <cell r="E565">
            <v>925</v>
          </cell>
          <cell r="H565" t="str">
            <v>Rural dynamique</v>
          </cell>
        </row>
        <row r="566">
          <cell r="B566">
            <v>38226</v>
          </cell>
          <cell r="D566" t="str">
            <v>UE CROZON</v>
          </cell>
          <cell r="E566">
            <v>420</v>
          </cell>
          <cell r="H566" t="str">
            <v>Saisonniers</v>
          </cell>
        </row>
        <row r="567">
          <cell r="B567">
            <v>38346</v>
          </cell>
          <cell r="D567" t="str">
            <v>SU TIERCE</v>
          </cell>
          <cell r="E567">
            <v>2730</v>
          </cell>
          <cell r="H567" t="str">
            <v>Rural dynamique</v>
          </cell>
        </row>
        <row r="568">
          <cell r="B568">
            <v>38246</v>
          </cell>
          <cell r="D568" t="str">
            <v>UE RENNES ST-HELIER</v>
          </cell>
          <cell r="E568">
            <v>450</v>
          </cell>
          <cell r="H568" t="str">
            <v>Ultra-urbain</v>
          </cell>
        </row>
        <row r="569">
          <cell r="B569">
            <v>38251</v>
          </cell>
          <cell r="D569" t="str">
            <v>UE BRIARE</v>
          </cell>
          <cell r="E569">
            <v>1117</v>
          </cell>
          <cell r="H569" t="str">
            <v>Rural traditionnel</v>
          </cell>
        </row>
        <row r="570">
          <cell r="B570">
            <v>38252</v>
          </cell>
          <cell r="D570" t="str">
            <v>UE BRIEC</v>
          </cell>
          <cell r="E570">
            <v>460</v>
          </cell>
          <cell r="H570" t="str">
            <v>Rural dynamique</v>
          </cell>
        </row>
        <row r="571">
          <cell r="B571">
            <v>38258</v>
          </cell>
          <cell r="D571" t="str">
            <v>UE LOIRON</v>
          </cell>
          <cell r="E571">
            <v>850</v>
          </cell>
          <cell r="H571" t="str">
            <v>Rural dynamique</v>
          </cell>
        </row>
        <row r="572">
          <cell r="B572">
            <v>38260</v>
          </cell>
          <cell r="D572" t="str">
            <v>SU VERNEUIL-SUR-VIENNE</v>
          </cell>
          <cell r="E572">
            <v>1800</v>
          </cell>
          <cell r="H572" t="str">
            <v>Rural dynamique</v>
          </cell>
        </row>
        <row r="573">
          <cell r="B573">
            <v>38263</v>
          </cell>
          <cell r="D573" t="str">
            <v>UE LA BAZOGE</v>
          </cell>
          <cell r="E573">
            <v>995</v>
          </cell>
          <cell r="H573" t="str">
            <v>Périurbain résidentiel</v>
          </cell>
        </row>
        <row r="574">
          <cell r="B574">
            <v>38264</v>
          </cell>
          <cell r="D574" t="str">
            <v>UE TOURS GARE</v>
          </cell>
          <cell r="E574">
            <v>300</v>
          </cell>
          <cell r="H574" t="str">
            <v>Ultra-urbain</v>
          </cell>
        </row>
        <row r="575">
          <cell r="B575">
            <v>38266</v>
          </cell>
          <cell r="D575" t="str">
            <v>UE ORADOUR-SUR-GLANE</v>
          </cell>
          <cell r="E575">
            <v>990</v>
          </cell>
          <cell r="H575" t="str">
            <v>Rural traditionnel</v>
          </cell>
        </row>
        <row r="576">
          <cell r="B576">
            <v>38268</v>
          </cell>
          <cell r="D576" t="str">
            <v>SU DUN-SUR-AURON</v>
          </cell>
          <cell r="E576">
            <v>1434</v>
          </cell>
          <cell r="H576" t="str">
            <v>Rural traditionnel</v>
          </cell>
        </row>
        <row r="577">
          <cell r="B577">
            <v>38298</v>
          </cell>
          <cell r="D577" t="str">
            <v>SU NANTES CHENAIE</v>
          </cell>
          <cell r="E577">
            <v>2490</v>
          </cell>
          <cell r="H577" t="str">
            <v>Ultra-urbain</v>
          </cell>
        </row>
        <row r="578">
          <cell r="B578">
            <v>38300</v>
          </cell>
          <cell r="D578" t="str">
            <v>SU QUINTIN</v>
          </cell>
          <cell r="E578">
            <v>2500</v>
          </cell>
          <cell r="H578" t="str">
            <v>Rural traditionnel</v>
          </cell>
        </row>
        <row r="579">
          <cell r="B579">
            <v>38318</v>
          </cell>
          <cell r="D579" t="str">
            <v>UE TOURY</v>
          </cell>
          <cell r="E579">
            <v>638</v>
          </cell>
          <cell r="H579" t="str">
            <v>Rural dynamique</v>
          </cell>
        </row>
        <row r="580">
          <cell r="B580">
            <v>38213</v>
          </cell>
          <cell r="D580" t="str">
            <v>UE NANTES BEAUJOIRE</v>
          </cell>
          <cell r="E580">
            <v>595</v>
          </cell>
          <cell r="H580" t="str">
            <v>Ultra-urbain</v>
          </cell>
        </row>
        <row r="581">
          <cell r="B581">
            <v>38326</v>
          </cell>
          <cell r="D581" t="str">
            <v>SU CHATEAU D'OLONNE</v>
          </cell>
          <cell r="E581">
            <v>5269</v>
          </cell>
          <cell r="H581" t="str">
            <v>Saisonniers</v>
          </cell>
        </row>
        <row r="582">
          <cell r="B582">
            <v>38354</v>
          </cell>
          <cell r="D582" t="str">
            <v>SU RENNES FOUGERES</v>
          </cell>
          <cell r="E582">
            <v>1544</v>
          </cell>
          <cell r="H582" t="str">
            <v>Ultra-urbain</v>
          </cell>
        </row>
        <row r="583">
          <cell r="B583">
            <v>38370</v>
          </cell>
          <cell r="D583" t="str">
            <v>SU LE LION-D'ANGERS GREZ-NEUV</v>
          </cell>
          <cell r="E583">
            <v>3200</v>
          </cell>
          <cell r="H583" t="str">
            <v>Rural dynamique</v>
          </cell>
        </row>
        <row r="584">
          <cell r="B584">
            <v>38478</v>
          </cell>
          <cell r="D584" t="str">
            <v>UE CRAON CENTRE</v>
          </cell>
          <cell r="E584">
            <v>800</v>
          </cell>
          <cell r="H584" t="str">
            <v>Rural traditionnel</v>
          </cell>
        </row>
        <row r="585">
          <cell r="B585">
            <v>38508</v>
          </cell>
          <cell r="D585" t="str">
            <v>SU MAREIL-EN-CHAMPAGNE</v>
          </cell>
          <cell r="E585">
            <v>2490</v>
          </cell>
          <cell r="H585" t="str">
            <v>Rural dynamique</v>
          </cell>
        </row>
        <row r="586">
          <cell r="B586">
            <v>38524</v>
          </cell>
          <cell r="D586" t="str">
            <v>SU LA POMMERAYE</v>
          </cell>
          <cell r="E586">
            <v>1900</v>
          </cell>
          <cell r="H586" t="str">
            <v>Rural dynamique</v>
          </cell>
        </row>
        <row r="587">
          <cell r="B587">
            <v>38530</v>
          </cell>
          <cell r="D587" t="str">
            <v>UE ARS-EN-RÉ</v>
          </cell>
          <cell r="E587">
            <v>765</v>
          </cell>
          <cell r="H587" t="str">
            <v>Saisonniers</v>
          </cell>
        </row>
        <row r="588">
          <cell r="B588">
            <v>38559</v>
          </cell>
          <cell r="D588" t="str">
            <v>SU VIHIERS</v>
          </cell>
          <cell r="E588">
            <v>3200</v>
          </cell>
          <cell r="H588" t="str">
            <v>Rural dynamique</v>
          </cell>
        </row>
        <row r="589">
          <cell r="B589">
            <v>38591</v>
          </cell>
          <cell r="D589" t="str">
            <v>UE NOIRMOUTIER UEX</v>
          </cell>
          <cell r="E589">
            <v>700</v>
          </cell>
          <cell r="H589" t="str">
            <v>Saisonniers</v>
          </cell>
        </row>
        <row r="590">
          <cell r="B590">
            <v>38301</v>
          </cell>
          <cell r="D590" t="str">
            <v>SU ST-FLORENT-SUR-CHER</v>
          </cell>
          <cell r="E590">
            <v>3042</v>
          </cell>
          <cell r="H590" t="str">
            <v>Rural dynamique</v>
          </cell>
        </row>
        <row r="591">
          <cell r="B591">
            <v>38621</v>
          </cell>
          <cell r="D591" t="str">
            <v>SU ST-MACAIRE-EN-MAUGES</v>
          </cell>
          <cell r="E591">
            <v>4004</v>
          </cell>
          <cell r="H591" t="str">
            <v>Rural dynamique</v>
          </cell>
        </row>
        <row r="592">
          <cell r="B592">
            <v>39720</v>
          </cell>
          <cell r="D592" t="str">
            <v>UE RENNES HOCHE</v>
          </cell>
          <cell r="E592">
            <v>699</v>
          </cell>
          <cell r="H592" t="str">
            <v>Ultra-urbain</v>
          </cell>
        </row>
        <row r="593">
          <cell r="B593">
            <v>38680</v>
          </cell>
          <cell r="D593" t="str">
            <v>SU CHALONNES-SUR-LOIRE</v>
          </cell>
          <cell r="E593">
            <v>4076</v>
          </cell>
          <cell r="H593" t="str">
            <v>Rural dynamique</v>
          </cell>
        </row>
        <row r="594">
          <cell r="B594">
            <v>38699</v>
          </cell>
          <cell r="D594" t="str">
            <v>SU BESSE-SUR-BRAYE</v>
          </cell>
          <cell r="E594">
            <v>2535</v>
          </cell>
          <cell r="H594" t="str">
            <v>Rural traditionnel</v>
          </cell>
        </row>
        <row r="595">
          <cell r="B595">
            <v>38320</v>
          </cell>
          <cell r="D595" t="str">
            <v>SU MONTREUIL-BELLAY</v>
          </cell>
          <cell r="E595">
            <v>2890</v>
          </cell>
          <cell r="H595" t="str">
            <v>Rural dynamique</v>
          </cell>
        </row>
        <row r="596">
          <cell r="B596">
            <v>38745</v>
          </cell>
          <cell r="D596" t="str">
            <v>SU PONTIVY</v>
          </cell>
          <cell r="E596">
            <v>2080</v>
          </cell>
          <cell r="H596" t="str">
            <v>Rural dynamique</v>
          </cell>
        </row>
        <row r="597">
          <cell r="B597">
            <v>38753</v>
          </cell>
          <cell r="D597" t="str">
            <v>SU ST-REMY-DE-SILLE</v>
          </cell>
          <cell r="E597">
            <v>2782</v>
          </cell>
          <cell r="H597" t="str">
            <v>Rural dynamique</v>
          </cell>
        </row>
        <row r="598">
          <cell r="B598">
            <v>38761</v>
          </cell>
          <cell r="D598" t="str">
            <v>SU ANGERS LES JUSTICES</v>
          </cell>
          <cell r="E598">
            <v>2000</v>
          </cell>
          <cell r="H598" t="str">
            <v>Ultra-urbain</v>
          </cell>
        </row>
        <row r="599">
          <cell r="B599">
            <v>38788</v>
          </cell>
          <cell r="D599" t="str">
            <v>SU MESLAY-DU-MAINE</v>
          </cell>
          <cell r="E599">
            <v>2360</v>
          </cell>
          <cell r="H599" t="str">
            <v>Rural dynamique</v>
          </cell>
        </row>
        <row r="600">
          <cell r="B600">
            <v>37923</v>
          </cell>
          <cell r="D600" t="str">
            <v>UE REDON</v>
          </cell>
          <cell r="E600">
            <v>1610</v>
          </cell>
          <cell r="H600" t="str">
            <v>Rural dynamique</v>
          </cell>
        </row>
        <row r="601">
          <cell r="B601">
            <v>38834</v>
          </cell>
          <cell r="D601" t="str">
            <v>SU PLOERMEL</v>
          </cell>
          <cell r="E601">
            <v>4040</v>
          </cell>
          <cell r="H601" t="str">
            <v>Rural dynamique</v>
          </cell>
        </row>
        <row r="602">
          <cell r="B602">
            <v>38850</v>
          </cell>
          <cell r="D602" t="str">
            <v>SU MONDOUBLEAU</v>
          </cell>
          <cell r="E602">
            <v>2480</v>
          </cell>
          <cell r="H602" t="str">
            <v>Rural traditionnel</v>
          </cell>
        </row>
        <row r="603">
          <cell r="B603">
            <v>38915</v>
          </cell>
          <cell r="D603" t="str">
            <v>SU BONNY-SUR-LOIRE</v>
          </cell>
          <cell r="E603">
            <v>4136</v>
          </cell>
          <cell r="H603" t="str">
            <v>Rural traditionnel</v>
          </cell>
        </row>
        <row r="604">
          <cell r="B604">
            <v>37215</v>
          </cell>
          <cell r="D604" t="str">
            <v>UE NANTES PETIT PORT</v>
          </cell>
          <cell r="E604">
            <v>999</v>
          </cell>
          <cell r="H604" t="str">
            <v>Ultra-urbain</v>
          </cell>
        </row>
        <row r="605">
          <cell r="B605">
            <v>38931</v>
          </cell>
          <cell r="D605" t="str">
            <v>SU PLOGONNEC</v>
          </cell>
          <cell r="E605">
            <v>4072</v>
          </cell>
          <cell r="H605" t="str">
            <v>Rural dynamique</v>
          </cell>
        </row>
        <row r="606">
          <cell r="B606">
            <v>38297</v>
          </cell>
          <cell r="D606" t="str">
            <v>UE CHOLET</v>
          </cell>
          <cell r="E606">
            <v>2100</v>
          </cell>
          <cell r="H606" t="str">
            <v>Périurbain concurrentiel</v>
          </cell>
        </row>
        <row r="607">
          <cell r="B607">
            <v>39040</v>
          </cell>
          <cell r="D607" t="str">
            <v>SU BUXEROLLES</v>
          </cell>
          <cell r="E607">
            <v>2120</v>
          </cell>
          <cell r="H607" t="str">
            <v>Périurbain concurrentiel</v>
          </cell>
        </row>
        <row r="608">
          <cell r="B608">
            <v>30787</v>
          </cell>
          <cell r="D608" t="str">
            <v>SU REZE GALARNIERE</v>
          </cell>
          <cell r="E608">
            <v>1800</v>
          </cell>
          <cell r="H608" t="str">
            <v>Périurbain concurrentiel</v>
          </cell>
        </row>
        <row r="609">
          <cell r="B609">
            <v>39237</v>
          </cell>
          <cell r="D609" t="str">
            <v>SU ST-JAMES</v>
          </cell>
          <cell r="E609">
            <v>2765</v>
          </cell>
          <cell r="H609" t="str">
            <v>Rural dynamique</v>
          </cell>
        </row>
        <row r="610">
          <cell r="B610">
            <v>39288</v>
          </cell>
          <cell r="D610" t="str">
            <v>SU ARRADON</v>
          </cell>
          <cell r="E610">
            <v>2800</v>
          </cell>
          <cell r="H610" t="str">
            <v>Périurbain concurrentiel</v>
          </cell>
        </row>
        <row r="611">
          <cell r="B611">
            <v>38223</v>
          </cell>
          <cell r="D611" t="str">
            <v>SU PONT-CROIX</v>
          </cell>
          <cell r="E611">
            <v>1515</v>
          </cell>
          <cell r="H611" t="str">
            <v>Rural traditionnel</v>
          </cell>
        </row>
        <row r="612">
          <cell r="B612">
            <v>39385</v>
          </cell>
          <cell r="D612" t="str">
            <v>HU VITRE</v>
          </cell>
          <cell r="E612">
            <v>5127</v>
          </cell>
          <cell r="H612" t="str">
            <v>Rural dynamique</v>
          </cell>
        </row>
        <row r="613">
          <cell r="B613">
            <v>37021</v>
          </cell>
          <cell r="D613" t="str">
            <v>SU LA MOTHE-ACHARD</v>
          </cell>
          <cell r="E613">
            <v>3873</v>
          </cell>
          <cell r="H613" t="str">
            <v>Rural dynamique</v>
          </cell>
        </row>
        <row r="614">
          <cell r="B614">
            <v>39482</v>
          </cell>
          <cell r="D614" t="str">
            <v>SU TREILLIERES</v>
          </cell>
          <cell r="E614">
            <v>2230</v>
          </cell>
          <cell r="H614" t="str">
            <v>Périurbain résidentiel</v>
          </cell>
        </row>
        <row r="615">
          <cell r="B615">
            <v>38015</v>
          </cell>
          <cell r="D615" t="str">
            <v>UE LE-CHATELET-EN-BERRY</v>
          </cell>
          <cell r="E615">
            <v>1425</v>
          </cell>
          <cell r="H615" t="str">
            <v>Rural traditionnel</v>
          </cell>
        </row>
        <row r="616">
          <cell r="B616">
            <v>39601</v>
          </cell>
          <cell r="D616" t="str">
            <v>SU MONTLOUIS</v>
          </cell>
          <cell r="E616">
            <v>3000</v>
          </cell>
          <cell r="H616" t="str">
            <v>Périurbain résidentiel</v>
          </cell>
        </row>
        <row r="617">
          <cell r="B617">
            <v>39679</v>
          </cell>
          <cell r="D617" t="str">
            <v>UE GRAND-FOUGERAY</v>
          </cell>
          <cell r="E617">
            <v>1552</v>
          </cell>
          <cell r="H617" t="str">
            <v>Rural dynamique</v>
          </cell>
        </row>
        <row r="618">
          <cell r="B618">
            <v>38232</v>
          </cell>
          <cell r="D618" t="str">
            <v>SU MATIGNON</v>
          </cell>
          <cell r="E618">
            <v>3916</v>
          </cell>
          <cell r="H618" t="str">
            <v>Saisonniers</v>
          </cell>
        </row>
        <row r="619">
          <cell r="B619">
            <v>34576</v>
          </cell>
          <cell r="D619" t="str">
            <v>SU PLOUARZEL</v>
          </cell>
          <cell r="E619">
            <v>2200</v>
          </cell>
          <cell r="H619" t="str">
            <v>Saisonniers</v>
          </cell>
        </row>
        <row r="620">
          <cell r="B620">
            <v>39741</v>
          </cell>
          <cell r="D620" t="str">
            <v>SU THOUARS SU</v>
          </cell>
          <cell r="E620">
            <v>4900</v>
          </cell>
          <cell r="H620" t="str">
            <v>Rural dynamique</v>
          </cell>
        </row>
        <row r="621">
          <cell r="B621">
            <v>39819</v>
          </cell>
          <cell r="D621" t="str">
            <v>UE NEUVY-ST-SEPULCHRE</v>
          </cell>
          <cell r="E621">
            <v>742</v>
          </cell>
          <cell r="H621" t="str">
            <v>Rural traditionnel</v>
          </cell>
        </row>
        <row r="622">
          <cell r="B622">
            <v>39857</v>
          </cell>
          <cell r="D622" t="str">
            <v>SU VERNOIL-LE FOURRIER</v>
          </cell>
          <cell r="E622">
            <v>2166</v>
          </cell>
          <cell r="H622" t="str">
            <v>Rural dynamique</v>
          </cell>
        </row>
        <row r="623">
          <cell r="B623">
            <v>38003</v>
          </cell>
          <cell r="D623" t="str">
            <v>UE L'HUISSERIE</v>
          </cell>
          <cell r="E623">
            <v>1200</v>
          </cell>
          <cell r="H623" t="str">
            <v>Périurbain résidentiel</v>
          </cell>
        </row>
        <row r="624">
          <cell r="B624">
            <v>60001</v>
          </cell>
          <cell r="D624" t="str">
            <v>SU TRUCHTERSHEIM</v>
          </cell>
          <cell r="E624">
            <v>4272</v>
          </cell>
          <cell r="H624" t="str">
            <v>Périurbain résidentiel</v>
          </cell>
        </row>
        <row r="625">
          <cell r="B625">
            <v>60070</v>
          </cell>
          <cell r="D625" t="str">
            <v>HU COLMAR HU</v>
          </cell>
          <cell r="E625">
            <v>4125</v>
          </cell>
          <cell r="H625" t="str">
            <v>Périurbain concurrentiel</v>
          </cell>
        </row>
        <row r="626">
          <cell r="B626">
            <v>60013</v>
          </cell>
          <cell r="D626" t="str">
            <v>UE HERBITZHEIM</v>
          </cell>
          <cell r="E626">
            <v>620</v>
          </cell>
          <cell r="H626" t="str">
            <v>Rural dynamique</v>
          </cell>
        </row>
        <row r="627">
          <cell r="B627">
            <v>60017</v>
          </cell>
          <cell r="D627" t="str">
            <v>SU ESCHAU</v>
          </cell>
          <cell r="E627">
            <v>4093</v>
          </cell>
          <cell r="H627" t="str">
            <v>Périurbain concurrentiel</v>
          </cell>
        </row>
        <row r="628">
          <cell r="B628">
            <v>60018</v>
          </cell>
          <cell r="D628" t="str">
            <v>SU BOLLWILLER</v>
          </cell>
          <cell r="E628">
            <v>1705</v>
          </cell>
          <cell r="H628" t="str">
            <v>Périurbain résidentiel</v>
          </cell>
        </row>
        <row r="629">
          <cell r="B629">
            <v>60019</v>
          </cell>
          <cell r="D629" t="str">
            <v>UE STRASBOURG STOCKFELD</v>
          </cell>
          <cell r="E629">
            <v>975</v>
          </cell>
          <cell r="H629" t="str">
            <v>Ultra-urbain</v>
          </cell>
        </row>
        <row r="630">
          <cell r="B630">
            <v>60020</v>
          </cell>
          <cell r="D630" t="str">
            <v>SU ROHRBACH LES BITCHE</v>
          </cell>
          <cell r="E630">
            <v>2795</v>
          </cell>
          <cell r="H630" t="str">
            <v>Rural dynamique</v>
          </cell>
        </row>
        <row r="631">
          <cell r="B631">
            <v>60023</v>
          </cell>
          <cell r="D631" t="str">
            <v>SU GERARDMER</v>
          </cell>
          <cell r="E631">
            <v>2149</v>
          </cell>
          <cell r="H631" t="str">
            <v>Saisonniers</v>
          </cell>
        </row>
        <row r="632">
          <cell r="B632">
            <v>60028</v>
          </cell>
          <cell r="D632" t="str">
            <v>SU HOENHEIM</v>
          </cell>
          <cell r="E632">
            <v>3597</v>
          </cell>
          <cell r="H632" t="str">
            <v>Périurbain concurrentiel</v>
          </cell>
        </row>
        <row r="633">
          <cell r="B633">
            <v>60029</v>
          </cell>
          <cell r="D633" t="str">
            <v>UE SUNDHOUSE</v>
          </cell>
          <cell r="E633">
            <v>999</v>
          </cell>
          <cell r="H633" t="str">
            <v>Rural dynamique</v>
          </cell>
        </row>
        <row r="634">
          <cell r="B634">
            <v>60030</v>
          </cell>
          <cell r="D634" t="str">
            <v>HU BURNHAUPT LE HAUT</v>
          </cell>
          <cell r="E634">
            <v>4421</v>
          </cell>
          <cell r="H634" t="str">
            <v>Périurbain résidentiel</v>
          </cell>
        </row>
        <row r="635">
          <cell r="B635">
            <v>60035</v>
          </cell>
          <cell r="D635" t="str">
            <v>SU MUNSTER SU</v>
          </cell>
          <cell r="E635">
            <v>2483</v>
          </cell>
          <cell r="H635" t="str">
            <v>Rural dynamique</v>
          </cell>
        </row>
        <row r="636">
          <cell r="B636">
            <v>60037</v>
          </cell>
          <cell r="D636" t="str">
            <v>SU MUTZIG</v>
          </cell>
          <cell r="E636">
            <v>1990</v>
          </cell>
          <cell r="H636" t="str">
            <v>Périurbain résidentiel</v>
          </cell>
        </row>
        <row r="637">
          <cell r="B637">
            <v>60038</v>
          </cell>
          <cell r="D637" t="str">
            <v>SU MOLSHEIM</v>
          </cell>
          <cell r="E637">
            <v>2618</v>
          </cell>
          <cell r="H637" t="str">
            <v>Périurbain résidentiel</v>
          </cell>
        </row>
        <row r="638">
          <cell r="B638">
            <v>60041</v>
          </cell>
          <cell r="D638" t="str">
            <v>SU ALTKIRCH</v>
          </cell>
          <cell r="E638">
            <v>2632</v>
          </cell>
          <cell r="H638" t="str">
            <v>Rural dynamique</v>
          </cell>
        </row>
        <row r="639">
          <cell r="B639">
            <v>60043</v>
          </cell>
          <cell r="D639" t="str">
            <v>UE STRASBOURG BOUCHERS</v>
          </cell>
          <cell r="E639">
            <v>420</v>
          </cell>
          <cell r="H639" t="str">
            <v>Ultra-urbain</v>
          </cell>
        </row>
        <row r="640">
          <cell r="B640">
            <v>60103</v>
          </cell>
          <cell r="D640" t="str">
            <v>SU WITTENHEIM</v>
          </cell>
          <cell r="E640">
            <v>2085</v>
          </cell>
          <cell r="H640" t="str">
            <v>Périurbain concurrentiel</v>
          </cell>
        </row>
        <row r="641">
          <cell r="B641">
            <v>60049</v>
          </cell>
          <cell r="D641" t="str">
            <v>SU GAMBSHEIM</v>
          </cell>
          <cell r="E641">
            <v>3145</v>
          </cell>
          <cell r="H641" t="str">
            <v>Périurbain résidentiel</v>
          </cell>
        </row>
        <row r="642">
          <cell r="B642">
            <v>60050</v>
          </cell>
          <cell r="D642" t="str">
            <v>SU LA BRESSE</v>
          </cell>
          <cell r="E642">
            <v>1630</v>
          </cell>
          <cell r="H642" t="str">
            <v>Saisonniers</v>
          </cell>
        </row>
        <row r="643">
          <cell r="B643">
            <v>60055</v>
          </cell>
          <cell r="D643" t="str">
            <v>SU MULHOUSE LA TUILERIE</v>
          </cell>
          <cell r="E643">
            <v>1993</v>
          </cell>
          <cell r="H643" t="str">
            <v>Ultra-urbain</v>
          </cell>
        </row>
        <row r="644">
          <cell r="B644">
            <v>60063</v>
          </cell>
          <cell r="D644" t="str">
            <v>SU SAVERNE</v>
          </cell>
          <cell r="E644">
            <v>1850</v>
          </cell>
          <cell r="H644" t="str">
            <v>Rural dynamique</v>
          </cell>
        </row>
        <row r="645">
          <cell r="B645">
            <v>60065</v>
          </cell>
          <cell r="D645" t="str">
            <v>SU COLMAR BOIS FLEURI</v>
          </cell>
          <cell r="E645">
            <v>1632</v>
          </cell>
          <cell r="H645" t="str">
            <v>Périurbain concurrentiel</v>
          </cell>
        </row>
        <row r="646">
          <cell r="B646">
            <v>60068</v>
          </cell>
          <cell r="D646" t="str">
            <v>UE GUEBWILLER UE</v>
          </cell>
          <cell r="E646">
            <v>800</v>
          </cell>
          <cell r="H646" t="str">
            <v>Périurbain résidentiel</v>
          </cell>
        </row>
        <row r="647">
          <cell r="B647">
            <v>60072</v>
          </cell>
          <cell r="D647" t="str">
            <v>UE STRASBOURG YSER</v>
          </cell>
          <cell r="E647">
            <v>465</v>
          </cell>
          <cell r="H647" t="str">
            <v>Ultra-urbain</v>
          </cell>
        </row>
        <row r="648">
          <cell r="B648">
            <v>60074</v>
          </cell>
          <cell r="D648" t="str">
            <v>SU MASEVAUX</v>
          </cell>
          <cell r="E648">
            <v>1199</v>
          </cell>
          <cell r="H648" t="str">
            <v>Rural dynamique</v>
          </cell>
        </row>
        <row r="649">
          <cell r="B649">
            <v>60081</v>
          </cell>
          <cell r="D649" t="str">
            <v>SU WOLFISHEIM</v>
          </cell>
          <cell r="E649">
            <v>2990</v>
          </cell>
          <cell r="H649" t="str">
            <v>Périurbain concurrentiel</v>
          </cell>
        </row>
        <row r="650">
          <cell r="B650">
            <v>60090</v>
          </cell>
          <cell r="D650" t="str">
            <v>SU LINGOLSHEIM</v>
          </cell>
          <cell r="E650">
            <v>2150</v>
          </cell>
          <cell r="H650" t="str">
            <v>Périurbain concurrentiel</v>
          </cell>
        </row>
        <row r="651">
          <cell r="B651">
            <v>60101</v>
          </cell>
          <cell r="D651" t="str">
            <v>UE FELLERING</v>
          </cell>
          <cell r="E651">
            <v>1581</v>
          </cell>
          <cell r="H651" t="str">
            <v>Rural traditionnel</v>
          </cell>
        </row>
        <row r="652">
          <cell r="B652">
            <v>60102</v>
          </cell>
          <cell r="D652" t="str">
            <v>SU DANNEMARIE</v>
          </cell>
          <cell r="E652">
            <v>1550</v>
          </cell>
          <cell r="H652" t="str">
            <v>Périurbain résidentiel</v>
          </cell>
        </row>
        <row r="653">
          <cell r="B653">
            <v>68518</v>
          </cell>
          <cell r="D653" t="str">
            <v>SU RIEDISHEIM</v>
          </cell>
          <cell r="E653">
            <v>3203</v>
          </cell>
          <cell r="H653" t="str">
            <v>Périurbain concurrentiel</v>
          </cell>
        </row>
        <row r="654">
          <cell r="B654">
            <v>60410</v>
          </cell>
          <cell r="D654" t="str">
            <v>SU BRUNSTATT</v>
          </cell>
          <cell r="E654">
            <v>3223</v>
          </cell>
          <cell r="H654" t="str">
            <v>Périurbain concurrentiel</v>
          </cell>
        </row>
        <row r="655">
          <cell r="B655">
            <v>60513</v>
          </cell>
          <cell r="D655" t="str">
            <v>HU SIERENTZ</v>
          </cell>
          <cell r="E655">
            <v>6500</v>
          </cell>
          <cell r="H655" t="str">
            <v>Périurbain résidentiel</v>
          </cell>
        </row>
        <row r="656">
          <cell r="B656">
            <v>60638</v>
          </cell>
          <cell r="D656" t="str">
            <v>SU WITTELSHEIM</v>
          </cell>
          <cell r="E656">
            <v>2316</v>
          </cell>
          <cell r="H656" t="str">
            <v>Périurbain résidentiel</v>
          </cell>
        </row>
        <row r="657">
          <cell r="B657">
            <v>60641</v>
          </cell>
          <cell r="D657" t="str">
            <v>SU GUEBWILLER SU</v>
          </cell>
          <cell r="E657">
            <v>2499</v>
          </cell>
          <cell r="H657" t="str">
            <v>Périurbain résidentiel</v>
          </cell>
        </row>
        <row r="658">
          <cell r="B658">
            <v>60700</v>
          </cell>
          <cell r="D658" t="str">
            <v>SU FESSENHEIM</v>
          </cell>
          <cell r="E658">
            <v>2860</v>
          </cell>
          <cell r="H658" t="str">
            <v>Rural dynamique</v>
          </cell>
        </row>
        <row r="659">
          <cell r="B659">
            <v>60702</v>
          </cell>
          <cell r="D659" t="str">
            <v>UE STRASBOURG ROBERTSAU</v>
          </cell>
          <cell r="E659">
            <v>501</v>
          </cell>
          <cell r="H659" t="str">
            <v>Ultra-urbain</v>
          </cell>
        </row>
        <row r="660">
          <cell r="B660">
            <v>60703</v>
          </cell>
          <cell r="D660" t="str">
            <v>SU STE MARIE AUX MINES</v>
          </cell>
          <cell r="E660">
            <v>1544</v>
          </cell>
          <cell r="H660" t="str">
            <v>Rural dynamique</v>
          </cell>
        </row>
        <row r="661">
          <cell r="B661">
            <v>60704</v>
          </cell>
          <cell r="D661" t="str">
            <v>SU SELTZ</v>
          </cell>
          <cell r="E661">
            <v>3867</v>
          </cell>
          <cell r="H661" t="str">
            <v>Rural dynamique</v>
          </cell>
        </row>
        <row r="662">
          <cell r="B662">
            <v>60705</v>
          </cell>
          <cell r="D662" t="str">
            <v>SU INGWILLER</v>
          </cell>
          <cell r="E662">
            <v>3318</v>
          </cell>
          <cell r="H662" t="str">
            <v>Rural dynamique</v>
          </cell>
        </row>
        <row r="663">
          <cell r="B663">
            <v>60708</v>
          </cell>
          <cell r="D663" t="str">
            <v>SU BISCHWILLER</v>
          </cell>
          <cell r="E663">
            <v>3835</v>
          </cell>
          <cell r="H663" t="str">
            <v>Périurbain résidentiel</v>
          </cell>
        </row>
        <row r="664">
          <cell r="B664">
            <v>60709</v>
          </cell>
          <cell r="D664" t="str">
            <v>SU BERNOLSHEIM</v>
          </cell>
          <cell r="E664">
            <v>5100</v>
          </cell>
          <cell r="H664" t="str">
            <v>Périurbain résidentiel</v>
          </cell>
        </row>
        <row r="665">
          <cell r="B665">
            <v>60426</v>
          </cell>
          <cell r="D665" t="str">
            <v>SU RUSS SCHIRMECK</v>
          </cell>
          <cell r="E665">
            <v>2219</v>
          </cell>
          <cell r="H665" t="str">
            <v>Rural dynamique</v>
          </cell>
        </row>
        <row r="666">
          <cell r="B666">
            <v>60716</v>
          </cell>
          <cell r="D666" t="str">
            <v>SU MARCKOLSHEIM</v>
          </cell>
          <cell r="E666">
            <v>3074</v>
          </cell>
          <cell r="H666" t="str">
            <v>Rural dynamique</v>
          </cell>
        </row>
        <row r="667">
          <cell r="B667">
            <v>60730</v>
          </cell>
          <cell r="D667" t="str">
            <v>SU GERTWILLER</v>
          </cell>
          <cell r="E667">
            <v>4500</v>
          </cell>
          <cell r="H667" t="str">
            <v>Périurbain résidentiel</v>
          </cell>
        </row>
        <row r="668">
          <cell r="B668">
            <v>60738</v>
          </cell>
          <cell r="D668" t="str">
            <v>SU BOOFZHEIM</v>
          </cell>
          <cell r="E668">
            <v>2135</v>
          </cell>
          <cell r="H668" t="str">
            <v>Rural dynamique</v>
          </cell>
        </row>
        <row r="669">
          <cell r="B669">
            <v>60064</v>
          </cell>
          <cell r="D669" t="str">
            <v>SU VILLE</v>
          </cell>
          <cell r="E669">
            <v>3661</v>
          </cell>
          <cell r="H669" t="str">
            <v>Rural dynamique</v>
          </cell>
        </row>
        <row r="670">
          <cell r="B670">
            <v>60744</v>
          </cell>
          <cell r="D670" t="str">
            <v>UE MUNSTER UE</v>
          </cell>
          <cell r="E670">
            <v>1000</v>
          </cell>
          <cell r="H670" t="str">
            <v>Rural dynamique</v>
          </cell>
        </row>
        <row r="671">
          <cell r="B671">
            <v>60747</v>
          </cell>
          <cell r="D671" t="str">
            <v>SU DIEMERINGEN</v>
          </cell>
          <cell r="E671">
            <v>3070</v>
          </cell>
          <cell r="H671" t="str">
            <v>Rural dynamique</v>
          </cell>
        </row>
        <row r="672">
          <cell r="B672">
            <v>60748</v>
          </cell>
          <cell r="D672" t="str">
            <v>SU WOERTH</v>
          </cell>
          <cell r="E672">
            <v>2003</v>
          </cell>
          <cell r="H672" t="str">
            <v>Rural dynamique</v>
          </cell>
        </row>
        <row r="673">
          <cell r="B673">
            <v>60815</v>
          </cell>
          <cell r="D673" t="str">
            <v>SU BITSCHWILLER LES THANN</v>
          </cell>
          <cell r="E673">
            <v>2350</v>
          </cell>
          <cell r="H673" t="str">
            <v>Rural dynamique</v>
          </cell>
        </row>
        <row r="674">
          <cell r="B674">
            <v>60944</v>
          </cell>
          <cell r="D674" t="str">
            <v>SU PFASTATT</v>
          </cell>
          <cell r="E674">
            <v>3800</v>
          </cell>
          <cell r="H674" t="str">
            <v>Périurbain concurrentiel</v>
          </cell>
        </row>
        <row r="675">
          <cell r="B675">
            <v>62005</v>
          </cell>
          <cell r="D675" t="str">
            <v>SU ST LAURENT EN GRANDVAUX</v>
          </cell>
          <cell r="E675">
            <v>2340</v>
          </cell>
          <cell r="H675" t="str">
            <v>Rural dynamique</v>
          </cell>
        </row>
        <row r="676">
          <cell r="B676">
            <v>62010</v>
          </cell>
          <cell r="D676" t="str">
            <v>SU TAVAUX</v>
          </cell>
          <cell r="E676">
            <v>2976</v>
          </cell>
          <cell r="H676" t="str">
            <v>Rural dynamique</v>
          </cell>
        </row>
        <row r="677">
          <cell r="B677">
            <v>62031</v>
          </cell>
          <cell r="D677" t="str">
            <v>UE ARINTHOD</v>
          </cell>
          <cell r="E677">
            <v>1178</v>
          </cell>
          <cell r="H677" t="str">
            <v>Rural traditionnel</v>
          </cell>
        </row>
        <row r="678">
          <cell r="B678">
            <v>62124</v>
          </cell>
          <cell r="D678" t="str">
            <v>SU TALANT BELVEDERE</v>
          </cell>
          <cell r="E678">
            <v>1881</v>
          </cell>
          <cell r="H678" t="str">
            <v>Périurbain concurrentiel</v>
          </cell>
        </row>
        <row r="679">
          <cell r="B679">
            <v>62050</v>
          </cell>
          <cell r="D679" t="str">
            <v>SU TALANT ARANDES</v>
          </cell>
          <cell r="E679">
            <v>1560</v>
          </cell>
          <cell r="H679" t="str">
            <v>Périurbain concurrentiel</v>
          </cell>
        </row>
        <row r="680">
          <cell r="B680">
            <v>62052</v>
          </cell>
          <cell r="D680" t="str">
            <v>SU GEVREY CHAMBERTIN</v>
          </cell>
          <cell r="E680">
            <v>3070</v>
          </cell>
          <cell r="H680" t="str">
            <v>Périurbain résidentiel</v>
          </cell>
        </row>
        <row r="681">
          <cell r="B681">
            <v>62065</v>
          </cell>
          <cell r="D681" t="str">
            <v>UE DIJON</v>
          </cell>
          <cell r="E681">
            <v>748</v>
          </cell>
          <cell r="H681" t="str">
            <v>Ultra-urbain</v>
          </cell>
        </row>
        <row r="682">
          <cell r="B682">
            <v>62077</v>
          </cell>
          <cell r="D682" t="str">
            <v>SU MANDEURE</v>
          </cell>
          <cell r="E682">
            <v>2495</v>
          </cell>
          <cell r="H682" t="str">
            <v>Périurbain concurrentiel</v>
          </cell>
        </row>
        <row r="683">
          <cell r="B683">
            <v>62079</v>
          </cell>
          <cell r="D683" t="str">
            <v>SU ST AMOUR</v>
          </cell>
          <cell r="E683">
            <v>2918</v>
          </cell>
          <cell r="H683" t="str">
            <v>Rural dynamique</v>
          </cell>
        </row>
        <row r="684">
          <cell r="B684">
            <v>62081</v>
          </cell>
          <cell r="D684" t="str">
            <v>UE CUISEAUX</v>
          </cell>
          <cell r="E684">
            <v>1500</v>
          </cell>
          <cell r="H684" t="str">
            <v>Rural traditionnel</v>
          </cell>
        </row>
        <row r="685">
          <cell r="B685">
            <v>62084</v>
          </cell>
          <cell r="D685" t="str">
            <v>SU BLETTERANS</v>
          </cell>
          <cell r="E685">
            <v>2200</v>
          </cell>
          <cell r="H685" t="str">
            <v>Rural dynamique</v>
          </cell>
        </row>
        <row r="686">
          <cell r="B686">
            <v>62086</v>
          </cell>
          <cell r="D686" t="str">
            <v>SU FRASNE</v>
          </cell>
          <cell r="E686">
            <v>1780</v>
          </cell>
          <cell r="H686" t="str">
            <v>Rural dynamique</v>
          </cell>
        </row>
        <row r="687">
          <cell r="B687">
            <v>62088</v>
          </cell>
          <cell r="D687" t="str">
            <v>SU POUILLEY LES VIGNES</v>
          </cell>
          <cell r="E687">
            <v>3950</v>
          </cell>
          <cell r="H687" t="str">
            <v>Périurbain résidentiel</v>
          </cell>
        </row>
        <row r="688">
          <cell r="B688">
            <v>62089</v>
          </cell>
          <cell r="D688" t="str">
            <v>SU VENAREY LES LAUMES</v>
          </cell>
          <cell r="E688">
            <v>2966</v>
          </cell>
          <cell r="H688" t="str">
            <v>Rural traditionnel</v>
          </cell>
        </row>
        <row r="689">
          <cell r="B689">
            <v>62092</v>
          </cell>
          <cell r="D689" t="str">
            <v>SU CHAMPAGNOLE</v>
          </cell>
          <cell r="E689">
            <v>4599</v>
          </cell>
          <cell r="H689" t="str">
            <v>Rural traditionnel</v>
          </cell>
        </row>
        <row r="690">
          <cell r="B690">
            <v>62130</v>
          </cell>
          <cell r="D690" t="str">
            <v>SU ARC SUR TILLE</v>
          </cell>
          <cell r="E690">
            <v>2480</v>
          </cell>
          <cell r="H690" t="str">
            <v>Périurbain résidentiel</v>
          </cell>
        </row>
        <row r="691">
          <cell r="B691">
            <v>62102</v>
          </cell>
          <cell r="D691" t="str">
            <v>SU BANS</v>
          </cell>
          <cell r="E691">
            <v>2195</v>
          </cell>
          <cell r="H691" t="str">
            <v>Rural dynamique</v>
          </cell>
        </row>
        <row r="692">
          <cell r="B692">
            <v>62103</v>
          </cell>
          <cell r="D692" t="str">
            <v>UE TANNAY</v>
          </cell>
          <cell r="E692">
            <v>900</v>
          </cell>
          <cell r="H692" t="str">
            <v>Rural traditionnel</v>
          </cell>
        </row>
        <row r="693">
          <cell r="B693">
            <v>62104</v>
          </cell>
          <cell r="D693" t="str">
            <v>SU CHENOVE</v>
          </cell>
          <cell r="E693">
            <v>3100</v>
          </cell>
          <cell r="H693" t="str">
            <v>Périurbain concurrentiel</v>
          </cell>
        </row>
        <row r="694">
          <cell r="B694">
            <v>62105</v>
          </cell>
          <cell r="D694" t="str">
            <v>SU SOMBERNON</v>
          </cell>
          <cell r="E694">
            <v>1533</v>
          </cell>
          <cell r="H694" t="str">
            <v>Rural dynamique</v>
          </cell>
        </row>
        <row r="695">
          <cell r="B695">
            <v>62108</v>
          </cell>
          <cell r="D695" t="str">
            <v>SU VALDAHON</v>
          </cell>
          <cell r="E695">
            <v>2267</v>
          </cell>
          <cell r="H695" t="str">
            <v>Rural dynamique</v>
          </cell>
        </row>
        <row r="696">
          <cell r="B696">
            <v>62109</v>
          </cell>
          <cell r="D696" t="str">
            <v>SU SAONE</v>
          </cell>
          <cell r="E696">
            <v>3839</v>
          </cell>
          <cell r="H696" t="str">
            <v>Périurbain résidentiel</v>
          </cell>
        </row>
        <row r="697">
          <cell r="B697">
            <v>62110</v>
          </cell>
          <cell r="D697" t="str">
            <v>UE ORNANS</v>
          </cell>
          <cell r="E697">
            <v>1000</v>
          </cell>
          <cell r="H697" t="str">
            <v>Rural dynamique</v>
          </cell>
        </row>
        <row r="698">
          <cell r="B698">
            <v>62111</v>
          </cell>
          <cell r="D698" t="str">
            <v>SU DEVECEY</v>
          </cell>
          <cell r="E698">
            <v>2475</v>
          </cell>
          <cell r="H698" t="str">
            <v>Périurbain résidentiel</v>
          </cell>
        </row>
        <row r="699">
          <cell r="B699">
            <v>62112</v>
          </cell>
          <cell r="D699" t="str">
            <v>SU ARBOIS</v>
          </cell>
          <cell r="E699">
            <v>2170</v>
          </cell>
          <cell r="H699" t="str">
            <v>Rural traditionnel</v>
          </cell>
        </row>
        <row r="700">
          <cell r="B700">
            <v>62128</v>
          </cell>
          <cell r="D700" t="str">
            <v>SU SALINS LES BAINS</v>
          </cell>
          <cell r="E700">
            <v>1865</v>
          </cell>
          <cell r="H700" t="str">
            <v>Rural traditionnel</v>
          </cell>
        </row>
        <row r="701">
          <cell r="B701">
            <v>62127</v>
          </cell>
          <cell r="D701" t="str">
            <v>SU POUILLY EN AUXOIS</v>
          </cell>
          <cell r="E701">
            <v>1800</v>
          </cell>
          <cell r="H701" t="str">
            <v>Rural traditionnel</v>
          </cell>
        </row>
        <row r="702">
          <cell r="B702">
            <v>62303</v>
          </cell>
          <cell r="D702" t="str">
            <v>SU PRISSE</v>
          </cell>
          <cell r="E702">
            <v>4000</v>
          </cell>
          <cell r="H702" t="str">
            <v>Périurbain résidentiel</v>
          </cell>
        </row>
        <row r="703">
          <cell r="B703">
            <v>63001</v>
          </cell>
          <cell r="D703" t="str">
            <v>HU MONTMOROT</v>
          </cell>
          <cell r="E703">
            <v>5739</v>
          </cell>
          <cell r="H703" t="str">
            <v>Périurbain résidentiel</v>
          </cell>
        </row>
        <row r="704">
          <cell r="B704">
            <v>63004</v>
          </cell>
          <cell r="D704" t="str">
            <v>SU VESOUL</v>
          </cell>
          <cell r="E704">
            <v>2495</v>
          </cell>
          <cell r="H704" t="str">
            <v>Rural dynamique</v>
          </cell>
        </row>
        <row r="705">
          <cell r="B705">
            <v>63012</v>
          </cell>
          <cell r="D705" t="str">
            <v>SU ST VIT</v>
          </cell>
          <cell r="E705">
            <v>4764</v>
          </cell>
          <cell r="H705" t="str">
            <v>Rural dynamique</v>
          </cell>
        </row>
        <row r="706">
          <cell r="B706">
            <v>63014</v>
          </cell>
          <cell r="D706" t="str">
            <v>SU DOMPIERRE SUR BESBRE</v>
          </cell>
          <cell r="E706">
            <v>1300</v>
          </cell>
          <cell r="H706" t="str">
            <v>Rural traditionnel</v>
          </cell>
        </row>
        <row r="707">
          <cell r="B707">
            <v>63022</v>
          </cell>
          <cell r="D707" t="str">
            <v>SU BESANCON</v>
          </cell>
          <cell r="E707">
            <v>4500</v>
          </cell>
          <cell r="H707" t="str">
            <v>Périurbain concurrentiel</v>
          </cell>
        </row>
        <row r="708">
          <cell r="B708">
            <v>63206</v>
          </cell>
          <cell r="D708" t="str">
            <v>HU PONTARLIER</v>
          </cell>
          <cell r="E708">
            <v>6100</v>
          </cell>
          <cell r="H708" t="str">
            <v>Périurbain résidentiel</v>
          </cell>
        </row>
        <row r="709">
          <cell r="B709">
            <v>63308</v>
          </cell>
          <cell r="D709" t="str">
            <v>UE ROUGEMONT</v>
          </cell>
          <cell r="E709">
            <v>933</v>
          </cell>
          <cell r="H709" t="str">
            <v>Rural traditionnel</v>
          </cell>
        </row>
        <row r="710">
          <cell r="B710">
            <v>63310</v>
          </cell>
          <cell r="D710" t="str">
            <v>SU STE SUZANNE</v>
          </cell>
          <cell r="E710">
            <v>2000</v>
          </cell>
          <cell r="H710" t="str">
            <v>Périurbain concurrentiel</v>
          </cell>
        </row>
        <row r="711">
          <cell r="B711">
            <v>63311</v>
          </cell>
          <cell r="D711" t="str">
            <v>SU BAUME LES DAMES</v>
          </cell>
          <cell r="E711">
            <v>3897</v>
          </cell>
          <cell r="H711" t="str">
            <v>Rural dynamique</v>
          </cell>
        </row>
        <row r="712">
          <cell r="B712">
            <v>64003</v>
          </cell>
          <cell r="D712" t="str">
            <v>UE ORCHAMPS-VENNES</v>
          </cell>
          <cell r="E712">
            <v>707</v>
          </cell>
          <cell r="H712" t="str">
            <v>Rural dynamique</v>
          </cell>
        </row>
        <row r="713">
          <cell r="B713">
            <v>64147</v>
          </cell>
          <cell r="D713" t="str">
            <v>SU LE RUSSEY</v>
          </cell>
          <cell r="E713">
            <v>3186</v>
          </cell>
          <cell r="H713" t="str">
            <v>Rural dynamique</v>
          </cell>
        </row>
        <row r="714">
          <cell r="B714">
            <v>65007</v>
          </cell>
          <cell r="D714" t="str">
            <v>SU SARRALBE</v>
          </cell>
          <cell r="E714">
            <v>4119</v>
          </cell>
          <cell r="H714" t="str">
            <v>Rural dynamique</v>
          </cell>
        </row>
        <row r="715">
          <cell r="B715">
            <v>65021</v>
          </cell>
          <cell r="D715" t="str">
            <v>SU MONTIGNY LES METZ</v>
          </cell>
          <cell r="E715">
            <v>2700</v>
          </cell>
          <cell r="H715" t="str">
            <v>Périurbain concurrentiel</v>
          </cell>
        </row>
        <row r="716">
          <cell r="B716">
            <v>65033</v>
          </cell>
          <cell r="D716" t="str">
            <v>SU ALGRANGE</v>
          </cell>
          <cell r="E716">
            <v>2055</v>
          </cell>
          <cell r="H716" t="str">
            <v>Périurbain concurrentiel</v>
          </cell>
        </row>
        <row r="717">
          <cell r="B717">
            <v>65034</v>
          </cell>
          <cell r="D717" t="str">
            <v>SU NOGENT</v>
          </cell>
          <cell r="E717">
            <v>2566</v>
          </cell>
          <cell r="H717" t="str">
            <v>Rural dynamique</v>
          </cell>
        </row>
        <row r="718">
          <cell r="B718">
            <v>65072</v>
          </cell>
          <cell r="D718" t="str">
            <v>SU CLOUANGE</v>
          </cell>
          <cell r="E718">
            <v>3500</v>
          </cell>
          <cell r="H718" t="str">
            <v>Périurbain concurrentiel</v>
          </cell>
        </row>
        <row r="719">
          <cell r="B719">
            <v>65080</v>
          </cell>
          <cell r="D719" t="str">
            <v>SU FONTOY</v>
          </cell>
          <cell r="E719">
            <v>2982</v>
          </cell>
          <cell r="H719" t="str">
            <v>Rural dynamique</v>
          </cell>
        </row>
        <row r="720">
          <cell r="B720">
            <v>65089</v>
          </cell>
          <cell r="D720" t="str">
            <v>SU VAGNEY</v>
          </cell>
          <cell r="E720">
            <v>2694</v>
          </cell>
          <cell r="H720" t="str">
            <v>Rural dynamique</v>
          </cell>
        </row>
        <row r="721">
          <cell r="B721">
            <v>65103</v>
          </cell>
          <cell r="D721" t="str">
            <v>SU ST JULIEN LES METZ</v>
          </cell>
          <cell r="E721">
            <v>2600</v>
          </cell>
          <cell r="H721" t="str">
            <v>Périurbain concurrentiel</v>
          </cell>
        </row>
        <row r="722">
          <cell r="B722">
            <v>65107</v>
          </cell>
          <cell r="D722" t="str">
            <v>SU VALMONT</v>
          </cell>
          <cell r="E722">
            <v>2500</v>
          </cell>
          <cell r="H722" t="str">
            <v>Périurbain résidentiel</v>
          </cell>
        </row>
        <row r="723">
          <cell r="B723">
            <v>65180</v>
          </cell>
          <cell r="D723" t="str">
            <v>UE VANDOEUVRE LES NANCY</v>
          </cell>
          <cell r="E723">
            <v>587</v>
          </cell>
          <cell r="H723" t="str">
            <v>Ultra-urbain</v>
          </cell>
        </row>
        <row r="724">
          <cell r="B724">
            <v>65222</v>
          </cell>
          <cell r="D724" t="str">
            <v>SU CHATENOIS</v>
          </cell>
          <cell r="E724">
            <v>2472</v>
          </cell>
          <cell r="H724" t="str">
            <v>Rural dynamique</v>
          </cell>
        </row>
        <row r="725">
          <cell r="B725">
            <v>65226</v>
          </cell>
          <cell r="D725" t="str">
            <v>UE LIFFOL LE GRAND</v>
          </cell>
          <cell r="E725">
            <v>1450</v>
          </cell>
          <cell r="H725" t="str">
            <v>Rural traditionnel</v>
          </cell>
        </row>
        <row r="726">
          <cell r="B726">
            <v>65278</v>
          </cell>
          <cell r="D726" t="str">
            <v>SU LEMUD</v>
          </cell>
          <cell r="E726">
            <v>2734</v>
          </cell>
          <cell r="H726" t="str">
            <v>Rural dynamique</v>
          </cell>
        </row>
        <row r="727">
          <cell r="B727">
            <v>65436</v>
          </cell>
          <cell r="D727" t="str">
            <v>SU STE MENEHOULD</v>
          </cell>
          <cell r="E727">
            <v>2474</v>
          </cell>
          <cell r="H727" t="str">
            <v>Rural traditionnel</v>
          </cell>
        </row>
        <row r="728">
          <cell r="B728">
            <v>65462</v>
          </cell>
          <cell r="D728" t="str">
            <v>SU MAXEVILLE</v>
          </cell>
          <cell r="E728">
            <v>2646</v>
          </cell>
          <cell r="H728" t="str">
            <v>Périurbain concurrentiel</v>
          </cell>
        </row>
        <row r="729">
          <cell r="B729">
            <v>65442</v>
          </cell>
          <cell r="D729" t="str">
            <v>SU JOINVILLE</v>
          </cell>
          <cell r="E729">
            <v>2569</v>
          </cell>
          <cell r="H729" t="str">
            <v>Rural traditionnel</v>
          </cell>
        </row>
        <row r="730">
          <cell r="B730">
            <v>65446</v>
          </cell>
          <cell r="D730" t="str">
            <v>SU ANOULD</v>
          </cell>
          <cell r="E730">
            <v>2405</v>
          </cell>
          <cell r="H730" t="str">
            <v>Rural dynamique</v>
          </cell>
        </row>
        <row r="731">
          <cell r="B731">
            <v>65448</v>
          </cell>
          <cell r="D731" t="str">
            <v>UE LE VAL D'AJOL</v>
          </cell>
          <cell r="E731">
            <v>750</v>
          </cell>
          <cell r="H731" t="str">
            <v>Rural traditionnel</v>
          </cell>
        </row>
        <row r="732">
          <cell r="B732">
            <v>65449</v>
          </cell>
          <cell r="D732" t="str">
            <v>SU BRIEY</v>
          </cell>
          <cell r="E732">
            <v>3800</v>
          </cell>
          <cell r="H732" t="str">
            <v>Rural dynamique</v>
          </cell>
        </row>
        <row r="733">
          <cell r="B733">
            <v>65452</v>
          </cell>
          <cell r="D733" t="str">
            <v>SU MONTMEDY</v>
          </cell>
          <cell r="E733">
            <v>2560</v>
          </cell>
          <cell r="H733" t="str">
            <v>Rural dynamique</v>
          </cell>
        </row>
        <row r="734">
          <cell r="B734">
            <v>65453</v>
          </cell>
          <cell r="D734" t="str">
            <v>SU CAPAVENIR VOSGES</v>
          </cell>
          <cell r="E734">
            <v>2569</v>
          </cell>
          <cell r="H734" t="str">
            <v>Rural dynamique</v>
          </cell>
        </row>
        <row r="735">
          <cell r="B735">
            <v>65454</v>
          </cell>
          <cell r="D735" t="str">
            <v>SU BOULAY</v>
          </cell>
          <cell r="E735">
            <v>3500</v>
          </cell>
          <cell r="H735" t="str">
            <v>Rural dynamique</v>
          </cell>
        </row>
        <row r="736">
          <cell r="B736">
            <v>65457</v>
          </cell>
          <cell r="D736" t="str">
            <v>SU FRIGNICOURT</v>
          </cell>
          <cell r="E736">
            <v>2702</v>
          </cell>
          <cell r="H736" t="str">
            <v>Rural dynamique</v>
          </cell>
        </row>
        <row r="737">
          <cell r="B737">
            <v>65459</v>
          </cell>
          <cell r="D737" t="str">
            <v>SU POUXEUX</v>
          </cell>
          <cell r="E737">
            <v>2490</v>
          </cell>
          <cell r="H737" t="str">
            <v>Rural dynamique</v>
          </cell>
        </row>
        <row r="738">
          <cell r="B738">
            <v>65460</v>
          </cell>
          <cell r="D738" t="str">
            <v>SU TALANGE</v>
          </cell>
          <cell r="E738">
            <v>2990</v>
          </cell>
          <cell r="H738" t="str">
            <v>Périurbain concurrentiel</v>
          </cell>
        </row>
        <row r="739">
          <cell r="B739">
            <v>65461</v>
          </cell>
          <cell r="D739" t="str">
            <v>UE REIMS COURCELLES</v>
          </cell>
          <cell r="E739">
            <v>1808</v>
          </cell>
          <cell r="H739" t="str">
            <v>Ultra-urbain</v>
          </cell>
        </row>
        <row r="740">
          <cell r="B740">
            <v>66015</v>
          </cell>
          <cell r="D740" t="str">
            <v>UE FEYZIN</v>
          </cell>
          <cell r="E740">
            <v>999</v>
          </cell>
          <cell r="H740" t="str">
            <v>Périurbain concurrentiel</v>
          </cell>
        </row>
        <row r="741">
          <cell r="B741">
            <v>66021</v>
          </cell>
          <cell r="D741" t="str">
            <v>SU YSSINGEAUX</v>
          </cell>
          <cell r="E741">
            <v>3406</v>
          </cell>
          <cell r="H741" t="str">
            <v>Rural dynamique</v>
          </cell>
        </row>
        <row r="742">
          <cell r="B742">
            <v>66043</v>
          </cell>
          <cell r="D742" t="str">
            <v>UE LA CLUSAZ SOLEMONT</v>
          </cell>
          <cell r="E742">
            <v>480</v>
          </cell>
          <cell r="H742" t="str">
            <v>Saisonniers</v>
          </cell>
        </row>
        <row r="743">
          <cell r="B743">
            <v>66049</v>
          </cell>
          <cell r="D743" t="str">
            <v>SU PONTCHARRA</v>
          </cell>
          <cell r="E743">
            <v>3860</v>
          </cell>
          <cell r="H743" t="str">
            <v>Rural dynamique</v>
          </cell>
        </row>
        <row r="744">
          <cell r="B744">
            <v>66051</v>
          </cell>
          <cell r="D744" t="str">
            <v>SU PONT D'AIN</v>
          </cell>
          <cell r="E744">
            <v>1950</v>
          </cell>
          <cell r="H744" t="str">
            <v>Rural dynamique</v>
          </cell>
        </row>
        <row r="745">
          <cell r="B745">
            <v>66221</v>
          </cell>
          <cell r="D745" t="str">
            <v>SU COLOMBE</v>
          </cell>
          <cell r="E745">
            <v>3200</v>
          </cell>
          <cell r="H745" t="str">
            <v>Rural dynamique</v>
          </cell>
        </row>
        <row r="746">
          <cell r="B746">
            <v>66055</v>
          </cell>
          <cell r="D746" t="str">
            <v>SU DETRIER LA ROCHETTE</v>
          </cell>
          <cell r="E746">
            <v>2386</v>
          </cell>
          <cell r="H746" t="str">
            <v>Rural dynamique</v>
          </cell>
        </row>
        <row r="747">
          <cell r="B747">
            <v>66067</v>
          </cell>
          <cell r="D747" t="str">
            <v>SU AIGUILHE</v>
          </cell>
          <cell r="E747">
            <v>2830</v>
          </cell>
          <cell r="H747" t="str">
            <v>Périurbain résidentiel</v>
          </cell>
        </row>
        <row r="748">
          <cell r="B748">
            <v>66069</v>
          </cell>
          <cell r="D748" t="str">
            <v>SU LANGEAC</v>
          </cell>
          <cell r="E748">
            <v>2470</v>
          </cell>
          <cell r="H748" t="str">
            <v>Rural traditionnel</v>
          </cell>
        </row>
        <row r="749">
          <cell r="B749">
            <v>66072</v>
          </cell>
          <cell r="D749" t="str">
            <v>SU LA RAVOIRE</v>
          </cell>
          <cell r="E749">
            <v>4000</v>
          </cell>
          <cell r="H749" t="str">
            <v>Périurbain concurrentiel</v>
          </cell>
        </row>
        <row r="750">
          <cell r="B750">
            <v>66073</v>
          </cell>
          <cell r="D750" t="str">
            <v>SU AIGUEBLANCHE</v>
          </cell>
          <cell r="E750">
            <v>2200</v>
          </cell>
          <cell r="H750" t="str">
            <v>Saisonniers</v>
          </cell>
        </row>
        <row r="751">
          <cell r="B751">
            <v>66075</v>
          </cell>
          <cell r="D751" t="str">
            <v>SU LA MOTTE SERVOLEX</v>
          </cell>
          <cell r="E751">
            <v>3400</v>
          </cell>
          <cell r="H751" t="str">
            <v>Périurbain concurrentiel</v>
          </cell>
        </row>
        <row r="752">
          <cell r="B752">
            <v>66090</v>
          </cell>
          <cell r="D752" t="str">
            <v>SU L'HORME</v>
          </cell>
          <cell r="E752">
            <v>3383</v>
          </cell>
          <cell r="H752" t="str">
            <v>Périurbain concurrentiel</v>
          </cell>
        </row>
        <row r="753">
          <cell r="B753">
            <v>66092</v>
          </cell>
          <cell r="D753" t="str">
            <v>SU SALINS LES THERMES</v>
          </cell>
          <cell r="E753">
            <v>2469</v>
          </cell>
          <cell r="H753" t="str">
            <v>Saisonniers</v>
          </cell>
        </row>
        <row r="754">
          <cell r="B754">
            <v>66093</v>
          </cell>
          <cell r="D754" t="str">
            <v>SU BOURG ST MAURICE</v>
          </cell>
          <cell r="E754">
            <v>5000</v>
          </cell>
          <cell r="H754" t="str">
            <v>Saisonniers</v>
          </cell>
        </row>
        <row r="755">
          <cell r="B755">
            <v>66096</v>
          </cell>
          <cell r="D755" t="str">
            <v>SU MARIGNIER</v>
          </cell>
          <cell r="E755">
            <v>3618</v>
          </cell>
          <cell r="H755" t="str">
            <v>Périurbain concurrentiel</v>
          </cell>
        </row>
        <row r="756">
          <cell r="B756">
            <v>66101</v>
          </cell>
          <cell r="D756" t="str">
            <v>UE LYON CHARITE</v>
          </cell>
          <cell r="E756">
            <v>1354</v>
          </cell>
          <cell r="H756" t="str">
            <v>Ultra-urbain</v>
          </cell>
        </row>
        <row r="757">
          <cell r="B757">
            <v>66103</v>
          </cell>
          <cell r="D757" t="str">
            <v>SU LAIZ</v>
          </cell>
          <cell r="E757">
            <v>2400</v>
          </cell>
          <cell r="H757" t="str">
            <v>Rural dynamique</v>
          </cell>
        </row>
        <row r="758">
          <cell r="B758">
            <v>66104</v>
          </cell>
          <cell r="D758" t="str">
            <v>SU ARLANC</v>
          </cell>
          <cell r="E758">
            <v>1855</v>
          </cell>
          <cell r="H758" t="str">
            <v>Rural traditionnel</v>
          </cell>
        </row>
        <row r="759">
          <cell r="B759">
            <v>66138</v>
          </cell>
          <cell r="D759" t="str">
            <v>SU L'ARBRESLE</v>
          </cell>
          <cell r="E759">
            <v>5230</v>
          </cell>
          <cell r="H759" t="str">
            <v>Périurbain résidentiel</v>
          </cell>
        </row>
        <row r="760">
          <cell r="B760">
            <v>66111</v>
          </cell>
          <cell r="D760" t="str">
            <v>SU VIC LE COMTE</v>
          </cell>
          <cell r="E760">
            <v>2442</v>
          </cell>
          <cell r="H760" t="str">
            <v>Périurbain résidentiel</v>
          </cell>
        </row>
        <row r="761">
          <cell r="B761">
            <v>66121</v>
          </cell>
          <cell r="D761" t="str">
            <v>SU LES HOUCHES</v>
          </cell>
          <cell r="E761">
            <v>1100</v>
          </cell>
          <cell r="H761" t="str">
            <v>Saisonniers</v>
          </cell>
        </row>
        <row r="762">
          <cell r="B762">
            <v>66122</v>
          </cell>
          <cell r="D762" t="str">
            <v>UE CHAMONIX PELERINS</v>
          </cell>
          <cell r="E762">
            <v>550</v>
          </cell>
          <cell r="H762" t="str">
            <v>Saisonniers</v>
          </cell>
        </row>
        <row r="763">
          <cell r="B763">
            <v>66123</v>
          </cell>
          <cell r="D763" t="str">
            <v>SU CHAMONIX VALLOT</v>
          </cell>
          <cell r="E763">
            <v>1100</v>
          </cell>
          <cell r="H763" t="str">
            <v>Saisonniers</v>
          </cell>
        </row>
        <row r="764">
          <cell r="B764">
            <v>66124</v>
          </cell>
          <cell r="D764" t="str">
            <v>MU CHAMONIX ARGENTIERE</v>
          </cell>
          <cell r="E764">
            <v>450</v>
          </cell>
          <cell r="H764" t="str">
            <v>Saisonniers</v>
          </cell>
        </row>
        <row r="765">
          <cell r="B765">
            <v>66128</v>
          </cell>
          <cell r="D765" t="str">
            <v>UE LYON</v>
          </cell>
          <cell r="E765">
            <v>1</v>
          </cell>
          <cell r="H765" t="str">
            <v>Ultra-urbain</v>
          </cell>
        </row>
        <row r="766">
          <cell r="B766">
            <v>66130</v>
          </cell>
          <cell r="D766" t="str">
            <v>SU TANINGES</v>
          </cell>
          <cell r="E766">
            <v>2500</v>
          </cell>
          <cell r="H766" t="str">
            <v>Saisonniers</v>
          </cell>
        </row>
        <row r="767">
          <cell r="B767">
            <v>66132</v>
          </cell>
          <cell r="D767" t="str">
            <v>SU AMPHION LES BAINS</v>
          </cell>
          <cell r="E767">
            <v>1500</v>
          </cell>
          <cell r="H767" t="str">
            <v>Périurbain concurrentiel</v>
          </cell>
        </row>
        <row r="768">
          <cell r="B768">
            <v>66135</v>
          </cell>
          <cell r="D768" t="str">
            <v>SU LOISIN</v>
          </cell>
          <cell r="E768">
            <v>3385</v>
          </cell>
          <cell r="H768" t="str">
            <v>Périurbain résidentiel</v>
          </cell>
        </row>
        <row r="769">
          <cell r="B769">
            <v>66214</v>
          </cell>
          <cell r="D769" t="str">
            <v>SU VINZIER</v>
          </cell>
          <cell r="E769">
            <v>3200</v>
          </cell>
          <cell r="H769" t="str">
            <v>Rural dynamique</v>
          </cell>
        </row>
        <row r="770">
          <cell r="B770">
            <v>66139</v>
          </cell>
          <cell r="D770" t="str">
            <v>SU MONTLUEL</v>
          </cell>
          <cell r="E770">
            <v>1942</v>
          </cell>
          <cell r="H770" t="str">
            <v>Périurbain résidentiel</v>
          </cell>
        </row>
        <row r="771">
          <cell r="B771">
            <v>66141</v>
          </cell>
          <cell r="D771" t="str">
            <v>SU MAGLAND</v>
          </cell>
          <cell r="E771">
            <v>1950</v>
          </cell>
          <cell r="H771" t="str">
            <v>Saisonniers</v>
          </cell>
        </row>
        <row r="772">
          <cell r="B772">
            <v>66143</v>
          </cell>
          <cell r="D772" t="str">
            <v>SU BONNE</v>
          </cell>
          <cell r="E772">
            <v>2400</v>
          </cell>
          <cell r="H772" t="str">
            <v>Périurbain résidentiel</v>
          </cell>
        </row>
        <row r="773">
          <cell r="B773">
            <v>66205</v>
          </cell>
          <cell r="D773" t="str">
            <v>HU RUMILLY</v>
          </cell>
          <cell r="E773">
            <v>6320</v>
          </cell>
          <cell r="H773" t="str">
            <v>Rural dynamique</v>
          </cell>
        </row>
        <row r="774">
          <cell r="B774">
            <v>66147</v>
          </cell>
          <cell r="D774" t="str">
            <v>SU VOIRON</v>
          </cell>
          <cell r="E774">
            <v>2480</v>
          </cell>
          <cell r="H774" t="str">
            <v>Périurbain concurrentiel</v>
          </cell>
        </row>
        <row r="775">
          <cell r="B775">
            <v>66206</v>
          </cell>
          <cell r="D775" t="str">
            <v>HU PONT DE BEAUVOISIN</v>
          </cell>
          <cell r="E775">
            <v>4631</v>
          </cell>
          <cell r="H775" t="str">
            <v>Rural dynamique</v>
          </cell>
        </row>
        <row r="776">
          <cell r="B776">
            <v>66152</v>
          </cell>
          <cell r="D776" t="str">
            <v>SU VILLARS LES DOMBES</v>
          </cell>
          <cell r="E776">
            <v>2705</v>
          </cell>
          <cell r="H776" t="str">
            <v>Rural dynamique</v>
          </cell>
        </row>
        <row r="777">
          <cell r="B777">
            <v>66154</v>
          </cell>
          <cell r="D777" t="str">
            <v>SU PASSY</v>
          </cell>
          <cell r="E777">
            <v>3253</v>
          </cell>
          <cell r="H777" t="str">
            <v>Saisonniers</v>
          </cell>
        </row>
        <row r="778">
          <cell r="B778">
            <v>66156</v>
          </cell>
          <cell r="D778" t="str">
            <v>SU LA MURE</v>
          </cell>
          <cell r="E778">
            <v>1780</v>
          </cell>
          <cell r="H778" t="str">
            <v>Rural dynamique</v>
          </cell>
        </row>
        <row r="779">
          <cell r="B779">
            <v>66157</v>
          </cell>
          <cell r="D779" t="str">
            <v>UE VOREPPE</v>
          </cell>
          <cell r="E779">
            <v>651</v>
          </cell>
          <cell r="H779" t="str">
            <v>Périurbain résidentiel</v>
          </cell>
        </row>
        <row r="780">
          <cell r="B780">
            <v>66159</v>
          </cell>
          <cell r="D780" t="str">
            <v>SU LYON 6EME</v>
          </cell>
          <cell r="E780">
            <v>1005</v>
          </cell>
          <cell r="H780" t="str">
            <v>Ultra-urbain</v>
          </cell>
        </row>
        <row r="781">
          <cell r="B781">
            <v>66160</v>
          </cell>
          <cell r="D781" t="str">
            <v>SU LYON GERLAND</v>
          </cell>
          <cell r="E781">
            <v>1495</v>
          </cell>
          <cell r="H781" t="str">
            <v>Ultra-urbain</v>
          </cell>
        </row>
        <row r="782">
          <cell r="B782">
            <v>66161</v>
          </cell>
          <cell r="D782" t="str">
            <v>SU LYON MISTRAL</v>
          </cell>
          <cell r="E782">
            <v>1820</v>
          </cell>
          <cell r="H782" t="str">
            <v>Ultra-urbain</v>
          </cell>
        </row>
        <row r="783">
          <cell r="B783">
            <v>66162</v>
          </cell>
          <cell r="D783" t="str">
            <v>UE LYON SAINT LOUIS</v>
          </cell>
          <cell r="E783">
            <v>999</v>
          </cell>
          <cell r="H783" t="str">
            <v>Ultra-urbain</v>
          </cell>
        </row>
        <row r="784">
          <cell r="B784">
            <v>66163</v>
          </cell>
          <cell r="D784" t="str">
            <v>UE LES DEUX ALPES</v>
          </cell>
          <cell r="E784">
            <v>440</v>
          </cell>
          <cell r="H784" t="str">
            <v>Saisonniers</v>
          </cell>
        </row>
        <row r="785">
          <cell r="B785">
            <v>66165</v>
          </cell>
          <cell r="D785" t="str">
            <v>SU SAVIGNEUX</v>
          </cell>
          <cell r="E785">
            <v>3120</v>
          </cell>
          <cell r="H785" t="str">
            <v>Rural dynamique</v>
          </cell>
        </row>
        <row r="786">
          <cell r="B786">
            <v>66166</v>
          </cell>
          <cell r="D786" t="str">
            <v>SU ST GERMAIN DU BOIS</v>
          </cell>
          <cell r="E786">
            <v>2550</v>
          </cell>
          <cell r="H786" t="str">
            <v>Rural traditionnel</v>
          </cell>
        </row>
        <row r="787">
          <cell r="B787">
            <v>66167</v>
          </cell>
          <cell r="D787" t="str">
            <v>SU PRINGY</v>
          </cell>
          <cell r="E787">
            <v>1400</v>
          </cell>
          <cell r="H787" t="str">
            <v>Périurbain concurrentiel</v>
          </cell>
        </row>
        <row r="788">
          <cell r="B788">
            <v>66168</v>
          </cell>
          <cell r="D788" t="str">
            <v>SU ORGELET</v>
          </cell>
          <cell r="E788">
            <v>2493</v>
          </cell>
          <cell r="H788" t="str">
            <v>Rural dynamique</v>
          </cell>
        </row>
        <row r="789">
          <cell r="B789">
            <v>66172</v>
          </cell>
          <cell r="D789" t="str">
            <v>SU CHAMBERY LE HAUT</v>
          </cell>
          <cell r="E789">
            <v>1850</v>
          </cell>
          <cell r="H789" t="str">
            <v>Périurbain concurrentiel</v>
          </cell>
        </row>
        <row r="790">
          <cell r="B790">
            <v>66174</v>
          </cell>
          <cell r="D790" t="str">
            <v>SU VINAY</v>
          </cell>
          <cell r="E790">
            <v>1200</v>
          </cell>
          <cell r="H790" t="str">
            <v>Rural dynamique</v>
          </cell>
        </row>
        <row r="791">
          <cell r="B791">
            <v>66176</v>
          </cell>
          <cell r="D791" t="str">
            <v>SU BIVIERS</v>
          </cell>
          <cell r="E791">
            <v>2450</v>
          </cell>
          <cell r="H791" t="str">
            <v>Périurbain résidentiel</v>
          </cell>
        </row>
        <row r="792">
          <cell r="B792">
            <v>66177</v>
          </cell>
          <cell r="D792" t="str">
            <v>SU PERREUX</v>
          </cell>
          <cell r="E792">
            <v>2674</v>
          </cell>
          <cell r="H792" t="str">
            <v>Périurbain résidentiel</v>
          </cell>
        </row>
        <row r="793">
          <cell r="B793">
            <v>66179</v>
          </cell>
          <cell r="D793" t="str">
            <v>SU SURY LE COMTAL</v>
          </cell>
          <cell r="E793">
            <v>2355</v>
          </cell>
          <cell r="H793" t="str">
            <v>Rural dynamique</v>
          </cell>
        </row>
        <row r="794">
          <cell r="B794">
            <v>66182</v>
          </cell>
          <cell r="D794" t="str">
            <v>SU ST GEORGES DE MONS</v>
          </cell>
          <cell r="E794">
            <v>1480</v>
          </cell>
          <cell r="H794" t="str">
            <v>Rural dynamique</v>
          </cell>
        </row>
        <row r="795">
          <cell r="B795">
            <v>66183</v>
          </cell>
          <cell r="D795" t="str">
            <v>SU LA TOURETTE</v>
          </cell>
          <cell r="E795">
            <v>2000</v>
          </cell>
          <cell r="H795" t="str">
            <v>Rural dynamique</v>
          </cell>
        </row>
        <row r="796">
          <cell r="B796">
            <v>66184</v>
          </cell>
          <cell r="D796" t="str">
            <v>SU LYON MOULIN A VENT</v>
          </cell>
          <cell r="E796">
            <v>1600</v>
          </cell>
          <cell r="H796" t="str">
            <v>Ultra-urbain</v>
          </cell>
        </row>
        <row r="797">
          <cell r="B797">
            <v>66190</v>
          </cell>
          <cell r="D797" t="str">
            <v>UE LYON CHILDEBERT</v>
          </cell>
          <cell r="E797">
            <v>295</v>
          </cell>
          <cell r="H797" t="str">
            <v>Ultra-urbain</v>
          </cell>
        </row>
        <row r="798">
          <cell r="B798">
            <v>66195</v>
          </cell>
          <cell r="D798" t="str">
            <v>UE LYON MONTCHAT</v>
          </cell>
          <cell r="E798">
            <v>1301</v>
          </cell>
          <cell r="H798" t="str">
            <v>Ultra-urbain</v>
          </cell>
        </row>
        <row r="799">
          <cell r="B799">
            <v>66197</v>
          </cell>
          <cell r="D799" t="str">
            <v>SU CRAPONNE SUR ARZON</v>
          </cell>
          <cell r="E799">
            <v>2204</v>
          </cell>
          <cell r="H799" t="str">
            <v>Rural traditionnel</v>
          </cell>
        </row>
        <row r="800">
          <cell r="B800">
            <v>66201</v>
          </cell>
          <cell r="D800" t="str">
            <v>UE LYON BONNEL</v>
          </cell>
          <cell r="E800">
            <v>960</v>
          </cell>
          <cell r="H800" t="str">
            <v>Ultra-urbain</v>
          </cell>
        </row>
        <row r="801">
          <cell r="B801">
            <v>66204</v>
          </cell>
          <cell r="D801" t="str">
            <v>UE ST ETIENNE</v>
          </cell>
          <cell r="E801">
            <v>990</v>
          </cell>
          <cell r="H801" t="str">
            <v>Ultra-urbain</v>
          </cell>
        </row>
        <row r="802">
          <cell r="B802">
            <v>66209</v>
          </cell>
          <cell r="D802" t="str">
            <v>SU VILLEURBANNE</v>
          </cell>
          <cell r="E802">
            <v>1594</v>
          </cell>
          <cell r="H802" t="str">
            <v>Ultra-urbain</v>
          </cell>
        </row>
        <row r="803">
          <cell r="B803">
            <v>66211</v>
          </cell>
          <cell r="D803" t="str">
            <v>UE LYON CROIX ROUSSE</v>
          </cell>
          <cell r="E803">
            <v>596</v>
          </cell>
          <cell r="H803" t="str">
            <v>Ultra-urbain</v>
          </cell>
        </row>
        <row r="804">
          <cell r="B804">
            <v>66215</v>
          </cell>
          <cell r="D804" t="str">
            <v>UE CORBELIN</v>
          </cell>
          <cell r="E804">
            <v>990</v>
          </cell>
          <cell r="H804" t="str">
            <v>Rural dynamique</v>
          </cell>
        </row>
        <row r="805">
          <cell r="B805">
            <v>66217</v>
          </cell>
          <cell r="D805" t="str">
            <v>UE ST DIDIER SUR CHALARONN</v>
          </cell>
          <cell r="E805">
            <v>950</v>
          </cell>
          <cell r="H805" t="str">
            <v>Rural dynamique</v>
          </cell>
        </row>
        <row r="806">
          <cell r="B806">
            <v>66220</v>
          </cell>
          <cell r="D806" t="str">
            <v>SU REVEL-TOURDAN</v>
          </cell>
          <cell r="E806">
            <v>2060</v>
          </cell>
          <cell r="H806" t="str">
            <v>Rural dynamique</v>
          </cell>
        </row>
        <row r="807">
          <cell r="B807">
            <v>66173</v>
          </cell>
          <cell r="D807" t="str">
            <v>SU LA BATHIE</v>
          </cell>
          <cell r="E807">
            <v>1900</v>
          </cell>
          <cell r="H807" t="str">
            <v>Périurbain résidentiel</v>
          </cell>
        </row>
        <row r="808">
          <cell r="B808">
            <v>66551</v>
          </cell>
          <cell r="D808" t="str">
            <v>SU COGNIN</v>
          </cell>
          <cell r="E808">
            <v>1800</v>
          </cell>
          <cell r="H808" t="str">
            <v>Périurbain concurrentiel</v>
          </cell>
        </row>
        <row r="809">
          <cell r="B809">
            <v>66564</v>
          </cell>
          <cell r="D809" t="str">
            <v>SU MONTMELIAN</v>
          </cell>
          <cell r="E809">
            <v>3565</v>
          </cell>
          <cell r="H809" t="str">
            <v>Périurbain résidentiel</v>
          </cell>
        </row>
        <row r="810">
          <cell r="B810">
            <v>66572</v>
          </cell>
          <cell r="D810" t="str">
            <v>SU ST JORIOZ</v>
          </cell>
          <cell r="E810">
            <v>1200</v>
          </cell>
          <cell r="H810" t="str">
            <v>Saisonniers</v>
          </cell>
        </row>
        <row r="811">
          <cell r="B811">
            <v>66597</v>
          </cell>
          <cell r="D811" t="str">
            <v>UE LYON 3EME VENDOME</v>
          </cell>
          <cell r="E811">
            <v>815</v>
          </cell>
          <cell r="H811" t="str">
            <v>Ultra-urbain</v>
          </cell>
        </row>
        <row r="812">
          <cell r="B812">
            <v>66961</v>
          </cell>
          <cell r="D812" t="str">
            <v>SU ST ETIENNE DE ST GEOIRS</v>
          </cell>
          <cell r="E812">
            <v>3400</v>
          </cell>
          <cell r="H812" t="str">
            <v>Rural dynamique</v>
          </cell>
        </row>
        <row r="813">
          <cell r="B813">
            <v>66145</v>
          </cell>
          <cell r="D813" t="str">
            <v>SU GRENOBLE</v>
          </cell>
          <cell r="E813">
            <v>1310</v>
          </cell>
          <cell r="H813" t="str">
            <v>Ultra-urbain</v>
          </cell>
        </row>
        <row r="814">
          <cell r="B814">
            <v>68505</v>
          </cell>
          <cell r="D814" t="str">
            <v>SU FAULQUEMONT</v>
          </cell>
          <cell r="E814">
            <v>2500</v>
          </cell>
          <cell r="H814" t="str">
            <v>Rural dynamique</v>
          </cell>
        </row>
        <row r="815">
          <cell r="B815">
            <v>68506</v>
          </cell>
          <cell r="D815" t="str">
            <v>SU ROTH-HAMBACH</v>
          </cell>
          <cell r="E815">
            <v>2500</v>
          </cell>
          <cell r="H815" t="str">
            <v>Périurbain résidentiel</v>
          </cell>
        </row>
        <row r="816">
          <cell r="B816">
            <v>68508</v>
          </cell>
          <cell r="D816" t="str">
            <v>SU ROCHE LEZ BEAUPRE</v>
          </cell>
          <cell r="E816">
            <v>2200</v>
          </cell>
          <cell r="H816" t="str">
            <v>Périurbain résidentiel</v>
          </cell>
        </row>
        <row r="817">
          <cell r="B817">
            <v>68509</v>
          </cell>
          <cell r="D817" t="str">
            <v>SU OETING</v>
          </cell>
          <cell r="E817">
            <v>3582</v>
          </cell>
          <cell r="H817" t="str">
            <v>Périurbain concurrentiel</v>
          </cell>
        </row>
        <row r="818">
          <cell r="B818">
            <v>68515</v>
          </cell>
          <cell r="D818" t="str">
            <v>SU ST BONNET DE JOUX</v>
          </cell>
          <cell r="E818">
            <v>1560</v>
          </cell>
          <cell r="H818" t="str">
            <v>Rural traditionnel</v>
          </cell>
        </row>
        <row r="819">
          <cell r="B819">
            <v>68517</v>
          </cell>
          <cell r="D819" t="str">
            <v>UE CRONENBOURG</v>
          </cell>
          <cell r="E819">
            <v>826</v>
          </cell>
          <cell r="H819" t="str">
            <v>Ultra-urbain</v>
          </cell>
        </row>
        <row r="820">
          <cell r="B820">
            <v>68522</v>
          </cell>
          <cell r="D820" t="str">
            <v>UE LYON UNIVERSITE</v>
          </cell>
          <cell r="E820">
            <v>780</v>
          </cell>
          <cell r="H820" t="str">
            <v>Ultra-urbain</v>
          </cell>
        </row>
        <row r="821">
          <cell r="B821">
            <v>68527</v>
          </cell>
          <cell r="D821" t="str">
            <v>SU SENNECEY LES DIJON</v>
          </cell>
          <cell r="E821">
            <v>1595</v>
          </cell>
          <cell r="H821" t="str">
            <v>Périurbain concurrentiel</v>
          </cell>
        </row>
        <row r="822">
          <cell r="B822">
            <v>68531</v>
          </cell>
          <cell r="D822" t="str">
            <v>UE STRASBOURG GRAND RUE</v>
          </cell>
          <cell r="E822">
            <v>810</v>
          </cell>
          <cell r="H822" t="str">
            <v>Ultra-urbain</v>
          </cell>
        </row>
        <row r="823">
          <cell r="B823">
            <v>68533</v>
          </cell>
          <cell r="D823" t="str">
            <v>HU REIMS VILLAGE</v>
          </cell>
          <cell r="E823">
            <v>6500</v>
          </cell>
          <cell r="H823" t="str">
            <v>Périurbain concurrentiel</v>
          </cell>
        </row>
        <row r="824">
          <cell r="B824">
            <v>68534</v>
          </cell>
          <cell r="D824" t="str">
            <v>UE LYON BELLECOMBE</v>
          </cell>
          <cell r="E824">
            <v>998</v>
          </cell>
          <cell r="H824" t="str">
            <v>Ultra-urbain</v>
          </cell>
        </row>
        <row r="825">
          <cell r="B825">
            <v>68536</v>
          </cell>
          <cell r="D825" t="str">
            <v>SU GUNDERSHOFFEN</v>
          </cell>
          <cell r="E825">
            <v>3000</v>
          </cell>
          <cell r="H825" t="str">
            <v>Rural dynamique</v>
          </cell>
        </row>
        <row r="826">
          <cell r="B826">
            <v>68537</v>
          </cell>
          <cell r="D826" t="str">
            <v>SU ST GERMAIN LEMBRON</v>
          </cell>
          <cell r="E826">
            <v>1500</v>
          </cell>
          <cell r="H826" t="str">
            <v>Rural traditionnel</v>
          </cell>
        </row>
        <row r="827">
          <cell r="B827">
            <v>68539</v>
          </cell>
          <cell r="D827" t="str">
            <v>SU ST GERMAIN</v>
          </cell>
          <cell r="E827">
            <v>2225</v>
          </cell>
          <cell r="H827" t="str">
            <v>Périurbain concurrentiel</v>
          </cell>
        </row>
        <row r="828">
          <cell r="B828">
            <v>68540</v>
          </cell>
          <cell r="D828" t="str">
            <v>UE PERRECY LES FORGES</v>
          </cell>
          <cell r="E828">
            <v>1485</v>
          </cell>
          <cell r="H828" t="str">
            <v>Rural traditionnel</v>
          </cell>
        </row>
        <row r="829">
          <cell r="B829">
            <v>68541</v>
          </cell>
          <cell r="D829" t="str">
            <v>SU LA VERPILLIERE</v>
          </cell>
          <cell r="E829">
            <v>2500</v>
          </cell>
          <cell r="H829" t="str">
            <v>Périurbain concurrentiel</v>
          </cell>
        </row>
        <row r="830">
          <cell r="B830">
            <v>66216</v>
          </cell>
          <cell r="D830" t="str">
            <v>SU PONT DU CHATEAU</v>
          </cell>
          <cell r="E830">
            <v>2405</v>
          </cell>
          <cell r="H830" t="str">
            <v>Rural dynamique</v>
          </cell>
        </row>
        <row r="831">
          <cell r="B831">
            <v>68557</v>
          </cell>
          <cell r="D831" t="str">
            <v>UE RUFFIEUX</v>
          </cell>
          <cell r="E831">
            <v>900</v>
          </cell>
          <cell r="H831" t="str">
            <v>Rural dynamique</v>
          </cell>
        </row>
        <row r="832">
          <cell r="B832">
            <v>68558</v>
          </cell>
          <cell r="D832" t="str">
            <v>UE ST ROMAIN EN GAL</v>
          </cell>
          <cell r="E832">
            <v>999</v>
          </cell>
          <cell r="H832" t="str">
            <v>Périurbain résidentiel</v>
          </cell>
        </row>
        <row r="833">
          <cell r="B833">
            <v>69004</v>
          </cell>
          <cell r="D833" t="str">
            <v>SU AUDINCOURT</v>
          </cell>
          <cell r="E833">
            <v>2428</v>
          </cell>
          <cell r="H833" t="str">
            <v>Périurbain concurrentiel</v>
          </cell>
        </row>
        <row r="834">
          <cell r="B834">
            <v>69120</v>
          </cell>
          <cell r="D834" t="str">
            <v>UE BAVILLIERS</v>
          </cell>
          <cell r="E834">
            <v>1388</v>
          </cell>
          <cell r="H834" t="str">
            <v>Périurbain concurrentiel</v>
          </cell>
        </row>
        <row r="835">
          <cell r="B835">
            <v>69010</v>
          </cell>
          <cell r="D835" t="str">
            <v>SU HERICOURT</v>
          </cell>
          <cell r="E835">
            <v>2511</v>
          </cell>
          <cell r="H835" t="str">
            <v>Rural dynamique</v>
          </cell>
        </row>
        <row r="836">
          <cell r="B836">
            <v>69150</v>
          </cell>
          <cell r="D836" t="str">
            <v>SU VALDOIE</v>
          </cell>
          <cell r="E836">
            <v>3309</v>
          </cell>
          <cell r="H836" t="str">
            <v>Périurbain concurrentiel</v>
          </cell>
        </row>
        <row r="837">
          <cell r="B837">
            <v>69178</v>
          </cell>
          <cell r="D837" t="str">
            <v>UE BEAUCOURT</v>
          </cell>
          <cell r="E837">
            <v>1750</v>
          </cell>
          <cell r="H837" t="str">
            <v>Rural dynamique</v>
          </cell>
        </row>
        <row r="838">
          <cell r="B838">
            <v>69180</v>
          </cell>
          <cell r="D838" t="str">
            <v>SU ESSERT</v>
          </cell>
          <cell r="E838">
            <v>1700</v>
          </cell>
          <cell r="H838" t="str">
            <v>Périurbain concurrentiel</v>
          </cell>
        </row>
        <row r="839">
          <cell r="B839">
            <v>50005</v>
          </cell>
          <cell r="D839" t="str">
            <v>SU COURSAN</v>
          </cell>
          <cell r="E839">
            <v>2200</v>
          </cell>
          <cell r="H839" t="str">
            <v>Rural dynamique</v>
          </cell>
        </row>
        <row r="840">
          <cell r="B840">
            <v>50008</v>
          </cell>
          <cell r="D840" t="str">
            <v>SU LA GRANDE MOTTE</v>
          </cell>
          <cell r="E840">
            <v>1140</v>
          </cell>
          <cell r="H840" t="str">
            <v>Saisonniers</v>
          </cell>
        </row>
        <row r="841">
          <cell r="B841">
            <v>50012</v>
          </cell>
          <cell r="D841" t="str">
            <v>UE MALAUCENE</v>
          </cell>
          <cell r="E841">
            <v>772</v>
          </cell>
          <cell r="H841" t="str">
            <v>Saisonniers</v>
          </cell>
        </row>
        <row r="842">
          <cell r="B842">
            <v>50017</v>
          </cell>
          <cell r="D842" t="str">
            <v>SU DIEULEFIT</v>
          </cell>
          <cell r="E842">
            <v>1399</v>
          </cell>
          <cell r="H842" t="str">
            <v>Saisonniers</v>
          </cell>
        </row>
        <row r="843">
          <cell r="B843">
            <v>50021</v>
          </cell>
          <cell r="D843" t="str">
            <v>UE ST JEAN DU GARD</v>
          </cell>
          <cell r="E843">
            <v>1000</v>
          </cell>
          <cell r="H843" t="str">
            <v>Saisonniers</v>
          </cell>
        </row>
        <row r="844">
          <cell r="B844">
            <v>50052</v>
          </cell>
          <cell r="D844" t="str">
            <v>UE GRAU ROI PORT ROYAL</v>
          </cell>
          <cell r="E844">
            <v>750</v>
          </cell>
          <cell r="H844" t="str">
            <v>Saisonniers</v>
          </cell>
        </row>
        <row r="845">
          <cell r="B845">
            <v>50053</v>
          </cell>
          <cell r="D845" t="str">
            <v>SU GRAU ROI PORT PECHE</v>
          </cell>
          <cell r="E845">
            <v>3294</v>
          </cell>
          <cell r="H845" t="str">
            <v>Saisonniers</v>
          </cell>
        </row>
        <row r="846">
          <cell r="B846">
            <v>50063</v>
          </cell>
          <cell r="D846" t="str">
            <v>SU LE CHEYLARD</v>
          </cell>
          <cell r="E846">
            <v>2245</v>
          </cell>
          <cell r="H846" t="str">
            <v>Rural traditionnel</v>
          </cell>
        </row>
        <row r="847">
          <cell r="B847">
            <v>50065</v>
          </cell>
          <cell r="D847" t="str">
            <v>SU CASTRES</v>
          </cell>
          <cell r="E847">
            <v>3480</v>
          </cell>
          <cell r="H847" t="str">
            <v>Rural dynamique</v>
          </cell>
        </row>
        <row r="848">
          <cell r="B848">
            <v>50076</v>
          </cell>
          <cell r="D848" t="str">
            <v>SU CHATEAURENARD</v>
          </cell>
          <cell r="E848">
            <v>2028</v>
          </cell>
          <cell r="H848" t="str">
            <v>Périurbain résidentiel</v>
          </cell>
        </row>
        <row r="849">
          <cell r="B849">
            <v>50115</v>
          </cell>
          <cell r="D849" t="str">
            <v>SU NYONS</v>
          </cell>
          <cell r="E849">
            <v>2200</v>
          </cell>
          <cell r="H849" t="str">
            <v>Rural dynamique</v>
          </cell>
        </row>
        <row r="850">
          <cell r="B850">
            <v>50122</v>
          </cell>
          <cell r="D850" t="str">
            <v>SU GANGES</v>
          </cell>
          <cell r="E850">
            <v>2995</v>
          </cell>
          <cell r="H850" t="str">
            <v>Rural traditionnel</v>
          </cell>
        </row>
        <row r="851">
          <cell r="B851">
            <v>50130</v>
          </cell>
          <cell r="D851" t="str">
            <v>SU VERGEZE</v>
          </cell>
          <cell r="E851">
            <v>2020</v>
          </cell>
          <cell r="H851" t="str">
            <v>Rural dynamique</v>
          </cell>
        </row>
        <row r="852">
          <cell r="B852">
            <v>50144</v>
          </cell>
          <cell r="D852" t="str">
            <v>SU CALVI</v>
          </cell>
          <cell r="E852">
            <v>2380</v>
          </cell>
          <cell r="H852" t="str">
            <v>Saisonniers</v>
          </cell>
        </row>
        <row r="853">
          <cell r="B853">
            <v>50156</v>
          </cell>
          <cell r="D853" t="str">
            <v>UE ST PONS DE THOMIERES</v>
          </cell>
          <cell r="E853">
            <v>680</v>
          </cell>
          <cell r="H853" t="str">
            <v>Rural traditionnel</v>
          </cell>
        </row>
        <row r="854">
          <cell r="B854">
            <v>50166</v>
          </cell>
          <cell r="D854" t="str">
            <v>HU CLERMONT L'HERAULT</v>
          </cell>
          <cell r="E854">
            <v>5611</v>
          </cell>
          <cell r="H854" t="str">
            <v>Rural dynamique</v>
          </cell>
        </row>
        <row r="855">
          <cell r="B855">
            <v>50167</v>
          </cell>
          <cell r="D855" t="str">
            <v>UE CASSIS VIGUERIE</v>
          </cell>
          <cell r="E855">
            <v>683</v>
          </cell>
          <cell r="H855" t="str">
            <v>Saisonniers</v>
          </cell>
        </row>
        <row r="856">
          <cell r="B856">
            <v>50168</v>
          </cell>
          <cell r="D856" t="str">
            <v>SU PLASCASSIER DE GRASSE</v>
          </cell>
          <cell r="E856">
            <v>2352</v>
          </cell>
          <cell r="H856" t="str">
            <v>Périurbain résidentiel</v>
          </cell>
        </row>
        <row r="857">
          <cell r="B857">
            <v>50174</v>
          </cell>
          <cell r="D857" t="str">
            <v>UE MARSEILLE E.PIERRE</v>
          </cell>
          <cell r="E857">
            <v>760</v>
          </cell>
          <cell r="H857" t="str">
            <v>Ultra-urbain</v>
          </cell>
        </row>
        <row r="858">
          <cell r="B858">
            <v>50175</v>
          </cell>
          <cell r="D858" t="str">
            <v>SU THEZAN LES BEZIERS</v>
          </cell>
          <cell r="E858">
            <v>4550</v>
          </cell>
          <cell r="H858" t="str">
            <v>Rural dynamique</v>
          </cell>
        </row>
        <row r="859">
          <cell r="B859">
            <v>50513</v>
          </cell>
          <cell r="D859" t="str">
            <v>SU MARSEILLE TADDEI</v>
          </cell>
          <cell r="E859">
            <v>1500</v>
          </cell>
          <cell r="H859" t="str">
            <v>Ultra-urbain</v>
          </cell>
        </row>
        <row r="860">
          <cell r="B860">
            <v>50184</v>
          </cell>
          <cell r="D860" t="str">
            <v>SU AIGUES MORTES</v>
          </cell>
          <cell r="E860">
            <v>2389</v>
          </cell>
          <cell r="H860" t="str">
            <v>Saisonniers</v>
          </cell>
        </row>
        <row r="861">
          <cell r="B861">
            <v>50188</v>
          </cell>
          <cell r="D861" t="str">
            <v>SU RUOMS</v>
          </cell>
          <cell r="E861">
            <v>4105</v>
          </cell>
          <cell r="H861" t="str">
            <v>Saisonniers</v>
          </cell>
        </row>
        <row r="862">
          <cell r="B862">
            <v>50189</v>
          </cell>
          <cell r="D862" t="str">
            <v>SU ALISSAS</v>
          </cell>
          <cell r="E862">
            <v>4340</v>
          </cell>
          <cell r="H862" t="str">
            <v>Rural dynamique</v>
          </cell>
        </row>
        <row r="863">
          <cell r="B863">
            <v>50190</v>
          </cell>
          <cell r="D863" t="str">
            <v>SU LES VANS</v>
          </cell>
          <cell r="E863">
            <v>1489</v>
          </cell>
          <cell r="H863" t="str">
            <v>Saisonniers</v>
          </cell>
        </row>
        <row r="864">
          <cell r="B864">
            <v>50198</v>
          </cell>
          <cell r="D864" t="str">
            <v>UE SORGUES</v>
          </cell>
          <cell r="E864">
            <v>950</v>
          </cell>
          <cell r="H864" t="str">
            <v>Périurbain concurrentiel</v>
          </cell>
        </row>
        <row r="865">
          <cell r="B865">
            <v>50200</v>
          </cell>
          <cell r="D865" t="str">
            <v>SU PRADES</v>
          </cell>
          <cell r="E865">
            <v>3742</v>
          </cell>
          <cell r="H865" t="str">
            <v>Rural traditionnel</v>
          </cell>
        </row>
        <row r="866">
          <cell r="B866">
            <v>50489</v>
          </cell>
          <cell r="D866" t="str">
            <v>SU SERVIAN</v>
          </cell>
          <cell r="E866">
            <v>1920</v>
          </cell>
          <cell r="H866" t="str">
            <v>Rural dynamique</v>
          </cell>
        </row>
        <row r="867">
          <cell r="B867">
            <v>50226</v>
          </cell>
          <cell r="D867" t="str">
            <v>SU ST HIPPOLYTE DU FORT</v>
          </cell>
          <cell r="E867">
            <v>1215</v>
          </cell>
          <cell r="H867" t="str">
            <v>Rural traditionnel</v>
          </cell>
        </row>
        <row r="868">
          <cell r="B868">
            <v>50229</v>
          </cell>
          <cell r="D868" t="str">
            <v>SU PORT LA NOUVELLE</v>
          </cell>
          <cell r="E868">
            <v>3644</v>
          </cell>
          <cell r="H868" t="str">
            <v>Saisonniers</v>
          </cell>
        </row>
        <row r="869">
          <cell r="B869">
            <v>50303</v>
          </cell>
          <cell r="D869" t="str">
            <v>SU EGAT</v>
          </cell>
          <cell r="E869">
            <v>2160</v>
          </cell>
          <cell r="H869" t="str">
            <v>Saisonniers</v>
          </cell>
        </row>
        <row r="870">
          <cell r="B870">
            <v>50232</v>
          </cell>
          <cell r="D870" t="str">
            <v>HU ALES OLIVIER DE SERRES</v>
          </cell>
          <cell r="E870">
            <v>4200</v>
          </cell>
          <cell r="H870" t="str">
            <v>Rural dynamique</v>
          </cell>
        </row>
        <row r="871">
          <cell r="B871">
            <v>50237</v>
          </cell>
          <cell r="D871" t="str">
            <v>SU MIREPOIX</v>
          </cell>
          <cell r="E871">
            <v>2521</v>
          </cell>
          <cell r="H871" t="str">
            <v>Rural traditionnel</v>
          </cell>
        </row>
        <row r="872">
          <cell r="B872">
            <v>50241</v>
          </cell>
          <cell r="D872" t="str">
            <v>SU TARASCON S/ARIEGE</v>
          </cell>
          <cell r="E872">
            <v>1550</v>
          </cell>
          <cell r="H872" t="str">
            <v>Saisonniers</v>
          </cell>
        </row>
        <row r="873">
          <cell r="B873">
            <v>50249</v>
          </cell>
          <cell r="D873" t="str">
            <v>SU MARSEILLE ST PIERRE</v>
          </cell>
          <cell r="E873">
            <v>1520</v>
          </cell>
          <cell r="H873" t="str">
            <v>Ultra-urbain</v>
          </cell>
        </row>
        <row r="874">
          <cell r="B874">
            <v>50251</v>
          </cell>
          <cell r="D874" t="str">
            <v>SU ST MARTIN DE CRAU</v>
          </cell>
          <cell r="E874">
            <v>3000</v>
          </cell>
          <cell r="H874" t="str">
            <v>Rural dynamique</v>
          </cell>
        </row>
        <row r="875">
          <cell r="B875">
            <v>50252</v>
          </cell>
          <cell r="D875" t="str">
            <v>SU VAISON LA ROMAINE</v>
          </cell>
          <cell r="E875">
            <v>2300</v>
          </cell>
          <cell r="H875" t="str">
            <v>Rural dynamique</v>
          </cell>
        </row>
        <row r="876">
          <cell r="B876">
            <v>50258</v>
          </cell>
          <cell r="D876" t="str">
            <v>SU PONTE LECCIA</v>
          </cell>
          <cell r="E876">
            <v>1060</v>
          </cell>
          <cell r="H876" t="str">
            <v>Saisonniers</v>
          </cell>
        </row>
        <row r="877">
          <cell r="B877">
            <v>50265</v>
          </cell>
          <cell r="D877" t="str">
            <v>SU VEYNES</v>
          </cell>
          <cell r="E877">
            <v>1915</v>
          </cell>
          <cell r="H877" t="str">
            <v>Saisonniers</v>
          </cell>
        </row>
        <row r="878">
          <cell r="B878">
            <v>50532</v>
          </cell>
          <cell r="D878" t="str">
            <v>HU PERTUIS</v>
          </cell>
          <cell r="E878">
            <v>6119</v>
          </cell>
          <cell r="H878" t="str">
            <v>Rural dynamique</v>
          </cell>
        </row>
        <row r="879">
          <cell r="B879">
            <v>50282</v>
          </cell>
          <cell r="D879" t="str">
            <v>SU EMBRUN</v>
          </cell>
          <cell r="E879">
            <v>3593</v>
          </cell>
          <cell r="H879" t="str">
            <v>Saisonniers</v>
          </cell>
        </row>
        <row r="880">
          <cell r="B880">
            <v>50301</v>
          </cell>
          <cell r="D880" t="str">
            <v>UE DRIVE LES ARCS</v>
          </cell>
          <cell r="E880">
            <v>1</v>
          </cell>
          <cell r="H880" t="str">
            <v>Rural dynamique</v>
          </cell>
        </row>
        <row r="881">
          <cell r="B881">
            <v>50313</v>
          </cell>
          <cell r="D881" t="str">
            <v>UE NIMES LA CIGALE</v>
          </cell>
          <cell r="E881">
            <v>580</v>
          </cell>
          <cell r="H881" t="str">
            <v>Périurbain concurrentiel</v>
          </cell>
        </row>
        <row r="882">
          <cell r="B882">
            <v>50320</v>
          </cell>
          <cell r="D882" t="str">
            <v>SU LAMASTRE</v>
          </cell>
          <cell r="E882">
            <v>1700</v>
          </cell>
          <cell r="H882" t="str">
            <v>Saisonniers</v>
          </cell>
        </row>
        <row r="883">
          <cell r="B883">
            <v>50347</v>
          </cell>
          <cell r="D883" t="str">
            <v>SU LA FARE LES OLIVIERS</v>
          </cell>
          <cell r="E883">
            <v>2490</v>
          </cell>
          <cell r="H883" t="str">
            <v>Périurbain résidentiel</v>
          </cell>
        </row>
        <row r="884">
          <cell r="B884">
            <v>50355</v>
          </cell>
          <cell r="D884" t="str">
            <v>SU ALES SALINDRES</v>
          </cell>
          <cell r="E884">
            <v>1350</v>
          </cell>
          <cell r="H884" t="str">
            <v>Rural dynamique</v>
          </cell>
        </row>
        <row r="885">
          <cell r="B885">
            <v>50358</v>
          </cell>
          <cell r="D885" t="str">
            <v>SU LE VIGAN</v>
          </cell>
          <cell r="E885">
            <v>2681</v>
          </cell>
          <cell r="H885" t="str">
            <v>Rural traditionnel</v>
          </cell>
        </row>
        <row r="886">
          <cell r="B886">
            <v>50506</v>
          </cell>
          <cell r="D886" t="str">
            <v>UE MARSILLARGUES</v>
          </cell>
          <cell r="E886">
            <v>956</v>
          </cell>
          <cell r="H886" t="str">
            <v>Rural dynamique</v>
          </cell>
        </row>
        <row r="887">
          <cell r="B887">
            <v>50381</v>
          </cell>
          <cell r="D887" t="str">
            <v>SU ANDUZE</v>
          </cell>
          <cell r="E887">
            <v>1546</v>
          </cell>
          <cell r="H887" t="str">
            <v>Saisonniers</v>
          </cell>
        </row>
        <row r="888">
          <cell r="B888">
            <v>50401</v>
          </cell>
          <cell r="D888" t="str">
            <v>SU TREBES</v>
          </cell>
          <cell r="E888">
            <v>2000</v>
          </cell>
          <cell r="H888" t="str">
            <v>Rural dynamique</v>
          </cell>
        </row>
        <row r="889">
          <cell r="B889">
            <v>51098</v>
          </cell>
          <cell r="D889" t="str">
            <v>UE SISTERON PLANTIERS</v>
          </cell>
          <cell r="E889">
            <v>802</v>
          </cell>
          <cell r="H889" t="str">
            <v>Rural traditionnel</v>
          </cell>
        </row>
        <row r="890">
          <cell r="B890">
            <v>50403</v>
          </cell>
          <cell r="D890" t="str">
            <v>SU LAVELANET</v>
          </cell>
          <cell r="E890">
            <v>2474</v>
          </cell>
          <cell r="H890" t="str">
            <v>Rural traditionnel</v>
          </cell>
        </row>
        <row r="891">
          <cell r="B891">
            <v>50404</v>
          </cell>
          <cell r="D891" t="str">
            <v>SU FAYENCE</v>
          </cell>
          <cell r="E891">
            <v>2623</v>
          </cell>
          <cell r="H891" t="str">
            <v>Saisonniers</v>
          </cell>
        </row>
        <row r="892">
          <cell r="B892">
            <v>50406</v>
          </cell>
          <cell r="D892" t="str">
            <v>UE ST AFFRIQUE BRIAND</v>
          </cell>
          <cell r="E892">
            <v>830</v>
          </cell>
          <cell r="H892" t="str">
            <v>Rural traditionnel</v>
          </cell>
        </row>
        <row r="893">
          <cell r="B893">
            <v>50422</v>
          </cell>
          <cell r="D893" t="str">
            <v>SU PUYVERT</v>
          </cell>
          <cell r="E893">
            <v>2988</v>
          </cell>
          <cell r="H893" t="str">
            <v>Périurbain résidentiel</v>
          </cell>
        </row>
        <row r="894">
          <cell r="B894">
            <v>50486</v>
          </cell>
          <cell r="D894" t="str">
            <v>SU LODEVE</v>
          </cell>
          <cell r="E894">
            <v>3368</v>
          </cell>
          <cell r="H894" t="str">
            <v>Rural dynamique</v>
          </cell>
        </row>
        <row r="895">
          <cell r="B895">
            <v>50424</v>
          </cell>
          <cell r="D895" t="str">
            <v>HU MENDE</v>
          </cell>
          <cell r="E895">
            <v>6895</v>
          </cell>
          <cell r="H895" t="str">
            <v>Rural dynamique</v>
          </cell>
        </row>
        <row r="896">
          <cell r="B896">
            <v>50587</v>
          </cell>
          <cell r="D896" t="str">
            <v>SU CAVAILLON COTY</v>
          </cell>
          <cell r="E896">
            <v>2145</v>
          </cell>
          <cell r="H896" t="str">
            <v>Périurbain concurrentiel</v>
          </cell>
        </row>
        <row r="897">
          <cell r="B897">
            <v>50426</v>
          </cell>
          <cell r="D897" t="str">
            <v>SU AIMARGUES</v>
          </cell>
          <cell r="E897">
            <v>3851</v>
          </cell>
          <cell r="H897" t="str">
            <v>Rural dynamique</v>
          </cell>
        </row>
        <row r="898">
          <cell r="B898">
            <v>50429</v>
          </cell>
          <cell r="D898" t="str">
            <v>SU CASTELNAU LE LEZ</v>
          </cell>
          <cell r="E898">
            <v>2902</v>
          </cell>
          <cell r="H898" t="str">
            <v>Périurbain concurrentiel</v>
          </cell>
        </row>
        <row r="899">
          <cell r="B899">
            <v>50432</v>
          </cell>
          <cell r="D899" t="str">
            <v>UE LAUDUN</v>
          </cell>
          <cell r="E899">
            <v>700</v>
          </cell>
          <cell r="H899" t="str">
            <v>Rural dynamique</v>
          </cell>
        </row>
        <row r="900">
          <cell r="B900">
            <v>50434</v>
          </cell>
          <cell r="D900" t="str">
            <v>HU AGDE</v>
          </cell>
          <cell r="E900">
            <v>9085</v>
          </cell>
          <cell r="H900" t="str">
            <v>Saisonniers</v>
          </cell>
        </row>
        <row r="901">
          <cell r="B901">
            <v>50436</v>
          </cell>
          <cell r="D901" t="str">
            <v>SU BLAYE LES MINES</v>
          </cell>
          <cell r="E901">
            <v>2850</v>
          </cell>
          <cell r="H901" t="str">
            <v>Rural traditionnel</v>
          </cell>
        </row>
        <row r="902">
          <cell r="B902">
            <v>50438</v>
          </cell>
          <cell r="D902" t="str">
            <v>SU NICE MADELEINE</v>
          </cell>
          <cell r="E902">
            <v>1375</v>
          </cell>
          <cell r="H902" t="str">
            <v>Ultra-urbain</v>
          </cell>
        </row>
        <row r="903">
          <cell r="B903">
            <v>50440</v>
          </cell>
          <cell r="D903" t="str">
            <v>HU MANOSQUE</v>
          </cell>
          <cell r="E903">
            <v>4954</v>
          </cell>
          <cell r="H903" t="str">
            <v>Rural dynamique</v>
          </cell>
        </row>
        <row r="904">
          <cell r="B904">
            <v>50442</v>
          </cell>
          <cell r="D904" t="str">
            <v>UE SERRES</v>
          </cell>
          <cell r="E904">
            <v>998</v>
          </cell>
          <cell r="H904" t="str">
            <v>Saisonniers</v>
          </cell>
        </row>
        <row r="905">
          <cell r="B905">
            <v>50445</v>
          </cell>
          <cell r="D905" t="str">
            <v>SU L'ISLE S/SORGUE</v>
          </cell>
          <cell r="E905">
            <v>2383</v>
          </cell>
          <cell r="H905" t="str">
            <v>Périurbain résidentiel</v>
          </cell>
        </row>
        <row r="906">
          <cell r="B906">
            <v>50451</v>
          </cell>
          <cell r="D906" t="str">
            <v>SU MARSEILLE SAKAKINI</v>
          </cell>
          <cell r="E906">
            <v>1500</v>
          </cell>
          <cell r="H906" t="str">
            <v>Ultra-urbain</v>
          </cell>
        </row>
        <row r="907">
          <cell r="B907">
            <v>50452</v>
          </cell>
          <cell r="D907" t="str">
            <v>SU BANDOL BEAUSSET</v>
          </cell>
          <cell r="E907">
            <v>1489</v>
          </cell>
          <cell r="H907" t="str">
            <v>Saisonniers</v>
          </cell>
        </row>
        <row r="908">
          <cell r="B908">
            <v>50453</v>
          </cell>
          <cell r="D908" t="str">
            <v>SU AIX EN PROV.EUROPE</v>
          </cell>
          <cell r="E908">
            <v>1430</v>
          </cell>
          <cell r="H908" t="str">
            <v>Ultra-urbain</v>
          </cell>
        </row>
        <row r="909">
          <cell r="B909">
            <v>50456</v>
          </cell>
          <cell r="D909" t="str">
            <v>SU ROMANS GAMBETTA</v>
          </cell>
          <cell r="E909">
            <v>1815</v>
          </cell>
          <cell r="H909" t="str">
            <v>Périurbain concurrentiel</v>
          </cell>
        </row>
        <row r="910">
          <cell r="B910">
            <v>50457</v>
          </cell>
          <cell r="D910" t="str">
            <v>UE LA COLLE S/LOUP</v>
          </cell>
          <cell r="E910">
            <v>465</v>
          </cell>
          <cell r="H910" t="str">
            <v>Périurbain résidentiel</v>
          </cell>
        </row>
        <row r="911">
          <cell r="B911">
            <v>51310</v>
          </cell>
          <cell r="D911" t="str">
            <v>UE ST JEANNET</v>
          </cell>
          <cell r="E911">
            <v>660</v>
          </cell>
          <cell r="H911" t="str">
            <v>Périurbain résidentiel</v>
          </cell>
        </row>
        <row r="912">
          <cell r="B912">
            <v>50460</v>
          </cell>
          <cell r="D912" t="str">
            <v>UE MENTON CENTRE</v>
          </cell>
          <cell r="E912">
            <v>560</v>
          </cell>
          <cell r="H912" t="str">
            <v>Ultra-urbain</v>
          </cell>
        </row>
        <row r="913">
          <cell r="B913">
            <v>50307</v>
          </cell>
          <cell r="D913" t="str">
            <v>UE PERPIGNAN ST ASSISCLE</v>
          </cell>
          <cell r="E913">
            <v>1062</v>
          </cell>
          <cell r="H913" t="str">
            <v>Périurbain concurrentiel</v>
          </cell>
        </row>
        <row r="914">
          <cell r="B914">
            <v>50462</v>
          </cell>
          <cell r="D914" t="str">
            <v>SU ST DONAT</v>
          </cell>
          <cell r="E914">
            <v>2700</v>
          </cell>
          <cell r="H914" t="str">
            <v>Rural dynamique</v>
          </cell>
        </row>
        <row r="915">
          <cell r="B915">
            <v>50464</v>
          </cell>
          <cell r="D915" t="str">
            <v>SU BEAUMONT LES VALENCE</v>
          </cell>
          <cell r="E915">
            <v>1653</v>
          </cell>
          <cell r="H915" t="str">
            <v>Périurbain résidentiel</v>
          </cell>
        </row>
        <row r="916">
          <cell r="B916">
            <v>50521</v>
          </cell>
          <cell r="D916" t="str">
            <v>SU BEAULIEU-SUR-MER</v>
          </cell>
          <cell r="E916">
            <v>1500</v>
          </cell>
          <cell r="H916" t="str">
            <v>Saisonniers</v>
          </cell>
        </row>
        <row r="917">
          <cell r="B917">
            <v>50466</v>
          </cell>
          <cell r="D917" t="str">
            <v>MU MONTE CARLO</v>
          </cell>
          <cell r="E917">
            <v>550</v>
          </cell>
          <cell r="H917" t="str">
            <v>Ultra-urbain</v>
          </cell>
        </row>
        <row r="918">
          <cell r="B918">
            <v>50557</v>
          </cell>
          <cell r="D918" t="str">
            <v>UE MENTON GARAVAN</v>
          </cell>
          <cell r="E918">
            <v>950</v>
          </cell>
          <cell r="H918" t="str">
            <v>Périurbain concurrentiel</v>
          </cell>
        </row>
        <row r="919">
          <cell r="B919">
            <v>50470</v>
          </cell>
          <cell r="D919" t="str">
            <v>UE ROQUEBRUNE CAP</v>
          </cell>
          <cell r="E919">
            <v>556</v>
          </cell>
          <cell r="H919" t="str">
            <v>Ultra-urbain</v>
          </cell>
        </row>
        <row r="920">
          <cell r="B920">
            <v>50472</v>
          </cell>
          <cell r="D920" t="str">
            <v>SU MARGUERITTES</v>
          </cell>
          <cell r="E920">
            <v>2425</v>
          </cell>
          <cell r="H920" t="str">
            <v>Périurbain résidentiel</v>
          </cell>
        </row>
        <row r="921">
          <cell r="B921">
            <v>50473</v>
          </cell>
          <cell r="D921" t="str">
            <v>SU LIMOUX</v>
          </cell>
          <cell r="E921">
            <v>1902</v>
          </cell>
          <cell r="H921" t="str">
            <v>Rural traditionnel</v>
          </cell>
        </row>
        <row r="922">
          <cell r="B922">
            <v>51103</v>
          </cell>
          <cell r="D922" t="str">
            <v>UE TARASCON S/RHONE</v>
          </cell>
          <cell r="E922">
            <v>817</v>
          </cell>
          <cell r="H922" t="str">
            <v>Périurbain concurrentiel</v>
          </cell>
        </row>
        <row r="923">
          <cell r="B923">
            <v>50475</v>
          </cell>
          <cell r="D923" t="str">
            <v>SU ANNONAY</v>
          </cell>
          <cell r="E923">
            <v>3875</v>
          </cell>
          <cell r="H923" t="str">
            <v>Rural dynamique</v>
          </cell>
        </row>
        <row r="924">
          <cell r="B924">
            <v>50477</v>
          </cell>
          <cell r="D924" t="str">
            <v>HU ROMANS</v>
          </cell>
          <cell r="E924">
            <v>5076</v>
          </cell>
          <cell r="H924" t="str">
            <v>Périurbain concurrentiel</v>
          </cell>
        </row>
        <row r="925">
          <cell r="B925">
            <v>50481</v>
          </cell>
          <cell r="D925" t="str">
            <v>SU PEGOMAS</v>
          </cell>
          <cell r="E925">
            <v>2170</v>
          </cell>
          <cell r="H925" t="str">
            <v>Périurbain résidentiel</v>
          </cell>
        </row>
        <row r="926">
          <cell r="B926">
            <v>50490</v>
          </cell>
          <cell r="D926" t="str">
            <v>UE NICE MARGUERITE</v>
          </cell>
          <cell r="E926">
            <v>763</v>
          </cell>
          <cell r="H926" t="str">
            <v>Ultra-urbain</v>
          </cell>
        </row>
        <row r="927">
          <cell r="B927">
            <v>50492</v>
          </cell>
          <cell r="D927" t="str">
            <v>SU LE BARCARES</v>
          </cell>
          <cell r="E927">
            <v>1333</v>
          </cell>
          <cell r="H927" t="str">
            <v>Saisonniers</v>
          </cell>
        </row>
        <row r="928">
          <cell r="B928">
            <v>50498</v>
          </cell>
          <cell r="D928" t="str">
            <v>SU PERPIGNAN DESNOYES</v>
          </cell>
          <cell r="E928">
            <v>2642</v>
          </cell>
          <cell r="H928" t="str">
            <v>Périurbain concurrentiel</v>
          </cell>
        </row>
        <row r="929">
          <cell r="B929">
            <v>50547</v>
          </cell>
          <cell r="D929" t="str">
            <v>SU BOMPAS</v>
          </cell>
          <cell r="E929">
            <v>1200</v>
          </cell>
          <cell r="H929" t="str">
            <v>Périurbain résidentiel</v>
          </cell>
        </row>
        <row r="930">
          <cell r="B930">
            <v>50501</v>
          </cell>
          <cell r="D930" t="str">
            <v>HU LES ARCS</v>
          </cell>
          <cell r="E930">
            <v>4501</v>
          </cell>
          <cell r="H930" t="str">
            <v>Rural dynamique</v>
          </cell>
        </row>
        <row r="931">
          <cell r="B931">
            <v>50502</v>
          </cell>
          <cell r="D931" t="str">
            <v>SU ST ZACHARIE JURAMY</v>
          </cell>
          <cell r="E931">
            <v>1800</v>
          </cell>
          <cell r="H931" t="str">
            <v>Périurbain résidentiel</v>
          </cell>
        </row>
        <row r="932">
          <cell r="B932">
            <v>50554</v>
          </cell>
          <cell r="D932" t="str">
            <v>UE AGAY CAP ESTEREL</v>
          </cell>
          <cell r="E932">
            <v>600</v>
          </cell>
          <cell r="H932" t="str">
            <v>Saisonniers</v>
          </cell>
        </row>
        <row r="933">
          <cell r="B933">
            <v>50504</v>
          </cell>
          <cell r="D933" t="str">
            <v>SU ESPALION</v>
          </cell>
          <cell r="E933">
            <v>2992</v>
          </cell>
          <cell r="H933" t="str">
            <v>Rural traditionnel</v>
          </cell>
        </row>
        <row r="934">
          <cell r="B934">
            <v>50505</v>
          </cell>
          <cell r="D934" t="str">
            <v>SU OLEMPS</v>
          </cell>
          <cell r="E934">
            <v>2956</v>
          </cell>
          <cell r="H934" t="str">
            <v>Rural dynamique</v>
          </cell>
        </row>
        <row r="935">
          <cell r="B935">
            <v>50510</v>
          </cell>
          <cell r="D935" t="str">
            <v>HU ST MAXIMIN BAUME</v>
          </cell>
          <cell r="E935">
            <v>5188</v>
          </cell>
          <cell r="H935" t="str">
            <v>Rural dynamique</v>
          </cell>
        </row>
        <row r="936">
          <cell r="B936">
            <v>50515</v>
          </cell>
          <cell r="D936" t="str">
            <v>UE NICE DUNANT</v>
          </cell>
          <cell r="E936">
            <v>592</v>
          </cell>
          <cell r="H936" t="str">
            <v>Ultra-urbain</v>
          </cell>
        </row>
        <row r="937">
          <cell r="B937">
            <v>50885</v>
          </cell>
          <cell r="D937" t="str">
            <v>UE GOLFE JUAN</v>
          </cell>
          <cell r="E937">
            <v>636</v>
          </cell>
          <cell r="H937" t="str">
            <v>Saisonniers</v>
          </cell>
        </row>
        <row r="938">
          <cell r="B938">
            <v>50518</v>
          </cell>
          <cell r="D938" t="str">
            <v>SU DONZERE</v>
          </cell>
          <cell r="E938">
            <v>1806</v>
          </cell>
          <cell r="H938" t="str">
            <v>Rural dynamique</v>
          </cell>
        </row>
        <row r="939">
          <cell r="B939">
            <v>50519</v>
          </cell>
          <cell r="D939" t="str">
            <v>SU ROCBARON</v>
          </cell>
          <cell r="E939">
            <v>2533</v>
          </cell>
          <cell r="H939" t="str">
            <v>Rural dynamique</v>
          </cell>
        </row>
        <row r="940">
          <cell r="B940">
            <v>50524</v>
          </cell>
          <cell r="D940" t="str">
            <v>SU MAUBEC</v>
          </cell>
          <cell r="E940">
            <v>2290</v>
          </cell>
          <cell r="H940" t="str">
            <v>Saisonniers</v>
          </cell>
        </row>
        <row r="941">
          <cell r="B941">
            <v>50525</v>
          </cell>
          <cell r="D941" t="str">
            <v>SU REGUSSE</v>
          </cell>
          <cell r="E941">
            <v>1631</v>
          </cell>
          <cell r="H941" t="str">
            <v>Saisonniers</v>
          </cell>
        </row>
        <row r="942">
          <cell r="B942">
            <v>50526</v>
          </cell>
          <cell r="D942" t="str">
            <v>SU SISTERON GENETS</v>
          </cell>
          <cell r="E942">
            <v>5412</v>
          </cell>
          <cell r="H942" t="str">
            <v>Rural dynamique</v>
          </cell>
        </row>
        <row r="943">
          <cell r="B943">
            <v>50527</v>
          </cell>
          <cell r="D943" t="str">
            <v>SU ROUJAN</v>
          </cell>
          <cell r="E943">
            <v>2990</v>
          </cell>
          <cell r="H943" t="str">
            <v>Rural dynamique</v>
          </cell>
        </row>
        <row r="944">
          <cell r="B944">
            <v>50531</v>
          </cell>
          <cell r="D944" t="str">
            <v>UE ST LAURENT D'AIGOUZE</v>
          </cell>
          <cell r="E944">
            <v>870</v>
          </cell>
          <cell r="H944" t="str">
            <v>Rural dynamique</v>
          </cell>
        </row>
        <row r="945">
          <cell r="B945">
            <v>50533</v>
          </cell>
          <cell r="D945" t="str">
            <v>SU POMEROLS</v>
          </cell>
          <cell r="E945">
            <v>1733</v>
          </cell>
          <cell r="H945" t="str">
            <v>Rural dynamique</v>
          </cell>
        </row>
        <row r="946">
          <cell r="B946">
            <v>50535</v>
          </cell>
          <cell r="D946" t="str">
            <v>SU FLASSANS ISSOLE</v>
          </cell>
          <cell r="E946">
            <v>1750</v>
          </cell>
          <cell r="H946" t="str">
            <v>Rural dynamique</v>
          </cell>
        </row>
        <row r="947">
          <cell r="B947">
            <v>50536</v>
          </cell>
          <cell r="D947" t="str">
            <v>SU ST RAPHAEL</v>
          </cell>
          <cell r="E947">
            <v>1914</v>
          </cell>
          <cell r="H947" t="str">
            <v>Saisonniers</v>
          </cell>
        </row>
        <row r="948">
          <cell r="B948">
            <v>50539</v>
          </cell>
          <cell r="D948" t="str">
            <v>SU VERNIOLLE</v>
          </cell>
          <cell r="E948">
            <v>2500</v>
          </cell>
          <cell r="H948" t="str">
            <v>Rural dynamique</v>
          </cell>
        </row>
        <row r="949">
          <cell r="B949">
            <v>50540</v>
          </cell>
          <cell r="D949" t="str">
            <v>UE NICE FRANCE</v>
          </cell>
          <cell r="E949">
            <v>999</v>
          </cell>
          <cell r="H949" t="str">
            <v>Ultra-urbain</v>
          </cell>
        </row>
        <row r="950">
          <cell r="B950">
            <v>50543</v>
          </cell>
          <cell r="D950" t="str">
            <v>SU BOUC BEL AIR</v>
          </cell>
          <cell r="E950">
            <v>2463</v>
          </cell>
          <cell r="H950" t="str">
            <v>Périurbain concurrentiel</v>
          </cell>
        </row>
        <row r="951">
          <cell r="B951">
            <v>50544</v>
          </cell>
          <cell r="D951" t="str">
            <v>UE ST JEAN DE VEDAS</v>
          </cell>
          <cell r="E951">
            <v>1310</v>
          </cell>
          <cell r="H951" t="str">
            <v>Ultra-urbain</v>
          </cell>
        </row>
        <row r="952">
          <cell r="B952">
            <v>50548</v>
          </cell>
          <cell r="D952" t="str">
            <v>SU SAGONE</v>
          </cell>
          <cell r="E952">
            <v>990</v>
          </cell>
          <cell r="H952" t="str">
            <v>Saisonniers</v>
          </cell>
        </row>
        <row r="953">
          <cell r="B953">
            <v>50550</v>
          </cell>
          <cell r="D953" t="str">
            <v>SU THUIR LES ASPRES</v>
          </cell>
          <cell r="E953">
            <v>3550</v>
          </cell>
          <cell r="H953" t="str">
            <v>Périurbain résidentiel</v>
          </cell>
        </row>
        <row r="954">
          <cell r="B954">
            <v>50552</v>
          </cell>
          <cell r="D954" t="str">
            <v>SU ST AFFRIQUE CAVALIER</v>
          </cell>
          <cell r="E954">
            <v>1495</v>
          </cell>
          <cell r="H954" t="str">
            <v>Rural traditionnel</v>
          </cell>
        </row>
        <row r="955">
          <cell r="B955">
            <v>50555</v>
          </cell>
          <cell r="D955" t="str">
            <v>SU ST SORLIN EN VALLOIRE</v>
          </cell>
          <cell r="E955">
            <v>2100</v>
          </cell>
          <cell r="H955" t="str">
            <v>Rural dynamique</v>
          </cell>
        </row>
        <row r="956">
          <cell r="B956">
            <v>50556</v>
          </cell>
          <cell r="D956" t="str">
            <v>SU BIGUGLIA</v>
          </cell>
          <cell r="E956">
            <v>999</v>
          </cell>
          <cell r="H956" t="str">
            <v>Ultra-urbain</v>
          </cell>
        </row>
        <row r="957">
          <cell r="B957">
            <v>50561</v>
          </cell>
          <cell r="D957" t="str">
            <v>SU CARPENTRAS</v>
          </cell>
          <cell r="E957">
            <v>999</v>
          </cell>
          <cell r="H957" t="str">
            <v>Périurbain concurrentiel</v>
          </cell>
        </row>
        <row r="958">
          <cell r="B958">
            <v>50591</v>
          </cell>
          <cell r="D958" t="str">
            <v>SU MONTPELLIER</v>
          </cell>
          <cell r="E958">
            <v>2200</v>
          </cell>
          <cell r="H958" t="str">
            <v>Périurbain concurrentiel</v>
          </cell>
        </row>
        <row r="959">
          <cell r="B959">
            <v>50570</v>
          </cell>
          <cell r="D959" t="str">
            <v>SU MONTARNAUD PRADAS</v>
          </cell>
          <cell r="E959">
            <v>1545</v>
          </cell>
          <cell r="H959" t="str">
            <v>Périurbain concurrentiel</v>
          </cell>
        </row>
        <row r="960">
          <cell r="B960">
            <v>50594</v>
          </cell>
          <cell r="D960" t="str">
            <v>SU STE LUCIE DE PORTO VECCHIO</v>
          </cell>
          <cell r="E960">
            <v>2247</v>
          </cell>
          <cell r="H960" t="str">
            <v>Rural traditionnel</v>
          </cell>
        </row>
        <row r="961">
          <cell r="B961">
            <v>50573</v>
          </cell>
          <cell r="D961" t="str">
            <v>UE PERTUIS LES PRES VERTS</v>
          </cell>
          <cell r="E961">
            <v>1</v>
          </cell>
          <cell r="H961" t="str">
            <v>Rural dynamique</v>
          </cell>
        </row>
        <row r="962">
          <cell r="B962">
            <v>50574</v>
          </cell>
          <cell r="D962" t="str">
            <v>SU PIGNAN</v>
          </cell>
          <cell r="E962">
            <v>995</v>
          </cell>
          <cell r="H962" t="str">
            <v>Périurbain résidentiel</v>
          </cell>
        </row>
        <row r="963">
          <cell r="B963">
            <v>50575</v>
          </cell>
          <cell r="D963" t="str">
            <v>SU NICE RIQUIER - ARMEE ALPES</v>
          </cell>
          <cell r="E963">
            <v>2163</v>
          </cell>
          <cell r="H963" t="str">
            <v>Ultra-urbain</v>
          </cell>
        </row>
        <row r="964">
          <cell r="B964">
            <v>50577</v>
          </cell>
          <cell r="D964" t="str">
            <v>SU MONTEUX</v>
          </cell>
          <cell r="E964">
            <v>999</v>
          </cell>
          <cell r="H964" t="str">
            <v>Périurbain concurrentiel</v>
          </cell>
        </row>
        <row r="965">
          <cell r="B965">
            <v>50582</v>
          </cell>
          <cell r="D965" t="str">
            <v>SU ST CHELY D'APCHER</v>
          </cell>
          <cell r="E965">
            <v>1880</v>
          </cell>
          <cell r="H965" t="str">
            <v>Rural traditionnel</v>
          </cell>
        </row>
        <row r="966">
          <cell r="B966">
            <v>50583</v>
          </cell>
          <cell r="D966" t="str">
            <v>SU PIERREFEU DU VAR</v>
          </cell>
          <cell r="E966">
            <v>1750</v>
          </cell>
          <cell r="H966" t="str">
            <v>Périurbain résidentiel</v>
          </cell>
        </row>
        <row r="967">
          <cell r="B967">
            <v>50585</v>
          </cell>
          <cell r="D967" t="str">
            <v>SU ILLE SUR TET</v>
          </cell>
          <cell r="E967">
            <v>3623</v>
          </cell>
          <cell r="H967" t="str">
            <v>Rural dynamique</v>
          </cell>
        </row>
        <row r="968">
          <cell r="B968">
            <v>50586</v>
          </cell>
          <cell r="D968" t="str">
            <v>MU MONACO</v>
          </cell>
          <cell r="E968">
            <v>763</v>
          </cell>
          <cell r="H968" t="str">
            <v>Ultra-urbain</v>
          </cell>
        </row>
        <row r="969">
          <cell r="B969">
            <v>50592</v>
          </cell>
          <cell r="D969" t="str">
            <v>SU ANTIBES</v>
          </cell>
          <cell r="E969">
            <v>1730</v>
          </cell>
          <cell r="H969" t="str">
            <v>Périurbain concurrentiel</v>
          </cell>
        </row>
        <row r="970">
          <cell r="B970">
            <v>50593</v>
          </cell>
          <cell r="D970" t="str">
            <v>UE DRIVE ANTIBES SOPHIA</v>
          </cell>
          <cell r="E970">
            <v>1</v>
          </cell>
          <cell r="H970" t="str">
            <v>Périurbain concurrentiel</v>
          </cell>
        </row>
        <row r="971">
          <cell r="B971">
            <v>50596</v>
          </cell>
          <cell r="D971" t="str">
            <v>SU ISTRES</v>
          </cell>
          <cell r="E971">
            <v>1500</v>
          </cell>
          <cell r="H971" t="str">
            <v>Périurbain concurrentiel</v>
          </cell>
        </row>
        <row r="972">
          <cell r="B972">
            <v>50597</v>
          </cell>
          <cell r="D972" t="str">
            <v>SU REMOLLON</v>
          </cell>
          <cell r="E972">
            <v>1830</v>
          </cell>
          <cell r="H972" t="str">
            <v>Rural dynamique</v>
          </cell>
        </row>
        <row r="973">
          <cell r="B973">
            <v>50600</v>
          </cell>
          <cell r="D973" t="str">
            <v>UE EYRAGUES</v>
          </cell>
          <cell r="E973">
            <v>212</v>
          </cell>
          <cell r="H973" t="str">
            <v>Périurbain résidentiel</v>
          </cell>
        </row>
        <row r="974">
          <cell r="B974">
            <v>51141</v>
          </cell>
          <cell r="D974" t="str">
            <v>UE SENAS</v>
          </cell>
          <cell r="E974">
            <v>940</v>
          </cell>
          <cell r="H974" t="str">
            <v>Rural dynamique</v>
          </cell>
        </row>
        <row r="975">
          <cell r="B975">
            <v>50609</v>
          </cell>
          <cell r="D975" t="str">
            <v>UE PERNES LES FONTAINES</v>
          </cell>
          <cell r="E975">
            <v>884</v>
          </cell>
          <cell r="H975" t="str">
            <v>Périurbain résidentiel</v>
          </cell>
        </row>
        <row r="976">
          <cell r="B976">
            <v>50611</v>
          </cell>
          <cell r="D976" t="str">
            <v>UE ROGNONAS</v>
          </cell>
          <cell r="E976">
            <v>932</v>
          </cell>
          <cell r="H976" t="str">
            <v>Périurbain concurrentiel</v>
          </cell>
        </row>
        <row r="977">
          <cell r="B977">
            <v>50612</v>
          </cell>
          <cell r="D977" t="str">
            <v>UE MONTBRUN LES BAINS</v>
          </cell>
          <cell r="E977">
            <v>665</v>
          </cell>
          <cell r="H977" t="str">
            <v>Saisonniers</v>
          </cell>
        </row>
        <row r="978">
          <cell r="B978">
            <v>50613</v>
          </cell>
          <cell r="D978" t="str">
            <v>UE VERCLAUSE</v>
          </cell>
          <cell r="E978">
            <v>627</v>
          </cell>
          <cell r="H978" t="str">
            <v>Saisonniers</v>
          </cell>
        </row>
        <row r="979">
          <cell r="B979">
            <v>50614</v>
          </cell>
          <cell r="D979" t="str">
            <v>UE MAZAN</v>
          </cell>
          <cell r="E979">
            <v>550</v>
          </cell>
          <cell r="H979" t="str">
            <v>Rural dynamique</v>
          </cell>
        </row>
        <row r="980">
          <cell r="B980">
            <v>50615</v>
          </cell>
          <cell r="D980" t="str">
            <v>UE GRAVESON</v>
          </cell>
          <cell r="E980">
            <v>990</v>
          </cell>
          <cell r="H980" t="str">
            <v>Rural dynamique</v>
          </cell>
        </row>
        <row r="981">
          <cell r="B981">
            <v>50617</v>
          </cell>
          <cell r="D981" t="str">
            <v>UE MARSEILLE CHUTES LAVIE</v>
          </cell>
          <cell r="E981">
            <v>900</v>
          </cell>
          <cell r="H981" t="str">
            <v>Ultra-urbain</v>
          </cell>
        </row>
        <row r="982">
          <cell r="B982">
            <v>50618</v>
          </cell>
          <cell r="D982" t="str">
            <v>UE BOUC BEL AIR</v>
          </cell>
          <cell r="E982">
            <v>982</v>
          </cell>
          <cell r="H982" t="str">
            <v>Périurbain résidentiel</v>
          </cell>
        </row>
        <row r="983">
          <cell r="B983">
            <v>50620</v>
          </cell>
          <cell r="D983" t="str">
            <v>UE BEAUCAIRE</v>
          </cell>
          <cell r="E983">
            <v>480</v>
          </cell>
          <cell r="H983" t="str">
            <v>Périurbain concurrentiel</v>
          </cell>
        </row>
        <row r="984">
          <cell r="B984">
            <v>50621</v>
          </cell>
          <cell r="D984" t="str">
            <v>UE CANNES PETIT JUAS</v>
          </cell>
          <cell r="E984">
            <v>280</v>
          </cell>
          <cell r="H984" t="str">
            <v>Périurbain concurrentiel</v>
          </cell>
        </row>
        <row r="985">
          <cell r="B985">
            <v>50622</v>
          </cell>
          <cell r="D985" t="str">
            <v>UE NICE BAQUIS</v>
          </cell>
          <cell r="E985">
            <v>490</v>
          </cell>
          <cell r="H985" t="str">
            <v>Ultra-urbain</v>
          </cell>
        </row>
        <row r="986">
          <cell r="B986">
            <v>50624</v>
          </cell>
          <cell r="D986" t="str">
            <v>UE BUIS LES BARONNIES</v>
          </cell>
          <cell r="E986">
            <v>691</v>
          </cell>
          <cell r="H986" t="str">
            <v>Saisonniers</v>
          </cell>
        </row>
        <row r="987">
          <cell r="B987">
            <v>51115</v>
          </cell>
          <cell r="D987" t="str">
            <v>UE PIOLENC</v>
          </cell>
          <cell r="E987">
            <v>384</v>
          </cell>
          <cell r="H987" t="str">
            <v>Rural dynamique</v>
          </cell>
        </row>
        <row r="988">
          <cell r="B988">
            <v>50626</v>
          </cell>
          <cell r="D988" t="str">
            <v>UE BORGO</v>
          </cell>
          <cell r="E988">
            <v>850</v>
          </cell>
          <cell r="H988" t="str">
            <v>Périurbain concurrentiel</v>
          </cell>
        </row>
        <row r="989">
          <cell r="B989">
            <v>50628</v>
          </cell>
          <cell r="D989" t="str">
            <v>UE DIE</v>
          </cell>
          <cell r="E989">
            <v>999</v>
          </cell>
          <cell r="H989" t="str">
            <v>Saisonniers</v>
          </cell>
        </row>
        <row r="990">
          <cell r="B990">
            <v>50629</v>
          </cell>
          <cell r="D990" t="str">
            <v>UE ROCHEFORT DU GARD</v>
          </cell>
          <cell r="E990">
            <v>828</v>
          </cell>
          <cell r="H990" t="str">
            <v>Rural dynamique</v>
          </cell>
        </row>
        <row r="991">
          <cell r="B991">
            <v>50632</v>
          </cell>
          <cell r="D991" t="str">
            <v>UE PUY ST MARTIN</v>
          </cell>
          <cell r="E991">
            <v>992</v>
          </cell>
          <cell r="H991" t="str">
            <v>Saisonniers</v>
          </cell>
        </row>
        <row r="992">
          <cell r="B992">
            <v>50637</v>
          </cell>
          <cell r="D992" t="str">
            <v>UE BEAUMES VENISE</v>
          </cell>
          <cell r="E992">
            <v>299</v>
          </cell>
          <cell r="H992" t="str">
            <v>Périurbain résidentiel</v>
          </cell>
        </row>
        <row r="993">
          <cell r="B993">
            <v>50639</v>
          </cell>
          <cell r="D993" t="str">
            <v>UE MARSEILLE GRAND RUE</v>
          </cell>
          <cell r="E993">
            <v>546</v>
          </cell>
          <cell r="H993" t="str">
            <v>Ultra-urbain</v>
          </cell>
        </row>
        <row r="994">
          <cell r="B994">
            <v>50643</v>
          </cell>
          <cell r="D994" t="str">
            <v>UE COURTHEZON</v>
          </cell>
          <cell r="E994">
            <v>990</v>
          </cell>
          <cell r="H994" t="str">
            <v>Périurbain résidentiel</v>
          </cell>
        </row>
        <row r="995">
          <cell r="B995">
            <v>50653</v>
          </cell>
          <cell r="D995" t="str">
            <v>UE CHATEAUNEUF DE GALAURE</v>
          </cell>
          <cell r="E995">
            <v>852</v>
          </cell>
          <cell r="H995" t="str">
            <v>Saisonniers</v>
          </cell>
        </row>
        <row r="996">
          <cell r="B996">
            <v>50659</v>
          </cell>
          <cell r="D996" t="str">
            <v>UE ST REMY DE PROVENCE</v>
          </cell>
          <cell r="E996">
            <v>270</v>
          </cell>
          <cell r="H996" t="str">
            <v>Rural dynamique</v>
          </cell>
        </row>
        <row r="997">
          <cell r="B997">
            <v>51309</v>
          </cell>
          <cell r="D997" t="str">
            <v>UE VENELLES</v>
          </cell>
          <cell r="E997">
            <v>733</v>
          </cell>
          <cell r="H997" t="str">
            <v>Périurbain résidentiel</v>
          </cell>
        </row>
        <row r="998">
          <cell r="B998">
            <v>50665</v>
          </cell>
          <cell r="D998" t="str">
            <v>UE UPIE</v>
          </cell>
          <cell r="E998">
            <v>484</v>
          </cell>
          <cell r="H998" t="str">
            <v>Périurbain résidentiel</v>
          </cell>
        </row>
        <row r="999">
          <cell r="B999">
            <v>50667</v>
          </cell>
          <cell r="D999" t="str">
            <v>UE GRENOBLE VIZILLE</v>
          </cell>
          <cell r="E999">
            <v>639</v>
          </cell>
          <cell r="H999" t="str">
            <v>Ultra-urbain</v>
          </cell>
        </row>
        <row r="1000">
          <cell r="B1000">
            <v>50677</v>
          </cell>
          <cell r="D1000" t="str">
            <v>UE COLLONGES SOUS SALEVE</v>
          </cell>
          <cell r="E1000">
            <v>990</v>
          </cell>
          <cell r="H1000" t="str">
            <v>Périurbain concurrentiel</v>
          </cell>
        </row>
        <row r="1001">
          <cell r="B1001">
            <v>50679</v>
          </cell>
          <cell r="D1001" t="str">
            <v>UE VESCOVATO</v>
          </cell>
          <cell r="E1001">
            <v>1200</v>
          </cell>
          <cell r="H1001" t="str">
            <v>Saisonniers</v>
          </cell>
        </row>
        <row r="1002">
          <cell r="B1002">
            <v>50681</v>
          </cell>
          <cell r="D1002" t="str">
            <v>UE NOVES</v>
          </cell>
          <cell r="E1002">
            <v>299</v>
          </cell>
          <cell r="H1002" t="str">
            <v>Périurbain résidentiel</v>
          </cell>
        </row>
        <row r="1003">
          <cell r="B1003">
            <v>50685</v>
          </cell>
          <cell r="D1003" t="str">
            <v>UE LYON LIBERTE</v>
          </cell>
          <cell r="E1003">
            <v>320</v>
          </cell>
          <cell r="H1003" t="str">
            <v>Ultra-urbain</v>
          </cell>
        </row>
        <row r="1004">
          <cell r="B1004">
            <v>50698</v>
          </cell>
          <cell r="D1004" t="str">
            <v>UE ALTHEN DES PALUDS</v>
          </cell>
          <cell r="E1004">
            <v>650</v>
          </cell>
          <cell r="H1004" t="str">
            <v>Périurbain résidentiel</v>
          </cell>
        </row>
        <row r="1005">
          <cell r="B1005">
            <v>50725</v>
          </cell>
          <cell r="D1005" t="str">
            <v>UE NICE ALPES</v>
          </cell>
          <cell r="E1005">
            <v>366</v>
          </cell>
          <cell r="H1005" t="str">
            <v>Ultra-urbain</v>
          </cell>
        </row>
        <row r="1006">
          <cell r="B1006">
            <v>51255</v>
          </cell>
          <cell r="D1006" t="str">
            <v>UE POURRIERES BASTIDES</v>
          </cell>
          <cell r="E1006">
            <v>600</v>
          </cell>
          <cell r="H1006" t="str">
            <v>Périurbain résidentiel</v>
          </cell>
        </row>
        <row r="1007">
          <cell r="B1007">
            <v>51081</v>
          </cell>
          <cell r="D1007" t="str">
            <v>UE TULETTE</v>
          </cell>
          <cell r="E1007">
            <v>415</v>
          </cell>
          <cell r="H1007" t="str">
            <v>Rural dynamique</v>
          </cell>
        </row>
        <row r="1008">
          <cell r="B1008">
            <v>51083</v>
          </cell>
          <cell r="D1008" t="str">
            <v>UE ST ANDRE LES ALPES</v>
          </cell>
          <cell r="E1008">
            <v>760</v>
          </cell>
          <cell r="H1008" t="str">
            <v>Saisonniers</v>
          </cell>
        </row>
        <row r="1009">
          <cell r="B1009">
            <v>51111</v>
          </cell>
          <cell r="D1009" t="str">
            <v>UE SOREZE METAIRIE</v>
          </cell>
          <cell r="E1009">
            <v>499</v>
          </cell>
          <cell r="H1009" t="str">
            <v>Rural dynamique</v>
          </cell>
        </row>
        <row r="1010">
          <cell r="B1010">
            <v>51117</v>
          </cell>
          <cell r="D1010" t="str">
            <v>UE CARPENTRAS</v>
          </cell>
          <cell r="E1010">
            <v>727</v>
          </cell>
          <cell r="H1010" t="str">
            <v>Périurbain concurrentiel</v>
          </cell>
        </row>
        <row r="1011">
          <cell r="B1011">
            <v>51119</v>
          </cell>
          <cell r="D1011" t="str">
            <v>UE CAUMONT S/DURANCE CADAGNE</v>
          </cell>
          <cell r="E1011">
            <v>999</v>
          </cell>
          <cell r="H1011" t="str">
            <v>Périurbain résidentiel</v>
          </cell>
        </row>
        <row r="1012">
          <cell r="B1012">
            <v>51128</v>
          </cell>
          <cell r="D1012" t="str">
            <v>UE CHATUZANGE LE GOUBET</v>
          </cell>
          <cell r="E1012">
            <v>900</v>
          </cell>
          <cell r="H1012" t="str">
            <v>Périurbain concurrentiel</v>
          </cell>
        </row>
        <row r="1013">
          <cell r="B1013">
            <v>51132</v>
          </cell>
          <cell r="D1013" t="str">
            <v>UE LE PONTET</v>
          </cell>
          <cell r="E1013">
            <v>865</v>
          </cell>
          <cell r="H1013" t="str">
            <v>Périurbain concurrentiel</v>
          </cell>
        </row>
        <row r="1014">
          <cell r="B1014">
            <v>51133</v>
          </cell>
          <cell r="D1014" t="str">
            <v>UE CHATEAUNEUF DU RHONE</v>
          </cell>
          <cell r="E1014">
            <v>650</v>
          </cell>
          <cell r="H1014" t="str">
            <v>Périurbain résidentiel</v>
          </cell>
        </row>
        <row r="1015">
          <cell r="B1015">
            <v>51140</v>
          </cell>
          <cell r="D1015" t="str">
            <v>UE ST VICTORET</v>
          </cell>
          <cell r="E1015">
            <v>703</v>
          </cell>
          <cell r="H1015" t="str">
            <v>Périurbain concurrentiel</v>
          </cell>
        </row>
        <row r="1016">
          <cell r="B1016">
            <v>51143</v>
          </cell>
          <cell r="D1016" t="str">
            <v>UE SAINT AYGULF</v>
          </cell>
          <cell r="E1016">
            <v>550</v>
          </cell>
          <cell r="H1016" t="str">
            <v>Saisonniers</v>
          </cell>
        </row>
        <row r="1017">
          <cell r="B1017">
            <v>51145</v>
          </cell>
          <cell r="D1017" t="str">
            <v>UE PERPIGNAN CLEMENCEAU</v>
          </cell>
          <cell r="E1017">
            <v>672</v>
          </cell>
          <cell r="H1017" t="str">
            <v>Ultra-urbain</v>
          </cell>
        </row>
        <row r="1018">
          <cell r="B1018">
            <v>51148</v>
          </cell>
          <cell r="D1018" t="str">
            <v>UE SAINT LAURENT DU VAR</v>
          </cell>
          <cell r="E1018">
            <v>560</v>
          </cell>
          <cell r="H1018" t="str">
            <v>Ultra-urbain</v>
          </cell>
        </row>
        <row r="1019">
          <cell r="B1019">
            <v>51170</v>
          </cell>
          <cell r="D1019" t="str">
            <v>UE TENCIN</v>
          </cell>
          <cell r="E1019">
            <v>810</v>
          </cell>
          <cell r="H1019" t="str">
            <v>Périurbain résidentiel</v>
          </cell>
        </row>
        <row r="1020">
          <cell r="B1020">
            <v>51243</v>
          </cell>
          <cell r="D1020" t="str">
            <v>UE BEAUVOISIN</v>
          </cell>
          <cell r="E1020">
            <v>897</v>
          </cell>
          <cell r="H1020" t="str">
            <v>Rural dynamique</v>
          </cell>
        </row>
        <row r="1021">
          <cell r="B1021">
            <v>51249</v>
          </cell>
          <cell r="D1021" t="str">
            <v>UE ST SATURNIN LES AVIGNON</v>
          </cell>
          <cell r="E1021">
            <v>599</v>
          </cell>
          <cell r="H1021" t="str">
            <v>Périurbain résidentiel</v>
          </cell>
        </row>
        <row r="1022">
          <cell r="B1022">
            <v>51262</v>
          </cell>
          <cell r="D1022" t="str">
            <v>UE CALVISSON</v>
          </cell>
          <cell r="E1022">
            <v>954</v>
          </cell>
          <cell r="H1022" t="str">
            <v>Périurbain résidentiel</v>
          </cell>
        </row>
        <row r="1023">
          <cell r="B1023">
            <v>51271</v>
          </cell>
          <cell r="D1023" t="str">
            <v>UE GRANS</v>
          </cell>
          <cell r="E1023">
            <v>937</v>
          </cell>
          <cell r="H1023" t="str">
            <v>Périurbain concurrentiel</v>
          </cell>
        </row>
        <row r="1024">
          <cell r="B1024">
            <v>51278</v>
          </cell>
          <cell r="D1024" t="str">
            <v>UE SAINT CANNAT</v>
          </cell>
          <cell r="E1024">
            <v>960</v>
          </cell>
          <cell r="H1024" t="str">
            <v>Périurbain résidentiel</v>
          </cell>
        </row>
        <row r="1025">
          <cell r="B1025">
            <v>55119</v>
          </cell>
          <cell r="D1025" t="str">
            <v>UE AMBARES</v>
          </cell>
          <cell r="E1025">
            <v>1687</v>
          </cell>
          <cell r="H1025" t="str">
            <v>Périurbain concurrentiel</v>
          </cell>
        </row>
        <row r="1026">
          <cell r="B1026">
            <v>55121</v>
          </cell>
          <cell r="D1026" t="str">
            <v>SU PODENSAC</v>
          </cell>
          <cell r="E1026">
            <v>3650</v>
          </cell>
          <cell r="H1026" t="str">
            <v>Rural dynamique</v>
          </cell>
        </row>
        <row r="1027">
          <cell r="B1027">
            <v>55124</v>
          </cell>
          <cell r="D1027" t="str">
            <v>SU NONTRON</v>
          </cell>
          <cell r="E1027">
            <v>2689</v>
          </cell>
          <cell r="H1027" t="str">
            <v>Rural traditionnel</v>
          </cell>
        </row>
        <row r="1028">
          <cell r="B1028">
            <v>55126</v>
          </cell>
          <cell r="D1028" t="str">
            <v>SU GAN</v>
          </cell>
          <cell r="E1028">
            <v>2053</v>
          </cell>
          <cell r="H1028" t="str">
            <v>Périurbain résidentiel</v>
          </cell>
        </row>
        <row r="1029">
          <cell r="B1029">
            <v>55198</v>
          </cell>
          <cell r="D1029" t="str">
            <v>HU VILLEFRANCHE DE LAURAGAIS</v>
          </cell>
          <cell r="E1029">
            <v>5740</v>
          </cell>
          <cell r="H1029" t="str">
            <v>Rural dynamique</v>
          </cell>
        </row>
        <row r="1030">
          <cell r="B1030">
            <v>55129</v>
          </cell>
          <cell r="D1030" t="str">
            <v>SU ST MARTIN DE SEIGNANX</v>
          </cell>
          <cell r="E1030">
            <v>1500</v>
          </cell>
          <cell r="H1030" t="str">
            <v>Rural dynamique</v>
          </cell>
        </row>
        <row r="1031">
          <cell r="B1031">
            <v>55130</v>
          </cell>
          <cell r="D1031" t="str">
            <v>SU LAVARDAC</v>
          </cell>
          <cell r="E1031">
            <v>3410</v>
          </cell>
          <cell r="H1031" t="str">
            <v>Rural traditionnel</v>
          </cell>
        </row>
        <row r="1032">
          <cell r="B1032">
            <v>55133</v>
          </cell>
          <cell r="D1032" t="str">
            <v>SU EAUNES</v>
          </cell>
          <cell r="E1032">
            <v>3900</v>
          </cell>
          <cell r="H1032" t="str">
            <v>Périurbain résidentiel</v>
          </cell>
        </row>
        <row r="1033">
          <cell r="B1033">
            <v>55134</v>
          </cell>
          <cell r="D1033" t="str">
            <v>SU UZERCHE</v>
          </cell>
          <cell r="E1033">
            <v>2010</v>
          </cell>
          <cell r="H1033" t="str">
            <v>Rural traditionnel</v>
          </cell>
        </row>
        <row r="1034">
          <cell r="B1034">
            <v>55135</v>
          </cell>
          <cell r="D1034" t="str">
            <v>SU LIT ET MIXE</v>
          </cell>
          <cell r="E1034">
            <v>1321</v>
          </cell>
          <cell r="H1034" t="str">
            <v>Saisonniers</v>
          </cell>
        </row>
        <row r="1035">
          <cell r="B1035">
            <v>55136</v>
          </cell>
          <cell r="D1035" t="str">
            <v>SU MASSEUBE</v>
          </cell>
          <cell r="E1035">
            <v>2100</v>
          </cell>
          <cell r="H1035" t="str">
            <v>Rural traditionnel</v>
          </cell>
        </row>
        <row r="1036">
          <cell r="B1036">
            <v>55145</v>
          </cell>
          <cell r="D1036" t="str">
            <v>SU BASSENS</v>
          </cell>
          <cell r="E1036">
            <v>2100</v>
          </cell>
          <cell r="H1036" t="str">
            <v>Périurbain concurrentiel</v>
          </cell>
        </row>
        <row r="1037">
          <cell r="B1037">
            <v>55146</v>
          </cell>
          <cell r="D1037" t="str">
            <v>SU CAUSSADE</v>
          </cell>
          <cell r="E1037">
            <v>2840</v>
          </cell>
          <cell r="H1037" t="str">
            <v>Rural dynamique</v>
          </cell>
        </row>
        <row r="1038">
          <cell r="B1038">
            <v>55147</v>
          </cell>
          <cell r="D1038" t="str">
            <v>SU ST MEDARD DE MUSSIDAN</v>
          </cell>
          <cell r="E1038">
            <v>2652</v>
          </cell>
          <cell r="H1038" t="str">
            <v>Rural traditionnel</v>
          </cell>
        </row>
        <row r="1039">
          <cell r="B1039">
            <v>55148</v>
          </cell>
          <cell r="D1039" t="str">
            <v>SU MARTRES TOLOSANE</v>
          </cell>
          <cell r="E1039">
            <v>2710</v>
          </cell>
          <cell r="H1039" t="str">
            <v>Rural traditionnel</v>
          </cell>
        </row>
        <row r="1040">
          <cell r="B1040">
            <v>55150</v>
          </cell>
          <cell r="D1040" t="str">
            <v>SU YDES</v>
          </cell>
          <cell r="E1040">
            <v>2100</v>
          </cell>
          <cell r="H1040" t="str">
            <v>Rural traditionnel</v>
          </cell>
        </row>
        <row r="1041">
          <cell r="B1041">
            <v>55151</v>
          </cell>
          <cell r="D1041" t="str">
            <v>UE BORDEAUX CAPUCINS</v>
          </cell>
          <cell r="E1041">
            <v>440</v>
          </cell>
          <cell r="H1041" t="str">
            <v>Ultra-urbain</v>
          </cell>
        </row>
        <row r="1042">
          <cell r="B1042">
            <v>55152</v>
          </cell>
          <cell r="D1042" t="str">
            <v>SU LAVAUR</v>
          </cell>
          <cell r="E1042">
            <v>3085</v>
          </cell>
          <cell r="H1042" t="str">
            <v>Rural dynamique</v>
          </cell>
        </row>
        <row r="1043">
          <cell r="B1043">
            <v>55153</v>
          </cell>
          <cell r="D1043" t="str">
            <v>SU BELBERAUD</v>
          </cell>
          <cell r="E1043">
            <v>2990</v>
          </cell>
          <cell r="H1043" t="str">
            <v>Périurbain résidentiel</v>
          </cell>
        </row>
        <row r="1044">
          <cell r="B1044">
            <v>55160</v>
          </cell>
          <cell r="D1044" t="str">
            <v>UE MARCIAC</v>
          </cell>
          <cell r="E1044">
            <v>1100</v>
          </cell>
          <cell r="H1044" t="str">
            <v>Rural traditionnel</v>
          </cell>
        </row>
        <row r="1045">
          <cell r="B1045">
            <v>55203</v>
          </cell>
          <cell r="D1045" t="str">
            <v>SU SOUAL</v>
          </cell>
          <cell r="E1045">
            <v>2270</v>
          </cell>
          <cell r="H1045" t="str">
            <v>Rural dynamique</v>
          </cell>
        </row>
        <row r="1046">
          <cell r="B1046">
            <v>55162</v>
          </cell>
          <cell r="D1046" t="str">
            <v>SU FLOURENS</v>
          </cell>
          <cell r="E1046">
            <v>3628</v>
          </cell>
          <cell r="H1046" t="str">
            <v>Périurbain résidentiel</v>
          </cell>
        </row>
        <row r="1047">
          <cell r="B1047">
            <v>55163</v>
          </cell>
          <cell r="D1047" t="str">
            <v>SU MONTRABE</v>
          </cell>
          <cell r="E1047">
            <v>2137</v>
          </cell>
          <cell r="H1047" t="str">
            <v>Périurbain concurrentiel</v>
          </cell>
        </row>
        <row r="1048">
          <cell r="B1048">
            <v>55165</v>
          </cell>
          <cell r="D1048" t="str">
            <v>SU LACANAU</v>
          </cell>
          <cell r="E1048">
            <v>2970</v>
          </cell>
          <cell r="H1048" t="str">
            <v>Saisonniers</v>
          </cell>
        </row>
        <row r="1049">
          <cell r="B1049">
            <v>55166</v>
          </cell>
          <cell r="D1049" t="str">
            <v>SU IDRON</v>
          </cell>
          <cell r="E1049">
            <v>1850</v>
          </cell>
          <cell r="H1049" t="str">
            <v>Périurbain concurrentiel</v>
          </cell>
        </row>
        <row r="1050">
          <cell r="B1050">
            <v>55167</v>
          </cell>
          <cell r="D1050" t="str">
            <v>SU BAZAS</v>
          </cell>
          <cell r="E1050">
            <v>2650</v>
          </cell>
          <cell r="H1050" t="str">
            <v>Rural dynamique</v>
          </cell>
        </row>
        <row r="1051">
          <cell r="B1051">
            <v>55168</v>
          </cell>
          <cell r="D1051" t="str">
            <v>SU NOE</v>
          </cell>
          <cell r="E1051">
            <v>2374</v>
          </cell>
          <cell r="H1051" t="str">
            <v>Rural dynamique</v>
          </cell>
        </row>
        <row r="1052">
          <cell r="B1052">
            <v>55169</v>
          </cell>
          <cell r="D1052" t="str">
            <v>SU NOTRE DAME DE SANILHAC</v>
          </cell>
          <cell r="E1052">
            <v>2790</v>
          </cell>
          <cell r="H1052" t="str">
            <v>Périurbain résidentiel</v>
          </cell>
        </row>
        <row r="1053">
          <cell r="B1053">
            <v>55173</v>
          </cell>
          <cell r="D1053" t="str">
            <v>SU BENEJACQ</v>
          </cell>
          <cell r="E1053">
            <v>2600</v>
          </cell>
          <cell r="H1053" t="str">
            <v>Périurbain résidentiel</v>
          </cell>
        </row>
        <row r="1054">
          <cell r="B1054">
            <v>55207</v>
          </cell>
          <cell r="D1054" t="str">
            <v>UE GABARRET</v>
          </cell>
          <cell r="E1054">
            <v>917</v>
          </cell>
          <cell r="H1054" t="str">
            <v>Rural traditionnel</v>
          </cell>
        </row>
        <row r="1055">
          <cell r="B1055">
            <v>55176</v>
          </cell>
          <cell r="D1055" t="str">
            <v>SU STE BAZEILLE</v>
          </cell>
          <cell r="E1055">
            <v>1800</v>
          </cell>
          <cell r="H1055" t="str">
            <v>Rural dynamique</v>
          </cell>
        </row>
        <row r="1056">
          <cell r="B1056">
            <v>55178</v>
          </cell>
          <cell r="D1056" t="str">
            <v>UE LANGON MAG</v>
          </cell>
          <cell r="E1056">
            <v>1604</v>
          </cell>
          <cell r="H1056" t="str">
            <v>Rural dynamique</v>
          </cell>
        </row>
        <row r="1057">
          <cell r="B1057">
            <v>55179</v>
          </cell>
          <cell r="D1057" t="str">
            <v>SU PINEUILH</v>
          </cell>
          <cell r="E1057">
            <v>2200</v>
          </cell>
          <cell r="H1057" t="str">
            <v>Rural dynamique</v>
          </cell>
        </row>
        <row r="1058">
          <cell r="B1058">
            <v>55182</v>
          </cell>
          <cell r="D1058" t="str">
            <v>UE SAULT DE NAVAILLES</v>
          </cell>
          <cell r="E1058">
            <v>935</v>
          </cell>
          <cell r="H1058" t="str">
            <v>Rural traditionnel</v>
          </cell>
        </row>
        <row r="1059">
          <cell r="B1059">
            <v>55199</v>
          </cell>
          <cell r="D1059" t="str">
            <v>SU LAGUENNE</v>
          </cell>
          <cell r="E1059">
            <v>3683</v>
          </cell>
          <cell r="H1059" t="str">
            <v>Rural traditionnel</v>
          </cell>
        </row>
        <row r="1060">
          <cell r="B1060">
            <v>55188</v>
          </cell>
          <cell r="D1060" t="str">
            <v>UE MOLIETS ET MAA</v>
          </cell>
          <cell r="E1060">
            <v>999</v>
          </cell>
          <cell r="H1060" t="str">
            <v>Saisonniers</v>
          </cell>
        </row>
        <row r="1061">
          <cell r="B1061">
            <v>55189</v>
          </cell>
          <cell r="D1061" t="str">
            <v>UE LIBOURNE</v>
          </cell>
          <cell r="E1061">
            <v>990</v>
          </cell>
          <cell r="H1061" t="str">
            <v>Ultra-urbain</v>
          </cell>
        </row>
        <row r="1062">
          <cell r="B1062">
            <v>55190</v>
          </cell>
          <cell r="D1062" t="str">
            <v>SU GAGNAC SUR GARONNE</v>
          </cell>
          <cell r="E1062">
            <v>2500</v>
          </cell>
          <cell r="H1062" t="str">
            <v>Périurbain concurrentiel</v>
          </cell>
        </row>
        <row r="1063">
          <cell r="B1063">
            <v>55191</v>
          </cell>
          <cell r="D1063" t="str">
            <v>UE LACANAU OCEAN</v>
          </cell>
          <cell r="E1063">
            <v>930</v>
          </cell>
          <cell r="H1063" t="str">
            <v>Saisonniers</v>
          </cell>
        </row>
        <row r="1064">
          <cell r="B1064">
            <v>55195</v>
          </cell>
          <cell r="D1064" t="str">
            <v>UE PLEAUX</v>
          </cell>
          <cell r="E1064">
            <v>580</v>
          </cell>
          <cell r="H1064" t="str">
            <v>Saisonniers</v>
          </cell>
        </row>
        <row r="1065">
          <cell r="B1065">
            <v>55196</v>
          </cell>
          <cell r="D1065" t="str">
            <v>UE AURILLAC</v>
          </cell>
          <cell r="E1065">
            <v>523</v>
          </cell>
          <cell r="H1065" t="str">
            <v>Ultra-urbain</v>
          </cell>
        </row>
        <row r="1066">
          <cell r="B1066">
            <v>55197</v>
          </cell>
          <cell r="D1066" t="str">
            <v>SU ORTHEZ</v>
          </cell>
          <cell r="E1066">
            <v>4260</v>
          </cell>
          <cell r="H1066" t="str">
            <v>Rural dynamique</v>
          </cell>
        </row>
        <row r="1067">
          <cell r="B1067">
            <v>55201</v>
          </cell>
          <cell r="D1067" t="str">
            <v>SU MALEMORT</v>
          </cell>
          <cell r="E1067">
            <v>3187</v>
          </cell>
          <cell r="H1067" t="str">
            <v>Périurbain concurrentiel</v>
          </cell>
        </row>
        <row r="1068">
          <cell r="B1068">
            <v>55202</v>
          </cell>
          <cell r="D1068" t="str">
            <v>UE BRAX</v>
          </cell>
          <cell r="E1068">
            <v>1356</v>
          </cell>
          <cell r="H1068" t="str">
            <v>Périurbain résidentiel</v>
          </cell>
        </row>
        <row r="1069">
          <cell r="B1069">
            <v>55258</v>
          </cell>
          <cell r="D1069" t="str">
            <v>HU GUJAN MESTRAS</v>
          </cell>
          <cell r="E1069">
            <v>6109</v>
          </cell>
          <cell r="H1069" t="str">
            <v>Périurbain concurrentiel</v>
          </cell>
        </row>
        <row r="1070">
          <cell r="B1070">
            <v>55184</v>
          </cell>
          <cell r="D1070" t="str">
            <v>SU USTARITZ</v>
          </cell>
          <cell r="E1070">
            <v>1866</v>
          </cell>
          <cell r="H1070" t="str">
            <v>Périurbain résidentiel</v>
          </cell>
        </row>
        <row r="1071">
          <cell r="B1071">
            <v>55273</v>
          </cell>
          <cell r="D1071" t="str">
            <v>SU BELIN BELIET</v>
          </cell>
          <cell r="E1071">
            <v>2000</v>
          </cell>
          <cell r="H1071" t="str">
            <v>Rural dynamique</v>
          </cell>
        </row>
        <row r="1072">
          <cell r="B1072">
            <v>55280</v>
          </cell>
          <cell r="D1072" t="str">
            <v>SU GRENADE S/GARONNE</v>
          </cell>
          <cell r="E1072">
            <v>2705</v>
          </cell>
          <cell r="H1072" t="str">
            <v>Rural dynamique</v>
          </cell>
        </row>
        <row r="1073">
          <cell r="B1073">
            <v>55187</v>
          </cell>
          <cell r="D1073" t="str">
            <v>SU LUBERSAC</v>
          </cell>
          <cell r="E1073">
            <v>2132</v>
          </cell>
          <cell r="H1073" t="str">
            <v>Rural traditionnel</v>
          </cell>
        </row>
        <row r="1074">
          <cell r="B1074">
            <v>55290</v>
          </cell>
          <cell r="D1074" t="str">
            <v>SU BRUGUIERES</v>
          </cell>
          <cell r="E1074">
            <v>2610</v>
          </cell>
          <cell r="H1074" t="str">
            <v>Périurbain résidentiel</v>
          </cell>
        </row>
        <row r="1075">
          <cell r="B1075">
            <v>55366</v>
          </cell>
          <cell r="D1075" t="str">
            <v>SU BESSIERES</v>
          </cell>
          <cell r="E1075">
            <v>2217</v>
          </cell>
          <cell r="H1075" t="str">
            <v>Rural dynamique</v>
          </cell>
        </row>
        <row r="1076">
          <cell r="B1076">
            <v>55373</v>
          </cell>
          <cell r="D1076" t="str">
            <v>SU CAVIGNAC</v>
          </cell>
          <cell r="E1076">
            <v>3611</v>
          </cell>
          <cell r="H1076" t="str">
            <v>Rural dynamique</v>
          </cell>
        </row>
        <row r="1077">
          <cell r="B1077">
            <v>55382</v>
          </cell>
          <cell r="D1077" t="str">
            <v>SU CLAOUEY LEGE</v>
          </cell>
          <cell r="E1077">
            <v>2388</v>
          </cell>
          <cell r="H1077" t="str">
            <v>Saisonniers</v>
          </cell>
        </row>
        <row r="1078">
          <cell r="B1078">
            <v>55456</v>
          </cell>
          <cell r="D1078" t="str">
            <v>UE MONTBAZENS</v>
          </cell>
          <cell r="E1078">
            <v>800</v>
          </cell>
          <cell r="H1078" t="str">
            <v>Rural traditionnel</v>
          </cell>
        </row>
        <row r="1079">
          <cell r="B1079">
            <v>55464</v>
          </cell>
          <cell r="D1079" t="str">
            <v>UE RIGNAC</v>
          </cell>
          <cell r="E1079">
            <v>961</v>
          </cell>
          <cell r="H1079" t="str">
            <v>Rural traditionnel</v>
          </cell>
        </row>
        <row r="1080">
          <cell r="B1080">
            <v>55461</v>
          </cell>
          <cell r="D1080" t="str">
            <v>UE BORDEAUX STE CATHERINE</v>
          </cell>
          <cell r="E1080">
            <v>365</v>
          </cell>
          <cell r="H1080" t="str">
            <v>Ultra-urbain</v>
          </cell>
        </row>
        <row r="1081">
          <cell r="B1081">
            <v>55463</v>
          </cell>
          <cell r="D1081" t="str">
            <v>UE ENTRAYGUES</v>
          </cell>
          <cell r="E1081">
            <v>520</v>
          </cell>
          <cell r="H1081" t="str">
            <v>Saisonniers</v>
          </cell>
        </row>
        <row r="1082">
          <cell r="B1082">
            <v>55467</v>
          </cell>
          <cell r="D1082" t="str">
            <v>UE BAYONNE</v>
          </cell>
          <cell r="E1082">
            <v>437</v>
          </cell>
          <cell r="H1082" t="str">
            <v>Périurbain concurrentiel</v>
          </cell>
        </row>
        <row r="1083">
          <cell r="B1083">
            <v>55468</v>
          </cell>
          <cell r="D1083" t="str">
            <v>UE AGEN</v>
          </cell>
          <cell r="E1083">
            <v>872</v>
          </cell>
          <cell r="H1083" t="str">
            <v>Ultra-urbain</v>
          </cell>
        </row>
        <row r="1084">
          <cell r="B1084">
            <v>55469</v>
          </cell>
          <cell r="D1084" t="str">
            <v>UE BORDEAUX BELCIER</v>
          </cell>
          <cell r="E1084">
            <v>585</v>
          </cell>
          <cell r="H1084" t="str">
            <v>Ultra-urbain</v>
          </cell>
        </row>
        <row r="1085">
          <cell r="B1085">
            <v>55471</v>
          </cell>
          <cell r="D1085" t="str">
            <v>UE CASTELGINEST</v>
          </cell>
          <cell r="E1085">
            <v>662</v>
          </cell>
          <cell r="H1085" t="str">
            <v>Périurbain résidentiel</v>
          </cell>
        </row>
        <row r="1086">
          <cell r="B1086">
            <v>55472</v>
          </cell>
          <cell r="D1086" t="str">
            <v>UE LAROQUEBROU</v>
          </cell>
          <cell r="E1086">
            <v>480</v>
          </cell>
          <cell r="H1086" t="str">
            <v>Rural traditionnel</v>
          </cell>
        </row>
        <row r="1087">
          <cell r="B1087">
            <v>55164</v>
          </cell>
          <cell r="D1087" t="str">
            <v>SU EYSINES</v>
          </cell>
          <cell r="E1087">
            <v>2900</v>
          </cell>
          <cell r="H1087" t="str">
            <v>Périurbain concurrentiel</v>
          </cell>
        </row>
        <row r="1088">
          <cell r="B1088">
            <v>55624</v>
          </cell>
          <cell r="D1088" t="str">
            <v>SU LABASTIDE ST PIERRE</v>
          </cell>
          <cell r="E1088">
            <v>1245</v>
          </cell>
          <cell r="H1088" t="str">
            <v>Rural dynamique</v>
          </cell>
        </row>
        <row r="1089">
          <cell r="B1089">
            <v>55626</v>
          </cell>
          <cell r="D1089" t="str">
            <v>SU FARGUES ST HILAIRE</v>
          </cell>
          <cell r="E1089">
            <v>2971</v>
          </cell>
          <cell r="H1089" t="str">
            <v>Périurbain résidentiel</v>
          </cell>
        </row>
        <row r="1090">
          <cell r="B1090">
            <v>55131</v>
          </cell>
          <cell r="D1090" t="str">
            <v>SU GALGON</v>
          </cell>
          <cell r="E1090">
            <v>2278</v>
          </cell>
          <cell r="H1090" t="str">
            <v>Rural dynamique</v>
          </cell>
        </row>
        <row r="1091">
          <cell r="B1091">
            <v>55765</v>
          </cell>
          <cell r="D1091" t="str">
            <v>SU LE BARP</v>
          </cell>
          <cell r="E1091">
            <v>1700</v>
          </cell>
          <cell r="H1091" t="str">
            <v>Rural dynamique</v>
          </cell>
        </row>
        <row r="1092">
          <cell r="B1092">
            <v>55767</v>
          </cell>
          <cell r="D1092" t="str">
            <v>SU ST CIERS S/GIRONDE</v>
          </cell>
          <cell r="E1092">
            <v>1800</v>
          </cell>
          <cell r="H1092" t="str">
            <v>Rural traditionnel</v>
          </cell>
        </row>
        <row r="1093">
          <cell r="B1093">
            <v>55769</v>
          </cell>
          <cell r="D1093" t="str">
            <v>SU MAUVEZIN</v>
          </cell>
          <cell r="E1093">
            <v>2000</v>
          </cell>
          <cell r="H1093" t="str">
            <v>Rural dynamique</v>
          </cell>
        </row>
        <row r="1094">
          <cell r="B1094">
            <v>55773</v>
          </cell>
          <cell r="D1094" t="str">
            <v>SU GOURDAN POLIGNAN</v>
          </cell>
          <cell r="E1094">
            <v>4329</v>
          </cell>
          <cell r="H1094" t="str">
            <v>Rural traditionnel</v>
          </cell>
        </row>
        <row r="1095">
          <cell r="B1095">
            <v>55808</v>
          </cell>
          <cell r="D1095" t="str">
            <v>SU CAMBLANES</v>
          </cell>
          <cell r="E1095">
            <v>1990</v>
          </cell>
          <cell r="H1095" t="str">
            <v>Périurbain résidentiel</v>
          </cell>
        </row>
        <row r="1096">
          <cell r="B1096">
            <v>55901</v>
          </cell>
          <cell r="D1096" t="str">
            <v>SU L'ISLE JOURDAIN</v>
          </cell>
          <cell r="E1096">
            <v>2000</v>
          </cell>
          <cell r="H1096" t="str">
            <v>Rural dynamique</v>
          </cell>
        </row>
        <row r="1097">
          <cell r="B1097">
            <v>56018</v>
          </cell>
          <cell r="D1097" t="str">
            <v>UE MONT DE MARSAN</v>
          </cell>
          <cell r="E1097">
            <v>1628</v>
          </cell>
          <cell r="H1097" t="str">
            <v>Rural dynamique</v>
          </cell>
        </row>
        <row r="1098">
          <cell r="B1098">
            <v>56102</v>
          </cell>
          <cell r="D1098" t="str">
            <v>SU MAUBOURGUET</v>
          </cell>
          <cell r="E1098">
            <v>4360</v>
          </cell>
          <cell r="H1098" t="str">
            <v>Rural traditionnel</v>
          </cell>
        </row>
        <row r="1099">
          <cell r="B1099">
            <v>56245</v>
          </cell>
          <cell r="D1099" t="str">
            <v>SU CESTAS</v>
          </cell>
          <cell r="E1099">
            <v>3105</v>
          </cell>
          <cell r="H1099" t="str">
            <v>Périurbain résidentiel</v>
          </cell>
        </row>
        <row r="1100">
          <cell r="B1100">
            <v>56246</v>
          </cell>
          <cell r="D1100" t="str">
            <v>SU ARGENTAT</v>
          </cell>
          <cell r="E1100">
            <v>1392</v>
          </cell>
          <cell r="H1100" t="str">
            <v>Saisonniers</v>
          </cell>
        </row>
        <row r="1101">
          <cell r="B1101">
            <v>56332</v>
          </cell>
          <cell r="D1101" t="str">
            <v>SU MORCENX</v>
          </cell>
          <cell r="E1101">
            <v>2374</v>
          </cell>
          <cell r="H1101" t="str">
            <v>Rural traditionnel</v>
          </cell>
        </row>
        <row r="1102">
          <cell r="B1102">
            <v>56347</v>
          </cell>
          <cell r="D1102" t="str">
            <v>SU ST LAURENT MEDOC</v>
          </cell>
          <cell r="E1102">
            <v>1810</v>
          </cell>
          <cell r="H1102" t="str">
            <v>Rural dynamique</v>
          </cell>
        </row>
        <row r="1103">
          <cell r="B1103">
            <v>55170</v>
          </cell>
          <cell r="D1103" t="str">
            <v>UE MEYSSAC</v>
          </cell>
          <cell r="E1103">
            <v>1224</v>
          </cell>
          <cell r="H1103" t="str">
            <v>Saisonniers</v>
          </cell>
        </row>
        <row r="1104">
          <cell r="B1104">
            <v>56360</v>
          </cell>
          <cell r="D1104" t="str">
            <v>SU MESSANGES</v>
          </cell>
          <cell r="E1104">
            <v>1179</v>
          </cell>
          <cell r="H1104" t="str">
            <v>Saisonniers</v>
          </cell>
        </row>
        <row r="1105">
          <cell r="B1105">
            <v>56413</v>
          </cell>
          <cell r="D1105" t="str">
            <v>SU PARENTIS EN BORN</v>
          </cell>
          <cell r="E1105">
            <v>2693</v>
          </cell>
          <cell r="H1105" t="str">
            <v>Saisonniers</v>
          </cell>
        </row>
        <row r="1106">
          <cell r="B1106">
            <v>55171</v>
          </cell>
          <cell r="D1106" t="str">
            <v>SU NEGREPELISSE</v>
          </cell>
          <cell r="E1106">
            <v>2990</v>
          </cell>
          <cell r="H1106" t="str">
            <v>Rural dynamique</v>
          </cell>
        </row>
        <row r="1107">
          <cell r="B1107">
            <v>56927</v>
          </cell>
          <cell r="D1107" t="str">
            <v>UE LE TEICH</v>
          </cell>
          <cell r="E1107">
            <v>1325</v>
          </cell>
          <cell r="H1107" t="str">
            <v>Rural dynamique</v>
          </cell>
        </row>
        <row r="1108">
          <cell r="B1108">
            <v>56951</v>
          </cell>
          <cell r="D1108" t="str">
            <v>UE LEOGNAN</v>
          </cell>
          <cell r="E1108">
            <v>1478</v>
          </cell>
          <cell r="H1108" t="str">
            <v>Périurbain concurrentiel</v>
          </cell>
        </row>
        <row r="1109">
          <cell r="B1109">
            <v>55193</v>
          </cell>
          <cell r="D1109" t="str">
            <v>SU FONBEAUZARD</v>
          </cell>
          <cell r="E1109">
            <v>2272</v>
          </cell>
          <cell r="H1109" t="str">
            <v>Périurbain concurrentiel</v>
          </cell>
        </row>
        <row r="1110">
          <cell r="B1110">
            <v>56970</v>
          </cell>
          <cell r="D1110" t="str">
            <v>SU VERDUN S/GARONNE</v>
          </cell>
          <cell r="E1110">
            <v>1800</v>
          </cell>
          <cell r="H1110" t="str">
            <v>Rural dynamique</v>
          </cell>
        </row>
        <row r="1111">
          <cell r="B1111">
            <v>56973</v>
          </cell>
          <cell r="D1111" t="str">
            <v>SU SAUVETERRE DE GUYENNE</v>
          </cell>
          <cell r="E1111">
            <v>3650</v>
          </cell>
          <cell r="H1111" t="str">
            <v>Rural dynamique</v>
          </cell>
        </row>
        <row r="1112">
          <cell r="B1112">
            <v>56977</v>
          </cell>
          <cell r="D1112" t="str">
            <v>SU ST SEURIN SUR L'ISLE</v>
          </cell>
          <cell r="E1112">
            <v>2450</v>
          </cell>
          <cell r="H1112" t="str">
            <v>Rural dynamique</v>
          </cell>
        </row>
        <row r="1113">
          <cell r="B1113">
            <v>56987</v>
          </cell>
          <cell r="D1113" t="str">
            <v>SU SEILHAC</v>
          </cell>
          <cell r="E1113">
            <v>1748</v>
          </cell>
          <cell r="H1113" t="str">
            <v>Rural traditionnel</v>
          </cell>
        </row>
        <row r="1114">
          <cell r="B1114">
            <v>55192</v>
          </cell>
          <cell r="D1114" t="str">
            <v>SU LEGUEVIN</v>
          </cell>
          <cell r="E1114">
            <v>3700</v>
          </cell>
          <cell r="H1114" t="str">
            <v>Périurbain résidentiel</v>
          </cell>
        </row>
        <row r="1115">
          <cell r="B1115">
            <v>56992</v>
          </cell>
          <cell r="D1115" t="str">
            <v>SU BISCARROSSE</v>
          </cell>
          <cell r="E1115">
            <v>4860</v>
          </cell>
          <cell r="H1115" t="str">
            <v>Saisonniers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13"/>
  <sheetViews>
    <sheetView workbookViewId="0">
      <selection activeCell="E14" sqref="E14"/>
    </sheetView>
  </sheetViews>
  <sheetFormatPr baseColWidth="10" defaultRowHeight="14.4" x14ac:dyDescent="0.3"/>
  <sheetData>
    <row r="1" spans="2:6" ht="25.05" customHeight="1" x14ac:dyDescent="0.3"/>
    <row r="2" spans="2:6" ht="25.05" customHeight="1" thickBot="1" x14ac:dyDescent="0.35"/>
    <row r="3" spans="2:6" ht="25.05" customHeight="1" x14ac:dyDescent="0.3">
      <c r="B3" s="36" t="s">
        <v>7</v>
      </c>
      <c r="C3" s="37"/>
      <c r="D3" s="38"/>
      <c r="E3" s="42">
        <v>50501</v>
      </c>
      <c r="F3" s="43"/>
    </row>
    <row r="4" spans="2:6" ht="25.05" customHeight="1" thickBot="1" x14ac:dyDescent="0.35">
      <c r="B4" s="39"/>
      <c r="C4" s="40"/>
      <c r="D4" s="41"/>
      <c r="E4" s="44"/>
      <c r="F4" s="45"/>
    </row>
    <row r="5" spans="2:6" ht="25.05" customHeight="1" thickBot="1" x14ac:dyDescent="0.35">
      <c r="B5" s="46" t="s">
        <v>6</v>
      </c>
      <c r="C5" s="47"/>
      <c r="D5" s="48"/>
      <c r="E5" s="49" t="str">
        <f>VLOOKUP(E3,GLOBAL,2,0)</f>
        <v>HU LES ARCS</v>
      </c>
      <c r="F5" s="50"/>
    </row>
    <row r="6" spans="2:6" ht="25.05" customHeight="1" thickBot="1" x14ac:dyDescent="0.35">
      <c r="B6" s="46" t="s">
        <v>4</v>
      </c>
      <c r="C6" s="47"/>
      <c r="D6" s="48"/>
      <c r="E6" s="56">
        <f>VLOOKUP(E3,GLOBAL,3,0)</f>
        <v>4501</v>
      </c>
      <c r="F6" s="57"/>
    </row>
    <row r="7" spans="2:6" ht="25.05" customHeight="1" thickBot="1" x14ac:dyDescent="0.35">
      <c r="B7" s="46" t="s">
        <v>5</v>
      </c>
      <c r="C7" s="47"/>
      <c r="D7" s="48"/>
      <c r="E7" s="56" t="str">
        <f>VLOOKUP(E3,GLOBAL,4,0)</f>
        <v>Rural dynamique</v>
      </c>
      <c r="F7" s="57"/>
    </row>
    <row r="8" spans="2:6" ht="25.05" customHeight="1" thickBot="1" x14ac:dyDescent="0.35">
      <c r="B8" s="51" t="s">
        <v>26</v>
      </c>
      <c r="C8" s="52"/>
      <c r="D8" s="53"/>
      <c r="E8" s="54" t="s">
        <v>9</v>
      </c>
      <c r="F8" s="55"/>
    </row>
    <row r="9" spans="2:6" ht="25.05" customHeight="1" thickBot="1" x14ac:dyDescent="0.35">
      <c r="B9" s="51" t="s">
        <v>27</v>
      </c>
      <c r="C9" s="52"/>
      <c r="D9" s="53"/>
      <c r="E9" s="58" t="s">
        <v>31</v>
      </c>
      <c r="F9" s="59"/>
    </row>
    <row r="10" spans="2:6" ht="25.05" customHeight="1" thickBot="1" x14ac:dyDescent="0.35">
      <c r="B10" s="51" t="s">
        <v>28</v>
      </c>
      <c r="C10" s="52"/>
      <c r="D10" s="53"/>
      <c r="E10" s="58" t="s">
        <v>31</v>
      </c>
      <c r="F10" s="59"/>
    </row>
    <row r="11" spans="2:6" ht="25.05" customHeight="1" thickBot="1" x14ac:dyDescent="0.35">
      <c r="B11" s="51" t="s">
        <v>39</v>
      </c>
      <c r="C11" s="52"/>
      <c r="D11" s="53"/>
      <c r="E11" s="58" t="s">
        <v>72</v>
      </c>
      <c r="F11" s="59"/>
    </row>
    <row r="12" spans="2:6" ht="25.05" customHeight="1" x14ac:dyDescent="0.3"/>
    <row r="13" spans="2:6" ht="25.05" customHeight="1" x14ac:dyDescent="0.3"/>
  </sheetData>
  <mergeCells count="16">
    <mergeCell ref="B9:D9"/>
    <mergeCell ref="B10:D10"/>
    <mergeCell ref="E9:F9"/>
    <mergeCell ref="E10:F10"/>
    <mergeCell ref="B11:D11"/>
    <mergeCell ref="E11:F11"/>
    <mergeCell ref="B3:D4"/>
    <mergeCell ref="E3:F4"/>
    <mergeCell ref="B5:D5"/>
    <mergeCell ref="E5:F5"/>
    <mergeCell ref="B8:D8"/>
    <mergeCell ref="E8:F8"/>
    <mergeCell ref="B6:D6"/>
    <mergeCell ref="E6:F6"/>
    <mergeCell ref="B7:D7"/>
    <mergeCell ref="E7:F7"/>
  </mergeCells>
  <dataValidations count="2">
    <dataValidation type="list" allowBlank="1" showInputMessage="1" showErrorMessage="1" sqref="E3:F4">
      <formula1>CODEASS</formula1>
    </dataValidation>
    <dataValidation type="list" allowBlank="1" showInputMessage="1" showErrorMessage="1" sqref="E8:F8">
      <formula1>CONCEPT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Feuil2!$J$4:$J$5</xm:f>
          </x14:formula1>
          <xm:sqref>E9:F9</xm:sqref>
        </x14:dataValidation>
        <x14:dataValidation type="list" allowBlank="1" showInputMessage="1" showErrorMessage="1">
          <x14:formula1>
            <xm:f>Feuil2!$J$8:$J$9</xm:f>
          </x14:formula1>
          <xm:sqref>E10:F10</xm:sqref>
        </x14:dataValidation>
        <x14:dataValidation type="list" allowBlank="1" showInputMessage="1" showErrorMessage="1">
          <x14:formula1>
            <xm:f>Feuil2!$J$12:$J$13</xm:f>
          </x14:formula1>
          <xm:sqref>E11:F11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11"/>
  <sheetViews>
    <sheetView tabSelected="1" workbookViewId="0">
      <selection activeCell="E7" sqref="E7"/>
    </sheetView>
  </sheetViews>
  <sheetFormatPr baseColWidth="10" defaultRowHeight="14.4" x14ac:dyDescent="0.3"/>
  <cols>
    <col min="2" max="2" width="35" customWidth="1"/>
    <col min="3" max="3" width="14.77734375" customWidth="1"/>
    <col min="4" max="4" width="21" customWidth="1"/>
    <col min="5" max="5" width="22.6640625" customWidth="1"/>
  </cols>
  <sheetData>
    <row r="1" spans="1:9" x14ac:dyDescent="0.3">
      <c r="A1" s="278" t="s">
        <v>74</v>
      </c>
      <c r="B1" s="278" t="s">
        <v>75</v>
      </c>
      <c r="C1" s="279" t="s">
        <v>76</v>
      </c>
      <c r="D1" s="279" t="s">
        <v>77</v>
      </c>
      <c r="E1" s="279" t="s">
        <v>82</v>
      </c>
      <c r="F1" s="279" t="s">
        <v>78</v>
      </c>
      <c r="G1" s="279" t="s">
        <v>79</v>
      </c>
      <c r="H1" s="279" t="s">
        <v>80</v>
      </c>
      <c r="I1" s="279" t="s">
        <v>81</v>
      </c>
    </row>
    <row r="2" spans="1:9" x14ac:dyDescent="0.3">
      <c r="A2" s="1">
        <f>'[1]Total magasin'!B6</f>
        <v>20612</v>
      </c>
      <c r="B2" s="1" t="str">
        <f>'[1]Total magasin'!D6</f>
        <v>UE AGON COUTAINVILLE UE</v>
      </c>
      <c r="C2" s="1">
        <f>'[1]Total magasin'!E6</f>
        <v>999</v>
      </c>
      <c r="D2" s="1" t="str">
        <f>'[1]Total magasin'!H6</f>
        <v>Saisonniers</v>
      </c>
    </row>
    <row r="3" spans="1:9" x14ac:dyDescent="0.3">
      <c r="A3" s="1">
        <f>'[1]Total magasin'!B7</f>
        <v>20833</v>
      </c>
      <c r="B3" s="1" t="str">
        <f>'[1]Total magasin'!D7</f>
        <v>SU STE MERE EGLISE SU</v>
      </c>
      <c r="C3" s="1">
        <f>'[1]Total magasin'!E7</f>
        <v>2875</v>
      </c>
      <c r="D3" s="1" t="str">
        <f>'[1]Total magasin'!H7</f>
        <v>Rural dynamique</v>
      </c>
    </row>
    <row r="4" spans="1:9" x14ac:dyDescent="0.3">
      <c r="A4" s="1">
        <f>'[1]Total magasin'!B8</f>
        <v>20507</v>
      </c>
      <c r="B4" s="1" t="str">
        <f>'[1]Total magasin'!D8</f>
        <v>SU BREHAL SU</v>
      </c>
      <c r="C4" s="1">
        <f>'[1]Total magasin'!E8</f>
        <v>2220</v>
      </c>
      <c r="D4" s="1" t="str">
        <f>'[1]Total magasin'!H8</f>
        <v>Saisonniers</v>
      </c>
    </row>
    <row r="5" spans="1:9" x14ac:dyDescent="0.3">
      <c r="A5" s="1">
        <f>'[1]Total magasin'!B9</f>
        <v>20299</v>
      </c>
      <c r="B5" s="1" t="str">
        <f>'[1]Total magasin'!D9</f>
        <v>SU CLAMART V. HUGO SU</v>
      </c>
      <c r="C5" s="1">
        <f>'[1]Total magasin'!E9</f>
        <v>1250</v>
      </c>
      <c r="D5" s="1" t="str">
        <f>'[1]Total magasin'!H9</f>
        <v>Ultra-urbain</v>
      </c>
    </row>
    <row r="6" spans="1:9" x14ac:dyDescent="0.3">
      <c r="A6" s="1">
        <f>'[1]Total magasin'!B10</f>
        <v>25347</v>
      </c>
      <c r="B6" s="1" t="str">
        <f>'[1]Total magasin'!D10</f>
        <v>HU VERNOUILLET HU</v>
      </c>
      <c r="C6" s="1">
        <f>'[1]Total magasin'!E10</f>
        <v>5500</v>
      </c>
      <c r="D6" s="1" t="str">
        <f>'[1]Total magasin'!H10</f>
        <v>Périurbain concurrentiel</v>
      </c>
    </row>
    <row r="7" spans="1:9" x14ac:dyDescent="0.3">
      <c r="A7" s="1">
        <f>'[1]Total magasin'!B11</f>
        <v>20442</v>
      </c>
      <c r="B7" s="1" t="str">
        <f>'[1]Total magasin'!D11</f>
        <v>SU VITRY EN ARTOIS SU</v>
      </c>
      <c r="C7" s="1">
        <f>'[1]Total magasin'!E11</f>
        <v>3600</v>
      </c>
      <c r="D7" s="1" t="str">
        <f>'[1]Total magasin'!H11</f>
        <v>Périurbain résidentiel</v>
      </c>
    </row>
    <row r="8" spans="1:9" x14ac:dyDescent="0.3">
      <c r="A8" s="1">
        <f>'[1]Total magasin'!B12</f>
        <v>20515</v>
      </c>
      <c r="B8" s="1" t="str">
        <f>'[1]Total magasin'!D12</f>
        <v>SU LES PIEUX</v>
      </c>
      <c r="C8" s="1">
        <f>'[1]Total magasin'!E12</f>
        <v>2110</v>
      </c>
      <c r="D8" s="1" t="str">
        <f>'[1]Total magasin'!H12</f>
        <v>Rural dynamique</v>
      </c>
    </row>
    <row r="9" spans="1:9" x14ac:dyDescent="0.3">
      <c r="A9" s="1">
        <f>'[1]Total magasin'!B13</f>
        <v>20671</v>
      </c>
      <c r="B9" s="1" t="str">
        <f>'[1]Total magasin'!D13</f>
        <v>UE JULLOUVILLE LES PINS</v>
      </c>
      <c r="C9" s="1">
        <f>'[1]Total magasin'!E13</f>
        <v>475</v>
      </c>
      <c r="D9" s="1" t="str">
        <f>'[1]Total magasin'!H13</f>
        <v>Saisonniers</v>
      </c>
    </row>
    <row r="10" spans="1:9" x14ac:dyDescent="0.3">
      <c r="A10" s="1">
        <f>'[1]Total magasin'!B14</f>
        <v>20574</v>
      </c>
      <c r="B10" s="1" t="str">
        <f>'[1]Total magasin'!D14</f>
        <v>UE GOUVILLE SUR MER UE</v>
      </c>
      <c r="C10" s="1">
        <f>'[1]Total magasin'!E14</f>
        <v>510</v>
      </c>
      <c r="D10" s="1" t="str">
        <f>'[1]Total magasin'!H14</f>
        <v>Saisonniers</v>
      </c>
    </row>
    <row r="11" spans="1:9" x14ac:dyDescent="0.3">
      <c r="A11" s="1">
        <f>'[1]Total magasin'!B15</f>
        <v>20728</v>
      </c>
      <c r="B11" s="1" t="str">
        <f>'[1]Total magasin'!D15</f>
        <v>UE EQUEURDREVILLE</v>
      </c>
      <c r="C11" s="1">
        <f>'[1]Total magasin'!E15</f>
        <v>1060</v>
      </c>
      <c r="D11" s="1" t="str">
        <f>'[1]Total magasin'!H15</f>
        <v>Périurbain concurrentiel</v>
      </c>
    </row>
    <row r="12" spans="1:9" x14ac:dyDescent="0.3">
      <c r="A12" s="1">
        <f>'[1]Total magasin'!B16</f>
        <v>20736</v>
      </c>
      <c r="B12" s="1" t="str">
        <f>'[1]Total magasin'!D16</f>
        <v>SU BRECEY SU</v>
      </c>
      <c r="C12" s="1">
        <f>'[1]Total magasin'!E16</f>
        <v>2134</v>
      </c>
      <c r="D12" s="1" t="str">
        <f>'[1]Total magasin'!H16</f>
        <v>Rural traditionnel</v>
      </c>
    </row>
    <row r="13" spans="1:9" x14ac:dyDescent="0.3">
      <c r="A13" s="1">
        <f>'[1]Total magasin'!B17</f>
        <v>20604</v>
      </c>
      <c r="B13" s="1" t="str">
        <f>'[1]Total magasin'!D17</f>
        <v>UE GAVRAY</v>
      </c>
      <c r="C13" s="1">
        <f>'[1]Total magasin'!E17</f>
        <v>805</v>
      </c>
      <c r="D13" s="1" t="str">
        <f>'[1]Total magasin'!H17</f>
        <v>Rural traditionnel</v>
      </c>
    </row>
    <row r="14" spans="1:9" x14ac:dyDescent="0.3">
      <c r="A14" s="1">
        <f>'[1]Total magasin'!B18</f>
        <v>20930</v>
      </c>
      <c r="B14" s="1" t="str">
        <f>'[1]Total magasin'!D18</f>
        <v>UE ST LO</v>
      </c>
      <c r="C14" s="1">
        <f>'[1]Total magasin'!E18</f>
        <v>494</v>
      </c>
      <c r="D14" s="1" t="str">
        <f>'[1]Total magasin'!H18</f>
        <v>Périurbain concurrentiel</v>
      </c>
    </row>
    <row r="15" spans="1:9" x14ac:dyDescent="0.3">
      <c r="A15" s="1">
        <f>'[1]Total magasin'!B19</f>
        <v>20523</v>
      </c>
      <c r="B15" s="1" t="str">
        <f>'[1]Total magasin'!D19</f>
        <v>SU BRICQUEBEC SU</v>
      </c>
      <c r="C15" s="1">
        <f>'[1]Total magasin'!E19</f>
        <v>2400</v>
      </c>
      <c r="D15" s="1" t="str">
        <f>'[1]Total magasin'!H19</f>
        <v>Rural dynamique</v>
      </c>
    </row>
    <row r="16" spans="1:9" x14ac:dyDescent="0.3">
      <c r="A16" s="1">
        <f>'[1]Total magasin'!B20</f>
        <v>21244</v>
      </c>
      <c r="B16" s="1" t="str">
        <f>'[1]Total magasin'!D20</f>
        <v>SU DOZULE</v>
      </c>
      <c r="C16" s="1">
        <f>'[1]Total magasin'!E20</f>
        <v>2480</v>
      </c>
      <c r="D16" s="1" t="str">
        <f>'[1]Total magasin'!H20</f>
        <v>Rural dynamique</v>
      </c>
    </row>
    <row r="17" spans="1:4" x14ac:dyDescent="0.3">
      <c r="A17" s="1">
        <f>'[1]Total magasin'!B21</f>
        <v>22496</v>
      </c>
      <c r="B17" s="1" t="str">
        <f>'[1]Total magasin'!D21</f>
        <v>HU DOUVRES LA DELIVRANDE</v>
      </c>
      <c r="C17" s="1">
        <f>'[1]Total magasin'!E21</f>
        <v>4140</v>
      </c>
      <c r="D17" s="1" t="str">
        <f>'[1]Total magasin'!H21</f>
        <v>Périurbain résidentiel</v>
      </c>
    </row>
    <row r="18" spans="1:4" x14ac:dyDescent="0.3">
      <c r="A18" s="1">
        <f>'[1]Total magasin'!B22</f>
        <v>24472</v>
      </c>
      <c r="B18" s="1" t="str">
        <f>'[1]Total magasin'!D22</f>
        <v>SU LE MOLAY LITTRY SU</v>
      </c>
      <c r="C18" s="1">
        <f>'[1]Total magasin'!E22</f>
        <v>2360</v>
      </c>
      <c r="D18" s="1" t="str">
        <f>'[1]Total magasin'!H22</f>
        <v>Rural dynamique</v>
      </c>
    </row>
    <row r="19" spans="1:4" x14ac:dyDescent="0.3">
      <c r="A19" s="1">
        <f>'[1]Total magasin'!B23</f>
        <v>22060</v>
      </c>
      <c r="B19" s="1" t="str">
        <f>'[1]Total magasin'!D23</f>
        <v>UE BAYEUX</v>
      </c>
      <c r="C19" s="1">
        <f>'[1]Total magasin'!E23</f>
        <v>1216</v>
      </c>
      <c r="D19" s="1" t="str">
        <f>'[1]Total magasin'!H23</f>
        <v>Rural dynamique</v>
      </c>
    </row>
    <row r="20" spans="1:4" x14ac:dyDescent="0.3">
      <c r="A20" s="1">
        <f>'[1]Total magasin'!B24</f>
        <v>25412</v>
      </c>
      <c r="B20" s="1" t="str">
        <f>'[1]Total magasin'!D24</f>
        <v>SU BLANGY SUR BRESLE</v>
      </c>
      <c r="C20" s="1">
        <f>'[1]Total magasin'!E24</f>
        <v>2000</v>
      </c>
      <c r="D20" s="1" t="str">
        <f>'[1]Total magasin'!H24</f>
        <v>Rural dynamique</v>
      </c>
    </row>
    <row r="21" spans="1:4" x14ac:dyDescent="0.3">
      <c r="A21" s="1">
        <f>'[1]Total magasin'!B25</f>
        <v>21473</v>
      </c>
      <c r="B21" s="1" t="str">
        <f>'[1]Total magasin'!D25</f>
        <v>SU FAUVILLE EN CAUX SU</v>
      </c>
      <c r="C21" s="1">
        <f>'[1]Total magasin'!E25</f>
        <v>2798</v>
      </c>
      <c r="D21" s="1" t="str">
        <f>'[1]Total magasin'!H25</f>
        <v>Rural dynamique</v>
      </c>
    </row>
    <row r="22" spans="1:4" x14ac:dyDescent="0.3">
      <c r="A22" s="1">
        <f>'[1]Total magasin'!B26</f>
        <v>21481</v>
      </c>
      <c r="B22" s="1" t="str">
        <f>'[1]Total magasin'!D26</f>
        <v>SU CAEN BEAULIEU SU</v>
      </c>
      <c r="C22" s="1">
        <f>'[1]Total magasin'!E26</f>
        <v>2730</v>
      </c>
      <c r="D22" s="1" t="str">
        <f>'[1]Total magasin'!H26</f>
        <v>Ultra-urbain</v>
      </c>
    </row>
    <row r="23" spans="1:4" x14ac:dyDescent="0.3">
      <c r="A23" s="1">
        <f>'[1]Total magasin'!B27</f>
        <v>21562</v>
      </c>
      <c r="B23" s="1" t="str">
        <f>'[1]Total magasin'!D27</f>
        <v>SU PACY SUR EURE</v>
      </c>
      <c r="C23" s="1">
        <f>'[1]Total magasin'!E27</f>
        <v>1897</v>
      </c>
      <c r="D23" s="1" t="str">
        <f>'[1]Total magasin'!H27</f>
        <v>Rural dynamique</v>
      </c>
    </row>
    <row r="24" spans="1:4" x14ac:dyDescent="0.3">
      <c r="A24" s="1">
        <f>'[1]Total magasin'!B28</f>
        <v>25703</v>
      </c>
      <c r="B24" s="1" t="str">
        <f>'[1]Total magasin'!D28</f>
        <v>SU BROU SU</v>
      </c>
      <c r="C24" s="1">
        <f>'[1]Total magasin'!E28</f>
        <v>2975</v>
      </c>
      <c r="D24" s="1" t="str">
        <f>'[1]Total magasin'!H28</f>
        <v>Rural traditionnel</v>
      </c>
    </row>
    <row r="25" spans="1:4" x14ac:dyDescent="0.3">
      <c r="A25" s="1">
        <f>'[1]Total magasin'!B29</f>
        <v>21600</v>
      </c>
      <c r="B25" s="1" t="str">
        <f>'[1]Total magasin'!D29</f>
        <v>SU CLAMART GARE SU</v>
      </c>
      <c r="C25" s="1">
        <f>'[1]Total magasin'!E29</f>
        <v>900</v>
      </c>
      <c r="D25" s="1" t="str">
        <f>'[1]Total magasin'!H29</f>
        <v>Ultra-urbain</v>
      </c>
    </row>
    <row r="26" spans="1:4" x14ac:dyDescent="0.3">
      <c r="A26" s="1">
        <f>'[1]Total magasin'!B30</f>
        <v>22356</v>
      </c>
      <c r="B26" s="1" t="str">
        <f>'[1]Total magasin'!D30</f>
        <v>SU CHATOU SU</v>
      </c>
      <c r="C26" s="1">
        <f>'[1]Total magasin'!E30</f>
        <v>1700</v>
      </c>
      <c r="D26" s="1" t="str">
        <f>'[1]Total magasin'!H30</f>
        <v>Ultra-urbain</v>
      </c>
    </row>
    <row r="27" spans="1:4" x14ac:dyDescent="0.3">
      <c r="A27" s="1">
        <f>'[1]Total magasin'!B31</f>
        <v>25533</v>
      </c>
      <c r="B27" s="1" t="str">
        <f>'[1]Total magasin'!D31</f>
        <v>HU HANCHES HU</v>
      </c>
      <c r="C27" s="1">
        <f>'[1]Total magasin'!E31</f>
        <v>6611</v>
      </c>
      <c r="D27" s="1" t="str">
        <f>'[1]Total magasin'!H31</f>
        <v>Périurbain résidentiel</v>
      </c>
    </row>
    <row r="28" spans="1:4" x14ac:dyDescent="0.3">
      <c r="A28" s="1">
        <f>'[1]Total magasin'!B32</f>
        <v>23042</v>
      </c>
      <c r="B28" s="1" t="str">
        <f>'[1]Total magasin'!D32</f>
        <v>UE GARCHES</v>
      </c>
      <c r="C28" s="1">
        <f>'[1]Total magasin'!E32</f>
        <v>983</v>
      </c>
      <c r="D28" s="1" t="str">
        <f>'[1]Total magasin'!H32</f>
        <v>Ultra-urbain</v>
      </c>
    </row>
    <row r="29" spans="1:4" x14ac:dyDescent="0.3">
      <c r="A29" s="1">
        <f>'[1]Total magasin'!B33</f>
        <v>21791</v>
      </c>
      <c r="B29" s="1" t="str">
        <f>'[1]Total magasin'!D33</f>
        <v>UE VILLE D'AVRAY</v>
      </c>
      <c r="C29" s="1">
        <f>'[1]Total magasin'!E33</f>
        <v>1315</v>
      </c>
      <c r="D29" s="1" t="str">
        <f>'[1]Total magasin'!H33</f>
        <v>Ultra-urbain</v>
      </c>
    </row>
    <row r="30" spans="1:4" x14ac:dyDescent="0.3">
      <c r="A30" s="1">
        <f>'[1]Total magasin'!B34</f>
        <v>21805</v>
      </c>
      <c r="B30" s="1" t="str">
        <f>'[1]Total magasin'!D34</f>
        <v>UE ROCQUENCOURT</v>
      </c>
      <c r="C30" s="1">
        <f>'[1]Total magasin'!E34</f>
        <v>400</v>
      </c>
      <c r="D30" s="1" t="str">
        <f>'[1]Total magasin'!H34</f>
        <v>Ultra-urbain</v>
      </c>
    </row>
    <row r="31" spans="1:4" x14ac:dyDescent="0.3">
      <c r="A31" s="1">
        <f>'[1]Total magasin'!B35</f>
        <v>26068</v>
      </c>
      <c r="B31" s="1" t="str">
        <f>'[1]Total magasin'!D35</f>
        <v>SU WORMHOUT SU</v>
      </c>
      <c r="C31" s="1">
        <f>'[1]Total magasin'!E35</f>
        <v>2607</v>
      </c>
      <c r="D31" s="1" t="str">
        <f>'[1]Total magasin'!H35</f>
        <v>Rural dynamique</v>
      </c>
    </row>
    <row r="32" spans="1:4" x14ac:dyDescent="0.3">
      <c r="A32" s="1">
        <f>'[1]Total magasin'!B36</f>
        <v>21872</v>
      </c>
      <c r="B32" s="1" t="str">
        <f>'[1]Total magasin'!D36</f>
        <v>SU PARIS CLICHY</v>
      </c>
      <c r="C32" s="1">
        <f>'[1]Total magasin'!E36</f>
        <v>1430</v>
      </c>
      <c r="D32" s="1" t="str">
        <f>'[1]Total magasin'!H36</f>
        <v>Ultra-urbain</v>
      </c>
    </row>
    <row r="33" spans="1:4" x14ac:dyDescent="0.3">
      <c r="A33" s="1">
        <f>'[1]Total magasin'!B37</f>
        <v>21880</v>
      </c>
      <c r="B33" s="1" t="str">
        <f>'[1]Total magasin'!D37</f>
        <v>SU FERE EN TARDENOIS SU</v>
      </c>
      <c r="C33" s="1">
        <f>'[1]Total magasin'!E37</f>
        <v>2051</v>
      </c>
      <c r="D33" s="1" t="str">
        <f>'[1]Total magasin'!H37</f>
        <v>Rural dynamique</v>
      </c>
    </row>
    <row r="34" spans="1:4" x14ac:dyDescent="0.3">
      <c r="A34" s="1">
        <f>'[1]Total magasin'!B38</f>
        <v>26327</v>
      </c>
      <c r="B34" s="1" t="str">
        <f>'[1]Total magasin'!D38</f>
        <v>SU CHARLY SUR MARNE SU</v>
      </c>
      <c r="C34" s="1">
        <f>'[1]Total magasin'!E38</f>
        <v>2725</v>
      </c>
      <c r="D34" s="1" t="str">
        <f>'[1]Total magasin'!H38</f>
        <v>Rural dynamique</v>
      </c>
    </row>
    <row r="35" spans="1:4" x14ac:dyDescent="0.3">
      <c r="A35" s="1">
        <f>'[1]Total magasin'!B39</f>
        <v>25815</v>
      </c>
      <c r="B35" s="1" t="str">
        <f>'[1]Total magasin'!D39</f>
        <v>UE ST QUENTIN</v>
      </c>
      <c r="C35" s="1">
        <f>'[1]Total magasin'!E39</f>
        <v>508</v>
      </c>
      <c r="D35" s="1" t="str">
        <f>'[1]Total magasin'!H39</f>
        <v>Périurbain concurrentiel</v>
      </c>
    </row>
    <row r="36" spans="1:4" x14ac:dyDescent="0.3">
      <c r="A36" s="1">
        <f>'[1]Total magasin'!B40</f>
        <v>29385</v>
      </c>
      <c r="B36" s="1" t="str">
        <f>'[1]Total magasin'!D40</f>
        <v>UE LILLE</v>
      </c>
      <c r="C36" s="1">
        <f>'[1]Total magasin'!E40</f>
        <v>570</v>
      </c>
      <c r="D36" s="1" t="str">
        <f>'[1]Total magasin'!H40</f>
        <v>Ultra-urbain</v>
      </c>
    </row>
    <row r="37" spans="1:4" x14ac:dyDescent="0.3">
      <c r="A37" s="1">
        <f>'[1]Total magasin'!B41</f>
        <v>25266</v>
      </c>
      <c r="B37" s="1" t="str">
        <f>'[1]Total magasin'!D41</f>
        <v>SU MAROMME SU</v>
      </c>
      <c r="C37" s="1">
        <f>'[1]Total magasin'!E41</f>
        <v>2985</v>
      </c>
      <c r="D37" s="1" t="str">
        <f>'[1]Total magasin'!H41</f>
        <v>Périurbain concurrentiel</v>
      </c>
    </row>
    <row r="38" spans="1:4" x14ac:dyDescent="0.3">
      <c r="A38" s="1">
        <f>'[1]Total magasin'!B42</f>
        <v>22259</v>
      </c>
      <c r="B38" s="1" t="str">
        <f>'[1]Total magasin'!D42</f>
        <v>SU LE HOM (THURY) SU</v>
      </c>
      <c r="C38" s="1">
        <f>'[1]Total magasin'!E42</f>
        <v>2225</v>
      </c>
      <c r="D38" s="1" t="str">
        <f>'[1]Total magasin'!H42</f>
        <v>Rural dynamique</v>
      </c>
    </row>
    <row r="39" spans="1:4" x14ac:dyDescent="0.3">
      <c r="A39" s="1">
        <f>'[1]Total magasin'!B43</f>
        <v>21836</v>
      </c>
      <c r="B39" s="1" t="str">
        <f>'[1]Total magasin'!D43</f>
        <v>SU SAINT CONTEST</v>
      </c>
      <c r="C39" s="1">
        <f>'[1]Total magasin'!E43</f>
        <v>2198</v>
      </c>
      <c r="D39" s="1" t="str">
        <f>'[1]Total magasin'!H43</f>
        <v>Périurbain concurrentiel</v>
      </c>
    </row>
    <row r="40" spans="1:4" x14ac:dyDescent="0.3">
      <c r="A40" s="1">
        <f>'[1]Total magasin'!B44</f>
        <v>22113</v>
      </c>
      <c r="B40" s="1" t="str">
        <f>'[1]Total magasin'!D44</f>
        <v>SU TROARN</v>
      </c>
      <c r="C40" s="1">
        <f>'[1]Total magasin'!E44</f>
        <v>2989</v>
      </c>
      <c r="D40" s="1" t="str">
        <f>'[1]Total magasin'!H44</f>
        <v>Rural dynamique</v>
      </c>
    </row>
    <row r="41" spans="1:4" x14ac:dyDescent="0.3">
      <c r="A41" s="1">
        <f>'[1]Total magasin'!B45</f>
        <v>22348</v>
      </c>
      <c r="B41" s="1" t="str">
        <f>'[1]Total magasin'!D45</f>
        <v>UE LA HAYE PESNEL UE</v>
      </c>
      <c r="C41" s="1">
        <f>'[1]Total magasin'!E45</f>
        <v>1187</v>
      </c>
      <c r="D41" s="1" t="str">
        <f>'[1]Total magasin'!H45</f>
        <v>Rural dynamique</v>
      </c>
    </row>
    <row r="42" spans="1:4" x14ac:dyDescent="0.3">
      <c r="A42" s="1">
        <f>'[1]Total magasin'!B46</f>
        <v>22089</v>
      </c>
      <c r="B42" s="1" t="str">
        <f>'[1]Total magasin'!D46</f>
        <v>SU COLOMBELLES SU</v>
      </c>
      <c r="C42" s="1">
        <f>'[1]Total magasin'!E46</f>
        <v>2500</v>
      </c>
      <c r="D42" s="1" t="str">
        <f>'[1]Total magasin'!H46</f>
        <v>Périurbain concurrentiel</v>
      </c>
    </row>
    <row r="43" spans="1:4" x14ac:dyDescent="0.3">
      <c r="A43" s="1">
        <f>'[1]Total magasin'!B47</f>
        <v>24421</v>
      </c>
      <c r="B43" s="1" t="str">
        <f>'[1]Total magasin'!D47</f>
        <v>SU ETREPAGNY SU</v>
      </c>
      <c r="C43" s="1">
        <f>'[1]Total magasin'!E47</f>
        <v>1792</v>
      </c>
      <c r="D43" s="1" t="str">
        <f>'[1]Total magasin'!H47</f>
        <v>Rural dynamique</v>
      </c>
    </row>
    <row r="44" spans="1:4" x14ac:dyDescent="0.3">
      <c r="A44" s="1">
        <f>'[1]Total magasin'!B48</f>
        <v>22720</v>
      </c>
      <c r="B44" s="1" t="str">
        <f>'[1]Total magasin'!D48</f>
        <v>SU MONDEVILLE</v>
      </c>
      <c r="C44" s="1">
        <f>'[1]Total magasin'!E48</f>
        <v>2081</v>
      </c>
      <c r="D44" s="1" t="str">
        <f>'[1]Total magasin'!H48</f>
        <v>Périurbain concurrentiel</v>
      </c>
    </row>
    <row r="45" spans="1:4" x14ac:dyDescent="0.3">
      <c r="A45" s="1">
        <f>'[1]Total magasin'!B49</f>
        <v>22755</v>
      </c>
      <c r="B45" s="1" t="str">
        <f>'[1]Total magasin'!D49</f>
        <v>SU ST LANGIS LES MORTAGNE</v>
      </c>
      <c r="C45" s="1">
        <f>'[1]Total magasin'!E49</f>
        <v>4117</v>
      </c>
      <c r="D45" s="1" t="str">
        <f>'[1]Total magasin'!H49</f>
        <v>Rural traditionnel</v>
      </c>
    </row>
    <row r="46" spans="1:4" x14ac:dyDescent="0.3">
      <c r="A46" s="1">
        <f>'[1]Total magasin'!B50</f>
        <v>23611</v>
      </c>
      <c r="B46" s="1" t="str">
        <f>'[1]Total magasin'!D50</f>
        <v>SU MONTREUIL NVLE FRANCE</v>
      </c>
      <c r="C46" s="1">
        <f>'[1]Total magasin'!E50</f>
        <v>1920</v>
      </c>
      <c r="D46" s="1" t="str">
        <f>'[1]Total magasin'!H50</f>
        <v>Ultra-urbain</v>
      </c>
    </row>
    <row r="47" spans="1:4" x14ac:dyDescent="0.3">
      <c r="A47" s="1">
        <f>'[1]Total magasin'!B51</f>
        <v>22844</v>
      </c>
      <c r="B47" s="1" t="str">
        <f>'[1]Total magasin'!D51</f>
        <v>SU NOISIEL</v>
      </c>
      <c r="C47" s="1">
        <f>'[1]Total magasin'!E51</f>
        <v>2379</v>
      </c>
      <c r="D47" s="1" t="str">
        <f>'[1]Total magasin'!H51</f>
        <v>Périurbain concurrentiel</v>
      </c>
    </row>
    <row r="48" spans="1:4" x14ac:dyDescent="0.3">
      <c r="A48" s="1">
        <f>'[1]Total magasin'!B52</f>
        <v>22879</v>
      </c>
      <c r="B48" s="1" t="str">
        <f>'[1]Total magasin'!D52</f>
        <v>SU FLIXECOURT</v>
      </c>
      <c r="C48" s="1">
        <f>'[1]Total magasin'!E52</f>
        <v>1980</v>
      </c>
      <c r="D48" s="1" t="str">
        <f>'[1]Total magasin'!H52</f>
        <v>Rural dynamique</v>
      </c>
    </row>
    <row r="49" spans="1:4" x14ac:dyDescent="0.3">
      <c r="A49" s="1">
        <f>'[1]Total magasin'!B53</f>
        <v>22941</v>
      </c>
      <c r="B49" s="1" t="str">
        <f>'[1]Total magasin'!D53</f>
        <v>SU FONTENAY LE FLEURY SU</v>
      </c>
      <c r="C49" s="1">
        <f>'[1]Total magasin'!E53</f>
        <v>2200</v>
      </c>
      <c r="D49" s="1" t="str">
        <f>'[1]Total magasin'!H53</f>
        <v>Ultra-urbain</v>
      </c>
    </row>
    <row r="50" spans="1:4" x14ac:dyDescent="0.3">
      <c r="A50" s="1">
        <f>'[1]Total magasin'!B54</f>
        <v>22224</v>
      </c>
      <c r="B50" s="1" t="str">
        <f>'[1]Total magasin'!D54</f>
        <v>UE PORT EN BESSIN</v>
      </c>
      <c r="C50" s="1">
        <f>'[1]Total magasin'!E54</f>
        <v>1486</v>
      </c>
      <c r="D50" s="1" t="str">
        <f>'[1]Total magasin'!H54</f>
        <v>Saisonniers</v>
      </c>
    </row>
    <row r="51" spans="1:4" x14ac:dyDescent="0.3">
      <c r="A51" s="1">
        <f>'[1]Total magasin'!B55</f>
        <v>23149</v>
      </c>
      <c r="B51" s="1" t="str">
        <f>'[1]Total magasin'!D55</f>
        <v>UE PARIS SOULT</v>
      </c>
      <c r="C51" s="1">
        <f>'[1]Total magasin'!E55</f>
        <v>441</v>
      </c>
      <c r="D51" s="1" t="str">
        <f>'[1]Total magasin'!H55</f>
        <v>Ultra-urbain</v>
      </c>
    </row>
    <row r="52" spans="1:4" x14ac:dyDescent="0.3">
      <c r="A52" s="1">
        <f>'[1]Total magasin'!B56</f>
        <v>23158</v>
      </c>
      <c r="B52" s="1" t="str">
        <f>'[1]Total magasin'!D56</f>
        <v>UE PARIS CHAMPIONNET</v>
      </c>
      <c r="C52" s="1">
        <f>'[1]Total magasin'!E56</f>
        <v>300</v>
      </c>
      <c r="D52" s="1" t="str">
        <f>'[1]Total magasin'!H56</f>
        <v>Ultra-urbain</v>
      </c>
    </row>
    <row r="53" spans="1:4" x14ac:dyDescent="0.3">
      <c r="A53" s="1">
        <f>'[1]Total magasin'!B57</f>
        <v>23166</v>
      </c>
      <c r="B53" s="1" t="str">
        <f>'[1]Total magasin'!D57</f>
        <v>UE PARIS MONGE</v>
      </c>
      <c r="C53" s="1">
        <f>'[1]Total magasin'!E57</f>
        <v>258</v>
      </c>
      <c r="D53" s="1" t="str">
        <f>'[1]Total magasin'!H57</f>
        <v>Ultra-urbain</v>
      </c>
    </row>
    <row r="54" spans="1:4" x14ac:dyDescent="0.3">
      <c r="A54" s="1">
        <f>'[1]Total magasin'!B58</f>
        <v>23174</v>
      </c>
      <c r="B54" s="1" t="str">
        <f>'[1]Total magasin'!D58</f>
        <v>UE PARIS TEMPLE</v>
      </c>
      <c r="C54" s="1">
        <f>'[1]Total magasin'!E58</f>
        <v>387</v>
      </c>
      <c r="D54" s="1" t="str">
        <f>'[1]Total magasin'!H58</f>
        <v>Ultra-urbain</v>
      </c>
    </row>
    <row r="55" spans="1:4" x14ac:dyDescent="0.3">
      <c r="A55" s="1">
        <f>'[1]Total magasin'!B59</f>
        <v>23180</v>
      </c>
      <c r="B55" s="1" t="str">
        <f>'[1]Total magasin'!D59</f>
        <v>SU PARIS ORNANO  SU</v>
      </c>
      <c r="C55" s="1">
        <f>'[1]Total magasin'!E59</f>
        <v>1221</v>
      </c>
      <c r="D55" s="1" t="str">
        <f>'[1]Total magasin'!H59</f>
        <v>Ultra-urbain</v>
      </c>
    </row>
    <row r="56" spans="1:4" x14ac:dyDescent="0.3">
      <c r="A56" s="1">
        <f>'[1]Total magasin'!B60</f>
        <v>23193</v>
      </c>
      <c r="B56" s="1" t="str">
        <f>'[1]Total magasin'!D60</f>
        <v>UE PARIS CLERY</v>
      </c>
      <c r="C56" s="1">
        <f>'[1]Total magasin'!E60</f>
        <v>197</v>
      </c>
      <c r="D56" s="1" t="str">
        <f>'[1]Total magasin'!H60</f>
        <v>Ultra-urbain</v>
      </c>
    </row>
    <row r="57" spans="1:4" x14ac:dyDescent="0.3">
      <c r="A57" s="1">
        <f>'[1]Total magasin'!B61</f>
        <v>23204</v>
      </c>
      <c r="B57" s="1" t="str">
        <f>'[1]Total magasin'!D61</f>
        <v>UE PARIS FEDERATION</v>
      </c>
      <c r="C57" s="1">
        <f>'[1]Total magasin'!E61</f>
        <v>520</v>
      </c>
      <c r="D57" s="1" t="str">
        <f>'[1]Total magasin'!H61</f>
        <v>Ultra-urbain</v>
      </c>
    </row>
    <row r="58" spans="1:4" x14ac:dyDescent="0.3">
      <c r="A58" s="1">
        <f>'[1]Total magasin'!B62</f>
        <v>23212</v>
      </c>
      <c r="B58" s="1" t="str">
        <f>'[1]Total magasin'!D62</f>
        <v>UE PARIS ST DIDIER</v>
      </c>
      <c r="C58" s="1">
        <f>'[1]Total magasin'!E62</f>
        <v>522</v>
      </c>
      <c r="D58" s="1" t="str">
        <f>'[1]Total magasin'!H62</f>
        <v>Ultra-urbain</v>
      </c>
    </row>
    <row r="59" spans="1:4" x14ac:dyDescent="0.3">
      <c r="A59" s="1">
        <f>'[1]Total magasin'!B63</f>
        <v>23220</v>
      </c>
      <c r="B59" s="1" t="str">
        <f>'[1]Total magasin'!D63</f>
        <v>UE PARIS ASSAS</v>
      </c>
      <c r="C59" s="1">
        <f>'[1]Total magasin'!E63</f>
        <v>223</v>
      </c>
      <c r="D59" s="1" t="str">
        <f>'[1]Total magasin'!H63</f>
        <v>Ultra-urbain</v>
      </c>
    </row>
    <row r="60" spans="1:4" x14ac:dyDescent="0.3">
      <c r="A60" s="1">
        <f>'[1]Total magasin'!B64</f>
        <v>23301</v>
      </c>
      <c r="B60" s="1" t="str">
        <f>'[1]Total magasin'!D64</f>
        <v>UE PARIS DUFRENOY</v>
      </c>
      <c r="C60" s="1">
        <f>'[1]Total magasin'!E64</f>
        <v>490</v>
      </c>
      <c r="D60" s="1" t="str">
        <f>'[1]Total magasin'!H64</f>
        <v>Ultra-urbain</v>
      </c>
    </row>
    <row r="61" spans="1:4" x14ac:dyDescent="0.3">
      <c r="A61" s="1">
        <f>'[1]Total magasin'!B65</f>
        <v>23336</v>
      </c>
      <c r="B61" s="1" t="str">
        <f>'[1]Total magasin'!D65</f>
        <v>UE LE BOURGET UE</v>
      </c>
      <c r="C61" s="1">
        <f>'[1]Total magasin'!E65</f>
        <v>1112</v>
      </c>
      <c r="D61" s="1" t="str">
        <f>'[1]Total magasin'!H65</f>
        <v>Ultra-urbain</v>
      </c>
    </row>
    <row r="62" spans="1:4" x14ac:dyDescent="0.3">
      <c r="A62" s="1">
        <f>'[1]Total magasin'!B66</f>
        <v>23352</v>
      </c>
      <c r="B62" s="1" t="str">
        <f>'[1]Total magasin'!D66</f>
        <v>UE MONTREUIL ROBESPIERRE</v>
      </c>
      <c r="C62" s="1">
        <f>'[1]Total magasin'!E66</f>
        <v>537</v>
      </c>
      <c r="D62" s="1" t="str">
        <f>'[1]Total magasin'!H66</f>
        <v>Ultra-urbain</v>
      </c>
    </row>
    <row r="63" spans="1:4" x14ac:dyDescent="0.3">
      <c r="A63" s="1">
        <f>'[1]Total magasin'!B67</f>
        <v>20647</v>
      </c>
      <c r="B63" s="1" t="str">
        <f>'[1]Total magasin'!D67</f>
        <v>SU BEAUMONT HAGUE</v>
      </c>
      <c r="C63" s="1">
        <f>'[1]Total magasin'!E67</f>
        <v>2380</v>
      </c>
      <c r="D63" s="1" t="str">
        <f>'[1]Total magasin'!H67</f>
        <v>Rural dynamique</v>
      </c>
    </row>
    <row r="64" spans="1:4" x14ac:dyDescent="0.3">
      <c r="A64" s="1">
        <f>'[1]Total magasin'!B68</f>
        <v>23417</v>
      </c>
      <c r="B64" s="1" t="str">
        <f>'[1]Total magasin'!D68</f>
        <v>SU JUZIERS</v>
      </c>
      <c r="C64" s="1">
        <f>'[1]Total magasin'!E68</f>
        <v>2500</v>
      </c>
      <c r="D64" s="1" t="str">
        <f>'[1]Total magasin'!H68</f>
        <v>Périurbain résidentiel</v>
      </c>
    </row>
    <row r="65" spans="1:4" x14ac:dyDescent="0.3">
      <c r="A65" s="1">
        <f>'[1]Total magasin'!B69</f>
        <v>23425</v>
      </c>
      <c r="B65" s="1" t="str">
        <f>'[1]Total magasin'!D69</f>
        <v>UE CONDE SUR VIRE</v>
      </c>
      <c r="C65" s="1">
        <f>'[1]Total magasin'!E69</f>
        <v>1200</v>
      </c>
      <c r="D65" s="1" t="str">
        <f>'[1]Total magasin'!H69</f>
        <v>Rural dynamique</v>
      </c>
    </row>
    <row r="66" spans="1:4" x14ac:dyDescent="0.3">
      <c r="A66" s="1">
        <f>'[1]Total magasin'!B70</f>
        <v>25355</v>
      </c>
      <c r="B66" s="1" t="str">
        <f>'[1]Total magasin'!D70</f>
        <v>SU LE HAVRE OCEANE</v>
      </c>
      <c r="C66" s="1">
        <f>'[1]Total magasin'!E70</f>
        <v>1400</v>
      </c>
      <c r="D66" s="1" t="str">
        <f>'[1]Total magasin'!H70</f>
        <v>Ultra-urbain</v>
      </c>
    </row>
    <row r="67" spans="1:4" x14ac:dyDescent="0.3">
      <c r="A67" s="1">
        <f>'[1]Total magasin'!B71</f>
        <v>23441</v>
      </c>
      <c r="B67" s="1" t="str">
        <f>'[1]Total magasin'!D71</f>
        <v>SU SARTILLY SU</v>
      </c>
      <c r="C67" s="1">
        <f>'[1]Total magasin'!E71</f>
        <v>1560</v>
      </c>
      <c r="D67" s="1" t="str">
        <f>'[1]Total magasin'!H71</f>
        <v>Rural dynamique</v>
      </c>
    </row>
    <row r="68" spans="1:4" x14ac:dyDescent="0.3">
      <c r="A68" s="1">
        <f>'[1]Total magasin'!B72</f>
        <v>23453</v>
      </c>
      <c r="B68" s="1" t="str">
        <f>'[1]Total magasin'!D72</f>
        <v>SU DRAVEIL</v>
      </c>
      <c r="C68" s="1">
        <f>'[1]Total magasin'!E72</f>
        <v>3255</v>
      </c>
      <c r="D68" s="1" t="str">
        <f>'[1]Total magasin'!H72</f>
        <v>Périurbain concurrentiel</v>
      </c>
    </row>
    <row r="69" spans="1:4" x14ac:dyDescent="0.3">
      <c r="A69" s="1">
        <f>'[1]Total magasin'!B73</f>
        <v>23468</v>
      </c>
      <c r="B69" s="1" t="str">
        <f>'[1]Total magasin'!D73</f>
        <v>SU MONTGERON SU</v>
      </c>
      <c r="C69" s="1">
        <f>'[1]Total magasin'!E73</f>
        <v>2462</v>
      </c>
      <c r="D69" s="1" t="str">
        <f>'[1]Total magasin'!H73</f>
        <v>Périurbain concurrentiel</v>
      </c>
    </row>
    <row r="70" spans="1:4" x14ac:dyDescent="0.3">
      <c r="A70" s="1">
        <f>'[1]Total magasin'!B74</f>
        <v>23476</v>
      </c>
      <c r="B70" s="1" t="str">
        <f>'[1]Total magasin'!D74</f>
        <v>UE PARIS TOMBE ISSOIRE</v>
      </c>
      <c r="C70" s="1">
        <f>'[1]Total magasin'!E74</f>
        <v>349</v>
      </c>
      <c r="D70" s="1" t="str">
        <f>'[1]Total magasin'!H74</f>
        <v>Ultra-urbain</v>
      </c>
    </row>
    <row r="71" spans="1:4" x14ac:dyDescent="0.3">
      <c r="A71" s="1">
        <f>'[1]Total magasin'!B75</f>
        <v>23492</v>
      </c>
      <c r="B71" s="1" t="str">
        <f>'[1]Total magasin'!D75</f>
        <v>UE SURESNES</v>
      </c>
      <c r="C71" s="1">
        <f>'[1]Total magasin'!E75</f>
        <v>528</v>
      </c>
      <c r="D71" s="1" t="str">
        <f>'[1]Total magasin'!H75</f>
        <v>Ultra-urbain</v>
      </c>
    </row>
    <row r="72" spans="1:4" x14ac:dyDescent="0.3">
      <c r="A72" s="1">
        <f>'[1]Total magasin'!B76</f>
        <v>23506</v>
      </c>
      <c r="B72" s="1" t="str">
        <f>'[1]Total magasin'!D76</f>
        <v>UE PARIS ORFILA</v>
      </c>
      <c r="C72" s="1">
        <f>'[1]Total magasin'!E76</f>
        <v>600</v>
      </c>
      <c r="D72" s="1" t="str">
        <f>'[1]Total magasin'!H76</f>
        <v>Ultra-urbain</v>
      </c>
    </row>
    <row r="73" spans="1:4" x14ac:dyDescent="0.3">
      <c r="A73" s="1">
        <f>'[1]Total magasin'!B77</f>
        <v>23530</v>
      </c>
      <c r="B73" s="1" t="str">
        <f>'[1]Total magasin'!D77</f>
        <v>SU HERBLAY SU</v>
      </c>
      <c r="C73" s="1">
        <f>'[1]Total magasin'!E77</f>
        <v>1500</v>
      </c>
      <c r="D73" s="1" t="str">
        <f>'[1]Total magasin'!H77</f>
        <v>Périurbain résidentiel</v>
      </c>
    </row>
    <row r="74" spans="1:4" x14ac:dyDescent="0.3">
      <c r="A74" s="1">
        <f>'[1]Total magasin'!B78</f>
        <v>23573</v>
      </c>
      <c r="B74" s="1" t="str">
        <f>'[1]Total magasin'!D78</f>
        <v>UE ROSNY SUR SEINE UE</v>
      </c>
      <c r="C74" s="1">
        <f>'[1]Total magasin'!E78</f>
        <v>899</v>
      </c>
      <c r="D74" s="1" t="str">
        <f>'[1]Total magasin'!H78</f>
        <v>Périurbain concurrentiel</v>
      </c>
    </row>
    <row r="75" spans="1:4" x14ac:dyDescent="0.3">
      <c r="A75" s="1">
        <f>'[1]Total magasin'!B79</f>
        <v>23581</v>
      </c>
      <c r="B75" s="1" t="str">
        <f>'[1]Total magasin'!D79</f>
        <v>UE LEVALLOIS PERRET</v>
      </c>
      <c r="C75" s="1">
        <f>'[1]Total magasin'!E79</f>
        <v>299</v>
      </c>
      <c r="D75" s="1" t="str">
        <f>'[1]Total magasin'!H79</f>
        <v>Ultra-urbain</v>
      </c>
    </row>
    <row r="76" spans="1:4" x14ac:dyDescent="0.3">
      <c r="A76" s="1">
        <f>'[1]Total magasin'!B80</f>
        <v>23603</v>
      </c>
      <c r="B76" s="1" t="str">
        <f>'[1]Total magasin'!D80</f>
        <v>UE RUEIL MALMAISON</v>
      </c>
      <c r="C76" s="1">
        <f>'[1]Total magasin'!E80</f>
        <v>755</v>
      </c>
      <c r="D76" s="1" t="str">
        <f>'[1]Total magasin'!H80</f>
        <v>Ultra-urbain</v>
      </c>
    </row>
    <row r="77" spans="1:4" x14ac:dyDescent="0.3">
      <c r="A77" s="1">
        <f>'[1]Total magasin'!B81</f>
        <v>23646</v>
      </c>
      <c r="B77" s="1" t="str">
        <f>'[1]Total magasin'!D81</f>
        <v>UE MONTREUIL SIGNAC UE</v>
      </c>
      <c r="C77" s="1">
        <f>'[1]Total magasin'!E81</f>
        <v>617</v>
      </c>
      <c r="D77" s="1" t="str">
        <f>'[1]Total magasin'!H81</f>
        <v>Ultra-urbain</v>
      </c>
    </row>
    <row r="78" spans="1:4" x14ac:dyDescent="0.3">
      <c r="A78" s="1">
        <f>'[1]Total magasin'!B82</f>
        <v>23343</v>
      </c>
      <c r="B78" s="1" t="str">
        <f>'[1]Total magasin'!D82</f>
        <v>UE NEUILLY S/M PATINOIRE</v>
      </c>
      <c r="C78" s="1">
        <f>'[1]Total magasin'!E82</f>
        <v>1700</v>
      </c>
      <c r="D78" s="1" t="str">
        <f>'[1]Total magasin'!H82</f>
        <v>Ultra-urbain</v>
      </c>
    </row>
    <row r="79" spans="1:4" x14ac:dyDescent="0.3">
      <c r="A79" s="1">
        <f>'[1]Total magasin'!B83</f>
        <v>23682</v>
      </c>
      <c r="B79" s="1" t="str">
        <f>'[1]Total magasin'!D83</f>
        <v>SU BESSANCOURT SU</v>
      </c>
      <c r="C79" s="1">
        <f>'[1]Total magasin'!E83</f>
        <v>2472</v>
      </c>
      <c r="D79" s="1" t="str">
        <f>'[1]Total magasin'!H83</f>
        <v>Périurbain concurrentiel</v>
      </c>
    </row>
    <row r="80" spans="1:4" x14ac:dyDescent="0.3">
      <c r="A80" s="1">
        <f>'[1]Total magasin'!B84</f>
        <v>23700</v>
      </c>
      <c r="B80" s="1" t="str">
        <f>'[1]Total magasin'!D84</f>
        <v>UE GUYANCOURT UE</v>
      </c>
      <c r="C80" s="1">
        <f>'[1]Total magasin'!E84</f>
        <v>1291</v>
      </c>
      <c r="D80" s="1" t="str">
        <f>'[1]Total magasin'!H84</f>
        <v>Ultra-urbain</v>
      </c>
    </row>
    <row r="81" spans="1:4" x14ac:dyDescent="0.3">
      <c r="A81" s="1">
        <f>'[1]Total magasin'!B85</f>
        <v>24596</v>
      </c>
      <c r="B81" s="1" t="str">
        <f>'[1]Total magasin'!D85</f>
        <v>UE PONT AUDEMER</v>
      </c>
      <c r="C81" s="1">
        <f>'[1]Total magasin'!E85</f>
        <v>960</v>
      </c>
      <c r="D81" s="1" t="str">
        <f>'[1]Total magasin'!H85</f>
        <v>Rural dynamique</v>
      </c>
    </row>
    <row r="82" spans="1:4" x14ac:dyDescent="0.3">
      <c r="A82" s="1">
        <f>'[1]Total magasin'!B86</f>
        <v>23727</v>
      </c>
      <c r="B82" s="1" t="str">
        <f>'[1]Total magasin'!D86</f>
        <v>UE ST MAUR DES FOSSES</v>
      </c>
      <c r="C82" s="1">
        <f>'[1]Total magasin'!E86</f>
        <v>772</v>
      </c>
      <c r="D82" s="1" t="str">
        <f>'[1]Total magasin'!H86</f>
        <v>Ultra-urbain</v>
      </c>
    </row>
    <row r="83" spans="1:4" x14ac:dyDescent="0.3">
      <c r="A83" s="1">
        <f>'[1]Total magasin'!B87</f>
        <v>23735</v>
      </c>
      <c r="B83" s="1" t="str">
        <f>'[1]Total magasin'!D87</f>
        <v>UE BESSANCOURT UE</v>
      </c>
      <c r="C83" s="1">
        <f>'[1]Total magasin'!E87</f>
        <v>670</v>
      </c>
      <c r="D83" s="1" t="str">
        <f>'[1]Total magasin'!H87</f>
        <v>Périurbain résidentiel</v>
      </c>
    </row>
    <row r="84" spans="1:4" x14ac:dyDescent="0.3">
      <c r="A84" s="1">
        <f>'[1]Total magasin'!B88</f>
        <v>23798</v>
      </c>
      <c r="B84" s="1" t="str">
        <f>'[1]Total magasin'!D88</f>
        <v>UE ABLIS</v>
      </c>
      <c r="C84" s="1">
        <f>'[1]Total magasin'!E88</f>
        <v>840</v>
      </c>
      <c r="D84" s="1" t="str">
        <f>'[1]Total magasin'!H88</f>
        <v>Périurbain résidentiel</v>
      </c>
    </row>
    <row r="85" spans="1:4" x14ac:dyDescent="0.3">
      <c r="A85" s="1">
        <f>'[1]Total magasin'!B89</f>
        <v>23816</v>
      </c>
      <c r="B85" s="1" t="str">
        <f>'[1]Total magasin'!D89</f>
        <v>UE PARIS MONTREUIL</v>
      </c>
      <c r="C85" s="1">
        <f>'[1]Total magasin'!E89</f>
        <v>300</v>
      </c>
      <c r="D85" s="1" t="str">
        <f>'[1]Total magasin'!H89</f>
        <v>Ultra-urbain</v>
      </c>
    </row>
    <row r="86" spans="1:4" x14ac:dyDescent="0.3">
      <c r="A86" s="1">
        <f>'[1]Total magasin'!B90</f>
        <v>23629</v>
      </c>
      <c r="B86" s="1" t="str">
        <f>'[1]Total magasin'!D90</f>
        <v>HU NEUILLY S/M HU</v>
      </c>
      <c r="C86" s="1">
        <f>'[1]Total magasin'!E90</f>
        <v>4300</v>
      </c>
      <c r="D86" s="1" t="str">
        <f>'[1]Total magasin'!H90</f>
        <v>Ultra-urbain</v>
      </c>
    </row>
    <row r="87" spans="1:4" x14ac:dyDescent="0.3">
      <c r="A87" s="1">
        <f>'[1]Total magasin'!B91</f>
        <v>23832</v>
      </c>
      <c r="B87" s="1" t="str">
        <f>'[1]Total magasin'!D91</f>
        <v>UE MERIEL UE</v>
      </c>
      <c r="C87" s="1">
        <f>'[1]Total magasin'!E91</f>
        <v>680</v>
      </c>
      <c r="D87" s="1" t="str">
        <f>'[1]Total magasin'!H91</f>
        <v>Périurbain résidentiel</v>
      </c>
    </row>
    <row r="88" spans="1:4" x14ac:dyDescent="0.3">
      <c r="A88" s="1">
        <f>'[1]Total magasin'!B92</f>
        <v>23840</v>
      </c>
      <c r="B88" s="1" t="str">
        <f>'[1]Total magasin'!D92</f>
        <v>SU ROISSY EN BRIE</v>
      </c>
      <c r="C88" s="1">
        <f>'[1]Total magasin'!E92</f>
        <v>3670</v>
      </c>
      <c r="D88" s="1" t="str">
        <f>'[1]Total magasin'!H92</f>
        <v>Périurbain résidentiel</v>
      </c>
    </row>
    <row r="89" spans="1:4" x14ac:dyDescent="0.3">
      <c r="A89" s="1">
        <f>'[1]Total magasin'!B93</f>
        <v>23859</v>
      </c>
      <c r="B89" s="1" t="str">
        <f>'[1]Total magasin'!D93</f>
        <v>SU LA FERTE GAUCHER SU</v>
      </c>
      <c r="C89" s="1">
        <f>'[1]Total magasin'!E93</f>
        <v>2500</v>
      </c>
      <c r="D89" s="1" t="str">
        <f>'[1]Total magasin'!H93</f>
        <v>Rural dynamique</v>
      </c>
    </row>
    <row r="90" spans="1:4" x14ac:dyDescent="0.3">
      <c r="A90" s="1">
        <f>'[1]Total magasin'!B94</f>
        <v>23867</v>
      </c>
      <c r="B90" s="1" t="str">
        <f>'[1]Total magasin'!D94</f>
        <v>UE ST ARNOULT EN YVELINES</v>
      </c>
      <c r="C90" s="1">
        <f>'[1]Total magasin'!E94</f>
        <v>885</v>
      </c>
      <c r="D90" s="1" t="str">
        <f>'[1]Total magasin'!H94</f>
        <v>Périurbain résidentiel</v>
      </c>
    </row>
    <row r="91" spans="1:4" x14ac:dyDescent="0.3">
      <c r="A91" s="1">
        <f>'[1]Total magasin'!B95</f>
        <v>23875</v>
      </c>
      <c r="B91" s="1" t="str">
        <f>'[1]Total magasin'!D95</f>
        <v>UE PARIS DELAMBRE</v>
      </c>
      <c r="C91" s="1">
        <f>'[1]Total magasin'!E95</f>
        <v>420</v>
      </c>
      <c r="D91" s="1" t="str">
        <f>'[1]Total magasin'!H95</f>
        <v>Ultra-urbain</v>
      </c>
    </row>
    <row r="92" spans="1:4" x14ac:dyDescent="0.3">
      <c r="A92" s="1">
        <f>'[1]Total magasin'!B96</f>
        <v>23883</v>
      </c>
      <c r="B92" s="1" t="str">
        <f>'[1]Total magasin'!D96</f>
        <v>UE NEUILLY SUR SEINE</v>
      </c>
      <c r="C92" s="1">
        <f>'[1]Total magasin'!E96</f>
        <v>288</v>
      </c>
      <c r="D92" s="1" t="str">
        <f>'[1]Total magasin'!H96</f>
        <v>Ultra-urbain</v>
      </c>
    </row>
    <row r="93" spans="1:4" x14ac:dyDescent="0.3">
      <c r="A93" s="1">
        <f>'[1]Total magasin'!B97</f>
        <v>23891</v>
      </c>
      <c r="B93" s="1" t="str">
        <f>'[1]Total magasin'!D97</f>
        <v>SU LE PORT MARLY SU</v>
      </c>
      <c r="C93" s="1">
        <f>'[1]Total magasin'!E97</f>
        <v>2000</v>
      </c>
      <c r="D93" s="1" t="str">
        <f>'[1]Total magasin'!H97</f>
        <v>Périurbain concurrentiel</v>
      </c>
    </row>
    <row r="94" spans="1:4" x14ac:dyDescent="0.3">
      <c r="A94" s="1">
        <f>'[1]Total magasin'!B98</f>
        <v>23905</v>
      </c>
      <c r="B94" s="1" t="str">
        <f>'[1]Total magasin'!D98</f>
        <v>UE LA FRETTE SUR SEINE UE</v>
      </c>
      <c r="C94" s="1">
        <f>'[1]Total magasin'!E98</f>
        <v>830</v>
      </c>
      <c r="D94" s="1" t="str">
        <f>'[1]Total magasin'!H98</f>
        <v>Périurbain concurrentiel</v>
      </c>
    </row>
    <row r="95" spans="1:4" x14ac:dyDescent="0.3">
      <c r="A95" s="1">
        <f>'[1]Total magasin'!B99</f>
        <v>23913</v>
      </c>
      <c r="B95" s="1" t="str">
        <f>'[1]Total magasin'!D99</f>
        <v>SU COUILLY PONT AUX DAMES</v>
      </c>
      <c r="C95" s="1">
        <f>'[1]Total magasin'!E99</f>
        <v>2858</v>
      </c>
      <c r="D95" s="1" t="str">
        <f>'[1]Total magasin'!H99</f>
        <v>Périurbain concurrentiel</v>
      </c>
    </row>
    <row r="96" spans="1:4" x14ac:dyDescent="0.3">
      <c r="A96" s="1">
        <f>'[1]Total magasin'!B100</f>
        <v>24014</v>
      </c>
      <c r="B96" s="1" t="str">
        <f>'[1]Total magasin'!D100</f>
        <v>UE VINCENNES DEFRANCE UE</v>
      </c>
      <c r="C96" s="1">
        <f>'[1]Total magasin'!E100</f>
        <v>470</v>
      </c>
      <c r="D96" s="1" t="str">
        <f>'[1]Total magasin'!H100</f>
        <v>Ultra-urbain</v>
      </c>
    </row>
    <row r="97" spans="1:4" x14ac:dyDescent="0.3">
      <c r="A97" s="1">
        <f>'[1]Total magasin'!B101</f>
        <v>24022</v>
      </c>
      <c r="B97" s="1" t="str">
        <f>'[1]Total magasin'!D101</f>
        <v>SU VIROFLAY SU</v>
      </c>
      <c r="C97" s="1">
        <f>'[1]Total magasin'!E101</f>
        <v>935</v>
      </c>
      <c r="D97" s="1" t="str">
        <f>'[1]Total magasin'!H101</f>
        <v>Ultra-urbain</v>
      </c>
    </row>
    <row r="98" spans="1:4" x14ac:dyDescent="0.3">
      <c r="A98" s="1">
        <f>'[1]Total magasin'!B102</f>
        <v>24049</v>
      </c>
      <c r="B98" s="1" t="str">
        <f>'[1]Total magasin'!D102</f>
        <v>SU VAUCRESSON SU</v>
      </c>
      <c r="C98" s="1">
        <f>'[1]Total magasin'!E102</f>
        <v>2990</v>
      </c>
      <c r="D98" s="1" t="str">
        <f>'[1]Total magasin'!H102</f>
        <v>Ultra-urbain</v>
      </c>
    </row>
    <row r="99" spans="1:4" x14ac:dyDescent="0.3">
      <c r="A99" s="1">
        <f>'[1]Total magasin'!B103</f>
        <v>24057</v>
      </c>
      <c r="B99" s="1" t="str">
        <f>'[1]Total magasin'!D103</f>
        <v>UE PARIS JEMMAPES</v>
      </c>
      <c r="C99" s="1">
        <f>'[1]Total magasin'!E103</f>
        <v>299</v>
      </c>
      <c r="D99" s="1" t="str">
        <f>'[1]Total magasin'!H103</f>
        <v>Ultra-urbain</v>
      </c>
    </row>
    <row r="100" spans="1:4" x14ac:dyDescent="0.3">
      <c r="A100" s="1">
        <f>'[1]Total magasin'!B104</f>
        <v>23808</v>
      </c>
      <c r="B100" s="1" t="str">
        <f>'[1]Total magasin'!D104</f>
        <v>UE LE MESNIL LE ROI UE</v>
      </c>
      <c r="C100" s="1">
        <f>'[1]Total magasin'!E104</f>
        <v>970</v>
      </c>
      <c r="D100" s="1" t="str">
        <f>'[1]Total magasin'!H104</f>
        <v>Périurbain concurrentiel</v>
      </c>
    </row>
    <row r="101" spans="1:4" x14ac:dyDescent="0.3">
      <c r="A101" s="1">
        <f>'[1]Total magasin'!B105</f>
        <v>24162</v>
      </c>
      <c r="B101" s="1" t="str">
        <f>'[1]Total magasin'!D105</f>
        <v>SU PARIS PAUL BERT</v>
      </c>
      <c r="C101" s="1">
        <f>'[1]Total magasin'!E105</f>
        <v>700</v>
      </c>
      <c r="D101" s="1" t="str">
        <f>'[1]Total magasin'!H105</f>
        <v>Ultra-urbain</v>
      </c>
    </row>
    <row r="102" spans="1:4" x14ac:dyDescent="0.3">
      <c r="A102" s="1">
        <f>'[1]Total magasin'!B106</f>
        <v>24189</v>
      </c>
      <c r="B102" s="1" t="str">
        <f>'[1]Total magasin'!D106</f>
        <v>UE MONTROUGE</v>
      </c>
      <c r="C102" s="1">
        <f>'[1]Total magasin'!E106</f>
        <v>398</v>
      </c>
      <c r="D102" s="1" t="str">
        <f>'[1]Total magasin'!H106</f>
        <v>Ultra-urbain</v>
      </c>
    </row>
    <row r="103" spans="1:4" x14ac:dyDescent="0.3">
      <c r="A103" s="1">
        <f>'[1]Total magasin'!B107</f>
        <v>24200</v>
      </c>
      <c r="B103" s="1" t="str">
        <f>'[1]Total magasin'!D107</f>
        <v>UE PARIS PETITS CARREAUX</v>
      </c>
      <c r="C103" s="1">
        <f>'[1]Total magasin'!E107</f>
        <v>340</v>
      </c>
      <c r="D103" s="1" t="str">
        <f>'[1]Total magasin'!H107</f>
        <v>Ultra-urbain</v>
      </c>
    </row>
    <row r="104" spans="1:4" x14ac:dyDescent="0.3">
      <c r="A104" s="1">
        <f>'[1]Total magasin'!B108</f>
        <v>24227</v>
      </c>
      <c r="B104" s="1" t="str">
        <f>'[1]Total magasin'!D108</f>
        <v>UE LE HAVRE  HALLES CENTRALES</v>
      </c>
      <c r="C104" s="1">
        <f>'[1]Total magasin'!E108</f>
        <v>820</v>
      </c>
      <c r="D104" s="1" t="str">
        <f>'[1]Total magasin'!H108</f>
        <v>Ultra-urbain</v>
      </c>
    </row>
    <row r="105" spans="1:4" x14ac:dyDescent="0.3">
      <c r="A105" s="1">
        <f>'[1]Total magasin'!B109</f>
        <v>24235</v>
      </c>
      <c r="B105" s="1" t="str">
        <f>'[1]Total magasin'!D109</f>
        <v>UE PARIS MONTORGUEIL</v>
      </c>
      <c r="C105" s="1">
        <f>'[1]Total magasin'!E109</f>
        <v>300</v>
      </c>
      <c r="D105" s="1" t="str">
        <f>'[1]Total magasin'!H109</f>
        <v>Ultra-urbain</v>
      </c>
    </row>
    <row r="106" spans="1:4" x14ac:dyDescent="0.3">
      <c r="A106" s="1">
        <f>'[1]Total magasin'!B110</f>
        <v>21252</v>
      </c>
      <c r="B106" s="1" t="str">
        <f>'[1]Total magasin'!D110</f>
        <v>UE ROUEN CAUCHOISE</v>
      </c>
      <c r="C106" s="1">
        <f>'[1]Total magasin'!E110</f>
        <v>370</v>
      </c>
      <c r="D106" s="1" t="str">
        <f>'[1]Total magasin'!H110</f>
        <v>Ultra-urbain</v>
      </c>
    </row>
    <row r="107" spans="1:4" x14ac:dyDescent="0.3">
      <c r="A107" s="1">
        <f>'[1]Total magasin'!B111</f>
        <v>24286</v>
      </c>
      <c r="B107" s="1" t="str">
        <f>'[1]Total magasin'!D111</f>
        <v>SU BARALLE MARQUION HU</v>
      </c>
      <c r="C107" s="1">
        <f>'[1]Total magasin'!E111</f>
        <v>3500</v>
      </c>
      <c r="D107" s="1" t="str">
        <f>'[1]Total magasin'!H111</f>
        <v>Rural dynamique</v>
      </c>
    </row>
    <row r="108" spans="1:4" x14ac:dyDescent="0.3">
      <c r="A108" s="1">
        <f>'[1]Total magasin'!B112</f>
        <v>22046</v>
      </c>
      <c r="B108" s="1" t="str">
        <f>'[1]Total magasin'!D112</f>
        <v>SU HEROUVILLE ST CLAIR SU</v>
      </c>
      <c r="C108" s="1">
        <f>'[1]Total magasin'!E112</f>
        <v>2500</v>
      </c>
      <c r="D108" s="1" t="str">
        <f>'[1]Total magasin'!H112</f>
        <v>Ultra-urbain</v>
      </c>
    </row>
    <row r="109" spans="1:4" x14ac:dyDescent="0.3">
      <c r="A109" s="1">
        <f>'[1]Total magasin'!B113</f>
        <v>24553</v>
      </c>
      <c r="B109" s="1" t="str">
        <f>'[1]Total magasin'!D113</f>
        <v>SU YERVILLE</v>
      </c>
      <c r="C109" s="1">
        <f>'[1]Total magasin'!E113</f>
        <v>2236</v>
      </c>
      <c r="D109" s="1" t="str">
        <f>'[1]Total magasin'!H113</f>
        <v>Rural dynamique</v>
      </c>
    </row>
    <row r="110" spans="1:4" x14ac:dyDescent="0.3">
      <c r="A110" s="1">
        <f>'[1]Total magasin'!B114</f>
        <v>25916</v>
      </c>
      <c r="B110" s="1" t="str">
        <f>'[1]Total magasin'!D114</f>
        <v>SU STE GENEVIEVE SU</v>
      </c>
      <c r="C110" s="1">
        <f>'[1]Total magasin'!E114</f>
        <v>1600</v>
      </c>
      <c r="D110" s="1" t="str">
        <f>'[1]Total magasin'!H114</f>
        <v>Périurbain résidentiel</v>
      </c>
    </row>
    <row r="111" spans="1:4" x14ac:dyDescent="0.3">
      <c r="A111" s="1">
        <f>'[1]Total magasin'!B115</f>
        <v>24413</v>
      </c>
      <c r="B111" s="1" t="str">
        <f>'[1]Total magasin'!D115</f>
        <v>UE LES ESSARTS LE ROI</v>
      </c>
      <c r="C111" s="1">
        <f>'[1]Total magasin'!E115</f>
        <v>877</v>
      </c>
      <c r="D111" s="1" t="str">
        <f>'[1]Total magasin'!H115</f>
        <v>Périurbain concurrentiel</v>
      </c>
    </row>
    <row r="112" spans="1:4" x14ac:dyDescent="0.3">
      <c r="A112" s="1">
        <f>'[1]Total magasin'!B116</f>
        <v>22569</v>
      </c>
      <c r="B112" s="1" t="str">
        <f>'[1]Total magasin'!D116</f>
        <v>SU LE HAVRE VERLAINE  F</v>
      </c>
      <c r="C112" s="1">
        <f>'[1]Total magasin'!E116</f>
        <v>2250</v>
      </c>
      <c r="D112" s="1" t="str">
        <f>'[1]Total magasin'!H116</f>
        <v>Ultra-urbain</v>
      </c>
    </row>
    <row r="113" spans="1:4" x14ac:dyDescent="0.3">
      <c r="A113" s="1">
        <f>'[1]Total magasin'!B117</f>
        <v>25843</v>
      </c>
      <c r="B113" s="1" t="str">
        <f>'[1]Total magasin'!D117</f>
        <v>SU LUMBRES SU</v>
      </c>
      <c r="C113" s="1">
        <f>'[1]Total magasin'!E117</f>
        <v>2198</v>
      </c>
      <c r="D113" s="1" t="str">
        <f>'[1]Total magasin'!H117</f>
        <v>Rural dynamique</v>
      </c>
    </row>
    <row r="114" spans="1:4" x14ac:dyDescent="0.3">
      <c r="A114" s="1">
        <f>'[1]Total magasin'!B118</f>
        <v>24642</v>
      </c>
      <c r="B114" s="1" t="str">
        <f>'[1]Total magasin'!D118</f>
        <v>UE PARIS OBERKAMPF</v>
      </c>
      <c r="C114" s="1">
        <f>'[1]Total magasin'!E118</f>
        <v>471</v>
      </c>
      <c r="D114" s="1" t="str">
        <f>'[1]Total magasin'!H118</f>
        <v>Ultra-urbain</v>
      </c>
    </row>
    <row r="115" spans="1:4" x14ac:dyDescent="0.3">
      <c r="A115" s="1">
        <f>'[1]Total magasin'!B119</f>
        <v>24618</v>
      </c>
      <c r="B115" s="1" t="str">
        <f>'[1]Total magasin'!D119</f>
        <v>SU IGOVILLE SU</v>
      </c>
      <c r="C115" s="1">
        <f>'[1]Total magasin'!E119</f>
        <v>3591</v>
      </c>
      <c r="D115" s="1" t="str">
        <f>'[1]Total magasin'!H119</f>
        <v>Périurbain concurrentiel</v>
      </c>
    </row>
    <row r="116" spans="1:4" x14ac:dyDescent="0.3">
      <c r="A116" s="1">
        <f>'[1]Total magasin'!B120</f>
        <v>25282</v>
      </c>
      <c r="B116" s="1" t="str">
        <f>'[1]Total magasin'!D120</f>
        <v>SU FERRIÈRES EN BRAY SU</v>
      </c>
      <c r="C116" s="1">
        <f>'[1]Total magasin'!E120</f>
        <v>3550</v>
      </c>
      <c r="D116" s="1" t="str">
        <f>'[1]Total magasin'!H120</f>
        <v>Rural dynamique</v>
      </c>
    </row>
    <row r="117" spans="1:4" x14ac:dyDescent="0.3">
      <c r="A117" s="1">
        <f>'[1]Total magasin'!B121</f>
        <v>25746</v>
      </c>
      <c r="B117" s="1" t="str">
        <f>'[1]Total magasin'!D121</f>
        <v>UE YVETOT</v>
      </c>
      <c r="C117" s="1">
        <f>'[1]Total magasin'!E121</f>
        <v>725</v>
      </c>
      <c r="D117" s="1" t="str">
        <f>'[1]Total magasin'!H121</f>
        <v>Rural dynamique</v>
      </c>
    </row>
    <row r="118" spans="1:4" x14ac:dyDescent="0.3">
      <c r="A118" s="1">
        <f>'[1]Total magasin'!B122</f>
        <v>28435</v>
      </c>
      <c r="B118" s="1" t="str">
        <f>'[1]Total magasin'!D122</f>
        <v>SU ANNAY SOUS LENS  F</v>
      </c>
      <c r="C118" s="1">
        <f>'[1]Total magasin'!E122</f>
        <v>1960</v>
      </c>
      <c r="D118" s="1" t="str">
        <f>'[1]Total magasin'!H122</f>
        <v>Périurbain concurrentiel</v>
      </c>
    </row>
    <row r="119" spans="1:4" x14ac:dyDescent="0.3">
      <c r="A119" s="1">
        <f>'[1]Total magasin'!B123</f>
        <v>23956</v>
      </c>
      <c r="B119" s="1" t="str">
        <f>'[1]Total magasin'!D123</f>
        <v>UE LE CHESNAY LOUVECIENNES</v>
      </c>
      <c r="C119" s="1">
        <f>'[1]Total magasin'!E123</f>
        <v>500</v>
      </c>
      <c r="D119" s="1" t="str">
        <f>'[1]Total magasin'!H123</f>
        <v>Ultra-urbain</v>
      </c>
    </row>
    <row r="120" spans="1:4" x14ac:dyDescent="0.3">
      <c r="A120" s="1">
        <f>'[1]Total magasin'!B124</f>
        <v>23948</v>
      </c>
      <c r="B120" s="1" t="str">
        <f>'[1]Total magasin'!D124</f>
        <v>SU LE CHESNAY POTTIER SU</v>
      </c>
      <c r="C120" s="1">
        <f>'[1]Total magasin'!E124</f>
        <v>2350</v>
      </c>
      <c r="D120" s="1" t="str">
        <f>'[1]Total magasin'!H124</f>
        <v>Ultra-urbain</v>
      </c>
    </row>
    <row r="121" spans="1:4" x14ac:dyDescent="0.3">
      <c r="A121" s="1">
        <f>'[1]Total magasin'!B125</f>
        <v>26300</v>
      </c>
      <c r="B121" s="1" t="str">
        <f>'[1]Total magasin'!D125</f>
        <v>UE VERSAILLES</v>
      </c>
      <c r="C121" s="1">
        <f>'[1]Total magasin'!E125</f>
        <v>937</v>
      </c>
      <c r="D121" s="1" t="str">
        <f>'[1]Total magasin'!H125</f>
        <v>Ultra-urbain</v>
      </c>
    </row>
    <row r="122" spans="1:4" x14ac:dyDescent="0.3">
      <c r="A122" s="1">
        <f>'[1]Total magasin'!B126</f>
        <v>22380</v>
      </c>
      <c r="B122" s="1" t="str">
        <f>'[1]Total magasin'!D126</f>
        <v>SU OUILLY LE VICOMTE</v>
      </c>
      <c r="C122" s="1">
        <f>'[1]Total magasin'!E126</f>
        <v>2000</v>
      </c>
      <c r="D122" s="1" t="str">
        <f>'[1]Total magasin'!H126</f>
        <v>Périurbain résidentiel</v>
      </c>
    </row>
    <row r="123" spans="1:4" x14ac:dyDescent="0.3">
      <c r="A123" s="1">
        <f>'[1]Total magasin'!B127</f>
        <v>25304</v>
      </c>
      <c r="B123" s="1" t="str">
        <f>'[1]Total magasin'!D127</f>
        <v>UE BARENTIN UE</v>
      </c>
      <c r="C123" s="1">
        <f>'[1]Total magasin'!E127</f>
        <v>522</v>
      </c>
      <c r="D123" s="1" t="str">
        <f>'[1]Total magasin'!H127</f>
        <v>Périurbain concurrentiel</v>
      </c>
    </row>
    <row r="124" spans="1:4" x14ac:dyDescent="0.3">
      <c r="A124" s="1">
        <f>'[1]Total magasin'!B128</f>
        <v>25487</v>
      </c>
      <c r="B124" s="1" t="str">
        <f>'[1]Total magasin'!D128</f>
        <v>SU EVREUX SU</v>
      </c>
      <c r="C124" s="1">
        <f>'[1]Total magasin'!E128</f>
        <v>2627</v>
      </c>
      <c r="D124" s="1" t="str">
        <f>'[1]Total magasin'!H128</f>
        <v>Périurbain concurrentiel</v>
      </c>
    </row>
    <row r="125" spans="1:4" x14ac:dyDescent="0.3">
      <c r="A125" s="1">
        <f>'[1]Total magasin'!B129</f>
        <v>25509</v>
      </c>
      <c r="B125" s="1" t="str">
        <f>'[1]Total magasin'!D129</f>
        <v>UE LILLEBONNE</v>
      </c>
      <c r="C125" s="1">
        <f>'[1]Total magasin'!E129</f>
        <v>1158</v>
      </c>
      <c r="D125" s="1" t="str">
        <f>'[1]Total magasin'!H129</f>
        <v>Rural dynamique</v>
      </c>
    </row>
    <row r="126" spans="1:4" x14ac:dyDescent="0.3">
      <c r="A126" s="1">
        <f>'[1]Total magasin'!B130</f>
        <v>25326</v>
      </c>
      <c r="B126" s="1" t="str">
        <f>'[1]Total magasin'!D130</f>
        <v>SU AUNEAU-BLEURY-SAINT-SYMPHO</v>
      </c>
      <c r="C126" s="1">
        <f>'[1]Total magasin'!E130</f>
        <v>2200</v>
      </c>
      <c r="D126" s="1" t="str">
        <f>'[1]Total magasin'!H130</f>
        <v>Rural dynamique</v>
      </c>
    </row>
    <row r="127" spans="1:4" x14ac:dyDescent="0.3">
      <c r="A127" s="1">
        <f>'[1]Total magasin'!B131</f>
        <v>25444</v>
      </c>
      <c r="B127" s="1" t="str">
        <f>'[1]Total magasin'!D131</f>
        <v>SU FRANQUEVILLE ST PIERRE</v>
      </c>
      <c r="C127" s="1">
        <f>'[1]Total magasin'!E131</f>
        <v>3663</v>
      </c>
      <c r="D127" s="1" t="str">
        <f>'[1]Total magasin'!H131</f>
        <v>Périurbain résidentiel</v>
      </c>
    </row>
    <row r="128" spans="1:4" x14ac:dyDescent="0.3">
      <c r="A128" s="1">
        <f>'[1]Total magasin'!B132</f>
        <v>25584</v>
      </c>
      <c r="B128" s="1" t="str">
        <f>'[1]Total magasin'!D132</f>
        <v>UE ROUEN DE GAULLE</v>
      </c>
      <c r="C128" s="1">
        <f>'[1]Total magasin'!E132</f>
        <v>290</v>
      </c>
      <c r="D128" s="1" t="str">
        <f>'[1]Total magasin'!H132</f>
        <v>Ultra-urbain</v>
      </c>
    </row>
    <row r="129" spans="1:4" x14ac:dyDescent="0.3">
      <c r="A129" s="1">
        <f>'[1]Total magasin'!B133</f>
        <v>25592</v>
      </c>
      <c r="B129" s="1" t="str">
        <f>'[1]Total magasin'!D133</f>
        <v>SU BIHOREL</v>
      </c>
      <c r="C129" s="1">
        <f>'[1]Total magasin'!E133</f>
        <v>2563</v>
      </c>
      <c r="D129" s="1" t="str">
        <f>'[1]Total magasin'!H133</f>
        <v>Périurbain concurrentiel</v>
      </c>
    </row>
    <row r="130" spans="1:4" x14ac:dyDescent="0.3">
      <c r="A130" s="1">
        <f>'[1]Total magasin'!B134</f>
        <v>25606</v>
      </c>
      <c r="B130" s="1" t="str">
        <f>'[1]Total magasin'!D134</f>
        <v>SU BONSECOURS SU</v>
      </c>
      <c r="C130" s="1">
        <f>'[1]Total magasin'!E134</f>
        <v>2045</v>
      </c>
      <c r="D130" s="1" t="str">
        <f>'[1]Total magasin'!H134</f>
        <v>Périurbain concurrentiel</v>
      </c>
    </row>
    <row r="131" spans="1:4" x14ac:dyDescent="0.3">
      <c r="A131" s="1">
        <f>'[1]Total magasin'!B135</f>
        <v>25614</v>
      </c>
      <c r="B131" s="1" t="str">
        <f>'[1]Total magasin'!D135</f>
        <v>SU DARNETAL</v>
      </c>
      <c r="C131" s="1">
        <f>'[1]Total magasin'!E135</f>
        <v>1646</v>
      </c>
      <c r="D131" s="1" t="str">
        <f>'[1]Total magasin'!H135</f>
        <v>Périurbain concurrentiel</v>
      </c>
    </row>
    <row r="132" spans="1:4" x14ac:dyDescent="0.3">
      <c r="A132" s="1">
        <f>'[1]Total magasin'!B136</f>
        <v>25622</v>
      </c>
      <c r="B132" s="1" t="str">
        <f>'[1]Total magasin'!D136</f>
        <v>UE LE GD QUEVILLY</v>
      </c>
      <c r="C132" s="1">
        <f>'[1]Total magasin'!E136</f>
        <v>1553</v>
      </c>
      <c r="D132" s="1" t="str">
        <f>'[1]Total magasin'!H136</f>
        <v>Ultra-urbain</v>
      </c>
    </row>
    <row r="133" spans="1:4" x14ac:dyDescent="0.3">
      <c r="A133" s="1">
        <f>'[1]Total magasin'!B137</f>
        <v>25630</v>
      </c>
      <c r="B133" s="1" t="str">
        <f>'[1]Total magasin'!D137</f>
        <v>SU MONT ST AIGNAN</v>
      </c>
      <c r="C133" s="1">
        <f>'[1]Total magasin'!E137</f>
        <v>1924</v>
      </c>
      <c r="D133" s="1" t="str">
        <f>'[1]Total magasin'!H137</f>
        <v>Périurbain concurrentiel</v>
      </c>
    </row>
    <row r="134" spans="1:4" x14ac:dyDescent="0.3">
      <c r="A134" s="1">
        <f>'[1]Total magasin'!B138</f>
        <v>25649</v>
      </c>
      <c r="B134" s="1" t="str">
        <f>'[1]Total magasin'!D138</f>
        <v>SU OISSEL</v>
      </c>
      <c r="C134" s="1">
        <f>'[1]Total magasin'!E138</f>
        <v>1632</v>
      </c>
      <c r="D134" s="1" t="str">
        <f>'[1]Total magasin'!H138</f>
        <v>Périurbain concurrentiel</v>
      </c>
    </row>
    <row r="135" spans="1:4" x14ac:dyDescent="0.3">
      <c r="A135" s="1">
        <f>'[1]Total magasin'!B139</f>
        <v>25665</v>
      </c>
      <c r="B135" s="1" t="str">
        <f>'[1]Total magasin'!D139</f>
        <v>HU LE GRAND QUEVILLY HU</v>
      </c>
      <c r="C135" s="1">
        <f>'[1]Total magasin'!E139</f>
        <v>11750</v>
      </c>
      <c r="D135" s="1" t="str">
        <f>'[1]Total magasin'!H139</f>
        <v>Périurbain concurrentiel</v>
      </c>
    </row>
    <row r="136" spans="1:4" x14ac:dyDescent="0.3">
      <c r="A136" s="1">
        <f>'[1]Total magasin'!B140</f>
        <v>25770</v>
      </c>
      <c r="B136" s="1" t="str">
        <f>'[1]Total magasin'!D140</f>
        <v>UE BERNAY UE</v>
      </c>
      <c r="C136" s="1">
        <f>'[1]Total magasin'!E140</f>
        <v>610</v>
      </c>
      <c r="D136" s="1" t="str">
        <f>'[1]Total magasin'!H140</f>
        <v>Rural dynamique</v>
      </c>
    </row>
    <row r="137" spans="1:4" x14ac:dyDescent="0.3">
      <c r="A137" s="1">
        <f>'[1]Total magasin'!B141</f>
        <v>25290</v>
      </c>
      <c r="B137" s="1" t="str">
        <f>'[1]Total magasin'!D141</f>
        <v>SU NEUVILLE FERRIERES SU</v>
      </c>
      <c r="C137" s="1">
        <f>'[1]Total magasin'!E141</f>
        <v>2597</v>
      </c>
      <c r="D137" s="1" t="str">
        <f>'[1]Total magasin'!H141</f>
        <v>Rural dynamique</v>
      </c>
    </row>
    <row r="138" spans="1:4" x14ac:dyDescent="0.3">
      <c r="A138" s="1">
        <f>'[1]Total magasin'!B142</f>
        <v>25827</v>
      </c>
      <c r="B138" s="1" t="str">
        <f>'[1]Total magasin'!D142</f>
        <v>SU BIACHE SAINT VAAST</v>
      </c>
      <c r="C138" s="1">
        <f>'[1]Total magasin'!E142</f>
        <v>2855</v>
      </c>
      <c r="D138" s="1" t="str">
        <f>'[1]Total magasin'!H142</f>
        <v>Rural dynamique</v>
      </c>
    </row>
    <row r="139" spans="1:4" x14ac:dyDescent="0.3">
      <c r="A139" s="1">
        <f>'[1]Total magasin'!B143</f>
        <v>25838</v>
      </c>
      <c r="B139" s="1" t="str">
        <f>'[1]Total magasin'!D143</f>
        <v>UE GRAVELINES</v>
      </c>
      <c r="C139" s="1">
        <f>'[1]Total magasin'!E143</f>
        <v>974</v>
      </c>
      <c r="D139" s="1" t="str">
        <f>'[1]Total magasin'!H143</f>
        <v>Périurbain concurrentiel</v>
      </c>
    </row>
    <row r="140" spans="1:4" x14ac:dyDescent="0.3">
      <c r="A140" s="1">
        <f>'[1]Total magasin'!B144</f>
        <v>25871</v>
      </c>
      <c r="B140" s="1" t="str">
        <f>'[1]Total magasin'!D144</f>
        <v>SU AMIENS SU</v>
      </c>
      <c r="C140" s="1">
        <f>'[1]Total magasin'!E144</f>
        <v>2000</v>
      </c>
      <c r="D140" s="1" t="str">
        <f>'[1]Total magasin'!H144</f>
        <v>Ultra-urbain</v>
      </c>
    </row>
    <row r="141" spans="1:4" x14ac:dyDescent="0.3">
      <c r="A141" s="1">
        <f>'[1]Total magasin'!B145</f>
        <v>25886</v>
      </c>
      <c r="B141" s="1" t="str">
        <f>'[1]Total magasin'!D145</f>
        <v>SU ALBERT SU</v>
      </c>
      <c r="C141" s="1">
        <f>'[1]Total magasin'!E145</f>
        <v>2896</v>
      </c>
      <c r="D141" s="1" t="str">
        <f>'[1]Total magasin'!H145</f>
        <v>Rural dynamique</v>
      </c>
    </row>
    <row r="142" spans="1:4" x14ac:dyDescent="0.3">
      <c r="A142" s="1">
        <f>'[1]Total magasin'!B146</f>
        <v>25908</v>
      </c>
      <c r="B142" s="1" t="str">
        <f>'[1]Total magasin'!D146</f>
        <v>HU ABBEVILLE HU</v>
      </c>
      <c r="C142" s="1">
        <f>'[1]Total magasin'!E146</f>
        <v>7000</v>
      </c>
      <c r="D142" s="1" t="str">
        <f>'[1]Total magasin'!H146</f>
        <v>Rural dynamique</v>
      </c>
    </row>
    <row r="143" spans="1:4" x14ac:dyDescent="0.3">
      <c r="A143" s="1">
        <f>'[1]Total magasin'!B147</f>
        <v>25924</v>
      </c>
      <c r="B143" s="1" t="str">
        <f>'[1]Total magasin'!D147</f>
        <v>SU HOUPLINES</v>
      </c>
      <c r="C143" s="1">
        <f>'[1]Total magasin'!E147</f>
        <v>1800</v>
      </c>
      <c r="D143" s="1" t="str">
        <f>'[1]Total magasin'!H147</f>
        <v>Périurbain résidentiel</v>
      </c>
    </row>
    <row r="144" spans="1:4" x14ac:dyDescent="0.3">
      <c r="A144" s="1">
        <f>'[1]Total magasin'!B148</f>
        <v>25932</v>
      </c>
      <c r="B144" s="1" t="str">
        <f>'[1]Total magasin'!D148</f>
        <v>SU HAZEBROUCK</v>
      </c>
      <c r="C144" s="1">
        <f>'[1]Total magasin'!E148</f>
        <v>1980</v>
      </c>
      <c r="D144" s="1" t="str">
        <f>'[1]Total magasin'!H148</f>
        <v>Périurbain concurrentiel</v>
      </c>
    </row>
    <row r="145" spans="1:4" x14ac:dyDescent="0.3">
      <c r="A145" s="1">
        <f>'[1]Total magasin'!B149</f>
        <v>25969</v>
      </c>
      <c r="B145" s="1" t="str">
        <f>'[1]Total magasin'!D149</f>
        <v>SU MERVILLE</v>
      </c>
      <c r="C145" s="1">
        <f>'[1]Total magasin'!E149</f>
        <v>2330</v>
      </c>
      <c r="D145" s="1" t="str">
        <f>'[1]Total magasin'!H149</f>
        <v>Périurbain résidentiel</v>
      </c>
    </row>
    <row r="146" spans="1:4" x14ac:dyDescent="0.3">
      <c r="A146" s="1">
        <f>'[1]Total magasin'!B150</f>
        <v>25975</v>
      </c>
      <c r="B146" s="1" t="str">
        <f>'[1]Total magasin'!D150</f>
        <v>SU TERDEGHEM SU</v>
      </c>
      <c r="C146" s="1">
        <f>'[1]Total magasin'!E150</f>
        <v>2150</v>
      </c>
      <c r="D146" s="1" t="str">
        <f>'[1]Total magasin'!H150</f>
        <v>Rural dynamique</v>
      </c>
    </row>
    <row r="147" spans="1:4" x14ac:dyDescent="0.3">
      <c r="A147" s="1">
        <f>'[1]Total magasin'!B151</f>
        <v>25983</v>
      </c>
      <c r="B147" s="1" t="str">
        <f>'[1]Total magasin'!D151</f>
        <v>HU NIEPPE HU</v>
      </c>
      <c r="C147" s="1">
        <f>'[1]Total magasin'!E151</f>
        <v>3700</v>
      </c>
      <c r="D147" s="1" t="str">
        <f>'[1]Total magasin'!H151</f>
        <v>Périurbain concurrentiel</v>
      </c>
    </row>
    <row r="148" spans="1:4" x14ac:dyDescent="0.3">
      <c r="A148" s="1">
        <f>'[1]Total magasin'!B152</f>
        <v>25999</v>
      </c>
      <c r="B148" s="1" t="str">
        <f>'[1]Total magasin'!D152</f>
        <v>SU CAMPHIN-EN-PEVELE</v>
      </c>
      <c r="C148" s="1">
        <f>'[1]Total magasin'!E152</f>
        <v>1800</v>
      </c>
      <c r="D148" s="1" t="str">
        <f>'[1]Total magasin'!H152</f>
        <v>Périurbain concurrentiel</v>
      </c>
    </row>
    <row r="149" spans="1:4" x14ac:dyDescent="0.3">
      <c r="A149" s="1">
        <f>'[1]Total magasin'!B153</f>
        <v>26009</v>
      </c>
      <c r="B149" s="1" t="str">
        <f>'[1]Total magasin'!D153</f>
        <v>UE VILLIERS SUR MARNE</v>
      </c>
      <c r="C149" s="1">
        <f>'[1]Total magasin'!E153</f>
        <v>1221</v>
      </c>
      <c r="D149" s="1" t="str">
        <f>'[1]Total magasin'!H153</f>
        <v>Périurbain concurrentiel</v>
      </c>
    </row>
    <row r="150" spans="1:4" x14ac:dyDescent="0.3">
      <c r="A150" s="1">
        <f>'[1]Total magasin'!B154</f>
        <v>26025</v>
      </c>
      <c r="B150" s="1" t="str">
        <f>'[1]Total magasin'!D154</f>
        <v>SU NOISY LE GD COSSONNEAU- SU</v>
      </c>
      <c r="C150" s="1">
        <f>'[1]Total magasin'!E154</f>
        <v>1949</v>
      </c>
      <c r="D150" s="1" t="str">
        <f>'[1]Total magasin'!H154</f>
        <v>Ultra-urbain</v>
      </c>
    </row>
    <row r="151" spans="1:4" x14ac:dyDescent="0.3">
      <c r="A151" s="1">
        <f>'[1]Total magasin'!B155</f>
        <v>26092</v>
      </c>
      <c r="B151" s="1" t="str">
        <f>'[1]Total magasin'!D155</f>
        <v>SU THOUROTTE SU</v>
      </c>
      <c r="C151" s="1">
        <f>'[1]Total magasin'!E155</f>
        <v>3500</v>
      </c>
      <c r="D151" s="1" t="str">
        <f>'[1]Total magasin'!H155</f>
        <v>Périurbain concurrentiel</v>
      </c>
    </row>
    <row r="152" spans="1:4" x14ac:dyDescent="0.3">
      <c r="A152" s="1">
        <f>'[1]Total magasin'!B156</f>
        <v>26130</v>
      </c>
      <c r="B152" s="1" t="str">
        <f>'[1]Total magasin'!D156</f>
        <v>SU NOISY LE GD P</v>
      </c>
      <c r="C152" s="1">
        <f>'[1]Total magasin'!E156</f>
        <v>2277</v>
      </c>
      <c r="D152" s="1" t="str">
        <f>'[1]Total magasin'!H156</f>
        <v>Ultra-urbain</v>
      </c>
    </row>
    <row r="153" spans="1:4" x14ac:dyDescent="0.3">
      <c r="A153" s="1">
        <f>'[1]Total magasin'!B157</f>
        <v>23599</v>
      </c>
      <c r="B153" s="1" t="str">
        <f>'[1]Total magasin'!D157</f>
        <v>SU NOISY LE GD CHAMPY SU</v>
      </c>
      <c r="C153" s="1">
        <f>'[1]Total magasin'!E157</f>
        <v>1565</v>
      </c>
      <c r="D153" s="1" t="str">
        <f>'[1]Total magasin'!H157</f>
        <v>Périurbain concurrentiel</v>
      </c>
    </row>
    <row r="154" spans="1:4" x14ac:dyDescent="0.3">
      <c r="A154" s="1">
        <f>'[1]Total magasin'!B158</f>
        <v>26173</v>
      </c>
      <c r="B154" s="1" t="str">
        <f>'[1]Total magasin'!D158</f>
        <v>SU LE PLESSIS TREVISE SU</v>
      </c>
      <c r="C154" s="1">
        <f>'[1]Total magasin'!E158</f>
        <v>1529</v>
      </c>
      <c r="D154" s="1" t="str">
        <f>'[1]Total magasin'!H158</f>
        <v>Ultra-urbain</v>
      </c>
    </row>
    <row r="155" spans="1:4" x14ac:dyDescent="0.3">
      <c r="A155" s="1">
        <f>'[1]Total magasin'!B159</f>
        <v>26319</v>
      </c>
      <c r="B155" s="1" t="str">
        <f>'[1]Total magasin'!D159</f>
        <v>SU ST PYTHON SU</v>
      </c>
      <c r="C155" s="1">
        <f>'[1]Total magasin'!E159</f>
        <v>2295</v>
      </c>
      <c r="D155" s="1" t="str">
        <f>'[1]Total magasin'!H159</f>
        <v>Rural dynamique</v>
      </c>
    </row>
    <row r="156" spans="1:4" x14ac:dyDescent="0.3">
      <c r="A156" s="1">
        <f>'[1]Total magasin'!B160</f>
        <v>23328</v>
      </c>
      <c r="B156" s="1" t="str">
        <f>'[1]Total magasin'!D160</f>
        <v>HU BRIE COMTE ROBERT HU</v>
      </c>
      <c r="C156" s="1">
        <f>'[1]Total magasin'!E160</f>
        <v>6000</v>
      </c>
      <c r="D156" s="1" t="str">
        <f>'[1]Total magasin'!H160</f>
        <v>Périurbain concurrentiel</v>
      </c>
    </row>
    <row r="157" spans="1:4" x14ac:dyDescent="0.3">
      <c r="A157" s="1">
        <f>'[1]Total magasin'!B161</f>
        <v>26505</v>
      </c>
      <c r="B157" s="1" t="str">
        <f>'[1]Total magasin'!D161</f>
        <v>SU COURVILLE SUR EURE SU</v>
      </c>
      <c r="C157" s="1">
        <f>'[1]Total magasin'!E161</f>
        <v>2100</v>
      </c>
      <c r="D157" s="1" t="str">
        <f>'[1]Total magasin'!H161</f>
        <v>Rural dynamique</v>
      </c>
    </row>
    <row r="158" spans="1:4" x14ac:dyDescent="0.3">
      <c r="A158" s="1">
        <f>'[1]Total magasin'!B162</f>
        <v>22267</v>
      </c>
      <c r="B158" s="1" t="str">
        <f>'[1]Total magasin'!D162</f>
        <v>SU IFS</v>
      </c>
      <c r="C158" s="1">
        <f>'[1]Total magasin'!E162</f>
        <v>1975</v>
      </c>
      <c r="D158" s="1" t="str">
        <f>'[1]Total magasin'!H162</f>
        <v>Périurbain concurrentiel</v>
      </c>
    </row>
    <row r="159" spans="1:4" x14ac:dyDescent="0.3">
      <c r="A159" s="1">
        <f>'[1]Total magasin'!B163</f>
        <v>25577</v>
      </c>
      <c r="B159" s="1" t="str">
        <f>'[1]Total magasin'!D163</f>
        <v>UE LONDINIÈRES</v>
      </c>
      <c r="C159" s="1">
        <f>'[1]Total magasin'!E163</f>
        <v>715</v>
      </c>
      <c r="D159" s="1" t="str">
        <f>'[1]Total magasin'!H163</f>
        <v>Rural traditionnel</v>
      </c>
    </row>
    <row r="160" spans="1:4" x14ac:dyDescent="0.3">
      <c r="A160" s="1">
        <f>'[1]Total magasin'!B164</f>
        <v>28257</v>
      </c>
      <c r="B160" s="1" t="str">
        <f>'[1]Total magasin'!D164</f>
        <v>SU NOISY LE ROI SU</v>
      </c>
      <c r="C160" s="1">
        <f>'[1]Total magasin'!E164</f>
        <v>1200</v>
      </c>
      <c r="D160" s="1" t="str">
        <f>'[1]Total magasin'!H164</f>
        <v>Ultra-urbain</v>
      </c>
    </row>
    <row r="161" spans="1:4" x14ac:dyDescent="0.3">
      <c r="A161" s="1">
        <f>'[1]Total magasin'!B165</f>
        <v>28273</v>
      </c>
      <c r="B161" s="1" t="str">
        <f>'[1]Total magasin'!D165</f>
        <v>UE BOLBEC UE</v>
      </c>
      <c r="C161" s="1">
        <f>'[1]Total magasin'!E165</f>
        <v>578</v>
      </c>
      <c r="D161" s="1" t="str">
        <f>'[1]Total magasin'!H165</f>
        <v>Rural dynamique</v>
      </c>
    </row>
    <row r="162" spans="1:4" x14ac:dyDescent="0.3">
      <c r="A162" s="1">
        <f>'[1]Total magasin'!B166</f>
        <v>28303</v>
      </c>
      <c r="B162" s="1" t="str">
        <f>'[1]Total magasin'!D166</f>
        <v>UE CHATOU MAUPASSANT UE</v>
      </c>
      <c r="C162" s="1">
        <f>'[1]Total magasin'!E166</f>
        <v>610</v>
      </c>
      <c r="D162" s="1" t="str">
        <f>'[1]Total magasin'!H166</f>
        <v>Ultra-urbain</v>
      </c>
    </row>
    <row r="163" spans="1:4" x14ac:dyDescent="0.3">
      <c r="A163" s="1">
        <f>'[1]Total magasin'!B167</f>
        <v>28362</v>
      </c>
      <c r="B163" s="1" t="str">
        <f>'[1]Total magasin'!D167</f>
        <v>SU ECOUEN</v>
      </c>
      <c r="C163" s="1">
        <f>'[1]Total magasin'!E167</f>
        <v>1800</v>
      </c>
      <c r="D163" s="1" t="str">
        <f>'[1]Total magasin'!H167</f>
        <v>Périurbain concurrentiel</v>
      </c>
    </row>
    <row r="164" spans="1:4" x14ac:dyDescent="0.3">
      <c r="A164" s="1">
        <f>'[1]Total magasin'!B168</f>
        <v>23484</v>
      </c>
      <c r="B164" s="1" t="str">
        <f>'[1]Total magasin'!D168</f>
        <v>UE DOURDAN</v>
      </c>
      <c r="C164" s="1">
        <f>'[1]Total magasin'!E168</f>
        <v>967</v>
      </c>
      <c r="D164" s="1" t="str">
        <f>'[1]Total magasin'!H168</f>
        <v>Rural dynamique</v>
      </c>
    </row>
    <row r="165" spans="1:4" x14ac:dyDescent="0.3">
      <c r="A165" s="1">
        <f>'[1]Total magasin'!B169</f>
        <v>26963</v>
      </c>
      <c r="B165" s="1" t="str">
        <f>'[1]Total magasin'!D169</f>
        <v>UE ST JACQUES SUR DARNETAL</v>
      </c>
      <c r="C165" s="1">
        <f>'[1]Total magasin'!E169</f>
        <v>650</v>
      </c>
      <c r="D165" s="1" t="str">
        <f>'[1]Total magasin'!H169</f>
        <v>Périurbain résidentiel</v>
      </c>
    </row>
    <row r="166" spans="1:4" x14ac:dyDescent="0.3">
      <c r="A166" s="1">
        <f>'[1]Total magasin'!B170</f>
        <v>28737</v>
      </c>
      <c r="B166" s="1" t="str">
        <f>'[1]Total magasin'!D170</f>
        <v>SU ERAGNY SUR OISE</v>
      </c>
      <c r="C166" s="1">
        <f>'[1]Total magasin'!E170</f>
        <v>1500</v>
      </c>
      <c r="D166" s="1" t="str">
        <f>'[1]Total magasin'!H170</f>
        <v>Périurbain concurrentiel</v>
      </c>
    </row>
    <row r="167" spans="1:4" x14ac:dyDescent="0.3">
      <c r="A167" s="1">
        <f>'[1]Total magasin'!B171</f>
        <v>28842</v>
      </c>
      <c r="B167" s="1" t="str">
        <f>'[1]Total magasin'!D171</f>
        <v>SU ST ROMAIN DE COLBOSC</v>
      </c>
      <c r="C167" s="1">
        <f>'[1]Total magasin'!E171</f>
        <v>3380</v>
      </c>
      <c r="D167" s="1" t="str">
        <f>'[1]Total magasin'!H171</f>
        <v>Périurbain résidentiel</v>
      </c>
    </row>
    <row r="168" spans="1:4" x14ac:dyDescent="0.3">
      <c r="A168" s="1">
        <f>'[1]Total magasin'!B172</f>
        <v>23522</v>
      </c>
      <c r="B168" s="1" t="str">
        <f>'[1]Total magasin'!D172</f>
        <v>SU SERQUEUX SU</v>
      </c>
      <c r="C168" s="1">
        <f>'[1]Total magasin'!E172</f>
        <v>3152</v>
      </c>
      <c r="D168" s="1" t="str">
        <f>'[1]Total magasin'!H172</f>
        <v>Rural traditionnel</v>
      </c>
    </row>
    <row r="169" spans="1:4" x14ac:dyDescent="0.3">
      <c r="A169" s="1">
        <f>'[1]Total magasin'!B173</f>
        <v>23050</v>
      </c>
      <c r="B169" s="1" t="str">
        <f>'[1]Total magasin'!D173</f>
        <v>SU GRAND FORT PHILIPPE SU</v>
      </c>
      <c r="C169" s="1">
        <f>'[1]Total magasin'!E173</f>
        <v>2490</v>
      </c>
      <c r="D169" s="1" t="str">
        <f>'[1]Total magasin'!H173</f>
        <v>Périurbain concurrentiel</v>
      </c>
    </row>
    <row r="170" spans="1:4" x14ac:dyDescent="0.3">
      <c r="A170" s="1">
        <f>'[1]Total magasin'!B174</f>
        <v>25950</v>
      </c>
      <c r="B170" s="1" t="str">
        <f>'[1]Total magasin'!D174</f>
        <v>SU BRUAY SUR L'ESCAUT SU</v>
      </c>
      <c r="C170" s="1">
        <f>'[1]Total magasin'!E174</f>
        <v>1755</v>
      </c>
      <c r="D170" s="1" t="str">
        <f>'[1]Total magasin'!H174</f>
        <v>Périurbain concurrentiel</v>
      </c>
    </row>
    <row r="171" spans="1:4" x14ac:dyDescent="0.3">
      <c r="A171" s="1">
        <f>'[1]Total magasin'!B175</f>
        <v>30051</v>
      </c>
      <c r="B171" s="1" t="str">
        <f>'[1]Total magasin'!D175</f>
        <v>SU JARD-SUR-MER</v>
      </c>
      <c r="C171" s="1">
        <f>'[1]Total magasin'!E175</f>
        <v>3175</v>
      </c>
      <c r="D171" s="1" t="str">
        <f>'[1]Total magasin'!H175</f>
        <v>Saisonniers</v>
      </c>
    </row>
    <row r="172" spans="1:4" x14ac:dyDescent="0.3">
      <c r="A172" s="1">
        <f>'[1]Total magasin'!B176</f>
        <v>30078</v>
      </c>
      <c r="B172" s="1" t="str">
        <f>'[1]Total magasin'!D176</f>
        <v>SU CORZE</v>
      </c>
      <c r="C172" s="1">
        <f>'[1]Total magasin'!E176</f>
        <v>2057</v>
      </c>
      <c r="D172" s="1" t="str">
        <f>'[1]Total magasin'!H176</f>
        <v>Rural dynamique</v>
      </c>
    </row>
    <row r="173" spans="1:4" x14ac:dyDescent="0.3">
      <c r="A173" s="1">
        <f>'[1]Total magasin'!B177</f>
        <v>30094</v>
      </c>
      <c r="B173" s="1" t="str">
        <f>'[1]Total magasin'!D177</f>
        <v>SU GETIGNE</v>
      </c>
      <c r="C173" s="1">
        <f>'[1]Total magasin'!E177</f>
        <v>3900</v>
      </c>
      <c r="D173" s="1" t="str">
        <f>'[1]Total magasin'!H177</f>
        <v>Rural dynamique</v>
      </c>
    </row>
    <row r="174" spans="1:4" x14ac:dyDescent="0.3">
      <c r="A174" s="1">
        <f>'[1]Total magasin'!B178</f>
        <v>38287</v>
      </c>
      <c r="B174" s="1" t="str">
        <f>'[1]Total magasin'!D178</f>
        <v>HU ST-HILAIRE-DE-RIEZ</v>
      </c>
      <c r="C174" s="1">
        <f>'[1]Total magasin'!E178</f>
        <v>5900</v>
      </c>
      <c r="D174" s="1" t="str">
        <f>'[1]Total magasin'!H178</f>
        <v>Saisonniers</v>
      </c>
    </row>
    <row r="175" spans="1:4" x14ac:dyDescent="0.3">
      <c r="A175" s="1">
        <f>'[1]Total magasin'!B179</f>
        <v>30116</v>
      </c>
      <c r="B175" s="1" t="str">
        <f>'[1]Total magasin'!D179</f>
        <v>SU MER</v>
      </c>
      <c r="C175" s="1">
        <f>'[1]Total magasin'!E179</f>
        <v>2780</v>
      </c>
      <c r="D175" s="1" t="str">
        <f>'[1]Total magasin'!H179</f>
        <v>Rural dynamique</v>
      </c>
    </row>
    <row r="176" spans="1:4" x14ac:dyDescent="0.3">
      <c r="A176" s="1">
        <f>'[1]Total magasin'!B180</f>
        <v>37190</v>
      </c>
      <c r="B176" s="1" t="str">
        <f>'[1]Total magasin'!D180</f>
        <v>UE ST-PERE-EN-RETZ</v>
      </c>
      <c r="C176" s="1">
        <f>'[1]Total magasin'!E180</f>
        <v>1300</v>
      </c>
      <c r="D176" s="1" t="str">
        <f>'[1]Total magasin'!H180</f>
        <v>Rural dynamique</v>
      </c>
    </row>
    <row r="177" spans="1:4" x14ac:dyDescent="0.3">
      <c r="A177" s="1">
        <f>'[1]Total magasin'!B181</f>
        <v>30191</v>
      </c>
      <c r="B177" s="1" t="str">
        <f>'[1]Total magasin'!D181</f>
        <v>SU BEAUVOIR-SUR-MER</v>
      </c>
      <c r="C177" s="1">
        <f>'[1]Total magasin'!E181</f>
        <v>2397</v>
      </c>
      <c r="D177" s="1" t="str">
        <f>'[1]Total magasin'!H181</f>
        <v>Rural dynamique</v>
      </c>
    </row>
    <row r="178" spans="1:4" x14ac:dyDescent="0.3">
      <c r="A178" s="1">
        <f>'[1]Total magasin'!B182</f>
        <v>38145</v>
      </c>
      <c r="B178" s="1" t="str">
        <f>'[1]Total magasin'!D182</f>
        <v>SU LES ESSARTS</v>
      </c>
      <c r="C178" s="1">
        <f>'[1]Total magasin'!E182</f>
        <v>3535</v>
      </c>
      <c r="D178" s="1" t="str">
        <f>'[1]Total magasin'!H182</f>
        <v>Rural dynamique</v>
      </c>
    </row>
    <row r="179" spans="1:4" x14ac:dyDescent="0.3">
      <c r="A179" s="1">
        <f>'[1]Total magasin'!B183</f>
        <v>30213</v>
      </c>
      <c r="B179" s="1" t="str">
        <f>'[1]Total magasin'!D183</f>
        <v>SU CRAON-ST-CLEMENT</v>
      </c>
      <c r="C179" s="1">
        <f>'[1]Total magasin'!E183</f>
        <v>4112</v>
      </c>
      <c r="D179" s="1" t="str">
        <f>'[1]Total magasin'!H183</f>
        <v>Rural dynamique</v>
      </c>
    </row>
    <row r="180" spans="1:4" x14ac:dyDescent="0.3">
      <c r="A180" s="1">
        <f>'[1]Total magasin'!B184</f>
        <v>30243</v>
      </c>
      <c r="B180" s="1" t="str">
        <f>'[1]Total magasin'!D184</f>
        <v>UE MATHA    1.793</v>
      </c>
      <c r="C180" s="1">
        <f>'[1]Total magasin'!E184</f>
        <v>847</v>
      </c>
      <c r="D180" s="1" t="str">
        <f>'[1]Total magasin'!H184</f>
        <v>Rural traditionnel</v>
      </c>
    </row>
    <row r="181" spans="1:4" x14ac:dyDescent="0.3">
      <c r="A181" s="1">
        <f>'[1]Total magasin'!B185</f>
        <v>30244</v>
      </c>
      <c r="B181" s="1" t="str">
        <f>'[1]Total magasin'!D185</f>
        <v>UE SEMUSSAC</v>
      </c>
      <c r="C181" s="1">
        <f>'[1]Total magasin'!E185</f>
        <v>784</v>
      </c>
      <c r="D181" s="1" t="str">
        <f>'[1]Total magasin'!H185</f>
        <v>Saisonniers</v>
      </c>
    </row>
    <row r="182" spans="1:4" x14ac:dyDescent="0.3">
      <c r="A182" s="1">
        <f>'[1]Total magasin'!B186</f>
        <v>30264</v>
      </c>
      <c r="B182" s="1" t="str">
        <f>'[1]Total magasin'!D186</f>
        <v>HU SAVENAY</v>
      </c>
      <c r="C182" s="1">
        <f>'[1]Total magasin'!E186</f>
        <v>8980</v>
      </c>
      <c r="D182" s="1" t="str">
        <f>'[1]Total magasin'!H186</f>
        <v>Rural dynamique</v>
      </c>
    </row>
    <row r="183" spans="1:4" x14ac:dyDescent="0.3">
      <c r="A183" s="1">
        <f>'[1]Total magasin'!B187</f>
        <v>38144</v>
      </c>
      <c r="B183" s="1" t="str">
        <f>'[1]Total magasin'!D187</f>
        <v>UE RENNES GROS CHENE</v>
      </c>
      <c r="C183" s="1">
        <f>'[1]Total magasin'!E187</f>
        <v>1745</v>
      </c>
      <c r="D183" s="1" t="str">
        <f>'[1]Total magasin'!H187</f>
        <v>Ultra-urbain</v>
      </c>
    </row>
    <row r="184" spans="1:4" x14ac:dyDescent="0.3">
      <c r="A184" s="1">
        <f>'[1]Total magasin'!B188</f>
        <v>30296</v>
      </c>
      <c r="B184" s="1" t="str">
        <f>'[1]Total magasin'!D188</f>
        <v>SU LOUDEAC</v>
      </c>
      <c r="C184" s="1">
        <f>'[1]Total magasin'!E188</f>
        <v>2650</v>
      </c>
      <c r="D184" s="1" t="str">
        <f>'[1]Total magasin'!H188</f>
        <v>Rural dynamique</v>
      </c>
    </row>
    <row r="185" spans="1:4" x14ac:dyDescent="0.3">
      <c r="A185" s="1">
        <f>'[1]Total magasin'!B189</f>
        <v>30310</v>
      </c>
      <c r="B185" s="1" t="str">
        <f>'[1]Total magasin'!D189</f>
        <v>SU ST-LEGER-DE-LA MARTINIERE</v>
      </c>
      <c r="C185" s="1">
        <f>'[1]Total magasin'!E189</f>
        <v>3495</v>
      </c>
      <c r="D185" s="1" t="str">
        <f>'[1]Total magasin'!H189</f>
        <v>Rural traditionnel</v>
      </c>
    </row>
    <row r="186" spans="1:4" x14ac:dyDescent="0.3">
      <c r="A186" s="1">
        <f>'[1]Total magasin'!B190</f>
        <v>38194</v>
      </c>
      <c r="B186" s="1" t="str">
        <f>'[1]Total magasin'!D190</f>
        <v>SU VARADES</v>
      </c>
      <c r="C186" s="1">
        <f>'[1]Total magasin'!E190</f>
        <v>3329</v>
      </c>
      <c r="D186" s="1" t="str">
        <f>'[1]Total magasin'!H190</f>
        <v>Rural dynamique</v>
      </c>
    </row>
    <row r="187" spans="1:4" x14ac:dyDescent="0.3">
      <c r="A187" s="1">
        <f>'[1]Total magasin'!B191</f>
        <v>30337</v>
      </c>
      <c r="B187" s="1" t="str">
        <f>'[1]Total magasin'!D191</f>
        <v>SU ERNEE</v>
      </c>
      <c r="C187" s="1">
        <f>'[1]Total magasin'!E191</f>
        <v>3752</v>
      </c>
      <c r="D187" s="1" t="str">
        <f>'[1]Total magasin'!H191</f>
        <v>Rural dynamique</v>
      </c>
    </row>
    <row r="188" spans="1:4" x14ac:dyDescent="0.3">
      <c r="A188" s="1">
        <f>'[1]Total magasin'!B192</f>
        <v>34743</v>
      </c>
      <c r="B188" s="1" t="str">
        <f>'[1]Total magasin'!D192</f>
        <v>SU ST-GEORGES-LES BAILLARGEAU</v>
      </c>
      <c r="C188" s="1">
        <f>'[1]Total magasin'!E192</f>
        <v>2490</v>
      </c>
      <c r="D188" s="1" t="str">
        <f>'[1]Total magasin'!H192</f>
        <v>Rural dynamique</v>
      </c>
    </row>
    <row r="189" spans="1:4" x14ac:dyDescent="0.3">
      <c r="A189" s="1">
        <f>'[1]Total magasin'!B193</f>
        <v>38310</v>
      </c>
      <c r="B189" s="1" t="str">
        <f>'[1]Total magasin'!D193</f>
        <v>SU CHALETTE-SUR-LOING</v>
      </c>
      <c r="C189" s="1">
        <f>'[1]Total magasin'!E193</f>
        <v>2000</v>
      </c>
      <c r="D189" s="1" t="str">
        <f>'[1]Total magasin'!H193</f>
        <v>Périurbain concurrentiel</v>
      </c>
    </row>
    <row r="190" spans="1:4" x14ac:dyDescent="0.3">
      <c r="A190" s="1">
        <f>'[1]Total magasin'!B194</f>
        <v>30418</v>
      </c>
      <c r="B190" s="1" t="str">
        <f>'[1]Total magasin'!D194</f>
        <v>SU ST-BRICE-EN-COGLES</v>
      </c>
      <c r="C190" s="1">
        <f>'[1]Total magasin'!E194</f>
        <v>3300</v>
      </c>
      <c r="D190" s="1" t="str">
        <f>'[1]Total magasin'!H194</f>
        <v>Rural dynamique</v>
      </c>
    </row>
    <row r="191" spans="1:4" x14ac:dyDescent="0.3">
      <c r="A191" s="1">
        <f>'[1]Total magasin'!B195</f>
        <v>30426</v>
      </c>
      <c r="B191" s="1" t="str">
        <f>'[1]Total magasin'!D195</f>
        <v>SU BEAUMONT-SUR-SARTHE</v>
      </c>
      <c r="C191" s="1">
        <f>'[1]Total magasin'!E195</f>
        <v>2280</v>
      </c>
      <c r="D191" s="1" t="str">
        <f>'[1]Total magasin'!H195</f>
        <v>Rural dynamique</v>
      </c>
    </row>
    <row r="192" spans="1:4" x14ac:dyDescent="0.3">
      <c r="A192" s="1">
        <f>'[1]Total magasin'!B196</f>
        <v>30442</v>
      </c>
      <c r="B192" s="1" t="str">
        <f>'[1]Total magasin'!D196</f>
        <v>HU FONTENAY-LE COMTE</v>
      </c>
      <c r="C192" s="1">
        <f>'[1]Total magasin'!E196</f>
        <v>7040</v>
      </c>
      <c r="D192" s="1" t="str">
        <f>'[1]Total magasin'!H196</f>
        <v>Rural dynamique</v>
      </c>
    </row>
    <row r="193" spans="1:4" x14ac:dyDescent="0.3">
      <c r="A193" s="1">
        <f>'[1]Total magasin'!B197</f>
        <v>30477</v>
      </c>
      <c r="B193" s="1" t="str">
        <f>'[1]Total magasin'!D197</f>
        <v>SU LUCON</v>
      </c>
      <c r="C193" s="1">
        <f>'[1]Total magasin'!E197</f>
        <v>4880</v>
      </c>
      <c r="D193" s="1" t="str">
        <f>'[1]Total magasin'!H197</f>
        <v>Rural dynamique</v>
      </c>
    </row>
    <row r="194" spans="1:4" x14ac:dyDescent="0.3">
      <c r="A194" s="1">
        <f>'[1]Total magasin'!B198</f>
        <v>30493</v>
      </c>
      <c r="B194" s="1" t="str">
        <f>'[1]Total magasin'!D198</f>
        <v>HU ECOMMOY</v>
      </c>
      <c r="C194" s="1">
        <f>'[1]Total magasin'!E198</f>
        <v>7129</v>
      </c>
      <c r="D194" s="1" t="str">
        <f>'[1]Total magasin'!H198</f>
        <v>Rural dynamique</v>
      </c>
    </row>
    <row r="195" spans="1:4" x14ac:dyDescent="0.3">
      <c r="A195" s="1">
        <f>'[1]Total magasin'!B199</f>
        <v>30507</v>
      </c>
      <c r="B195" s="1" t="str">
        <f>'[1]Total magasin'!D199</f>
        <v>SU ST-MICHEL-CHEF-CHEF</v>
      </c>
      <c r="C195" s="1">
        <f>'[1]Total magasin'!E199</f>
        <v>1752</v>
      </c>
      <c r="D195" s="1" t="str">
        <f>'[1]Total magasin'!H199</f>
        <v>Saisonniers</v>
      </c>
    </row>
    <row r="196" spans="1:4" x14ac:dyDescent="0.3">
      <c r="A196" s="1">
        <f>'[1]Total magasin'!B200</f>
        <v>34553</v>
      </c>
      <c r="B196" s="1" t="str">
        <f>'[1]Total magasin'!D200</f>
        <v>SU VOUILLE</v>
      </c>
      <c r="C196" s="1">
        <f>'[1]Total magasin'!E200</f>
        <v>2913</v>
      </c>
      <c r="D196" s="1" t="str">
        <f>'[1]Total magasin'!H200</f>
        <v>Rural dynamique</v>
      </c>
    </row>
    <row r="197" spans="1:4" x14ac:dyDescent="0.3">
      <c r="A197" s="1">
        <f>'[1]Total magasin'!B201</f>
        <v>37904</v>
      </c>
      <c r="B197" s="1" t="str">
        <f>'[1]Total magasin'!D201</f>
        <v>SU ST-GILLES-CROIX-DE-VIE</v>
      </c>
      <c r="C197" s="1">
        <f>'[1]Total magasin'!E201</f>
        <v>4541</v>
      </c>
      <c r="D197" s="1" t="str">
        <f>'[1]Total magasin'!H201</f>
        <v>Saisonniers</v>
      </c>
    </row>
    <row r="198" spans="1:4" x14ac:dyDescent="0.3">
      <c r="A198" s="1">
        <f>'[1]Total magasin'!B202</f>
        <v>30531</v>
      </c>
      <c r="B198" s="1" t="str">
        <f>'[1]Total magasin'!D202</f>
        <v>SU ARTHON-EN-RETZ</v>
      </c>
      <c r="C198" s="1">
        <f>'[1]Total magasin'!E202</f>
        <v>2390</v>
      </c>
      <c r="D198" s="1" t="str">
        <f>'[1]Total magasin'!H202</f>
        <v>Rural dynamique</v>
      </c>
    </row>
    <row r="199" spans="1:4" x14ac:dyDescent="0.3">
      <c r="A199" s="1">
        <f>'[1]Total magasin'!B203</f>
        <v>30558</v>
      </c>
      <c r="B199" s="1" t="str">
        <f>'[1]Total magasin'!D203</f>
        <v>SU CHANGE</v>
      </c>
      <c r="C199" s="1">
        <f>'[1]Total magasin'!E203</f>
        <v>3700</v>
      </c>
      <c r="D199" s="1" t="str">
        <f>'[1]Total magasin'!H203</f>
        <v>Périurbain concurrentiel</v>
      </c>
    </row>
    <row r="200" spans="1:4" x14ac:dyDescent="0.3">
      <c r="A200" s="1">
        <f>'[1]Total magasin'!B204</f>
        <v>30566</v>
      </c>
      <c r="B200" s="1" t="str">
        <f>'[1]Total magasin'!D204</f>
        <v>SU LA BRUFFIÈRE</v>
      </c>
      <c r="C200" s="1">
        <f>'[1]Total magasin'!E204</f>
        <v>2000</v>
      </c>
      <c r="D200" s="1" t="str">
        <f>'[1]Total magasin'!H204</f>
        <v>Rural dynamique</v>
      </c>
    </row>
    <row r="201" spans="1:4" x14ac:dyDescent="0.3">
      <c r="A201" s="1">
        <f>'[1]Total magasin'!B205</f>
        <v>30582</v>
      </c>
      <c r="B201" s="1" t="str">
        <f>'[1]Total magasin'!D205</f>
        <v>SU ST-GILDAS-DES-BOIS</v>
      </c>
      <c r="C201" s="1">
        <f>'[1]Total magasin'!E205</f>
        <v>3100</v>
      </c>
      <c r="D201" s="1" t="str">
        <f>'[1]Total magasin'!H205</f>
        <v>Rural dynamique</v>
      </c>
    </row>
    <row r="202" spans="1:4" x14ac:dyDescent="0.3">
      <c r="A202" s="1">
        <f>'[1]Total magasin'!B206</f>
        <v>30604</v>
      </c>
      <c r="B202" s="1" t="str">
        <f>'[1]Total magasin'!D206</f>
        <v>SU MAZE</v>
      </c>
      <c r="C202" s="1">
        <f>'[1]Total magasin'!E206</f>
        <v>4400</v>
      </c>
      <c r="D202" s="1" t="str">
        <f>'[1]Total magasin'!H206</f>
        <v>Rural dynamique</v>
      </c>
    </row>
    <row r="203" spans="1:4" x14ac:dyDescent="0.3">
      <c r="A203" s="1">
        <f>'[1]Total magasin'!B207</f>
        <v>33239</v>
      </c>
      <c r="B203" s="1" t="str">
        <f>'[1]Total magasin'!D207</f>
        <v>SU ST-LAURENT-NOUAN</v>
      </c>
      <c r="C203" s="1">
        <f>'[1]Total magasin'!E207</f>
        <v>2000</v>
      </c>
      <c r="D203" s="1" t="str">
        <f>'[1]Total magasin'!H207</f>
        <v>Rural dynamique</v>
      </c>
    </row>
    <row r="204" spans="1:4" x14ac:dyDescent="0.3">
      <c r="A204" s="1">
        <f>'[1]Total magasin'!B208</f>
        <v>38010</v>
      </c>
      <c r="B204" s="1" t="str">
        <f>'[1]Total magasin'!D208</f>
        <v>UE CHATEAUROUX  MARINS</v>
      </c>
      <c r="C204" s="1">
        <f>'[1]Total magasin'!E208</f>
        <v>1215</v>
      </c>
      <c r="D204" s="1" t="str">
        <f>'[1]Total magasin'!H208</f>
        <v>Périurbain concurrentiel</v>
      </c>
    </row>
    <row r="205" spans="1:4" x14ac:dyDescent="0.3">
      <c r="A205" s="1">
        <f>'[1]Total magasin'!B209</f>
        <v>30639</v>
      </c>
      <c r="B205" s="1" t="str">
        <f>'[1]Total magasin'!D209</f>
        <v>SU ST-SYLVAIN-D'ANJOU</v>
      </c>
      <c r="C205" s="1">
        <f>'[1]Total magasin'!E209</f>
        <v>4155</v>
      </c>
      <c r="D205" s="1" t="str">
        <f>'[1]Total magasin'!H209</f>
        <v>Périurbain concurrentiel</v>
      </c>
    </row>
    <row r="206" spans="1:4" x14ac:dyDescent="0.3">
      <c r="A206" s="1">
        <f>'[1]Total magasin'!B210</f>
        <v>37106</v>
      </c>
      <c r="B206" s="1" t="str">
        <f>'[1]Total magasin'!D210</f>
        <v>UE COEX</v>
      </c>
      <c r="C206" s="1">
        <f>'[1]Total magasin'!E210</f>
        <v>901</v>
      </c>
      <c r="D206" s="1" t="str">
        <f>'[1]Total magasin'!H210</f>
        <v>Saisonniers</v>
      </c>
    </row>
    <row r="207" spans="1:4" x14ac:dyDescent="0.3">
      <c r="A207" s="1">
        <f>'[1]Total magasin'!B211</f>
        <v>30736</v>
      </c>
      <c r="B207" s="1" t="str">
        <f>'[1]Total magasin'!D211</f>
        <v>SU SAUTRON</v>
      </c>
      <c r="C207" s="1">
        <f>'[1]Total magasin'!E211</f>
        <v>4130</v>
      </c>
      <c r="D207" s="1" t="str">
        <f>'[1]Total magasin'!H211</f>
        <v>Périurbain concurrentiel</v>
      </c>
    </row>
    <row r="208" spans="1:4" x14ac:dyDescent="0.3">
      <c r="A208" s="1">
        <f>'[1]Total magasin'!B212</f>
        <v>30744</v>
      </c>
      <c r="B208" s="1" t="str">
        <f>'[1]Total magasin'!D212</f>
        <v>SU OLONNE-SUR-MER</v>
      </c>
      <c r="C208" s="1">
        <f>'[1]Total magasin'!E212</f>
        <v>4849</v>
      </c>
      <c r="D208" s="1" t="str">
        <f>'[1]Total magasin'!H212</f>
        <v>Saisonniers</v>
      </c>
    </row>
    <row r="209" spans="1:4" x14ac:dyDescent="0.3">
      <c r="A209" s="1">
        <f>'[1]Total magasin'!B213</f>
        <v>30817</v>
      </c>
      <c r="B209" s="1" t="str">
        <f>'[1]Total magasin'!D213</f>
        <v>SU MUZILLAC</v>
      </c>
      <c r="C209" s="1">
        <f>'[1]Total magasin'!E213</f>
        <v>4500</v>
      </c>
      <c r="D209" s="1" t="str">
        <f>'[1]Total magasin'!H213</f>
        <v>Saisonniers</v>
      </c>
    </row>
    <row r="210" spans="1:4" x14ac:dyDescent="0.3">
      <c r="A210" s="1">
        <f>'[1]Total magasin'!B214</f>
        <v>37908</v>
      </c>
      <c r="B210" s="1" t="str">
        <f>'[1]Total magasin'!D214</f>
        <v>HU CHANTONNAY</v>
      </c>
      <c r="C210" s="1">
        <f>'[1]Total magasin'!E214</f>
        <v>5348</v>
      </c>
      <c r="D210" s="1" t="str">
        <f>'[1]Total magasin'!H214</f>
        <v>Rural dynamique</v>
      </c>
    </row>
    <row r="211" spans="1:4" x14ac:dyDescent="0.3">
      <c r="A211" s="1">
        <f>'[1]Total magasin'!B215</f>
        <v>30833</v>
      </c>
      <c r="B211" s="1" t="str">
        <f>'[1]Total magasin'!D215</f>
        <v>SU CHISSAY-EN-TOURAINE</v>
      </c>
      <c r="C211" s="1">
        <f>'[1]Total magasin'!E215</f>
        <v>2020</v>
      </c>
      <c r="D211" s="1" t="str">
        <f>'[1]Total magasin'!H215</f>
        <v>Rural dynamique</v>
      </c>
    </row>
    <row r="212" spans="1:4" x14ac:dyDescent="0.3">
      <c r="A212" s="1">
        <f>'[1]Total magasin'!B216</f>
        <v>30868</v>
      </c>
      <c r="B212" s="1" t="str">
        <f>'[1]Total magasin'!D216</f>
        <v>SU PAIMBOEUF</v>
      </c>
      <c r="C212" s="1">
        <f>'[1]Total magasin'!E216</f>
        <v>1955</v>
      </c>
      <c r="D212" s="1" t="str">
        <f>'[1]Total magasin'!H216</f>
        <v>Rural dynamique</v>
      </c>
    </row>
    <row r="213" spans="1:4" x14ac:dyDescent="0.3">
      <c r="A213" s="1">
        <f>'[1]Total magasin'!B217</f>
        <v>30889</v>
      </c>
      <c r="B213" s="1" t="str">
        <f>'[1]Total magasin'!D217</f>
        <v>SU FOURAS</v>
      </c>
      <c r="C213" s="1">
        <f>'[1]Total magasin'!E217</f>
        <v>2400</v>
      </c>
      <c r="D213" s="1" t="str">
        <f>'[1]Total magasin'!H217</f>
        <v>Saisonniers</v>
      </c>
    </row>
    <row r="214" spans="1:4" x14ac:dyDescent="0.3">
      <c r="A214" s="1">
        <f>'[1]Total magasin'!B218</f>
        <v>33624</v>
      </c>
      <c r="B214" s="1" t="str">
        <f>'[1]Total magasin'!D218</f>
        <v>SU BRETIGNOLLES-SUR-MER</v>
      </c>
      <c r="C214" s="1">
        <f>'[1]Total magasin'!E218</f>
        <v>3980</v>
      </c>
      <c r="D214" s="1" t="str">
        <f>'[1]Total magasin'!H218</f>
        <v>Saisonniers</v>
      </c>
    </row>
    <row r="215" spans="1:4" x14ac:dyDescent="0.3">
      <c r="A215" s="1">
        <f>'[1]Total magasin'!B219</f>
        <v>37650</v>
      </c>
      <c r="B215" s="1" t="str">
        <f>'[1]Total magasin'!D219</f>
        <v>SU CARQUEFOU</v>
      </c>
      <c r="C215" s="1">
        <f>'[1]Total magasin'!E219</f>
        <v>3880</v>
      </c>
      <c r="D215" s="1" t="str">
        <f>'[1]Total magasin'!H219</f>
        <v>Périurbain concurrentiel</v>
      </c>
    </row>
    <row r="216" spans="1:4" x14ac:dyDescent="0.3">
      <c r="A216" s="1">
        <f>'[1]Total magasin'!B220</f>
        <v>38171</v>
      </c>
      <c r="B216" s="1" t="str">
        <f>'[1]Total magasin'!D220</f>
        <v>UE NOTRE-DAME-DE-MONTS</v>
      </c>
      <c r="C216" s="1">
        <f>'[1]Total magasin'!E220</f>
        <v>1533</v>
      </c>
      <c r="D216" s="1" t="str">
        <f>'[1]Total magasin'!H220</f>
        <v>Saisonniers</v>
      </c>
    </row>
    <row r="217" spans="1:4" x14ac:dyDescent="0.3">
      <c r="A217" s="1">
        <f>'[1]Total magasin'!B221</f>
        <v>33190</v>
      </c>
      <c r="B217" s="1" t="str">
        <f>'[1]Total magasin'!D221</f>
        <v>SU MORDELLES</v>
      </c>
      <c r="C217" s="1">
        <f>'[1]Total magasin'!E221</f>
        <v>4398</v>
      </c>
      <c r="D217" s="1" t="str">
        <f>'[1]Total magasin'!H221</f>
        <v>Périurbain résidentiel</v>
      </c>
    </row>
    <row r="218" spans="1:4" x14ac:dyDescent="0.3">
      <c r="A218" s="1">
        <f>'[1]Total magasin'!B222</f>
        <v>38182</v>
      </c>
      <c r="B218" s="1" t="str">
        <f>'[1]Total magasin'!D222</f>
        <v>HU SAINT AVE</v>
      </c>
      <c r="C218" s="1">
        <f>'[1]Total magasin'!E222</f>
        <v>5160</v>
      </c>
      <c r="D218" s="1" t="str">
        <f>'[1]Total magasin'!H222</f>
        <v>Périurbain résidentiel</v>
      </c>
    </row>
    <row r="219" spans="1:4" x14ac:dyDescent="0.3">
      <c r="A219" s="1">
        <f>'[1]Total magasin'!B223</f>
        <v>38255</v>
      </c>
      <c r="B219" s="1" t="str">
        <f>'[1]Total magasin'!D223</f>
        <v>HU AIZENAY</v>
      </c>
      <c r="C219" s="1">
        <f>'[1]Total magasin'!E223</f>
        <v>6729</v>
      </c>
      <c r="D219" s="1" t="str">
        <f>'[1]Total magasin'!H223</f>
        <v>Rural dynamique</v>
      </c>
    </row>
    <row r="220" spans="1:4" x14ac:dyDescent="0.3">
      <c r="A220" s="1">
        <f>'[1]Total magasin'!B224</f>
        <v>30981</v>
      </c>
      <c r="B220" s="1" t="str">
        <f>'[1]Total magasin'!D224</f>
        <v>SU LIGNÉ</v>
      </c>
      <c r="C220" s="1">
        <f>'[1]Total magasin'!E224</f>
        <v>3989</v>
      </c>
      <c r="D220" s="1" t="str">
        <f>'[1]Total magasin'!H224</f>
        <v>Rural dynamique</v>
      </c>
    </row>
    <row r="221" spans="1:4" x14ac:dyDescent="0.3">
      <c r="A221" s="1">
        <f>'[1]Total magasin'!B225</f>
        <v>31023</v>
      </c>
      <c r="B221" s="1" t="str">
        <f>'[1]Total magasin'!D225</f>
        <v>SU PONT-SCORFF</v>
      </c>
      <c r="C221" s="1">
        <f>'[1]Total magasin'!E225</f>
        <v>2570</v>
      </c>
      <c r="D221" s="1" t="str">
        <f>'[1]Total magasin'!H225</f>
        <v>Rural dynamique</v>
      </c>
    </row>
    <row r="222" spans="1:4" x14ac:dyDescent="0.3">
      <c r="A222" s="1">
        <f>'[1]Total magasin'!B226</f>
        <v>39890</v>
      </c>
      <c r="B222" s="1" t="str">
        <f>'[1]Total magasin'!D226</f>
        <v>SU CHATEAUNEUF-SUR-LOIRE</v>
      </c>
      <c r="C222" s="1">
        <f>'[1]Total magasin'!E226</f>
        <v>3455</v>
      </c>
      <c r="D222" s="1" t="str">
        <f>'[1]Total magasin'!H226</f>
        <v>Rural dynamique</v>
      </c>
    </row>
    <row r="223" spans="1:4" x14ac:dyDescent="0.3">
      <c r="A223" s="1">
        <f>'[1]Total magasin'!B227</f>
        <v>31198</v>
      </c>
      <c r="B223" s="1" t="str">
        <f>'[1]Total magasin'!D227</f>
        <v>SU NEUVILLE-AUX-BOIS</v>
      </c>
      <c r="C223" s="1">
        <f>'[1]Total magasin'!E227</f>
        <v>3665</v>
      </c>
      <c r="D223" s="1" t="str">
        <f>'[1]Total magasin'!H227</f>
        <v>Rural dynamique</v>
      </c>
    </row>
    <row r="224" spans="1:4" x14ac:dyDescent="0.3">
      <c r="A224" s="1">
        <f>'[1]Total magasin'!B228</f>
        <v>38241</v>
      </c>
      <c r="B224" s="1" t="str">
        <f>'[1]Total magasin'!D228</f>
        <v>SU LANDUDEC</v>
      </c>
      <c r="C224" s="1">
        <f>'[1]Total magasin'!E228</f>
        <v>2240</v>
      </c>
      <c r="D224" s="1" t="str">
        <f>'[1]Total magasin'!H228</f>
        <v>Rural traditionnel</v>
      </c>
    </row>
    <row r="225" spans="1:4" x14ac:dyDescent="0.3">
      <c r="A225" s="1">
        <f>'[1]Total magasin'!B229</f>
        <v>39204</v>
      </c>
      <c r="B225" s="1" t="str">
        <f>'[1]Total magasin'!D229</f>
        <v>UE PONT-L'ABBE</v>
      </c>
      <c r="C225" s="1">
        <f>'[1]Total magasin'!E229</f>
        <v>1100</v>
      </c>
      <c r="D225" s="1" t="str">
        <f>'[1]Total magasin'!H229</f>
        <v>Rural dynamique</v>
      </c>
    </row>
    <row r="226" spans="1:4" x14ac:dyDescent="0.3">
      <c r="A226" s="1">
        <f>'[1]Total magasin'!B230</f>
        <v>31244</v>
      </c>
      <c r="B226" s="1" t="str">
        <f>'[1]Total magasin'!D230</f>
        <v>SU BREST KEREDERN</v>
      </c>
      <c r="C226" s="1">
        <f>'[1]Total magasin'!E230</f>
        <v>3010</v>
      </c>
      <c r="D226" s="1" t="str">
        <f>'[1]Total magasin'!H230</f>
        <v>Ultra-urbain</v>
      </c>
    </row>
    <row r="227" spans="1:4" x14ac:dyDescent="0.3">
      <c r="A227" s="1">
        <f>'[1]Total magasin'!B231</f>
        <v>38907</v>
      </c>
      <c r="B227" s="1" t="str">
        <f>'[1]Total magasin'!D231</f>
        <v>HU CHATEAUBRIANT</v>
      </c>
      <c r="C227" s="1">
        <f>'[1]Total magasin'!E231</f>
        <v>4250</v>
      </c>
      <c r="D227" s="1" t="str">
        <f>'[1]Total magasin'!H231</f>
        <v>Rural dynamique</v>
      </c>
    </row>
    <row r="228" spans="1:4" x14ac:dyDescent="0.3">
      <c r="A228" s="1">
        <f>'[1]Total magasin'!B232</f>
        <v>31325</v>
      </c>
      <c r="B228" s="1" t="str">
        <f>'[1]Total magasin'!D232</f>
        <v>SU MONCOUTANT</v>
      </c>
      <c r="C228" s="1">
        <f>'[1]Total magasin'!E232</f>
        <v>2970</v>
      </c>
      <c r="D228" s="1" t="str">
        <f>'[1]Total magasin'!H232</f>
        <v>Rural dynamique</v>
      </c>
    </row>
    <row r="229" spans="1:4" x14ac:dyDescent="0.3">
      <c r="A229" s="1">
        <f>'[1]Total magasin'!B233</f>
        <v>31333</v>
      </c>
      <c r="B229" s="1" t="str">
        <f>'[1]Total magasin'!D233</f>
        <v>SU BAUGE</v>
      </c>
      <c r="C229" s="1">
        <f>'[1]Total magasin'!E233</f>
        <v>3555</v>
      </c>
      <c r="D229" s="1" t="str">
        <f>'[1]Total magasin'!H233</f>
        <v>Rural dynamique</v>
      </c>
    </row>
    <row r="230" spans="1:4" x14ac:dyDescent="0.3">
      <c r="A230" s="1">
        <f>'[1]Total magasin'!B234</f>
        <v>31392</v>
      </c>
      <c r="B230" s="1" t="str">
        <f>'[1]Total magasin'!D234</f>
        <v>SU CHATEAUBOURG</v>
      </c>
      <c r="C230" s="1">
        <f>'[1]Total magasin'!E234</f>
        <v>2500</v>
      </c>
      <c r="D230" s="1" t="str">
        <f>'[1]Total magasin'!H234</f>
        <v>Rural dynamique</v>
      </c>
    </row>
    <row r="231" spans="1:4" x14ac:dyDescent="0.3">
      <c r="A231" s="1">
        <f>'[1]Total magasin'!B235</f>
        <v>37141</v>
      </c>
      <c r="B231" s="1" t="str">
        <f>'[1]Total magasin'!D235</f>
        <v>UE BOUGUENAIS</v>
      </c>
      <c r="C231" s="1">
        <f>'[1]Total magasin'!E235</f>
        <v>850</v>
      </c>
      <c r="D231" s="1" t="str">
        <f>'[1]Total magasin'!H235</f>
        <v>Périurbain concurrentiel</v>
      </c>
    </row>
    <row r="232" spans="1:4" x14ac:dyDescent="0.3">
      <c r="A232" s="1">
        <f>'[1]Total magasin'!B236</f>
        <v>31473</v>
      </c>
      <c r="B232" s="1" t="str">
        <f>'[1]Total magasin'!D236</f>
        <v>SU ST-BREVIN-LES PINS</v>
      </c>
      <c r="C232" s="1">
        <f>'[1]Total magasin'!E236</f>
        <v>1656</v>
      </c>
      <c r="D232" s="1" t="str">
        <f>'[1]Total magasin'!H236</f>
        <v>Saisonniers</v>
      </c>
    </row>
    <row r="233" spans="1:4" x14ac:dyDescent="0.3">
      <c r="A233" s="1">
        <f>'[1]Total magasin'!B237</f>
        <v>31431</v>
      </c>
      <c r="B233" s="1" t="str">
        <f>'[1]Total magasin'!D237</f>
        <v>HU LA ROCHE/YON  HU 1A70</v>
      </c>
      <c r="C233" s="1">
        <f>'[1]Total magasin'!E237</f>
        <v>6849</v>
      </c>
      <c r="D233" s="1" t="str">
        <f>'[1]Total magasin'!H237</f>
        <v>Périurbain résidentiel</v>
      </c>
    </row>
    <row r="234" spans="1:4" x14ac:dyDescent="0.3">
      <c r="A234" s="1">
        <f>'[1]Total magasin'!B238</f>
        <v>31433</v>
      </c>
      <c r="B234" s="1" t="str">
        <f>'[1]Total magasin'!D238</f>
        <v>HU LA ROCHELLE  1.A700</v>
      </c>
      <c r="C234" s="1">
        <f>'[1]Total magasin'!E238</f>
        <v>10118</v>
      </c>
      <c r="D234" s="1" t="str">
        <f>'[1]Total magasin'!H238</f>
        <v>Périurbain résidentiel</v>
      </c>
    </row>
    <row r="235" spans="1:4" x14ac:dyDescent="0.3">
      <c r="A235" s="1">
        <f>'[1]Total magasin'!B239</f>
        <v>31436</v>
      </c>
      <c r="B235" s="1" t="str">
        <f>'[1]Total magasin'!D239</f>
        <v>SU LIMOGES CORGNAC      4.A71</v>
      </c>
      <c r="C235" s="1">
        <f>'[1]Total magasin'!E239</f>
        <v>6583</v>
      </c>
      <c r="D235" s="1" t="str">
        <f>'[1]Total magasin'!H239</f>
        <v>Périurbain concurrentiel</v>
      </c>
    </row>
    <row r="236" spans="1:4" x14ac:dyDescent="0.3">
      <c r="A236" s="1">
        <f>'[1]Total magasin'!B240</f>
        <v>31438</v>
      </c>
      <c r="B236" s="1" t="str">
        <f>'[1]Total magasin'!D240</f>
        <v>HU PÉRIGUEUX     HU   4.A706</v>
      </c>
      <c r="C236" s="1">
        <f>'[1]Total magasin'!E240</f>
        <v>6020</v>
      </c>
      <c r="D236" s="1" t="str">
        <f>'[1]Total magasin'!H240</f>
        <v>Périurbain concurrentiel</v>
      </c>
    </row>
    <row r="237" spans="1:4" x14ac:dyDescent="0.3">
      <c r="A237" s="1">
        <f>'[1]Total magasin'!B241</f>
        <v>31442</v>
      </c>
      <c r="B237" s="1" t="str">
        <f>'[1]Total magasin'!D241</f>
        <v>HU SAINTES    1A708</v>
      </c>
      <c r="C237" s="1">
        <f>'[1]Total magasin'!E241</f>
        <v>7039</v>
      </c>
      <c r="D237" s="1" t="str">
        <f>'[1]Total magasin'!H241</f>
        <v>Rural dynamique</v>
      </c>
    </row>
    <row r="238" spans="1:4" x14ac:dyDescent="0.3">
      <c r="A238" s="1">
        <f>'[1]Total magasin'!B242</f>
        <v>31444</v>
      </c>
      <c r="B238" s="1" t="str">
        <f>'[1]Total magasin'!D242</f>
        <v>HU ST-JUNIEN  4.A713</v>
      </c>
      <c r="C238" s="1">
        <f>'[1]Total magasin'!E242</f>
        <v>5886</v>
      </c>
      <c r="D238" s="1" t="str">
        <f>'[1]Total magasin'!H242</f>
        <v>Rural dynamique</v>
      </c>
    </row>
    <row r="239" spans="1:4" x14ac:dyDescent="0.3">
      <c r="A239" s="1">
        <f>'[1]Total magasin'!B243</f>
        <v>38364</v>
      </c>
      <c r="B239" s="1" t="str">
        <f>'[1]Total magasin'!D243</f>
        <v>HU VIERZON</v>
      </c>
      <c r="C239" s="1">
        <f>'[1]Total magasin'!E243</f>
        <v>4966</v>
      </c>
      <c r="D239" s="1" t="str">
        <f>'[1]Total magasin'!H243</f>
        <v>Périurbain résidentiel</v>
      </c>
    </row>
    <row r="240" spans="1:4" x14ac:dyDescent="0.3">
      <c r="A240" s="1">
        <f>'[1]Total magasin'!B244</f>
        <v>38280</v>
      </c>
      <c r="B240" s="1" t="str">
        <f>'[1]Total magasin'!D244</f>
        <v>SU PONT-ST-MARTIN</v>
      </c>
      <c r="C240" s="1">
        <f>'[1]Total magasin'!E244</f>
        <v>2490</v>
      </c>
      <c r="D240" s="1" t="str">
        <f>'[1]Total magasin'!H244</f>
        <v>Périurbain résidentiel</v>
      </c>
    </row>
    <row r="241" spans="1:4" x14ac:dyDescent="0.3">
      <c r="A241" s="1">
        <f>'[1]Total magasin'!B245</f>
        <v>31503</v>
      </c>
      <c r="B241" s="1" t="str">
        <f>'[1]Total magasin'!D245</f>
        <v>SU ST-BENOIT-DU-SAULT</v>
      </c>
      <c r="C241" s="1">
        <f>'[1]Total magasin'!E245</f>
        <v>1400</v>
      </c>
      <c r="D241" s="1" t="str">
        <f>'[1]Total magasin'!H245</f>
        <v>Rural traditionnel</v>
      </c>
    </row>
    <row r="242" spans="1:4" x14ac:dyDescent="0.3">
      <c r="A242" s="1">
        <f>'[1]Total magasin'!B246</f>
        <v>31511</v>
      </c>
      <c r="B242" s="1" t="str">
        <f>'[1]Total magasin'!D246</f>
        <v>SU EGUZON</v>
      </c>
      <c r="C242" s="1">
        <f>'[1]Total magasin'!E246</f>
        <v>1499</v>
      </c>
      <c r="D242" s="1" t="str">
        <f>'[1]Total magasin'!H246</f>
        <v>Rural traditionnel</v>
      </c>
    </row>
    <row r="243" spans="1:4" x14ac:dyDescent="0.3">
      <c r="A243" s="1">
        <f>'[1]Total magasin'!B247</f>
        <v>31562</v>
      </c>
      <c r="B243" s="1" t="str">
        <f>'[1]Total magasin'!D247</f>
        <v>HU BAULE</v>
      </c>
      <c r="C243" s="1">
        <f>'[1]Total magasin'!E247</f>
        <v>5652</v>
      </c>
      <c r="D243" s="1" t="str">
        <f>'[1]Total magasin'!H247</f>
        <v>Périurbain résidentiel</v>
      </c>
    </row>
    <row r="244" spans="1:4" x14ac:dyDescent="0.3">
      <c r="A244" s="1">
        <f>'[1]Total magasin'!B248</f>
        <v>31708</v>
      </c>
      <c r="B244" s="1" t="str">
        <f>'[1]Total magasin'!D248</f>
        <v>SU PLOUER-SUR-RANCE</v>
      </c>
      <c r="C244" s="1">
        <f>'[1]Total magasin'!E248</f>
        <v>3250</v>
      </c>
      <c r="D244" s="1" t="str">
        <f>'[1]Total magasin'!H248</f>
        <v>Rural dynamique</v>
      </c>
    </row>
    <row r="245" spans="1:4" x14ac:dyDescent="0.3">
      <c r="A245" s="1">
        <f>'[1]Total magasin'!B249</f>
        <v>31732</v>
      </c>
      <c r="B245" s="1" t="str">
        <f>'[1]Total magasin'!D249</f>
        <v>SU PIPRIAC</v>
      </c>
      <c r="C245" s="1">
        <f>'[1]Total magasin'!E249</f>
        <v>2500</v>
      </c>
      <c r="D245" s="1" t="str">
        <f>'[1]Total magasin'!H249</f>
        <v>Rural dynamique</v>
      </c>
    </row>
    <row r="246" spans="1:4" x14ac:dyDescent="0.3">
      <c r="A246" s="1">
        <f>'[1]Total magasin'!B250</f>
        <v>38231</v>
      </c>
      <c r="B246" s="1" t="str">
        <f>'[1]Total magasin'!D250</f>
        <v>SU ROMILLE</v>
      </c>
      <c r="C246" s="1">
        <f>'[1]Total magasin'!E250</f>
        <v>1995</v>
      </c>
      <c r="D246" s="1" t="str">
        <f>'[1]Total magasin'!H250</f>
        <v>Rural dynamique</v>
      </c>
    </row>
    <row r="247" spans="1:4" x14ac:dyDescent="0.3">
      <c r="A247" s="1">
        <f>'[1]Total magasin'!B251</f>
        <v>31856</v>
      </c>
      <c r="B247" s="1" t="str">
        <f>'[1]Total magasin'!D251</f>
        <v>SU LOURY</v>
      </c>
      <c r="C247" s="1">
        <f>'[1]Total magasin'!E251</f>
        <v>1649</v>
      </c>
      <c r="D247" s="1" t="str">
        <f>'[1]Total magasin'!H251</f>
        <v>Rural dynamique</v>
      </c>
    </row>
    <row r="248" spans="1:4" x14ac:dyDescent="0.3">
      <c r="A248" s="1">
        <f>'[1]Total magasin'!B252</f>
        <v>31864</v>
      </c>
      <c r="B248" s="1" t="str">
        <f>'[1]Total magasin'!D252</f>
        <v>SU CANDE</v>
      </c>
      <c r="C248" s="1">
        <f>'[1]Total magasin'!E252</f>
        <v>2490</v>
      </c>
      <c r="D248" s="1" t="str">
        <f>'[1]Total magasin'!H252</f>
        <v>Rural dynamique</v>
      </c>
    </row>
    <row r="249" spans="1:4" x14ac:dyDescent="0.3">
      <c r="A249" s="1">
        <f>'[1]Total magasin'!B253</f>
        <v>31880</v>
      </c>
      <c r="B249" s="1" t="str">
        <f>'[1]Total magasin'!D253</f>
        <v>SU SEGRE</v>
      </c>
      <c r="C249" s="1">
        <f>'[1]Total magasin'!E253</f>
        <v>3160</v>
      </c>
      <c r="D249" s="1" t="str">
        <f>'[1]Total magasin'!H253</f>
        <v>Rural dynamique</v>
      </c>
    </row>
    <row r="250" spans="1:4" x14ac:dyDescent="0.3">
      <c r="A250" s="1">
        <f>'[1]Total magasin'!B254</f>
        <v>38306</v>
      </c>
      <c r="B250" s="1" t="str">
        <f>'[1]Total magasin'!D254</f>
        <v>SU BELLEVIGNY</v>
      </c>
      <c r="C250" s="1">
        <f>'[1]Total magasin'!E254</f>
        <v>4020</v>
      </c>
      <c r="D250" s="1" t="str">
        <f>'[1]Total magasin'!H254</f>
        <v>Rural dynamique</v>
      </c>
    </row>
    <row r="251" spans="1:4" x14ac:dyDescent="0.3">
      <c r="A251" s="1">
        <f>'[1]Total magasin'!B255</f>
        <v>31902</v>
      </c>
      <c r="B251" s="1" t="str">
        <f>'[1]Total magasin'!D255</f>
        <v>SU CHATILLON-SUR-SEICHE</v>
      </c>
      <c r="C251" s="1">
        <f>'[1]Total magasin'!E255</f>
        <v>3000</v>
      </c>
      <c r="D251" s="1" t="str">
        <f>'[1]Total magasin'!H255</f>
        <v>Périurbain résidentiel</v>
      </c>
    </row>
    <row r="252" spans="1:4" x14ac:dyDescent="0.3">
      <c r="A252" s="1">
        <f>'[1]Total magasin'!B256</f>
        <v>36700</v>
      </c>
      <c r="B252" s="1" t="str">
        <f>'[1]Total magasin'!D256</f>
        <v>SU TREGASTEL</v>
      </c>
      <c r="C252" s="1">
        <f>'[1]Total magasin'!E256</f>
        <v>3974</v>
      </c>
      <c r="D252" s="1" t="str">
        <f>'[1]Total magasin'!H256</f>
        <v>Saisonniers</v>
      </c>
    </row>
    <row r="253" spans="1:4" x14ac:dyDescent="0.3">
      <c r="A253" s="1">
        <f>'[1]Total magasin'!B257</f>
        <v>31945</v>
      </c>
      <c r="B253" s="1" t="str">
        <f>'[1]Total magasin'!D257</f>
        <v>SU STE-JAMME-SUR-SARTHE</v>
      </c>
      <c r="C253" s="1">
        <f>'[1]Total magasin'!E257</f>
        <v>3778</v>
      </c>
      <c r="D253" s="1" t="str">
        <f>'[1]Total magasin'!H257</f>
        <v>Rural dynamique</v>
      </c>
    </row>
    <row r="254" spans="1:4" x14ac:dyDescent="0.3">
      <c r="A254" s="1">
        <f>'[1]Total magasin'!B258</f>
        <v>31961</v>
      </c>
      <c r="B254" s="1" t="str">
        <f>'[1]Total magasin'!D258</f>
        <v>SU ROSPORDEN</v>
      </c>
      <c r="C254" s="1">
        <f>'[1]Total magasin'!E258</f>
        <v>2530</v>
      </c>
      <c r="D254" s="1" t="str">
        <f>'[1]Total magasin'!H258</f>
        <v>Rural dynamique</v>
      </c>
    </row>
    <row r="255" spans="1:4" x14ac:dyDescent="0.3">
      <c r="A255" s="1">
        <f>'[1]Total magasin'!B259</f>
        <v>38245</v>
      </c>
      <c r="B255" s="1" t="str">
        <f>'[1]Total magasin'!D259</f>
        <v>UE LA ROCHELLE MIREUIL</v>
      </c>
      <c r="C255" s="1">
        <f>'[1]Total magasin'!E259</f>
        <v>1953</v>
      </c>
      <c r="D255" s="1" t="str">
        <f>'[1]Total magasin'!H259</f>
        <v>Ultra-urbain</v>
      </c>
    </row>
    <row r="256" spans="1:4" x14ac:dyDescent="0.3">
      <c r="A256" s="1">
        <f>'[1]Total magasin'!B260</f>
        <v>32038</v>
      </c>
      <c r="B256" s="1" t="str">
        <f>'[1]Total magasin'!D260</f>
        <v>SU SABLE-SUR-SARTHE</v>
      </c>
      <c r="C256" s="1">
        <f>'[1]Total magasin'!E260</f>
        <v>2400</v>
      </c>
      <c r="D256" s="1" t="str">
        <f>'[1]Total magasin'!H260</f>
        <v>Rural dynamique</v>
      </c>
    </row>
    <row r="257" spans="1:4" x14ac:dyDescent="0.3">
      <c r="A257" s="1">
        <f>'[1]Total magasin'!B261</f>
        <v>37211</v>
      </c>
      <c r="B257" s="1" t="str">
        <f>'[1]Total magasin'!D261</f>
        <v>UE STE-LUCE-SUR-LOIRE</v>
      </c>
      <c r="C257" s="1">
        <f>'[1]Total magasin'!E261</f>
        <v>1000</v>
      </c>
      <c r="D257" s="1" t="str">
        <f>'[1]Total magasin'!H261</f>
        <v>Périurbain concurrentiel</v>
      </c>
    </row>
    <row r="258" spans="1:4" x14ac:dyDescent="0.3">
      <c r="A258" s="1">
        <f>'[1]Total magasin'!B262</f>
        <v>34120</v>
      </c>
      <c r="B258" s="1" t="str">
        <f>'[1]Total magasin'!D262</f>
        <v>SU ST-JEAN-DE-MONTS</v>
      </c>
      <c r="C258" s="1">
        <f>'[1]Total magasin'!E262</f>
        <v>5265</v>
      </c>
      <c r="D258" s="1" t="str">
        <f>'[1]Total magasin'!H262</f>
        <v>Saisonniers</v>
      </c>
    </row>
    <row r="259" spans="1:4" x14ac:dyDescent="0.3">
      <c r="A259" s="1">
        <f>'[1]Total magasin'!B263</f>
        <v>32063</v>
      </c>
      <c r="B259" s="1" t="str">
        <f>'[1]Total magasin'!D263</f>
        <v>SU AMBAZAC   4B754</v>
      </c>
      <c r="C259" s="1">
        <f>'[1]Total magasin'!E263</f>
        <v>2415</v>
      </c>
      <c r="D259" s="1" t="str">
        <f>'[1]Total magasin'!H263</f>
        <v>Rural dynamique</v>
      </c>
    </row>
    <row r="260" spans="1:4" x14ac:dyDescent="0.3">
      <c r="A260" s="1">
        <f>'[1]Total magasin'!B264</f>
        <v>32064</v>
      </c>
      <c r="B260" s="1" t="str">
        <f>'[1]Total magasin'!D264</f>
        <v>SU ARVERT    1B749</v>
      </c>
      <c r="C260" s="1">
        <f>'[1]Total magasin'!E264</f>
        <v>2985</v>
      </c>
      <c r="D260" s="1" t="str">
        <f>'[1]Total magasin'!H264</f>
        <v>Saisonniers</v>
      </c>
    </row>
    <row r="261" spans="1:4" x14ac:dyDescent="0.3">
      <c r="A261" s="1">
        <f>'[1]Total magasin'!B265</f>
        <v>32065</v>
      </c>
      <c r="B261" s="1" t="str">
        <f>'[1]Total magasin'!D265</f>
        <v>SU CHATELLERAULT  SU</v>
      </c>
      <c r="C261" s="1">
        <f>'[1]Total magasin'!E265</f>
        <v>1962</v>
      </c>
      <c r="D261" s="1" t="str">
        <f>'[1]Total magasin'!H265</f>
        <v>Rural dynamique</v>
      </c>
    </row>
    <row r="262" spans="1:4" x14ac:dyDescent="0.3">
      <c r="A262" s="1">
        <f>'[1]Total magasin'!B266</f>
        <v>32066</v>
      </c>
      <c r="B262" s="1" t="str">
        <f>'[1]Total magasin'!D266</f>
        <v>SU CHAUVIGNY SU 2B742</v>
      </c>
      <c r="C262" s="1">
        <f>'[1]Total magasin'!E266</f>
        <v>1507</v>
      </c>
      <c r="D262" s="1" t="str">
        <f>'[1]Total magasin'!H266</f>
        <v>Rural dynamique</v>
      </c>
    </row>
    <row r="263" spans="1:4" x14ac:dyDescent="0.3">
      <c r="A263" s="1">
        <f>'[1]Total magasin'!B267</f>
        <v>32067</v>
      </c>
      <c r="B263" s="1" t="str">
        <f>'[1]Total magasin'!D267</f>
        <v>SU CIVRAY SU    2B786</v>
      </c>
      <c r="C263" s="1">
        <f>'[1]Total magasin'!E267</f>
        <v>2149</v>
      </c>
      <c r="D263" s="1" t="str">
        <f>'[1]Total magasin'!H267</f>
        <v>Rural traditionnel</v>
      </c>
    </row>
    <row r="264" spans="1:4" x14ac:dyDescent="0.3">
      <c r="A264" s="1">
        <f>'[1]Total magasin'!B268</f>
        <v>32068</v>
      </c>
      <c r="B264" s="1" t="str">
        <f>'[1]Total magasin'!D268</f>
        <v>SU COZES SU    1B760</v>
      </c>
      <c r="C264" s="1">
        <f>'[1]Total magasin'!E268</f>
        <v>1452</v>
      </c>
      <c r="D264" s="1" t="str">
        <f>'[1]Total magasin'!H268</f>
        <v>Rural traditionnel</v>
      </c>
    </row>
    <row r="265" spans="1:4" x14ac:dyDescent="0.3">
      <c r="A265" s="1">
        <f>'[1]Total magasin'!B269</f>
        <v>32069</v>
      </c>
      <c r="B265" s="1" t="str">
        <f>'[1]Total magasin'!D269</f>
        <v>SU EGLETONS SU  4B763</v>
      </c>
      <c r="C265" s="1">
        <f>'[1]Total magasin'!E269</f>
        <v>2064</v>
      </c>
      <c r="D265" s="1" t="str">
        <f>'[1]Total magasin'!H269</f>
        <v>Rural traditionnel</v>
      </c>
    </row>
    <row r="266" spans="1:4" x14ac:dyDescent="0.3">
      <c r="A266" s="1">
        <f>'[1]Total magasin'!B270</f>
        <v>38227</v>
      </c>
      <c r="B266" s="1" t="str">
        <f>'[1]Total magasin'!D270</f>
        <v>SU MAMERS</v>
      </c>
      <c r="C266" s="1">
        <f>'[1]Total magasin'!E270</f>
        <v>3900</v>
      </c>
      <c r="D266" s="1" t="str">
        <f>'[1]Total magasin'!H270</f>
        <v>Rural dynamique</v>
      </c>
    </row>
    <row r="267" spans="1:4" x14ac:dyDescent="0.3">
      <c r="A267" s="1">
        <f>'[1]Total magasin'!B271</f>
        <v>32071</v>
      </c>
      <c r="B267" s="1" t="str">
        <f>'[1]Total magasin'!D271</f>
        <v>UE JARNAC SU    1B740</v>
      </c>
      <c r="C267" s="1">
        <f>'[1]Total magasin'!E271</f>
        <v>1152</v>
      </c>
      <c r="D267" s="1" t="str">
        <f>'[1]Total magasin'!H271</f>
        <v>Rural traditionnel</v>
      </c>
    </row>
    <row r="268" spans="1:4" x14ac:dyDescent="0.3">
      <c r="A268" s="1">
        <f>'[1]Total magasin'!B272</f>
        <v>32072</v>
      </c>
      <c r="B268" s="1" t="str">
        <f>'[1]Total magasin'!D272</f>
        <v>SU LA COURONNE  1B787</v>
      </c>
      <c r="C268" s="1">
        <f>'[1]Total magasin'!E272</f>
        <v>1800</v>
      </c>
      <c r="D268" s="1" t="str">
        <f>'[1]Total magasin'!H272</f>
        <v>Périurbain concurrentiel</v>
      </c>
    </row>
    <row r="269" spans="1:4" x14ac:dyDescent="0.3">
      <c r="A269" s="1">
        <f>'[1]Total magasin'!B273</f>
        <v>38317</v>
      </c>
      <c r="B269" s="1" t="str">
        <f>'[1]Total magasin'!D273</f>
        <v>UE LE BLANC</v>
      </c>
      <c r="C269" s="1">
        <f>'[1]Total magasin'!E273</f>
        <v>1427</v>
      </c>
      <c r="D269" s="1" t="str">
        <f>'[1]Total magasin'!H273</f>
        <v>Rural traditionnel</v>
      </c>
    </row>
    <row r="270" spans="1:4" x14ac:dyDescent="0.3">
      <c r="A270" s="1">
        <f>'[1]Total magasin'!B274</f>
        <v>32074</v>
      </c>
      <c r="B270" s="1" t="str">
        <f>'[1]Total magasin'!D274</f>
        <v>SU LEVROUX SU   2B751</v>
      </c>
      <c r="C270" s="1">
        <f>'[1]Total magasin'!E274</f>
        <v>2007</v>
      </c>
      <c r="D270" s="1" t="str">
        <f>'[1]Total magasin'!H274</f>
        <v>Rural dynamique</v>
      </c>
    </row>
    <row r="271" spans="1:4" x14ac:dyDescent="0.3">
      <c r="A271" s="1">
        <f>'[1]Total magasin'!B275</f>
        <v>32075</v>
      </c>
      <c r="B271" s="1" t="str">
        <f>'[1]Total magasin'!D275</f>
        <v>SU LIMOGES PERRIN      4.B759</v>
      </c>
      <c r="C271" s="1">
        <f>'[1]Total magasin'!E275</f>
        <v>1720</v>
      </c>
      <c r="D271" s="1" t="str">
        <f>'[1]Total magasin'!H275</f>
        <v>Ultra-urbain</v>
      </c>
    </row>
    <row r="272" spans="1:4" x14ac:dyDescent="0.3">
      <c r="A272" s="1">
        <f>'[1]Total magasin'!B276</f>
        <v>32076</v>
      </c>
      <c r="B272" s="1" t="str">
        <f>'[1]Total magasin'!D276</f>
        <v>SU MANSLE SU    4B775</v>
      </c>
      <c r="C272" s="1">
        <f>'[1]Total magasin'!E276</f>
        <v>2324</v>
      </c>
      <c r="D272" s="1" t="str">
        <f>'[1]Total magasin'!H276</f>
        <v>Rural dynamique</v>
      </c>
    </row>
    <row r="273" spans="1:4" x14ac:dyDescent="0.3">
      <c r="A273" s="1">
        <f>'[1]Total magasin'!B277</f>
        <v>32077</v>
      </c>
      <c r="B273" s="1" t="str">
        <f>'[1]Total magasin'!D277</f>
        <v>UE MONTENDRE SU 1B766</v>
      </c>
      <c r="C273" s="1">
        <f>'[1]Total magasin'!E277</f>
        <v>1649</v>
      </c>
      <c r="D273" s="1" t="str">
        <f>'[1]Total magasin'!H277</f>
        <v>Rural traditionnel</v>
      </c>
    </row>
    <row r="274" spans="1:4" x14ac:dyDescent="0.3">
      <c r="A274" s="1">
        <f>'[1]Total magasin'!B278</f>
        <v>32078</v>
      </c>
      <c r="B274" s="1" t="str">
        <f>'[1]Total magasin'!D278</f>
        <v>SU MONTMOREAU   1B738</v>
      </c>
      <c r="C274" s="1">
        <f>'[1]Total magasin'!E278</f>
        <v>1806</v>
      </c>
      <c r="D274" s="1" t="str">
        <f>'[1]Total magasin'!H278</f>
        <v>Rural traditionnel</v>
      </c>
    </row>
    <row r="275" spans="1:4" x14ac:dyDescent="0.3">
      <c r="A275" s="1">
        <f>'[1]Total magasin'!B279</f>
        <v>32079</v>
      </c>
      <c r="B275" s="1" t="str">
        <f>'[1]Total magasin'!D279</f>
        <v>SU MONTMORILLON 2B735</v>
      </c>
      <c r="C275" s="1">
        <f>'[1]Total magasin'!E279</f>
        <v>1929</v>
      </c>
      <c r="D275" s="1" t="str">
        <f>'[1]Total magasin'!H279</f>
        <v>Rural traditionnel</v>
      </c>
    </row>
    <row r="276" spans="1:4" x14ac:dyDescent="0.3">
      <c r="A276" s="1">
        <f>'[1]Total magasin'!B280</f>
        <v>38296</v>
      </c>
      <c r="B276" s="1" t="str">
        <f>'[1]Total magasin'!D280</f>
        <v>UE MONTOIRE SUR LE LOIR</v>
      </c>
      <c r="C276" s="1">
        <f>'[1]Total magasin'!E280</f>
        <v>1619</v>
      </c>
      <c r="D276" s="1" t="str">
        <f>'[1]Total magasin'!H280</f>
        <v>Rural traditionnel</v>
      </c>
    </row>
    <row r="277" spans="1:4" x14ac:dyDescent="0.3">
      <c r="A277" s="1">
        <f>'[1]Total magasin'!B281</f>
        <v>32081</v>
      </c>
      <c r="B277" s="1" t="str">
        <f>'[1]Total magasin'!D281</f>
        <v>SU NIORT SU     2B746</v>
      </c>
      <c r="C277" s="1">
        <f>'[1]Total magasin'!E281</f>
        <v>1625</v>
      </c>
      <c r="D277" s="1" t="str">
        <f>'[1]Total magasin'!H281</f>
        <v>Périurbain concurrentiel</v>
      </c>
    </row>
    <row r="278" spans="1:4" x14ac:dyDescent="0.3">
      <c r="A278" s="1">
        <f>'[1]Total magasin'!B282</f>
        <v>32082</v>
      </c>
      <c r="B278" s="1" t="str">
        <f>'[1]Total magasin'!D282</f>
        <v>SU ROYAN   SU    1.B733</v>
      </c>
      <c r="C278" s="1">
        <f>'[1]Total magasin'!E282</f>
        <v>2050</v>
      </c>
      <c r="D278" s="1" t="str">
        <f>'[1]Total magasin'!H282</f>
        <v>Saisonniers</v>
      </c>
    </row>
    <row r="279" spans="1:4" x14ac:dyDescent="0.3">
      <c r="A279" s="1">
        <f>'[1]Total magasin'!B283</f>
        <v>32083</v>
      </c>
      <c r="B279" s="1" t="str">
        <f>'[1]Total magasin'!D283</f>
        <v>SU ST-GEORGES-DE-DIDONNE 1.B7</v>
      </c>
      <c r="C279" s="1">
        <f>'[1]Total magasin'!E283</f>
        <v>1233</v>
      </c>
      <c r="D279" s="1" t="str">
        <f>'[1]Total magasin'!H283</f>
        <v>Saisonniers</v>
      </c>
    </row>
    <row r="280" spans="1:4" x14ac:dyDescent="0.3">
      <c r="A280" s="1">
        <f>'[1]Total magasin'!B284</f>
        <v>32084</v>
      </c>
      <c r="B280" s="1" t="str">
        <f>'[1]Total magasin'!D284</f>
        <v>SU ST-MARTIAL   4B734</v>
      </c>
      <c r="C280" s="1">
        <f>'[1]Total magasin'!E284</f>
        <v>2247</v>
      </c>
      <c r="D280" s="1" t="str">
        <f>'[1]Total magasin'!H284</f>
        <v>Rural traditionnel</v>
      </c>
    </row>
    <row r="281" spans="1:4" x14ac:dyDescent="0.3">
      <c r="A281" s="1">
        <f>'[1]Total magasin'!B285</f>
        <v>32085</v>
      </c>
      <c r="B281" s="1" t="str">
        <f>'[1]Total magasin'!D285</f>
        <v>SU ST-PALAIS-SUR-MER 1B788</v>
      </c>
      <c r="C281" s="1">
        <f>'[1]Total magasin'!E285</f>
        <v>2077</v>
      </c>
      <c r="D281" s="1" t="str">
        <f>'[1]Total magasin'!H285</f>
        <v>Saisonniers</v>
      </c>
    </row>
    <row r="282" spans="1:4" x14ac:dyDescent="0.3">
      <c r="A282" s="1">
        <f>'[1]Total magasin'!B286</f>
        <v>32086</v>
      </c>
      <c r="B282" s="1" t="str">
        <f>'[1]Total magasin'!D286</f>
        <v>SU ST-PIERRE-OLERON 1.B731</v>
      </c>
      <c r="C282" s="1">
        <f>'[1]Total magasin'!E286</f>
        <v>2984</v>
      </c>
      <c r="D282" s="1" t="str">
        <f>'[1]Total magasin'!H286</f>
        <v>Saisonniers</v>
      </c>
    </row>
    <row r="283" spans="1:4" x14ac:dyDescent="0.3">
      <c r="A283" s="1">
        <f>'[1]Total magasin'!B287</f>
        <v>32087</v>
      </c>
      <c r="B283" s="1" t="str">
        <f>'[1]Total magasin'!D287</f>
        <v>SU ST-SAVINIEN 1.789</v>
      </c>
      <c r="C283" s="1">
        <f>'[1]Total magasin'!E287</f>
        <v>2085</v>
      </c>
      <c r="D283" s="1" t="str">
        <f>'[1]Total magasin'!H287</f>
        <v>Rural dynamique</v>
      </c>
    </row>
    <row r="284" spans="1:4" x14ac:dyDescent="0.3">
      <c r="A284" s="1">
        <f>'[1]Total magasin'!B288</f>
        <v>32089</v>
      </c>
      <c r="B284" s="1" t="str">
        <f>'[1]Total magasin'!D288</f>
        <v>SU BRETEIL</v>
      </c>
      <c r="C284" s="1">
        <f>'[1]Total magasin'!E288</f>
        <v>4516</v>
      </c>
      <c r="D284" s="1" t="str">
        <f>'[1]Total magasin'!H288</f>
        <v>Rural dynamique</v>
      </c>
    </row>
    <row r="285" spans="1:4" x14ac:dyDescent="0.3">
      <c r="A285" s="1">
        <f>'[1]Total magasin'!B289</f>
        <v>32097</v>
      </c>
      <c r="B285" s="1" t="str">
        <f>'[1]Total magasin'!D289</f>
        <v>SU ST-MARS-LA -JAILLE</v>
      </c>
      <c r="C285" s="1">
        <f>'[1]Total magasin'!E289</f>
        <v>2245</v>
      </c>
      <c r="D285" s="1" t="str">
        <f>'[1]Total magasin'!H289</f>
        <v>Rural dynamique</v>
      </c>
    </row>
    <row r="286" spans="1:4" x14ac:dyDescent="0.3">
      <c r="A286" s="1">
        <f>'[1]Total magasin'!B290</f>
        <v>32666</v>
      </c>
      <c r="B286" s="1" t="str">
        <f>'[1]Total magasin'!D290</f>
        <v>SU NEUVILLE DE-POITOU</v>
      </c>
      <c r="C286" s="1">
        <f>'[1]Total magasin'!E290</f>
        <v>4125</v>
      </c>
      <c r="D286" s="1" t="str">
        <f>'[1]Total magasin'!H290</f>
        <v>Rural dynamique</v>
      </c>
    </row>
    <row r="287" spans="1:4" x14ac:dyDescent="0.3">
      <c r="A287" s="1">
        <f>'[1]Total magasin'!B291</f>
        <v>37205</v>
      </c>
      <c r="B287" s="1" t="str">
        <f>'[1]Total magasin'!D291</f>
        <v>UE BOURGNEUF-EN-RETZ</v>
      </c>
      <c r="C287" s="1">
        <f>'[1]Total magasin'!E291</f>
        <v>990</v>
      </c>
      <c r="D287" s="1" t="str">
        <f>'[1]Total magasin'!H291</f>
        <v>Rural dynamique</v>
      </c>
    </row>
    <row r="288" spans="1:4" x14ac:dyDescent="0.3">
      <c r="A288" s="1">
        <f>'[1]Total magasin'!B292</f>
        <v>32127</v>
      </c>
      <c r="B288" s="1" t="str">
        <f>'[1]Total magasin'!D292</f>
        <v>SU NANTES DALBY</v>
      </c>
      <c r="C288" s="1">
        <f>'[1]Total magasin'!E292</f>
        <v>2870</v>
      </c>
      <c r="D288" s="1" t="str">
        <f>'[1]Total magasin'!H292</f>
        <v>Ultra-urbain</v>
      </c>
    </row>
    <row r="289" spans="1:4" x14ac:dyDescent="0.3">
      <c r="A289" s="1">
        <f>'[1]Total magasin'!B293</f>
        <v>32135</v>
      </c>
      <c r="B289" s="1" t="str">
        <f>'[1]Total magasin'!D293</f>
        <v>SU MONTARGIS</v>
      </c>
      <c r="C289" s="1">
        <f>'[1]Total magasin'!E293</f>
        <v>2495</v>
      </c>
      <c r="D289" s="1" t="str">
        <f>'[1]Total magasin'!H293</f>
        <v>Périurbain concurrentiel</v>
      </c>
    </row>
    <row r="290" spans="1:4" x14ac:dyDescent="0.3">
      <c r="A290" s="1">
        <f>'[1]Total magasin'!B294</f>
        <v>32151</v>
      </c>
      <c r="B290" s="1" t="str">
        <f>'[1]Total magasin'!D294</f>
        <v>SU QUIBERON</v>
      </c>
      <c r="C290" s="1">
        <f>'[1]Total magasin'!E294</f>
        <v>1200</v>
      </c>
      <c r="D290" s="1" t="str">
        <f>'[1]Total magasin'!H294</f>
        <v>Saisonniers</v>
      </c>
    </row>
    <row r="291" spans="1:4" x14ac:dyDescent="0.3">
      <c r="A291" s="1">
        <f>'[1]Total magasin'!B295</f>
        <v>38048</v>
      </c>
      <c r="B291" s="1" t="str">
        <f>'[1]Total magasin'!D295</f>
        <v>HU LES HERBIERS</v>
      </c>
      <c r="C291" s="1">
        <f>'[1]Total magasin'!E295</f>
        <v>9237</v>
      </c>
      <c r="D291" s="1" t="str">
        <f>'[1]Total magasin'!H295</f>
        <v>Rural dynamique</v>
      </c>
    </row>
    <row r="292" spans="1:4" x14ac:dyDescent="0.3">
      <c r="A292" s="1">
        <f>'[1]Total magasin'!B296</f>
        <v>35010</v>
      </c>
      <c r="B292" s="1" t="str">
        <f>'[1]Total magasin'!D296</f>
        <v>SU DERVAL</v>
      </c>
      <c r="C292" s="1">
        <f>'[1]Total magasin'!E296</f>
        <v>2000</v>
      </c>
      <c r="D292" s="1" t="str">
        <f>'[1]Total magasin'!H296</f>
        <v>Rural dynamique</v>
      </c>
    </row>
    <row r="293" spans="1:4" x14ac:dyDescent="0.3">
      <c r="A293" s="1">
        <f>'[1]Total magasin'!B297</f>
        <v>32216</v>
      </c>
      <c r="B293" s="1" t="str">
        <f>'[1]Total magasin'!D297</f>
        <v>SU AURAY</v>
      </c>
      <c r="C293" s="1">
        <f>'[1]Total magasin'!E297</f>
        <v>2430</v>
      </c>
      <c r="D293" s="1" t="str">
        <f>'[1]Total magasin'!H297</f>
        <v>Rural dynamique</v>
      </c>
    </row>
    <row r="294" spans="1:4" x14ac:dyDescent="0.3">
      <c r="A294" s="1">
        <f>'[1]Total magasin'!B298</f>
        <v>32224</v>
      </c>
      <c r="B294" s="1" t="str">
        <f>'[1]Total magasin'!D298</f>
        <v>SU L'AIGUILLON-SUR-MER</v>
      </c>
      <c r="C294" s="1">
        <f>'[1]Total magasin'!E298</f>
        <v>2930</v>
      </c>
      <c r="D294" s="1" t="str">
        <f>'[1]Total magasin'!H298</f>
        <v>Saisonniers</v>
      </c>
    </row>
    <row r="295" spans="1:4" x14ac:dyDescent="0.3">
      <c r="A295" s="1">
        <f>'[1]Total magasin'!B299</f>
        <v>32240</v>
      </c>
      <c r="B295" s="1" t="str">
        <f>'[1]Total magasin'!D299</f>
        <v>SU LA ROCHE/YON  SU</v>
      </c>
      <c r="C295" s="1">
        <f>'[1]Total magasin'!E299</f>
        <v>2873</v>
      </c>
      <c r="D295" s="1" t="str">
        <f>'[1]Total magasin'!H299</f>
        <v>Périurbain concurrentiel</v>
      </c>
    </row>
    <row r="296" spans="1:4" x14ac:dyDescent="0.3">
      <c r="A296" s="1">
        <f>'[1]Total magasin'!B300</f>
        <v>32267</v>
      </c>
      <c r="B296" s="1" t="str">
        <f>'[1]Total magasin'!D300</f>
        <v>SU SAUZE-VAUSSAIS</v>
      </c>
      <c r="C296" s="1">
        <f>'[1]Total magasin'!E300</f>
        <v>2880</v>
      </c>
      <c r="D296" s="1" t="str">
        <f>'[1]Total magasin'!H300</f>
        <v>Rural traditionnel</v>
      </c>
    </row>
    <row r="297" spans="1:4" x14ac:dyDescent="0.3">
      <c r="A297" s="1">
        <f>'[1]Total magasin'!B301</f>
        <v>32275</v>
      </c>
      <c r="B297" s="1" t="str">
        <f>'[1]Total magasin'!D301</f>
        <v>SU CONLIE</v>
      </c>
      <c r="C297" s="1">
        <f>'[1]Total magasin'!E301</f>
        <v>3039</v>
      </c>
      <c r="D297" s="1" t="str">
        <f>'[1]Total magasin'!H301</f>
        <v>Rural dynamique</v>
      </c>
    </row>
    <row r="298" spans="1:4" x14ac:dyDescent="0.3">
      <c r="A298" s="1">
        <f>'[1]Total magasin'!B302</f>
        <v>32313</v>
      </c>
      <c r="B298" s="1" t="str">
        <f>'[1]Total magasin'!D302</f>
        <v>SU ST-SEBASTIEN-SUR-LOIRE</v>
      </c>
      <c r="C298" s="1">
        <f>'[1]Total magasin'!E302</f>
        <v>3556</v>
      </c>
      <c r="D298" s="1" t="str">
        <f>'[1]Total magasin'!H302</f>
        <v>Périurbain résidentiel</v>
      </c>
    </row>
    <row r="299" spans="1:4" x14ac:dyDescent="0.3">
      <c r="A299" s="1">
        <f>'[1]Total magasin'!B303</f>
        <v>38293</v>
      </c>
      <c r="B299" s="1" t="str">
        <f>'[1]Total magasin'!D303</f>
        <v>SU NOIRMOUTIER SU</v>
      </c>
      <c r="C299" s="1">
        <f>'[1]Total magasin'!E303</f>
        <v>4216</v>
      </c>
      <c r="D299" s="1" t="str">
        <f>'[1]Total magasin'!H303</f>
        <v>Saisonniers</v>
      </c>
    </row>
    <row r="300" spans="1:4" x14ac:dyDescent="0.3">
      <c r="A300" s="1">
        <f>'[1]Total magasin'!B304</f>
        <v>32356</v>
      </c>
      <c r="B300" s="1" t="str">
        <f>'[1]Total magasin'!D304</f>
        <v>SU THOUARE-SUR-LOIRE</v>
      </c>
      <c r="C300" s="1">
        <f>'[1]Total magasin'!E304</f>
        <v>4000</v>
      </c>
      <c r="D300" s="1" t="str">
        <f>'[1]Total magasin'!H304</f>
        <v>Périurbain résidentiel</v>
      </c>
    </row>
    <row r="301" spans="1:4" x14ac:dyDescent="0.3">
      <c r="A301" s="1">
        <f>'[1]Total magasin'!B305</f>
        <v>31106</v>
      </c>
      <c r="B301" s="1" t="str">
        <f>'[1]Total magasin'!D305</f>
        <v>HU LA MONTAGNE</v>
      </c>
      <c r="C301" s="1">
        <f>'[1]Total magasin'!E305</f>
        <v>4839</v>
      </c>
      <c r="D301" s="1" t="str">
        <f>'[1]Total magasin'!H305</f>
        <v>Périurbain résidentiel</v>
      </c>
    </row>
    <row r="302" spans="1:4" x14ac:dyDescent="0.3">
      <c r="A302" s="1">
        <f>'[1]Total magasin'!B306</f>
        <v>37466</v>
      </c>
      <c r="B302" s="1" t="str">
        <f>'[1]Total magasin'!D306</f>
        <v>UE CHATEAU-D'OLONNE DEM</v>
      </c>
      <c r="C302" s="1">
        <f>'[1]Total magasin'!E306</f>
        <v>1041</v>
      </c>
      <c r="D302" s="1" t="str">
        <f>'[1]Total magasin'!H306</f>
        <v>Saisonniers</v>
      </c>
    </row>
    <row r="303" spans="1:4" x14ac:dyDescent="0.3">
      <c r="A303" s="1">
        <f>'[1]Total magasin'!B307</f>
        <v>32402</v>
      </c>
      <c r="B303" s="1" t="str">
        <f>'[1]Total magasin'!D307</f>
        <v>SU CERIZAY</v>
      </c>
      <c r="C303" s="1">
        <f>'[1]Total magasin'!E307</f>
        <v>2800</v>
      </c>
      <c r="D303" s="1" t="str">
        <f>'[1]Total magasin'!H307</f>
        <v>Rural dynamique</v>
      </c>
    </row>
    <row r="304" spans="1:4" x14ac:dyDescent="0.3">
      <c r="A304" s="1">
        <f>'[1]Total magasin'!B308</f>
        <v>32410</v>
      </c>
      <c r="B304" s="1" t="str">
        <f>'[1]Total magasin'!D308</f>
        <v>SU PLOUGASTEL</v>
      </c>
      <c r="C304" s="1">
        <f>'[1]Total magasin'!E308</f>
        <v>3000</v>
      </c>
      <c r="D304" s="1" t="str">
        <f>'[1]Total magasin'!H308</f>
        <v>Périurbain résidentiel</v>
      </c>
    </row>
    <row r="305" spans="1:4" x14ac:dyDescent="0.3">
      <c r="A305" s="1">
        <f>'[1]Total magasin'!B309</f>
        <v>32429</v>
      </c>
      <c r="B305" s="1" t="str">
        <f>'[1]Total magasin'!D309</f>
        <v>SU RETIERS</v>
      </c>
      <c r="C305" s="1">
        <f>'[1]Total magasin'!E309</f>
        <v>1835</v>
      </c>
      <c r="D305" s="1" t="str">
        <f>'[1]Total magasin'!H309</f>
        <v>Rural dynamique</v>
      </c>
    </row>
    <row r="306" spans="1:4" x14ac:dyDescent="0.3">
      <c r="A306" s="1">
        <f>'[1]Total magasin'!B310</f>
        <v>38288</v>
      </c>
      <c r="B306" s="1" t="str">
        <f>'[1]Total magasin'!D310</f>
        <v>SU MONTOIR-DE-BRETAGNE</v>
      </c>
      <c r="C306" s="1">
        <f>'[1]Total magasin'!E310</f>
        <v>3380</v>
      </c>
      <c r="D306" s="1" t="str">
        <f>'[1]Total magasin'!H310</f>
        <v>Périurbain résidentiel</v>
      </c>
    </row>
    <row r="307" spans="1:4" x14ac:dyDescent="0.3">
      <c r="A307" s="1">
        <f>'[1]Total magasin'!B311</f>
        <v>38170</v>
      </c>
      <c r="B307" s="1" t="str">
        <f>'[1]Total magasin'!D311</f>
        <v>UE BREST RECOUVRANCE</v>
      </c>
      <c r="C307" s="1">
        <f>'[1]Total magasin'!E311</f>
        <v>1465</v>
      </c>
      <c r="D307" s="1" t="str">
        <f>'[1]Total magasin'!H311</f>
        <v>Ultra-urbain</v>
      </c>
    </row>
    <row r="308" spans="1:4" x14ac:dyDescent="0.3">
      <c r="A308" s="1">
        <f>'[1]Total magasin'!B312</f>
        <v>38173</v>
      </c>
      <c r="B308" s="1" t="str">
        <f>'[1]Total magasin'!D312</f>
        <v>UE CLEDER</v>
      </c>
      <c r="C308" s="1">
        <f>'[1]Total magasin'!E312</f>
        <v>1600</v>
      </c>
      <c r="D308" s="1" t="str">
        <f>'[1]Total magasin'!H312</f>
        <v>Saisonniers</v>
      </c>
    </row>
    <row r="309" spans="1:4" x14ac:dyDescent="0.3">
      <c r="A309" s="1">
        <f>'[1]Total magasin'!B313</f>
        <v>36025</v>
      </c>
      <c r="B309" s="1" t="str">
        <f>'[1]Total magasin'!D313</f>
        <v>SU GORRON</v>
      </c>
      <c r="C309" s="1">
        <f>'[1]Total magasin'!E313</f>
        <v>2950</v>
      </c>
      <c r="D309" s="1" t="str">
        <f>'[1]Total magasin'!H313</f>
        <v>Rural traditionnel</v>
      </c>
    </row>
    <row r="310" spans="1:4" x14ac:dyDescent="0.3">
      <c r="A310" s="1">
        <f>'[1]Total magasin'!B314</f>
        <v>38286</v>
      </c>
      <c r="B310" s="1" t="str">
        <f>'[1]Total magasin'!D314</f>
        <v>UE CAMARET</v>
      </c>
      <c r="C310" s="1">
        <f>'[1]Total magasin'!E314</f>
        <v>1595</v>
      </c>
      <c r="D310" s="1" t="str">
        <f>'[1]Total magasin'!H314</f>
        <v>Saisonniers</v>
      </c>
    </row>
    <row r="311" spans="1:4" x14ac:dyDescent="0.3">
      <c r="A311" s="1">
        <f>'[1]Total magasin'!B315</f>
        <v>32569</v>
      </c>
      <c r="B311" s="1" t="str">
        <f>'[1]Total magasin'!D315</f>
        <v>SU ST-PERE-SUR-LOIRE</v>
      </c>
      <c r="C311" s="1">
        <f>'[1]Total magasin'!E315</f>
        <v>4445</v>
      </c>
      <c r="D311" s="1" t="str">
        <f>'[1]Total magasin'!H315</f>
        <v>Rural dynamique</v>
      </c>
    </row>
    <row r="312" spans="1:4" x14ac:dyDescent="0.3">
      <c r="A312" s="1">
        <f>'[1]Total magasin'!B316</f>
        <v>38174</v>
      </c>
      <c r="B312" s="1" t="str">
        <f>'[1]Total magasin'!D316</f>
        <v>SU CARENTOIR</v>
      </c>
      <c r="C312" s="1">
        <f>'[1]Total magasin'!E316</f>
        <v>2720</v>
      </c>
      <c r="D312" s="1" t="str">
        <f>'[1]Total magasin'!H316</f>
        <v>Rural dynamique</v>
      </c>
    </row>
    <row r="313" spans="1:4" x14ac:dyDescent="0.3">
      <c r="A313" s="1">
        <f>'[1]Total magasin'!B317</f>
        <v>38702</v>
      </c>
      <c r="B313" s="1" t="str">
        <f>'[1]Total magasin'!D317</f>
        <v>SU LA CHAPELLE-BASSE-MER</v>
      </c>
      <c r="C313" s="1">
        <f>'[1]Total magasin'!E317</f>
        <v>4019</v>
      </c>
      <c r="D313" s="1" t="str">
        <f>'[1]Total magasin'!H317</f>
        <v>Rural dynamique</v>
      </c>
    </row>
    <row r="314" spans="1:4" x14ac:dyDescent="0.3">
      <c r="A314" s="1">
        <f>'[1]Total magasin'!B318</f>
        <v>38374</v>
      </c>
      <c r="B314" s="1" t="str">
        <f>'[1]Total magasin'!D318</f>
        <v>SU NORT-SUR-ERDRE</v>
      </c>
      <c r="C314" s="1">
        <f>'[1]Total magasin'!E318</f>
        <v>4233</v>
      </c>
      <c r="D314" s="1" t="str">
        <f>'[1]Total magasin'!H318</f>
        <v>Rural dynamique</v>
      </c>
    </row>
    <row r="315" spans="1:4" x14ac:dyDescent="0.3">
      <c r="A315" s="1">
        <f>'[1]Total magasin'!B319</f>
        <v>32615</v>
      </c>
      <c r="B315" s="1" t="str">
        <f>'[1]Total magasin'!D319</f>
        <v>SU COULONGES-SUR-L'AUTIZE</v>
      </c>
      <c r="C315" s="1">
        <f>'[1]Total magasin'!E319</f>
        <v>2492</v>
      </c>
      <c r="D315" s="1" t="str">
        <f>'[1]Total magasin'!H319</f>
        <v>Rural dynamique</v>
      </c>
    </row>
    <row r="316" spans="1:4" x14ac:dyDescent="0.3">
      <c r="A316" s="1">
        <f>'[1]Total magasin'!B320</f>
        <v>32631</v>
      </c>
      <c r="B316" s="1" t="str">
        <f>'[1]Total magasin'!D320</f>
        <v>SU MAULEON</v>
      </c>
      <c r="C316" s="1">
        <f>'[1]Total magasin'!E320</f>
        <v>3010</v>
      </c>
      <c r="D316" s="1" t="str">
        <f>'[1]Total magasin'!H320</f>
        <v>Rural dynamique</v>
      </c>
    </row>
    <row r="317" spans="1:4" x14ac:dyDescent="0.3">
      <c r="A317" s="1">
        <f>'[1]Total magasin'!B321</f>
        <v>32658</v>
      </c>
      <c r="B317" s="1" t="str">
        <f>'[1]Total magasin'!D321</f>
        <v>SU LUYNES</v>
      </c>
      <c r="C317" s="1">
        <f>'[1]Total magasin'!E321</f>
        <v>2180</v>
      </c>
      <c r="D317" s="1" t="str">
        <f>'[1]Total magasin'!H321</f>
        <v>Périurbain résidentiel</v>
      </c>
    </row>
    <row r="318" spans="1:4" x14ac:dyDescent="0.3">
      <c r="A318" s="1">
        <f>'[1]Total magasin'!B322</f>
        <v>31937</v>
      </c>
      <c r="B318" s="1" t="str">
        <f>'[1]Total magasin'!D322</f>
        <v>SU SALBRIS</v>
      </c>
      <c r="C318" s="1">
        <f>'[1]Total magasin'!E322</f>
        <v>2900</v>
      </c>
      <c r="D318" s="1" t="str">
        <f>'[1]Total magasin'!H322</f>
        <v>Rural traditionnel</v>
      </c>
    </row>
    <row r="319" spans="1:4" x14ac:dyDescent="0.3">
      <c r="A319" s="1">
        <f>'[1]Total magasin'!B323</f>
        <v>38295</v>
      </c>
      <c r="B319" s="1" t="str">
        <f>'[1]Total magasin'!D323</f>
        <v>SU GUEMENE PENFAO</v>
      </c>
      <c r="C319" s="1">
        <f>'[1]Total magasin'!E323</f>
        <v>2605</v>
      </c>
      <c r="D319" s="1" t="str">
        <f>'[1]Total magasin'!H323</f>
        <v>Rural dynamique</v>
      </c>
    </row>
    <row r="320" spans="1:4" x14ac:dyDescent="0.3">
      <c r="A320" s="1">
        <f>'[1]Total magasin'!B324</f>
        <v>32704</v>
      </c>
      <c r="B320" s="1" t="str">
        <f>'[1]Total magasin'!D324</f>
        <v>SU LEGE</v>
      </c>
      <c r="C320" s="1">
        <f>'[1]Total magasin'!E324</f>
        <v>2990</v>
      </c>
      <c r="D320" s="1" t="str">
        <f>'[1]Total magasin'!H324</f>
        <v>Rural dynamique</v>
      </c>
    </row>
    <row r="321" spans="1:4" x14ac:dyDescent="0.3">
      <c r="A321" s="1">
        <f>'[1]Total magasin'!B325</f>
        <v>31906</v>
      </c>
      <c r="B321" s="1" t="str">
        <f>'[1]Total magasin'!D325</f>
        <v>SU ST-HERBLAIN   SU</v>
      </c>
      <c r="C321" s="1">
        <f>'[1]Total magasin'!E325</f>
        <v>1700</v>
      </c>
      <c r="D321" s="1" t="str">
        <f>'[1]Total magasin'!H325</f>
        <v>Ultra-urbain</v>
      </c>
    </row>
    <row r="322" spans="1:4" x14ac:dyDescent="0.3">
      <c r="A322" s="1">
        <f>'[1]Total magasin'!B326</f>
        <v>31293</v>
      </c>
      <c r="B322" s="1" t="str">
        <f>'[1]Total magasin'!D326</f>
        <v>SU COUERON LA CHABOSSIERE</v>
      </c>
      <c r="C322" s="1">
        <f>'[1]Total magasin'!E326</f>
        <v>2235</v>
      </c>
      <c r="D322" s="1" t="str">
        <f>'[1]Total magasin'!H326</f>
        <v>Périurbain résidentiel</v>
      </c>
    </row>
    <row r="323" spans="1:4" x14ac:dyDescent="0.3">
      <c r="A323" s="1">
        <f>'[1]Total magasin'!B327</f>
        <v>32771</v>
      </c>
      <c r="B323" s="1" t="str">
        <f>'[1]Total magasin'!D327</f>
        <v>SU LE BOURGNEUF-LA FORET</v>
      </c>
      <c r="C323" s="1">
        <f>'[1]Total magasin'!E327</f>
        <v>2680</v>
      </c>
      <c r="D323" s="1" t="str">
        <f>'[1]Total magasin'!H327</f>
        <v>Rural dynamique</v>
      </c>
    </row>
    <row r="324" spans="1:4" x14ac:dyDescent="0.3">
      <c r="A324" s="1">
        <f>'[1]Total magasin'!B328</f>
        <v>32784</v>
      </c>
      <c r="B324" s="1" t="str">
        <f>'[1]Total magasin'!D328</f>
        <v>SU MERDRIGNAC</v>
      </c>
      <c r="C324" s="1">
        <f>'[1]Total magasin'!E328</f>
        <v>2451</v>
      </c>
      <c r="D324" s="1" t="str">
        <f>'[1]Total magasin'!H328</f>
        <v>Rural traditionnel</v>
      </c>
    </row>
    <row r="325" spans="1:4" x14ac:dyDescent="0.3">
      <c r="A325" s="1">
        <f>'[1]Total magasin'!B329</f>
        <v>38070</v>
      </c>
      <c r="B325" s="1" t="str">
        <f>'[1]Total magasin'!D329</f>
        <v>SU LA CHATAIGNERAIE</v>
      </c>
      <c r="C325" s="1">
        <f>'[1]Total magasin'!E329</f>
        <v>4827</v>
      </c>
      <c r="D325" s="1" t="str">
        <f>'[1]Total magasin'!H329</f>
        <v>Rural traditionnel</v>
      </c>
    </row>
    <row r="326" spans="1:4" x14ac:dyDescent="0.3">
      <c r="A326" s="1">
        <f>'[1]Total magasin'!B330</f>
        <v>32817</v>
      </c>
      <c r="B326" s="1" t="str">
        <f>'[1]Total magasin'!D330</f>
        <v>UE LE RHEU</v>
      </c>
      <c r="C326" s="1">
        <f>'[1]Total magasin'!E330</f>
        <v>679</v>
      </c>
      <c r="D326" s="1" t="str">
        <f>'[1]Total magasin'!H330</f>
        <v>Périurbain concurrentiel</v>
      </c>
    </row>
    <row r="327" spans="1:4" x14ac:dyDescent="0.3">
      <c r="A327" s="1">
        <f>'[1]Total magasin'!B331</f>
        <v>33395</v>
      </c>
      <c r="B327" s="1" t="str">
        <f>'[1]Total magasin'!D331</f>
        <v>SU MORTAGNE-SUR-SEVRE</v>
      </c>
      <c r="C327" s="1">
        <f>'[1]Total magasin'!E331</f>
        <v>3331</v>
      </c>
      <c r="D327" s="1" t="str">
        <f>'[1]Total magasin'!H331</f>
        <v>Rural dynamique</v>
      </c>
    </row>
    <row r="328" spans="1:4" x14ac:dyDescent="0.3">
      <c r="A328" s="1">
        <f>'[1]Total magasin'!B332</f>
        <v>38796</v>
      </c>
      <c r="B328" s="1" t="str">
        <f>'[1]Total magasin'!D332</f>
        <v>HU VALLET</v>
      </c>
      <c r="C328" s="1">
        <f>'[1]Total magasin'!E332</f>
        <v>6143</v>
      </c>
      <c r="D328" s="1" t="str">
        <f>'[1]Total magasin'!H332</f>
        <v>Rural dynamique</v>
      </c>
    </row>
    <row r="329" spans="1:4" x14ac:dyDescent="0.3">
      <c r="A329" s="1">
        <f>'[1]Total magasin'!B333</f>
        <v>31525</v>
      </c>
      <c r="B329" s="1" t="str">
        <f>'[1]Total magasin'!D333</f>
        <v>HU ST-PHILBERT-DE-GRANDLIEU</v>
      </c>
      <c r="C329" s="1">
        <f>'[1]Total magasin'!E333</f>
        <v>5100</v>
      </c>
      <c r="D329" s="1" t="str">
        <f>'[1]Total magasin'!H333</f>
        <v>Rural dynamique</v>
      </c>
    </row>
    <row r="330" spans="1:4" x14ac:dyDescent="0.3">
      <c r="A330" s="1">
        <f>'[1]Total magasin'!B334</f>
        <v>32852</v>
      </c>
      <c r="B330" s="1" t="str">
        <f>'[1]Total magasin'!D334</f>
        <v>SU PLELAN-LE GRAND</v>
      </c>
      <c r="C330" s="1">
        <f>'[1]Total magasin'!E334</f>
        <v>2500</v>
      </c>
      <c r="D330" s="1" t="str">
        <f>'[1]Total magasin'!H334</f>
        <v>Rural dynamique</v>
      </c>
    </row>
    <row r="331" spans="1:4" x14ac:dyDescent="0.3">
      <c r="A331" s="1">
        <f>'[1]Total magasin'!B335</f>
        <v>38283</v>
      </c>
      <c r="B331" s="1" t="str">
        <f>'[1]Total magasin'!D335</f>
        <v>SU RENNES SARAH BERNHARDT</v>
      </c>
      <c r="C331" s="1">
        <f>'[1]Total magasin'!E335</f>
        <v>2665</v>
      </c>
      <c r="D331" s="1" t="str">
        <f>'[1]Total magasin'!H335</f>
        <v>Ultra-urbain</v>
      </c>
    </row>
    <row r="332" spans="1:4" x14ac:dyDescent="0.3">
      <c r="A332" s="1">
        <f>'[1]Total magasin'!B336</f>
        <v>38313</v>
      </c>
      <c r="B332" s="1" t="str">
        <f>'[1]Total magasin'!D336</f>
        <v>SU VERTOU</v>
      </c>
      <c r="C332" s="1">
        <f>'[1]Total magasin'!E336</f>
        <v>4060</v>
      </c>
      <c r="D332" s="1" t="str">
        <f>'[1]Total magasin'!H336</f>
        <v>Périurbain résidentiel</v>
      </c>
    </row>
    <row r="333" spans="1:4" x14ac:dyDescent="0.3">
      <c r="A333" s="1">
        <f>'[1]Total magasin'!B337</f>
        <v>32895</v>
      </c>
      <c r="B333" s="1" t="str">
        <f>'[1]Total magasin'!D337</f>
        <v>SU BELZ</v>
      </c>
      <c r="C333" s="1">
        <f>'[1]Total magasin'!E337</f>
        <v>3967</v>
      </c>
      <c r="D333" s="1" t="str">
        <f>'[1]Total magasin'!H337</f>
        <v>Saisonniers</v>
      </c>
    </row>
    <row r="334" spans="1:4" x14ac:dyDescent="0.3">
      <c r="A334" s="1">
        <f>'[1]Total magasin'!B338</f>
        <v>38279</v>
      </c>
      <c r="B334" s="1" t="str">
        <f>'[1]Total magasin'!D338</f>
        <v>UE PORNIC  CENTRE</v>
      </c>
      <c r="C334" s="1">
        <f>'[1]Total magasin'!E338</f>
        <v>1130</v>
      </c>
      <c r="D334" s="1" t="str">
        <f>'[1]Total magasin'!H338</f>
        <v>Saisonniers</v>
      </c>
    </row>
    <row r="335" spans="1:4" x14ac:dyDescent="0.3">
      <c r="A335" s="1">
        <f>'[1]Total magasin'!B339</f>
        <v>32941</v>
      </c>
      <c r="B335" s="1" t="str">
        <f>'[1]Total magasin'!D339</f>
        <v>SU SAVIGNE-LATHAN</v>
      </c>
      <c r="C335" s="1">
        <f>'[1]Total magasin'!E339</f>
        <v>2368</v>
      </c>
      <c r="D335" s="1" t="str">
        <f>'[1]Total magasin'!H339</f>
        <v>Rural traditionnel</v>
      </c>
    </row>
    <row r="336" spans="1:4" x14ac:dyDescent="0.3">
      <c r="A336" s="1">
        <f>'[1]Total magasin'!B340</f>
        <v>38302</v>
      </c>
      <c r="B336" s="1" t="str">
        <f>'[1]Total magasin'!D340</f>
        <v>SU TALMONT-ST-HILAIRE</v>
      </c>
      <c r="C336" s="1">
        <f>'[1]Total magasin'!E340</f>
        <v>3762</v>
      </c>
      <c r="D336" s="1" t="str">
        <f>'[1]Total magasin'!H340</f>
        <v>Saisonniers</v>
      </c>
    </row>
    <row r="337" spans="1:4" x14ac:dyDescent="0.3">
      <c r="A337" s="1">
        <f>'[1]Total magasin'!B341</f>
        <v>37814</v>
      </c>
      <c r="B337" s="1" t="str">
        <f>'[1]Total magasin'!D341</f>
        <v>SU POUZAUGES</v>
      </c>
      <c r="C337" s="1">
        <f>'[1]Total magasin'!E341</f>
        <v>4220</v>
      </c>
      <c r="D337" s="1" t="str">
        <f>'[1]Total magasin'!H341</f>
        <v>Rural dynamique</v>
      </c>
    </row>
    <row r="338" spans="1:4" x14ac:dyDescent="0.3">
      <c r="A338" s="1">
        <f>'[1]Total magasin'!B342</f>
        <v>32992</v>
      </c>
      <c r="B338" s="1" t="str">
        <f>'[1]Total magasin'!D342</f>
        <v>SU LES SABLES LA CHAUME</v>
      </c>
      <c r="C338" s="1">
        <f>'[1]Total magasin'!E342</f>
        <v>2410</v>
      </c>
      <c r="D338" s="1" t="str">
        <f>'[1]Total magasin'!H342</f>
        <v>Saisonniers</v>
      </c>
    </row>
    <row r="339" spans="1:4" x14ac:dyDescent="0.3">
      <c r="A339" s="1">
        <f>'[1]Total magasin'!B343</f>
        <v>33018</v>
      </c>
      <c r="B339" s="1" t="str">
        <f>'[1]Total magasin'!D343</f>
        <v>SU ILE D'YEU</v>
      </c>
      <c r="C339" s="1">
        <f>'[1]Total magasin'!E343</f>
        <v>1355</v>
      </c>
      <c r="D339" s="1" t="str">
        <f>'[1]Total magasin'!H343</f>
        <v>Saisonniers</v>
      </c>
    </row>
    <row r="340" spans="1:4" x14ac:dyDescent="0.3">
      <c r="A340" s="1">
        <f>'[1]Total magasin'!B344</f>
        <v>33034</v>
      </c>
      <c r="B340" s="1" t="str">
        <f>'[1]Total magasin'!D344</f>
        <v>SU BONNETABLE</v>
      </c>
      <c r="C340" s="1">
        <f>'[1]Total magasin'!E344</f>
        <v>2865</v>
      </c>
      <c r="D340" s="1" t="str">
        <f>'[1]Total magasin'!H344</f>
        <v>Rural dynamique</v>
      </c>
    </row>
    <row r="341" spans="1:4" x14ac:dyDescent="0.3">
      <c r="A341" s="1">
        <f>'[1]Total magasin'!B345</f>
        <v>33042</v>
      </c>
      <c r="B341" s="1" t="str">
        <f>'[1]Total magasin'!D345</f>
        <v>SU MACHECOUL</v>
      </c>
      <c r="C341" s="1">
        <f>'[1]Total magasin'!E345</f>
        <v>2750</v>
      </c>
      <c r="D341" s="1" t="str">
        <f>'[1]Total magasin'!H345</f>
        <v>Rural dynamique</v>
      </c>
    </row>
    <row r="342" spans="1:4" x14ac:dyDescent="0.3">
      <c r="A342" s="1">
        <f>'[1]Total magasin'!B346</f>
        <v>33069</v>
      </c>
      <c r="B342" s="1" t="str">
        <f>'[1]Total magasin'!D346</f>
        <v>SU JANZE</v>
      </c>
      <c r="C342" s="1">
        <f>'[1]Total magasin'!E346</f>
        <v>4072</v>
      </c>
      <c r="D342" s="1" t="str">
        <f>'[1]Total magasin'!H346</f>
        <v>Rural dynamique</v>
      </c>
    </row>
    <row r="343" spans="1:4" x14ac:dyDescent="0.3">
      <c r="A343" s="1">
        <f>'[1]Total magasin'!B347</f>
        <v>33085</v>
      </c>
      <c r="B343" s="1" t="str">
        <f>'[1]Total magasin'!D347</f>
        <v>SU STE-PAZANNE</v>
      </c>
      <c r="C343" s="1">
        <f>'[1]Total magasin'!E347</f>
        <v>2740</v>
      </c>
      <c r="D343" s="1" t="str">
        <f>'[1]Total magasin'!H347</f>
        <v>Rural dynamique</v>
      </c>
    </row>
    <row r="344" spans="1:4" x14ac:dyDescent="0.3">
      <c r="A344" s="1">
        <f>'[1]Total magasin'!B348</f>
        <v>38240</v>
      </c>
      <c r="B344" s="1" t="str">
        <f>'[1]Total magasin'!D348</f>
        <v>UE CESSON-ST-BRIEUC</v>
      </c>
      <c r="C344" s="1">
        <f>'[1]Total magasin'!E348</f>
        <v>1860</v>
      </c>
      <c r="D344" s="1" t="str">
        <f>'[1]Total magasin'!H348</f>
        <v>Périurbain concurrentiel</v>
      </c>
    </row>
    <row r="345" spans="1:4" x14ac:dyDescent="0.3">
      <c r="A345" s="1">
        <f>'[1]Total magasin'!B349</f>
        <v>38256</v>
      </c>
      <c r="B345" s="1" t="str">
        <f>'[1]Total magasin'!D349</f>
        <v>SU PORNIC  OUEST</v>
      </c>
      <c r="C345" s="1">
        <f>'[1]Total magasin'!E349</f>
        <v>3964</v>
      </c>
      <c r="D345" s="1" t="str">
        <f>'[1]Total magasin'!H349</f>
        <v>Saisonniers</v>
      </c>
    </row>
    <row r="346" spans="1:4" x14ac:dyDescent="0.3">
      <c r="A346" s="1">
        <f>'[1]Total magasin'!B350</f>
        <v>33948</v>
      </c>
      <c r="B346" s="1" t="str">
        <f>'[1]Total magasin'!D350</f>
        <v>SU NOZAY</v>
      </c>
      <c r="C346" s="1">
        <f>'[1]Total magasin'!E350</f>
        <v>2500</v>
      </c>
      <c r="D346" s="1" t="str">
        <f>'[1]Total magasin'!H350</f>
        <v>Rural dynamique</v>
      </c>
    </row>
    <row r="347" spans="1:4" x14ac:dyDescent="0.3">
      <c r="A347" s="1">
        <f>'[1]Total magasin'!B351</f>
        <v>33174</v>
      </c>
      <c r="B347" s="1" t="str">
        <f>'[1]Total magasin'!D351</f>
        <v>SU BOUAYE</v>
      </c>
      <c r="C347" s="1">
        <f>'[1]Total magasin'!E351</f>
        <v>2410</v>
      </c>
      <c r="D347" s="1" t="str">
        <f>'[1]Total magasin'!H351</f>
        <v>Périurbain concurrentiel</v>
      </c>
    </row>
    <row r="348" spans="1:4" x14ac:dyDescent="0.3">
      <c r="A348" s="1">
        <f>'[1]Total magasin'!B352</f>
        <v>33212</v>
      </c>
      <c r="B348" s="1" t="str">
        <f>'[1]Total magasin'!D352</f>
        <v>SU LA CHARTRE-SUR-LE-LOIR  72</v>
      </c>
      <c r="C348" s="1">
        <f>'[1]Total magasin'!E352</f>
        <v>2800</v>
      </c>
      <c r="D348" s="1" t="str">
        <f>'[1]Total magasin'!H352</f>
        <v>Rural traditionnel</v>
      </c>
    </row>
    <row r="349" spans="1:4" x14ac:dyDescent="0.3">
      <c r="A349" s="1">
        <f>'[1]Total magasin'!B353</f>
        <v>33271</v>
      </c>
      <c r="B349" s="1" t="str">
        <f>'[1]Total magasin'!D353</f>
        <v>SU NEUILLE-PONT-PIERRE</v>
      </c>
      <c r="C349" s="1">
        <f>'[1]Total magasin'!E353</f>
        <v>3158</v>
      </c>
      <c r="D349" s="1" t="str">
        <f>'[1]Total magasin'!H353</f>
        <v>Rural dynamique</v>
      </c>
    </row>
    <row r="350" spans="1:4" x14ac:dyDescent="0.3">
      <c r="A350" s="1">
        <f>'[1]Total magasin'!B354</f>
        <v>33301</v>
      </c>
      <c r="B350" s="1" t="str">
        <f>'[1]Total magasin'!D354</f>
        <v>SU VERNOU-SUR-BRENNE</v>
      </c>
      <c r="C350" s="1">
        <f>'[1]Total magasin'!E354</f>
        <v>1681</v>
      </c>
      <c r="D350" s="1" t="str">
        <f>'[1]Total magasin'!H354</f>
        <v>Périurbain résidentiel</v>
      </c>
    </row>
    <row r="351" spans="1:4" x14ac:dyDescent="0.3">
      <c r="A351" s="1">
        <f>'[1]Total magasin'!B355</f>
        <v>33315</v>
      </c>
      <c r="B351" s="1" t="str">
        <f>'[1]Total magasin'!D355</f>
        <v>SU BRUZ</v>
      </c>
      <c r="C351" s="1">
        <f>'[1]Total magasin'!E355</f>
        <v>1580</v>
      </c>
      <c r="D351" s="1" t="str">
        <f>'[1]Total magasin'!H355</f>
        <v>Périurbain résidentiel</v>
      </c>
    </row>
    <row r="352" spans="1:4" x14ac:dyDescent="0.3">
      <c r="A352" s="1">
        <f>'[1]Total magasin'!B356</f>
        <v>38132</v>
      </c>
      <c r="B352" s="1" t="str">
        <f>'[1]Total magasin'!D356</f>
        <v>UE TOURS JEMMAPES</v>
      </c>
      <c r="C352" s="1">
        <f>'[1]Total magasin'!E356</f>
        <v>1550</v>
      </c>
      <c r="D352" s="1" t="str">
        <f>'[1]Total magasin'!H356</f>
        <v>Périurbain concurrentiel</v>
      </c>
    </row>
    <row r="353" spans="1:4" x14ac:dyDescent="0.3">
      <c r="A353" s="1">
        <f>'[1]Total magasin'!B357</f>
        <v>38244</v>
      </c>
      <c r="B353" s="1" t="str">
        <f>'[1]Total magasin'!D357</f>
        <v>SU LOCHES</v>
      </c>
      <c r="C353" s="1">
        <f>'[1]Total magasin'!E357</f>
        <v>5789</v>
      </c>
      <c r="D353" s="1" t="str">
        <f>'[1]Total magasin'!H357</f>
        <v>Rural traditionnel</v>
      </c>
    </row>
    <row r="354" spans="1:4" x14ac:dyDescent="0.3">
      <c r="A354" s="1">
        <f>'[1]Total magasin'!B358</f>
        <v>33387</v>
      </c>
      <c r="B354" s="1" t="str">
        <f>'[1]Total magasin'!D358</f>
        <v>SU CHATEAU-LA VALLIERE</v>
      </c>
      <c r="C354" s="1">
        <f>'[1]Total magasin'!E358</f>
        <v>2095</v>
      </c>
      <c r="D354" s="1" t="str">
        <f>'[1]Total magasin'!H358</f>
        <v>Rural traditionnel</v>
      </c>
    </row>
    <row r="355" spans="1:4" x14ac:dyDescent="0.3">
      <c r="A355" s="1">
        <f>'[1]Total magasin'!B359</f>
        <v>33441</v>
      </c>
      <c r="B355" s="1" t="str">
        <f>'[1]Total magasin'!D359</f>
        <v>SU CHAMPDENIERS</v>
      </c>
      <c r="C355" s="1">
        <f>'[1]Total magasin'!E359</f>
        <v>2524</v>
      </c>
      <c r="D355" s="1" t="str">
        <f>'[1]Total magasin'!H359</f>
        <v>Rural dynamique</v>
      </c>
    </row>
    <row r="356" spans="1:4" x14ac:dyDescent="0.3">
      <c r="A356" s="1">
        <f>'[1]Total magasin'!B360</f>
        <v>38186</v>
      </c>
      <c r="B356" s="1" t="str">
        <f>'[1]Total magasin'!D360</f>
        <v>UE LA ROCHE/YON  IENA</v>
      </c>
      <c r="C356" s="1">
        <f>'[1]Total magasin'!E360</f>
        <v>903</v>
      </c>
      <c r="D356" s="1" t="str">
        <f>'[1]Total magasin'!H360</f>
        <v>Ultra-urbain</v>
      </c>
    </row>
    <row r="357" spans="1:4" x14ac:dyDescent="0.3">
      <c r="A357" s="1">
        <f>'[1]Total magasin'!B361</f>
        <v>33492</v>
      </c>
      <c r="B357" s="1" t="str">
        <f>'[1]Total magasin'!D361</f>
        <v>SU L'ILE-BOUCHARD</v>
      </c>
      <c r="C357" s="1">
        <f>'[1]Total magasin'!E361</f>
        <v>2975</v>
      </c>
      <c r="D357" s="1" t="str">
        <f>'[1]Total magasin'!H361</f>
        <v>Rural traditionnel</v>
      </c>
    </row>
    <row r="358" spans="1:4" x14ac:dyDescent="0.3">
      <c r="A358" s="1">
        <f>'[1]Total magasin'!B362</f>
        <v>38243</v>
      </c>
      <c r="B358" s="1" t="str">
        <f>'[1]Total magasin'!D362</f>
        <v>SU MONTS</v>
      </c>
      <c r="C358" s="1">
        <f>'[1]Total magasin'!E362</f>
        <v>2155</v>
      </c>
      <c r="D358" s="1" t="str">
        <f>'[1]Total magasin'!H362</f>
        <v>Rural dynamique</v>
      </c>
    </row>
    <row r="359" spans="1:4" x14ac:dyDescent="0.3">
      <c r="A359" s="1">
        <f>'[1]Total magasin'!B363</f>
        <v>39215</v>
      </c>
      <c r="B359" s="1" t="str">
        <f>'[1]Total magasin'!D363</f>
        <v>SU RENNES ST JACQUES</v>
      </c>
      <c r="C359" s="1">
        <f>'[1]Total magasin'!E363</f>
        <v>3215</v>
      </c>
      <c r="D359" s="1" t="str">
        <f>'[1]Total magasin'!H363</f>
        <v>Ultra-urbain</v>
      </c>
    </row>
    <row r="360" spans="1:4" x14ac:dyDescent="0.3">
      <c r="A360" s="1">
        <f>'[1]Total magasin'!B364</f>
        <v>33573</v>
      </c>
      <c r="B360" s="1" t="str">
        <f>'[1]Total magasin'!D364</f>
        <v>SU PLEURTUIT</v>
      </c>
      <c r="C360" s="1">
        <f>'[1]Total magasin'!E364</f>
        <v>4855</v>
      </c>
      <c r="D360" s="1" t="str">
        <f>'[1]Total magasin'!H364</f>
        <v>Saisonniers</v>
      </c>
    </row>
    <row r="361" spans="1:4" x14ac:dyDescent="0.3">
      <c r="A361" s="1">
        <f>'[1]Total magasin'!B365</f>
        <v>35866</v>
      </c>
      <c r="B361" s="1" t="str">
        <f>'[1]Total magasin'!D365</f>
        <v>SU BEAUNE-LA-ROLANDE</v>
      </c>
      <c r="C361" s="1">
        <f>'[1]Total magasin'!E365</f>
        <v>4420</v>
      </c>
      <c r="D361" s="1" t="str">
        <f>'[1]Total magasin'!H365</f>
        <v>Rural dynamique</v>
      </c>
    </row>
    <row r="362" spans="1:4" x14ac:dyDescent="0.3">
      <c r="A362" s="1">
        <f>'[1]Total magasin'!B366</f>
        <v>33662</v>
      </c>
      <c r="B362" s="1" t="str">
        <f>'[1]Total magasin'!D366</f>
        <v>SU VILLAINES-LA-JUHEL</v>
      </c>
      <c r="C362" s="1">
        <f>'[1]Total magasin'!E366</f>
        <v>2930</v>
      </c>
      <c r="D362" s="1" t="str">
        <f>'[1]Total magasin'!H366</f>
        <v>Rural traditionnel</v>
      </c>
    </row>
    <row r="363" spans="1:4" x14ac:dyDescent="0.3">
      <c r="A363" s="1">
        <f>'[1]Total magasin'!B367</f>
        <v>38270</v>
      </c>
      <c r="B363" s="1" t="str">
        <f>'[1]Total magasin'!D367</f>
        <v>SU PLABENNEC</v>
      </c>
      <c r="C363" s="1">
        <f>'[1]Total magasin'!E367</f>
        <v>2200</v>
      </c>
      <c r="D363" s="1" t="str">
        <f>'[1]Total magasin'!H367</f>
        <v>Rural dynamique</v>
      </c>
    </row>
    <row r="364" spans="1:4" x14ac:dyDescent="0.3">
      <c r="A364" s="1">
        <f>'[1]Total magasin'!B368</f>
        <v>33794</v>
      </c>
      <c r="B364" s="1" t="str">
        <f>'[1]Total magasin'!D368</f>
        <v>SU PARIGNE-LEVEQUE</v>
      </c>
      <c r="C364" s="1">
        <f>'[1]Total magasin'!E368</f>
        <v>3525</v>
      </c>
      <c r="D364" s="1" t="str">
        <f>'[1]Total magasin'!H368</f>
        <v>Rural dynamique</v>
      </c>
    </row>
    <row r="365" spans="1:4" x14ac:dyDescent="0.3">
      <c r="A365" s="1">
        <f>'[1]Total magasin'!B369</f>
        <v>33816</v>
      </c>
      <c r="B365" s="1" t="str">
        <f>'[1]Total magasin'!D369</f>
        <v>SU POUANCE</v>
      </c>
      <c r="C365" s="1">
        <f>'[1]Total magasin'!E369</f>
        <v>2490</v>
      </c>
      <c r="D365" s="1" t="str">
        <f>'[1]Total magasin'!H369</f>
        <v>Rural dynamique</v>
      </c>
    </row>
    <row r="366" spans="1:4" x14ac:dyDescent="0.3">
      <c r="A366" s="1">
        <f>'[1]Total magasin'!B370</f>
        <v>38142</v>
      </c>
      <c r="B366" s="1" t="str">
        <f>'[1]Total magasin'!D370</f>
        <v>UE GUERLESQUIN</v>
      </c>
      <c r="C366" s="1">
        <f>'[1]Total magasin'!E370</f>
        <v>1280</v>
      </c>
      <c r="D366" s="1" t="str">
        <f>'[1]Total magasin'!H370</f>
        <v>Rural traditionnel</v>
      </c>
    </row>
    <row r="367" spans="1:4" x14ac:dyDescent="0.3">
      <c r="A367" s="1">
        <f>'[1]Total magasin'!B371</f>
        <v>31045</v>
      </c>
      <c r="B367" s="1" t="str">
        <f>'[1]Total magasin'!D371</f>
        <v>HU YFFINIAC</v>
      </c>
      <c r="C367" s="1">
        <f>'[1]Total magasin'!E371</f>
        <v>5360</v>
      </c>
      <c r="D367" s="1" t="str">
        <f>'[1]Total magasin'!H371</f>
        <v>Périurbain résidentiel</v>
      </c>
    </row>
    <row r="368" spans="1:4" x14ac:dyDescent="0.3">
      <c r="A368" s="1">
        <f>'[1]Total magasin'!B372</f>
        <v>33840</v>
      </c>
      <c r="B368" s="1" t="str">
        <f>'[1]Total magasin'!D372</f>
        <v>HU PLANCOET</v>
      </c>
      <c r="C368" s="1">
        <f>'[1]Total magasin'!E372</f>
        <v>5097</v>
      </c>
      <c r="D368" s="1" t="str">
        <f>'[1]Total magasin'!H372</f>
        <v>Rural dynamique</v>
      </c>
    </row>
    <row r="369" spans="1:4" x14ac:dyDescent="0.3">
      <c r="A369" s="1">
        <f>'[1]Total magasin'!B373</f>
        <v>33875</v>
      </c>
      <c r="B369" s="1" t="str">
        <f>'[1]Total magasin'!D373</f>
        <v>SU ERQUY</v>
      </c>
      <c r="C369" s="1">
        <f>'[1]Total magasin'!E373</f>
        <v>3972</v>
      </c>
      <c r="D369" s="1" t="str">
        <f>'[1]Total magasin'!H373</f>
        <v>Saisonniers</v>
      </c>
    </row>
    <row r="370" spans="1:4" x14ac:dyDescent="0.3">
      <c r="A370" s="1">
        <f>'[1]Total magasin'!B374</f>
        <v>33883</v>
      </c>
      <c r="B370" s="1" t="str">
        <f>'[1]Total magasin'!D374</f>
        <v>SU PLESTIN-LES GREVES</v>
      </c>
      <c r="C370" s="1">
        <f>'[1]Total magasin'!E374</f>
        <v>2911</v>
      </c>
      <c r="D370" s="1" t="str">
        <f>'[1]Total magasin'!H374</f>
        <v>Saisonniers</v>
      </c>
    </row>
    <row r="371" spans="1:4" x14ac:dyDescent="0.3">
      <c r="A371" s="1">
        <f>'[1]Total magasin'!B375</f>
        <v>33891</v>
      </c>
      <c r="B371" s="1" t="str">
        <f>'[1]Total magasin'!D375</f>
        <v>SU ST-NICOLAS-DU-PELEM</v>
      </c>
      <c r="C371" s="1">
        <f>'[1]Total magasin'!E375</f>
        <v>2200</v>
      </c>
      <c r="D371" s="1" t="str">
        <f>'[1]Total magasin'!H375</f>
        <v>Rural traditionnel</v>
      </c>
    </row>
    <row r="372" spans="1:4" x14ac:dyDescent="0.3">
      <c r="A372" s="1">
        <f>'[1]Total magasin'!B376</f>
        <v>33935</v>
      </c>
      <c r="B372" s="1" t="str">
        <f>'[1]Total magasin'!D376</f>
        <v>SU LANVALLAY</v>
      </c>
      <c r="C372" s="1">
        <f>'[1]Total magasin'!E376</f>
        <v>2450</v>
      </c>
      <c r="D372" s="1" t="str">
        <f>'[1]Total magasin'!H376</f>
        <v>Rural dynamique</v>
      </c>
    </row>
    <row r="373" spans="1:4" x14ac:dyDescent="0.3">
      <c r="A373" s="1">
        <f>'[1]Total magasin'!B377</f>
        <v>38375</v>
      </c>
      <c r="B373" s="1" t="str">
        <f>'[1]Total magasin'!D377</f>
        <v>SU LANDIVISIAU</v>
      </c>
      <c r="C373" s="1">
        <f>'[1]Total magasin'!E377</f>
        <v>2650</v>
      </c>
      <c r="D373" s="1" t="str">
        <f>'[1]Total magasin'!H377</f>
        <v>Rural dynamique</v>
      </c>
    </row>
    <row r="374" spans="1:4" x14ac:dyDescent="0.3">
      <c r="A374" s="1">
        <f>'[1]Total magasin'!B378</f>
        <v>33980</v>
      </c>
      <c r="B374" s="1" t="str">
        <f>'[1]Total magasin'!D378</f>
        <v>SU PLEYBER-CHRIST</v>
      </c>
      <c r="C374" s="1">
        <f>'[1]Total magasin'!E378</f>
        <v>2270</v>
      </c>
      <c r="D374" s="1" t="str">
        <f>'[1]Total magasin'!H378</f>
        <v>Rural dynamique</v>
      </c>
    </row>
    <row r="375" spans="1:4" x14ac:dyDescent="0.3">
      <c r="A375" s="1">
        <f>'[1]Total magasin'!B379</f>
        <v>38193</v>
      </c>
      <c r="B375" s="1" t="str">
        <f>'[1]Total magasin'!D379</f>
        <v>UE EVAUX-LES-BAINS</v>
      </c>
      <c r="C375" s="1">
        <f>'[1]Total magasin'!E379</f>
        <v>1416</v>
      </c>
      <c r="D375" s="1" t="str">
        <f>'[1]Total magasin'!H379</f>
        <v>Rural traditionnel</v>
      </c>
    </row>
    <row r="376" spans="1:4" x14ac:dyDescent="0.3">
      <c r="A376" s="1">
        <f>'[1]Total magasin'!B380</f>
        <v>38290</v>
      </c>
      <c r="B376" s="1" t="str">
        <f>'[1]Total magasin'!D380</f>
        <v>UE LE MANS DE GAULLE</v>
      </c>
      <c r="C376" s="1">
        <f>'[1]Total magasin'!E380</f>
        <v>560</v>
      </c>
      <c r="D376" s="1" t="str">
        <f>'[1]Total magasin'!H380</f>
        <v>Ultra-urbain</v>
      </c>
    </row>
    <row r="377" spans="1:4" x14ac:dyDescent="0.3">
      <c r="A377" s="1">
        <f>'[1]Total magasin'!B381</f>
        <v>34049</v>
      </c>
      <c r="B377" s="1" t="str">
        <f>'[1]Total magasin'!D381</f>
        <v>SU PLOUHARNEL</v>
      </c>
      <c r="C377" s="1">
        <f>'[1]Total magasin'!E381</f>
        <v>4380</v>
      </c>
      <c r="D377" s="1" t="str">
        <f>'[1]Total magasin'!H381</f>
        <v>Saisonniers</v>
      </c>
    </row>
    <row r="378" spans="1:4" x14ac:dyDescent="0.3">
      <c r="A378" s="1">
        <f>'[1]Total magasin'!B382</f>
        <v>38945</v>
      </c>
      <c r="B378" s="1" t="str">
        <f>'[1]Total magasin'!D382</f>
        <v>SU CHATILLON-COLIGNY</v>
      </c>
      <c r="C378" s="1">
        <f>'[1]Total magasin'!E382</f>
        <v>2700</v>
      </c>
      <c r="D378" s="1" t="str">
        <f>'[1]Total magasin'!H382</f>
        <v>Rural traditionnel</v>
      </c>
    </row>
    <row r="379" spans="1:4" x14ac:dyDescent="0.3">
      <c r="A379" s="1">
        <f>'[1]Total magasin'!B383</f>
        <v>34163</v>
      </c>
      <c r="B379" s="1" t="str">
        <f>'[1]Total magasin'!D383</f>
        <v>UE AIXE-SUR-VIENNE UEX  4.B73</v>
      </c>
      <c r="C379" s="1">
        <f>'[1]Total magasin'!E383</f>
        <v>1196</v>
      </c>
      <c r="D379" s="1" t="str">
        <f>'[1]Total magasin'!H383</f>
        <v>Rural dynamique</v>
      </c>
    </row>
    <row r="380" spans="1:4" x14ac:dyDescent="0.3">
      <c r="A380" s="1">
        <f>'[1]Total magasin'!B384</f>
        <v>34165</v>
      </c>
      <c r="B380" s="1" t="str">
        <f>'[1]Total magasin'!D384</f>
        <v>UE ANGOULÊME  1B730</v>
      </c>
      <c r="C380" s="1">
        <f>'[1]Total magasin'!E384</f>
        <v>697</v>
      </c>
      <c r="D380" s="1" t="str">
        <f>'[1]Total magasin'!H384</f>
        <v>Ultra-urbain</v>
      </c>
    </row>
    <row r="381" spans="1:4" x14ac:dyDescent="0.3">
      <c r="A381" s="1">
        <f>'[1]Total magasin'!B385</f>
        <v>34166</v>
      </c>
      <c r="B381" s="1" t="str">
        <f>'[1]Total magasin'!D385</f>
        <v>UE CHEF BOUTONNE 2B777</v>
      </c>
      <c r="C381" s="1">
        <f>'[1]Total magasin'!E385</f>
        <v>888</v>
      </c>
      <c r="D381" s="1" t="str">
        <f>'[1]Total magasin'!H385</f>
        <v>Rural traditionnel</v>
      </c>
    </row>
    <row r="382" spans="1:4" x14ac:dyDescent="0.3">
      <c r="A382" s="1">
        <f>'[1]Total magasin'!B386</f>
        <v>34168</v>
      </c>
      <c r="B382" s="1" t="str">
        <f>'[1]Total magasin'!D386</f>
        <v>UE ISLE UEX     4B750</v>
      </c>
      <c r="C382" s="1">
        <f>'[1]Total magasin'!E386</f>
        <v>1171</v>
      </c>
      <c r="D382" s="1" t="str">
        <f>'[1]Total magasin'!H386</f>
        <v>Périurbain résidentiel</v>
      </c>
    </row>
    <row r="383" spans="1:4" x14ac:dyDescent="0.3">
      <c r="A383" s="1">
        <f>'[1]Total magasin'!B387</f>
        <v>34171</v>
      </c>
      <c r="B383" s="1" t="str">
        <f>'[1]Total magasin'!D387</f>
        <v>UE LA TREMBLADE 1.B758 UEX</v>
      </c>
      <c r="C383" s="1">
        <f>'[1]Total magasin'!E387</f>
        <v>1200</v>
      </c>
      <c r="D383" s="1" t="str">
        <f>'[1]Total magasin'!H387</f>
        <v>Saisonniers</v>
      </c>
    </row>
    <row r="384" spans="1:4" x14ac:dyDescent="0.3">
      <c r="A384" s="1">
        <f>'[1]Total magasin'!B388</f>
        <v>34174</v>
      </c>
      <c r="B384" s="1" t="str">
        <f>'[1]Total magasin'!D388</f>
        <v>UE LIMOGES GARE   4.B737</v>
      </c>
      <c r="C384" s="1">
        <f>'[1]Total magasin'!E388</f>
        <v>2854</v>
      </c>
      <c r="D384" s="1" t="str">
        <f>'[1]Total magasin'!H388</f>
        <v>Ultra-urbain</v>
      </c>
    </row>
    <row r="385" spans="1:4" x14ac:dyDescent="0.3">
      <c r="A385" s="1">
        <f>'[1]Total magasin'!B389</f>
        <v>34179</v>
      </c>
      <c r="B385" s="1" t="str">
        <f>'[1]Total magasin'!D389</f>
        <v>UE POITIERS MERMOZ 2B753</v>
      </c>
      <c r="C385" s="1">
        <f>'[1]Total magasin'!E389</f>
        <v>1259</v>
      </c>
      <c r="D385" s="1" t="str">
        <f>'[1]Total magasin'!H389</f>
        <v>Ultra-urbain</v>
      </c>
    </row>
    <row r="386" spans="1:4" x14ac:dyDescent="0.3">
      <c r="A386" s="1">
        <f>'[1]Total magasin'!B390</f>
        <v>34181</v>
      </c>
      <c r="B386" s="1" t="str">
        <f>'[1]Total magasin'!D390</f>
        <v>UE POITIERS COURONNERIE 2B732</v>
      </c>
      <c r="C386" s="1">
        <f>'[1]Total magasin'!E390</f>
        <v>1350</v>
      </c>
      <c r="D386" s="1" t="str">
        <f>'[1]Total magasin'!H390</f>
        <v>Ultra-urbain</v>
      </c>
    </row>
    <row r="387" spans="1:4" x14ac:dyDescent="0.3">
      <c r="A387" s="1">
        <f>'[1]Total magasin'!B391</f>
        <v>34185</v>
      </c>
      <c r="B387" s="1" t="str">
        <f>'[1]Total magasin'!D391</f>
        <v>UE ROUMAZIÈRES  4B756</v>
      </c>
      <c r="C387" s="1">
        <f>'[1]Total magasin'!E391</f>
        <v>1200</v>
      </c>
      <c r="D387" s="1" t="str">
        <f>'[1]Total magasin'!H391</f>
        <v>Rural traditionnel</v>
      </c>
    </row>
    <row r="388" spans="1:4" x14ac:dyDescent="0.3">
      <c r="A388" s="1">
        <f>'[1]Total magasin'!B392</f>
        <v>34187</v>
      </c>
      <c r="B388" s="1" t="str">
        <f>'[1]Total magasin'!D392</f>
        <v>UE ST-AIGULIN     1.B779</v>
      </c>
      <c r="C388" s="1">
        <f>'[1]Total magasin'!E392</f>
        <v>867</v>
      </c>
      <c r="D388" s="1" t="str">
        <f>'[1]Total magasin'!H392</f>
        <v>Rural traditionnel</v>
      </c>
    </row>
    <row r="389" spans="1:4" x14ac:dyDescent="0.3">
      <c r="A389" s="1">
        <f>'[1]Total magasin'!B393</f>
        <v>34190</v>
      </c>
      <c r="B389" s="1" t="str">
        <f>'[1]Total magasin'!D393</f>
        <v>UE ST-CYR-SUR-LOIRE    2B772</v>
      </c>
      <c r="C389" s="1">
        <f>'[1]Total magasin'!E393</f>
        <v>693</v>
      </c>
      <c r="D389" s="1" t="str">
        <f>'[1]Total magasin'!H393</f>
        <v>Périurbain concurrentiel</v>
      </c>
    </row>
    <row r="390" spans="1:4" x14ac:dyDescent="0.3">
      <c r="A390" s="1">
        <f>'[1]Total magasin'!B394</f>
        <v>34192</v>
      </c>
      <c r="B390" s="1" t="str">
        <f>'[1]Total magasin'!D394</f>
        <v>SU ST-YRIEX-SUR-CHARENTE</v>
      </c>
      <c r="C390" s="1">
        <f>'[1]Total magasin'!E394</f>
        <v>2077</v>
      </c>
      <c r="D390" s="1" t="str">
        <f>'[1]Total magasin'!H394</f>
        <v>Périurbain résidentiel</v>
      </c>
    </row>
    <row r="391" spans="1:4" x14ac:dyDescent="0.3">
      <c r="A391" s="1">
        <f>'[1]Total magasin'!B395</f>
        <v>34196</v>
      </c>
      <c r="B391" s="1" t="str">
        <f>'[1]Total magasin'!D395</f>
        <v>UE SURGÈRES UEX 1B748</v>
      </c>
      <c r="C391" s="1">
        <f>'[1]Total magasin'!E395</f>
        <v>990</v>
      </c>
      <c r="D391" s="1" t="str">
        <f>'[1]Total magasin'!H395</f>
        <v>Rural dynamique</v>
      </c>
    </row>
    <row r="392" spans="1:4" x14ac:dyDescent="0.3">
      <c r="A392" s="1">
        <f>'[1]Total magasin'!B396</f>
        <v>34208</v>
      </c>
      <c r="B392" s="1" t="str">
        <f>'[1]Total magasin'!D396</f>
        <v>UE LENCLOITRE</v>
      </c>
      <c r="C392" s="1">
        <f>'[1]Total magasin'!E396</f>
        <v>470</v>
      </c>
      <c r="D392" s="1" t="str">
        <f>'[1]Total magasin'!H396</f>
        <v>Rural dynamique</v>
      </c>
    </row>
    <row r="393" spans="1:4" x14ac:dyDescent="0.3">
      <c r="A393" s="1">
        <f>'[1]Total magasin'!B397</f>
        <v>34210</v>
      </c>
      <c r="B393" s="1" t="str">
        <f>'[1]Total magasin'!D397</f>
        <v>UE MARSILLY</v>
      </c>
      <c r="C393" s="1">
        <f>'[1]Total magasin'!E397</f>
        <v>498</v>
      </c>
      <c r="D393" s="1" t="str">
        <f>'[1]Total magasin'!H397</f>
        <v>Périurbain résidentiel</v>
      </c>
    </row>
    <row r="394" spans="1:4" x14ac:dyDescent="0.3">
      <c r="A394" s="1">
        <f>'[1]Total magasin'!B398</f>
        <v>34361</v>
      </c>
      <c r="B394" s="1" t="str">
        <f>'[1]Total magasin'!D398</f>
        <v>UE ANGERS LA ROSERAIE</v>
      </c>
      <c r="C394" s="1">
        <f>'[1]Total magasin'!E398</f>
        <v>700</v>
      </c>
      <c r="D394" s="1" t="str">
        <f>'[1]Total magasin'!H398</f>
        <v>Ultra-urbain</v>
      </c>
    </row>
    <row r="395" spans="1:4" x14ac:dyDescent="0.3">
      <c r="A395" s="1">
        <f>'[1]Total magasin'!B399</f>
        <v>34588</v>
      </c>
      <c r="B395" s="1" t="str">
        <f>'[1]Total magasin'!D399</f>
        <v>SU TREGUIER</v>
      </c>
      <c r="C395" s="1">
        <f>'[1]Total magasin'!E399</f>
        <v>2540</v>
      </c>
      <c r="D395" s="1" t="str">
        <f>'[1]Total magasin'!H399</f>
        <v>Rural traditionnel</v>
      </c>
    </row>
    <row r="396" spans="1:4" x14ac:dyDescent="0.3">
      <c r="A396" s="1">
        <f>'[1]Total magasin'!B400</f>
        <v>34677</v>
      </c>
      <c r="B396" s="1" t="str">
        <f>'[1]Total magasin'!D400</f>
        <v>SU SANDILLON</v>
      </c>
      <c r="C396" s="1">
        <f>'[1]Total magasin'!E400</f>
        <v>2055</v>
      </c>
      <c r="D396" s="1" t="str">
        <f>'[1]Total magasin'!H400</f>
        <v>Rural dynamique</v>
      </c>
    </row>
    <row r="397" spans="1:4" x14ac:dyDescent="0.3">
      <c r="A397" s="1">
        <f>'[1]Total magasin'!B401</f>
        <v>34739</v>
      </c>
      <c r="B397" s="1" t="str">
        <f>'[1]Total magasin'!D401</f>
        <v>SU CHANCEAUX-SUR-CHOISILLE</v>
      </c>
      <c r="C397" s="1">
        <f>'[1]Total magasin'!E401</f>
        <v>2175</v>
      </c>
      <c r="D397" s="1" t="str">
        <f>'[1]Total magasin'!H401</f>
        <v>Périurbain résidentiel</v>
      </c>
    </row>
    <row r="398" spans="1:4" x14ac:dyDescent="0.3">
      <c r="A398" s="1">
        <f>'[1]Total magasin'!B402</f>
        <v>34944</v>
      </c>
      <c r="B398" s="1" t="str">
        <f>'[1]Total magasin'!D402</f>
        <v>SU LA ROCHE-POSAY</v>
      </c>
      <c r="C398" s="1">
        <f>'[1]Total magasin'!E402</f>
        <v>2200</v>
      </c>
      <c r="D398" s="1" t="str">
        <f>'[1]Total magasin'!H402</f>
        <v>Rural traditionnel</v>
      </c>
    </row>
    <row r="399" spans="1:4" x14ac:dyDescent="0.3">
      <c r="A399" s="1">
        <f>'[1]Total magasin'!B403</f>
        <v>35029</v>
      </c>
      <c r="B399" s="1" t="str">
        <f>'[1]Total magasin'!D403</f>
        <v>SU CHABRIS</v>
      </c>
      <c r="C399" s="1">
        <f>'[1]Total magasin'!E403</f>
        <v>2173</v>
      </c>
      <c r="D399" s="1" t="str">
        <f>'[1]Total magasin'!H403</f>
        <v>Rural traditionnel</v>
      </c>
    </row>
    <row r="400" spans="1:4" x14ac:dyDescent="0.3">
      <c r="A400" s="1">
        <f>'[1]Total magasin'!B404</f>
        <v>35037</v>
      </c>
      <c r="B400" s="1" t="str">
        <f>'[1]Total magasin'!D404</f>
        <v>UE BREHAN</v>
      </c>
      <c r="C400" s="1">
        <f>'[1]Total magasin'!E404</f>
        <v>1230</v>
      </c>
      <c r="D400" s="1" t="str">
        <f>'[1]Total magasin'!H404</f>
        <v>Rural traditionnel</v>
      </c>
    </row>
    <row r="401" spans="1:4" x14ac:dyDescent="0.3">
      <c r="A401" s="1">
        <f>'[1]Total magasin'!B405</f>
        <v>35061</v>
      </c>
      <c r="B401" s="1" t="str">
        <f>'[1]Total magasin'!D405</f>
        <v>SU VIVONNE</v>
      </c>
      <c r="C401" s="1">
        <f>'[1]Total magasin'!E405</f>
        <v>4220</v>
      </c>
      <c r="D401" s="1" t="str">
        <f>'[1]Total magasin'!H405</f>
        <v>Rural dynamique</v>
      </c>
    </row>
    <row r="402" spans="1:4" x14ac:dyDescent="0.3">
      <c r="A402" s="1">
        <f>'[1]Total magasin'!B406</f>
        <v>35088</v>
      </c>
      <c r="B402" s="1" t="str">
        <f>'[1]Total magasin'!D406</f>
        <v>SU TINTENIAC</v>
      </c>
      <c r="C402" s="1">
        <f>'[1]Total magasin'!E406</f>
        <v>4183</v>
      </c>
      <c r="D402" s="1" t="str">
        <f>'[1]Total magasin'!H406</f>
        <v>Rural dynamique</v>
      </c>
    </row>
    <row r="403" spans="1:4" x14ac:dyDescent="0.3">
      <c r="A403" s="1">
        <f>'[1]Total magasin'!B407</f>
        <v>35094</v>
      </c>
      <c r="B403" s="1" t="str">
        <f>'[1]Total magasin'!D407</f>
        <v>UE QUIMPER</v>
      </c>
      <c r="C403" s="1">
        <f>'[1]Total magasin'!E407</f>
        <v>442</v>
      </c>
      <c r="D403" s="1" t="str">
        <f>'[1]Total magasin'!H407</f>
        <v>Ultra-urbain</v>
      </c>
    </row>
    <row r="404" spans="1:4" x14ac:dyDescent="0.3">
      <c r="A404" s="1">
        <f>'[1]Total magasin'!B408</f>
        <v>38363</v>
      </c>
      <c r="B404" s="1" t="str">
        <f>'[1]Total magasin'!D408</f>
        <v>SU LA TURBALLE</v>
      </c>
      <c r="C404" s="1">
        <f>'[1]Total magasin'!E408</f>
        <v>2667</v>
      </c>
      <c r="D404" s="1" t="str">
        <f>'[1]Total magasin'!H408</f>
        <v>Saisonniers</v>
      </c>
    </row>
    <row r="405" spans="1:4" x14ac:dyDescent="0.3">
      <c r="A405" s="1">
        <f>'[1]Total magasin'!B409</f>
        <v>35118</v>
      </c>
      <c r="B405" s="1" t="str">
        <f>'[1]Total magasin'!D409</f>
        <v>SU ROUILLAC</v>
      </c>
      <c r="C405" s="1">
        <f>'[1]Total magasin'!E409</f>
        <v>3575</v>
      </c>
      <c r="D405" s="1" t="str">
        <f>'[1]Total magasin'!H409</f>
        <v>Rural dynamique</v>
      </c>
    </row>
    <row r="406" spans="1:4" x14ac:dyDescent="0.3">
      <c r="A406" s="1">
        <f>'[1]Total magasin'!B410</f>
        <v>35134</v>
      </c>
      <c r="B406" s="1" t="str">
        <f>'[1]Total magasin'!D410</f>
        <v>SU ST-AUBIN-D'AUBIGNE</v>
      </c>
      <c r="C406" s="1">
        <f>'[1]Total magasin'!E410</f>
        <v>2500</v>
      </c>
      <c r="D406" s="1" t="str">
        <f>'[1]Total magasin'!H410</f>
        <v>Rural dynamique</v>
      </c>
    </row>
    <row r="407" spans="1:4" x14ac:dyDescent="0.3">
      <c r="A407" s="1">
        <f>'[1]Total magasin'!B411</f>
        <v>37777</v>
      </c>
      <c r="B407" s="1" t="str">
        <f>'[1]Total magasin'!D411</f>
        <v>SU DOL-DE-BRETAGNE</v>
      </c>
      <c r="C407" s="1">
        <f>'[1]Total magasin'!E411</f>
        <v>3811</v>
      </c>
      <c r="D407" s="1" t="str">
        <f>'[1]Total magasin'!H411</f>
        <v>Rural dynamique</v>
      </c>
    </row>
    <row r="408" spans="1:4" x14ac:dyDescent="0.3">
      <c r="A408" s="1">
        <f>'[1]Total magasin'!B412</f>
        <v>37706</v>
      </c>
      <c r="B408" s="1" t="str">
        <f>'[1]Total magasin'!D412</f>
        <v>SU MALANSAC</v>
      </c>
      <c r="C408" s="1">
        <f>'[1]Total magasin'!E412</f>
        <v>2500</v>
      </c>
      <c r="D408" s="1" t="str">
        <f>'[1]Total magasin'!H412</f>
        <v>Rural dynamique</v>
      </c>
    </row>
    <row r="409" spans="1:4" x14ac:dyDescent="0.3">
      <c r="A409" s="1">
        <f>'[1]Total magasin'!B413</f>
        <v>38262</v>
      </c>
      <c r="B409" s="1" t="str">
        <f>'[1]Total magasin'!D413</f>
        <v>SU ST-GEORGES-SUR-LOIRE</v>
      </c>
      <c r="C409" s="1">
        <f>'[1]Total magasin'!E413</f>
        <v>3220</v>
      </c>
      <c r="D409" s="1" t="str">
        <f>'[1]Total magasin'!H413</f>
        <v>Rural dynamique</v>
      </c>
    </row>
    <row r="410" spans="1:4" x14ac:dyDescent="0.3">
      <c r="A410" s="1">
        <f>'[1]Total magasin'!B414</f>
        <v>39261</v>
      </c>
      <c r="B410" s="1" t="str">
        <f>'[1]Total magasin'!D414</f>
        <v>SU NANTES ST JACQUES</v>
      </c>
      <c r="C410" s="1">
        <f>'[1]Total magasin'!E414</f>
        <v>2456</v>
      </c>
      <c r="D410" s="1" t="str">
        <f>'[1]Total magasin'!H414</f>
        <v>Ultra-urbain</v>
      </c>
    </row>
    <row r="411" spans="1:4" x14ac:dyDescent="0.3">
      <c r="A411" s="1">
        <f>'[1]Total magasin'!B415</f>
        <v>35258</v>
      </c>
      <c r="B411" s="1" t="str">
        <f>'[1]Total magasin'!D415</f>
        <v>SU CHATEAUNEUF-SUR-CHARENTE</v>
      </c>
      <c r="C411" s="1">
        <f>'[1]Total magasin'!E415</f>
        <v>3379</v>
      </c>
      <c r="D411" s="1" t="str">
        <f>'[1]Total magasin'!H415</f>
        <v>Rural dynamique</v>
      </c>
    </row>
    <row r="412" spans="1:4" x14ac:dyDescent="0.3">
      <c r="A412" s="1">
        <f>'[1]Total magasin'!B416</f>
        <v>35266</v>
      </c>
      <c r="B412" s="1" t="str">
        <f>'[1]Total magasin'!D416</f>
        <v>SU LE MANS LIBERATION</v>
      </c>
      <c r="C412" s="1">
        <f>'[1]Total magasin'!E416</f>
        <v>2185</v>
      </c>
      <c r="D412" s="1" t="str">
        <f>'[1]Total magasin'!H416</f>
        <v>Ultra-urbain</v>
      </c>
    </row>
    <row r="413" spans="1:4" x14ac:dyDescent="0.3">
      <c r="A413" s="1">
        <f>'[1]Total magasin'!B417</f>
        <v>35274</v>
      </c>
      <c r="B413" s="1" t="str">
        <f>'[1]Total magasin'!D417</f>
        <v>SU CHATEAUNEUF-LA FORET</v>
      </c>
      <c r="C413" s="1">
        <f>'[1]Total magasin'!E417</f>
        <v>1439</v>
      </c>
      <c r="D413" s="1" t="str">
        <f>'[1]Total magasin'!H417</f>
        <v>Rural traditionnel</v>
      </c>
    </row>
    <row r="414" spans="1:4" x14ac:dyDescent="0.3">
      <c r="A414" s="1">
        <f>'[1]Total magasin'!B418</f>
        <v>35282</v>
      </c>
      <c r="B414" s="1" t="str">
        <f>'[1]Total magasin'!D418</f>
        <v>SU BEAUCOUZE</v>
      </c>
      <c r="C414" s="1">
        <f>'[1]Total magasin'!E418</f>
        <v>2901</v>
      </c>
      <c r="D414" s="1" t="str">
        <f>'[1]Total magasin'!H418</f>
        <v>Périurbain concurrentiel</v>
      </c>
    </row>
    <row r="415" spans="1:4" x14ac:dyDescent="0.3">
      <c r="A415" s="1">
        <f>'[1]Total magasin'!B419</f>
        <v>35290</v>
      </c>
      <c r="B415" s="1" t="str">
        <f>'[1]Total magasin'!D419</f>
        <v>HU GUICHEN</v>
      </c>
      <c r="C415" s="1">
        <f>'[1]Total magasin'!E419</f>
        <v>3980</v>
      </c>
      <c r="D415" s="1" t="str">
        <f>'[1]Total magasin'!H419</f>
        <v>Périurbain résidentiel</v>
      </c>
    </row>
    <row r="416" spans="1:4" x14ac:dyDescent="0.3">
      <c r="A416" s="1">
        <f>'[1]Total magasin'!B420</f>
        <v>35312</v>
      </c>
      <c r="B416" s="1" t="str">
        <f>'[1]Total magasin'!D420</f>
        <v>SU SAUJON</v>
      </c>
      <c r="C416" s="1">
        <f>'[1]Total magasin'!E420</f>
        <v>2650</v>
      </c>
      <c r="D416" s="1" t="str">
        <f>'[1]Total magasin'!H420</f>
        <v>Rural dynamique</v>
      </c>
    </row>
    <row r="417" spans="1:4" x14ac:dyDescent="0.3">
      <c r="A417" s="1">
        <f>'[1]Total magasin'!B421</f>
        <v>38242</v>
      </c>
      <c r="B417" s="1" t="str">
        <f>'[1]Total magasin'!D421</f>
        <v>SU PLEMET</v>
      </c>
      <c r="C417" s="1">
        <f>'[1]Total magasin'!E421</f>
        <v>2200</v>
      </c>
      <c r="D417" s="1" t="str">
        <f>'[1]Total magasin'!H421</f>
        <v>Rural traditionnel</v>
      </c>
    </row>
    <row r="418" spans="1:4" x14ac:dyDescent="0.3">
      <c r="A418" s="1">
        <f>'[1]Total magasin'!B422</f>
        <v>35355</v>
      </c>
      <c r="B418" s="1" t="str">
        <f>'[1]Total magasin'!D422</f>
        <v>SU MELESSE</v>
      </c>
      <c r="C418" s="1">
        <f>'[1]Total magasin'!E422</f>
        <v>3750</v>
      </c>
      <c r="D418" s="1" t="str">
        <f>'[1]Total magasin'!H422</f>
        <v>Périurbain résidentiel</v>
      </c>
    </row>
    <row r="419" spans="1:4" x14ac:dyDescent="0.3">
      <c r="A419" s="1">
        <f>'[1]Total magasin'!B423</f>
        <v>35363</v>
      </c>
      <c r="B419" s="1" t="str">
        <f>'[1]Total magasin'!D423</f>
        <v>SU CANCALE</v>
      </c>
      <c r="C419" s="1">
        <f>'[1]Total magasin'!E423</f>
        <v>3400</v>
      </c>
      <c r="D419" s="1" t="str">
        <f>'[1]Total magasin'!H423</f>
        <v>Saisonniers</v>
      </c>
    </row>
    <row r="420" spans="1:4" x14ac:dyDescent="0.3">
      <c r="A420" s="1">
        <f>'[1]Total magasin'!B424</f>
        <v>35398</v>
      </c>
      <c r="B420" s="1" t="str">
        <f>'[1]Total magasin'!D424</f>
        <v>SU GEMOZAC</v>
      </c>
      <c r="C420" s="1">
        <f>'[1]Total magasin'!E424</f>
        <v>4077</v>
      </c>
      <c r="D420" s="1" t="str">
        <f>'[1]Total magasin'!H424</f>
        <v>Rural traditionnel</v>
      </c>
    </row>
    <row r="421" spans="1:4" x14ac:dyDescent="0.3">
      <c r="A421" s="1">
        <f>'[1]Total magasin'!B425</f>
        <v>35401</v>
      </c>
      <c r="B421" s="1" t="str">
        <f>'[1]Total magasin'!D425</f>
        <v>SU MAGNE</v>
      </c>
      <c r="C421" s="1">
        <f>'[1]Total magasin'!E425</f>
        <v>3712</v>
      </c>
      <c r="D421" s="1" t="str">
        <f>'[1]Total magasin'!H425</f>
        <v>Rural dynamique</v>
      </c>
    </row>
    <row r="422" spans="1:4" x14ac:dyDescent="0.3">
      <c r="A422" s="1">
        <f>'[1]Total magasin'!B426</f>
        <v>38327</v>
      </c>
      <c r="B422" s="1" t="str">
        <f>'[1]Total magasin'!D426</f>
        <v>SU ANCENIS</v>
      </c>
      <c r="C422" s="1">
        <f>'[1]Total magasin'!E426</f>
        <v>2990</v>
      </c>
      <c r="D422" s="1" t="str">
        <f>'[1]Total magasin'!H426</f>
        <v>Rural dynamique</v>
      </c>
    </row>
    <row r="423" spans="1:4" x14ac:dyDescent="0.3">
      <c r="A423" s="1">
        <f>'[1]Total magasin'!B427</f>
        <v>35444</v>
      </c>
      <c r="B423" s="1" t="str">
        <f>'[1]Total magasin'!D427</f>
        <v>SU CARNAC</v>
      </c>
      <c r="C423" s="1">
        <f>'[1]Total magasin'!E427</f>
        <v>2228</v>
      </c>
      <c r="D423" s="1" t="str">
        <f>'[1]Total magasin'!H427</f>
        <v>Saisonniers</v>
      </c>
    </row>
    <row r="424" spans="1:4" x14ac:dyDescent="0.3">
      <c r="A424" s="1">
        <f>'[1]Total magasin'!B428</f>
        <v>36424</v>
      </c>
      <c r="B424" s="1" t="str">
        <f>'[1]Total magasin'!D428</f>
        <v>SU FEYTIAT</v>
      </c>
      <c r="C424" s="1">
        <f>'[1]Total magasin'!E428</f>
        <v>3260</v>
      </c>
      <c r="D424" s="1" t="str">
        <f>'[1]Total magasin'!H428</f>
        <v>Périurbain résidentiel</v>
      </c>
    </row>
    <row r="425" spans="1:4" x14ac:dyDescent="0.3">
      <c r="A425" s="1">
        <f>'[1]Total magasin'!B429</f>
        <v>35479</v>
      </c>
      <c r="B425" s="1" t="str">
        <f>'[1]Total magasin'!D429</f>
        <v>SU GUIPRY MESSAC</v>
      </c>
      <c r="C425" s="1">
        <f>'[1]Total magasin'!E429</f>
        <v>2296</v>
      </c>
      <c r="D425" s="1" t="str">
        <f>'[1]Total magasin'!H429</f>
        <v>Rural dynamique</v>
      </c>
    </row>
    <row r="426" spans="1:4" x14ac:dyDescent="0.3">
      <c r="A426" s="1">
        <f>'[1]Total magasin'!B430</f>
        <v>35487</v>
      </c>
      <c r="B426" s="1" t="str">
        <f>'[1]Total magasin'!D430</f>
        <v>SU PLUVIGNER</v>
      </c>
      <c r="C426" s="1">
        <f>'[1]Total magasin'!E430</f>
        <v>2830</v>
      </c>
      <c r="D426" s="1" t="str">
        <f>'[1]Total magasin'!H430</f>
        <v>Rural dynamique</v>
      </c>
    </row>
    <row r="427" spans="1:4" x14ac:dyDescent="0.3">
      <c r="A427" s="1">
        <f>'[1]Total magasin'!B431</f>
        <v>35495</v>
      </c>
      <c r="B427" s="1" t="str">
        <f>'[1]Total magasin'!D431</f>
        <v>SU NEXON</v>
      </c>
      <c r="C427" s="1">
        <f>'[1]Total magasin'!E431</f>
        <v>2490</v>
      </c>
      <c r="D427" s="1" t="str">
        <f>'[1]Total magasin'!H431</f>
        <v>Rural dynamique</v>
      </c>
    </row>
    <row r="428" spans="1:4" x14ac:dyDescent="0.3">
      <c r="A428" s="1">
        <f>'[1]Total magasin'!B432</f>
        <v>30062</v>
      </c>
      <c r="B428" s="1" t="str">
        <f>'[1]Total magasin'!D432</f>
        <v>UE ST-BRIEUC  BENOIT</v>
      </c>
      <c r="C428" s="1">
        <f>'[1]Total magasin'!E432</f>
        <v>1023</v>
      </c>
      <c r="D428" s="1" t="str">
        <f>'[1]Total magasin'!H432</f>
        <v>Ultra-urbain</v>
      </c>
    </row>
    <row r="429" spans="1:4" x14ac:dyDescent="0.3">
      <c r="A429" s="1">
        <f>'[1]Total magasin'!B433</f>
        <v>35525</v>
      </c>
      <c r="B429" s="1" t="str">
        <f>'[1]Total magasin'!D433</f>
        <v>SU LIFFRE</v>
      </c>
      <c r="C429" s="1">
        <f>'[1]Total magasin'!E433</f>
        <v>3942</v>
      </c>
      <c r="D429" s="1" t="str">
        <f>'[1]Total magasin'!H433</f>
        <v>Rural dynamique</v>
      </c>
    </row>
    <row r="430" spans="1:4" x14ac:dyDescent="0.3">
      <c r="A430" s="1">
        <f>'[1]Total magasin'!B434</f>
        <v>37222</v>
      </c>
      <c r="B430" s="1" t="str">
        <f>'[1]Total magasin'!D434</f>
        <v>UE PLEUBIAN</v>
      </c>
      <c r="C430" s="1">
        <f>'[1]Total magasin'!E434</f>
        <v>1400</v>
      </c>
      <c r="D430" s="1" t="str">
        <f>'[1]Total magasin'!H434</f>
        <v>Saisonniers</v>
      </c>
    </row>
    <row r="431" spans="1:4" x14ac:dyDescent="0.3">
      <c r="A431" s="1">
        <f>'[1]Total magasin'!B435</f>
        <v>35576</v>
      </c>
      <c r="B431" s="1" t="str">
        <f>'[1]Total magasin'!D435</f>
        <v>SU ST-MEEN-LE-GRAND</v>
      </c>
      <c r="C431" s="1">
        <f>'[1]Total magasin'!E435</f>
        <v>3295</v>
      </c>
      <c r="D431" s="1" t="str">
        <f>'[1]Total magasin'!H435</f>
        <v>Rural dynamique</v>
      </c>
    </row>
    <row r="432" spans="1:4" x14ac:dyDescent="0.3">
      <c r="A432" s="1">
        <f>'[1]Total magasin'!B436</f>
        <v>38316</v>
      </c>
      <c r="B432" s="1" t="str">
        <f>'[1]Total magasin'!D436</f>
        <v>SU TONNAY-CHARENTE</v>
      </c>
      <c r="C432" s="1">
        <f>'[1]Total magasin'!E436</f>
        <v>5190</v>
      </c>
      <c r="D432" s="1" t="str">
        <f>'[1]Total magasin'!H436</f>
        <v>Rural dynamique</v>
      </c>
    </row>
    <row r="433" spans="1:4" x14ac:dyDescent="0.3">
      <c r="A433" s="1">
        <f>'[1]Total magasin'!B437</f>
        <v>38195</v>
      </c>
      <c r="B433" s="1" t="str">
        <f>'[1]Total magasin'!D437</f>
        <v>UE NANTES LAFAYETTE</v>
      </c>
      <c r="C433" s="1">
        <f>'[1]Total magasin'!E437</f>
        <v>774</v>
      </c>
      <c r="D433" s="1" t="str">
        <f>'[1]Total magasin'!H437</f>
        <v>Ultra-urbain</v>
      </c>
    </row>
    <row r="434" spans="1:4" x14ac:dyDescent="0.3">
      <c r="A434" s="1">
        <f>'[1]Total magasin'!B438</f>
        <v>35614</v>
      </c>
      <c r="B434" s="1" t="str">
        <f>'[1]Total magasin'!D438</f>
        <v>HU COMBOURG</v>
      </c>
      <c r="C434" s="1">
        <f>'[1]Total magasin'!E438</f>
        <v>4480</v>
      </c>
      <c r="D434" s="1" t="str">
        <f>'[1]Total magasin'!H438</f>
        <v>Rural dynamique</v>
      </c>
    </row>
    <row r="435" spans="1:4" x14ac:dyDescent="0.3">
      <c r="A435" s="1">
        <f>'[1]Total magasin'!B439</f>
        <v>35630</v>
      </c>
      <c r="B435" s="1" t="str">
        <f>'[1]Total magasin'!D439</f>
        <v>SU ECHIRE</v>
      </c>
      <c r="C435" s="1">
        <f>'[1]Total magasin'!E439</f>
        <v>2995</v>
      </c>
      <c r="D435" s="1" t="str">
        <f>'[1]Total magasin'!H439</f>
        <v>Périurbain résidentiel</v>
      </c>
    </row>
    <row r="436" spans="1:4" x14ac:dyDescent="0.3">
      <c r="A436" s="1">
        <f>'[1]Total magasin'!B440</f>
        <v>38307</v>
      </c>
      <c r="B436" s="1" t="str">
        <f>'[1]Total magasin'!D440</f>
        <v>UE MESCHERS</v>
      </c>
      <c r="C436" s="1">
        <f>'[1]Total magasin'!E440</f>
        <v>1200</v>
      </c>
      <c r="D436" s="1" t="str">
        <f>'[1]Total magasin'!H440</f>
        <v>Saisonniers</v>
      </c>
    </row>
    <row r="437" spans="1:4" x14ac:dyDescent="0.3">
      <c r="A437" s="1">
        <f>'[1]Total magasin'!B441</f>
        <v>33379</v>
      </c>
      <c r="B437" s="1" t="str">
        <f>'[1]Total magasin'!D441</f>
        <v>SU BROONS</v>
      </c>
      <c r="C437" s="1">
        <f>'[1]Total magasin'!E441</f>
        <v>2865</v>
      </c>
      <c r="D437" s="1" t="str">
        <f>'[1]Total magasin'!H441</f>
        <v>Rural dynamique</v>
      </c>
    </row>
    <row r="438" spans="1:4" x14ac:dyDescent="0.3">
      <c r="A438" s="1">
        <f>'[1]Total magasin'!B442</f>
        <v>35665</v>
      </c>
      <c r="B438" s="1" t="str">
        <f>'[1]Total magasin'!D442</f>
        <v>SU MIRAMBEAU</v>
      </c>
      <c r="C438" s="1">
        <f>'[1]Total magasin'!E442</f>
        <v>2565</v>
      </c>
      <c r="D438" s="1" t="str">
        <f>'[1]Total magasin'!H442</f>
        <v>Rural traditionnel</v>
      </c>
    </row>
    <row r="439" spans="1:4" x14ac:dyDescent="0.3">
      <c r="A439" s="1">
        <f>'[1]Total magasin'!B443</f>
        <v>35673</v>
      </c>
      <c r="B439" s="1" t="str">
        <f>'[1]Total magasin'!D443</f>
        <v>SU ARGENT-SUR-SAULDRE</v>
      </c>
      <c r="C439" s="1">
        <f>'[1]Total magasin'!E443</f>
        <v>1800</v>
      </c>
      <c r="D439" s="1" t="str">
        <f>'[1]Total magasin'!H443</f>
        <v>Rural traditionnel</v>
      </c>
    </row>
    <row r="440" spans="1:4" x14ac:dyDescent="0.3">
      <c r="A440" s="1">
        <f>'[1]Total magasin'!B444</f>
        <v>35692</v>
      </c>
      <c r="B440" s="1" t="str">
        <f>'[1]Total magasin'!D444</f>
        <v>UE ORLEANS</v>
      </c>
      <c r="C440" s="1">
        <f>'[1]Total magasin'!E444</f>
        <v>730</v>
      </c>
      <c r="D440" s="1" t="str">
        <f>'[1]Total magasin'!H444</f>
        <v>Périurbain concurrentiel</v>
      </c>
    </row>
    <row r="441" spans="1:4" x14ac:dyDescent="0.3">
      <c r="A441" s="1">
        <f>'[1]Total magasin'!B445</f>
        <v>38149</v>
      </c>
      <c r="B441" s="1" t="str">
        <f>'[1]Total magasin'!D445</f>
        <v>UE DOMPIERRE-SUR-MER</v>
      </c>
      <c r="C441" s="1">
        <f>'[1]Total magasin'!E445</f>
        <v>956</v>
      </c>
      <c r="D441" s="1" t="str">
        <f>'[1]Total magasin'!H445</f>
        <v>Périurbain résidentiel</v>
      </c>
    </row>
    <row r="442" spans="1:4" x14ac:dyDescent="0.3">
      <c r="A442" s="1">
        <f>'[1]Total magasin'!B446</f>
        <v>38772</v>
      </c>
      <c r="B442" s="1" t="str">
        <f>'[1]Total magasin'!D446</f>
        <v>UE NANTES LELASSEUR</v>
      </c>
      <c r="C442" s="1">
        <f>'[1]Total magasin'!E446</f>
        <v>800</v>
      </c>
      <c r="D442" s="1" t="str">
        <f>'[1]Total magasin'!H446</f>
        <v>Ultra-urbain</v>
      </c>
    </row>
    <row r="443" spans="1:4" x14ac:dyDescent="0.3">
      <c r="A443" s="1">
        <f>'[1]Total magasin'!B447</f>
        <v>35754</v>
      </c>
      <c r="B443" s="1" t="str">
        <f>'[1]Total magasin'!D447</f>
        <v>SU LA GUERCHE-DE-BRETAGNE</v>
      </c>
      <c r="C443" s="1">
        <f>'[1]Total magasin'!E447</f>
        <v>3898</v>
      </c>
      <c r="D443" s="1" t="str">
        <f>'[1]Total magasin'!H447</f>
        <v>Rural dynamique</v>
      </c>
    </row>
    <row r="444" spans="1:4" x14ac:dyDescent="0.3">
      <c r="A444" s="1">
        <f>'[1]Total magasin'!B448</f>
        <v>38110</v>
      </c>
      <c r="B444" s="1" t="str">
        <f>'[1]Total magasin'!D448</f>
        <v>SU VILLEBOIS-LAVALETTE</v>
      </c>
      <c r="C444" s="1">
        <f>'[1]Total magasin'!E448</f>
        <v>2450</v>
      </c>
      <c r="D444" s="1" t="str">
        <f>'[1]Total magasin'!H448</f>
        <v>Rural traditionnel</v>
      </c>
    </row>
    <row r="445" spans="1:4" x14ac:dyDescent="0.3">
      <c r="A445" s="1">
        <f>'[1]Total magasin'!B449</f>
        <v>38314</v>
      </c>
      <c r="B445" s="1" t="str">
        <f>'[1]Total magasin'!D449</f>
        <v>SU SELLES-SUR-CHER</v>
      </c>
      <c r="C445" s="1">
        <f>'[1]Total magasin'!E449</f>
        <v>2718</v>
      </c>
      <c r="D445" s="1" t="str">
        <f>'[1]Total magasin'!H449</f>
        <v>Rural traditionnel</v>
      </c>
    </row>
    <row r="446" spans="1:4" x14ac:dyDescent="0.3">
      <c r="A446" s="1">
        <f>'[1]Total magasin'!B450</f>
        <v>35797</v>
      </c>
      <c r="B446" s="1" t="str">
        <f>'[1]Total magasin'!D450</f>
        <v>SU BOUFFERE</v>
      </c>
      <c r="C446" s="1">
        <f>'[1]Total magasin'!E450</f>
        <v>4235</v>
      </c>
      <c r="D446" s="1" t="str">
        <f>'[1]Total magasin'!H450</f>
        <v>Rural dynamique</v>
      </c>
    </row>
    <row r="447" spans="1:4" x14ac:dyDescent="0.3">
      <c r="A447" s="1">
        <f>'[1]Total magasin'!B451</f>
        <v>38801</v>
      </c>
      <c r="B447" s="1" t="str">
        <f>'[1]Total magasin'!D451</f>
        <v>UE NANTES SCHUMANN</v>
      </c>
      <c r="C447" s="1">
        <f>'[1]Total magasin'!E451</f>
        <v>800</v>
      </c>
      <c r="D447" s="1" t="str">
        <f>'[1]Total magasin'!H451</f>
        <v>Ultra-urbain</v>
      </c>
    </row>
    <row r="448" spans="1:4" x14ac:dyDescent="0.3">
      <c r="A448" s="1">
        <f>'[1]Total magasin'!B452</f>
        <v>31252</v>
      </c>
      <c r="B448" s="1" t="str">
        <f>'[1]Total magasin'!D452</f>
        <v>HU CHATEAUGIRON</v>
      </c>
      <c r="C448" s="1">
        <f>'[1]Total magasin'!E452</f>
        <v>6360</v>
      </c>
      <c r="D448" s="1" t="str">
        <f>'[1]Total magasin'!H452</f>
        <v>Périurbain résidentiel</v>
      </c>
    </row>
    <row r="449" spans="1:4" x14ac:dyDescent="0.3">
      <c r="A449" s="1">
        <f>'[1]Total magasin'!B453</f>
        <v>35822</v>
      </c>
      <c r="B449" s="1" t="str">
        <f>'[1]Total magasin'!D453</f>
        <v>SU ECHILLAIS</v>
      </c>
      <c r="C449" s="1">
        <f>'[1]Total magasin'!E453</f>
        <v>2090</v>
      </c>
      <c r="D449" s="1" t="str">
        <f>'[1]Total magasin'!H453</f>
        <v>Rural dynamique</v>
      </c>
    </row>
    <row r="450" spans="1:4" x14ac:dyDescent="0.3">
      <c r="A450" s="1">
        <f>'[1]Total magasin'!B454</f>
        <v>38278</v>
      </c>
      <c r="B450" s="1" t="str">
        <f>'[1]Total magasin'!D454</f>
        <v>SU LIMOGES LABUSSIERE</v>
      </c>
      <c r="C450" s="1">
        <f>'[1]Total magasin'!E454</f>
        <v>2800</v>
      </c>
      <c r="D450" s="1" t="str">
        <f>'[1]Total magasin'!H454</f>
        <v>Ultra-urbain</v>
      </c>
    </row>
    <row r="451" spans="1:4" x14ac:dyDescent="0.3">
      <c r="A451" s="1">
        <f>'[1]Total magasin'!B455</f>
        <v>35878</v>
      </c>
      <c r="B451" s="1" t="str">
        <f>'[1]Total magasin'!D455</f>
        <v>HU CHALLANS</v>
      </c>
      <c r="C451" s="1">
        <f>'[1]Total magasin'!E455</f>
        <v>7749</v>
      </c>
      <c r="D451" s="1" t="str">
        <f>'[1]Total magasin'!H455</f>
        <v>Rural dynamique</v>
      </c>
    </row>
    <row r="452" spans="1:4" x14ac:dyDescent="0.3">
      <c r="A452" s="1">
        <f>'[1]Total magasin'!B456</f>
        <v>35886</v>
      </c>
      <c r="B452" s="1" t="str">
        <f>'[1]Total magasin'!D456</f>
        <v>SU CHABANAIS</v>
      </c>
      <c r="C452" s="1">
        <f>'[1]Total magasin'!E456</f>
        <v>2540</v>
      </c>
      <c r="D452" s="1" t="str">
        <f>'[1]Total magasin'!H456</f>
        <v>Rural traditionnel</v>
      </c>
    </row>
    <row r="453" spans="1:4" x14ac:dyDescent="0.3">
      <c r="A453" s="1">
        <f>'[1]Total magasin'!B457</f>
        <v>38321</v>
      </c>
      <c r="B453" s="1" t="str">
        <f>'[1]Total magasin'!D457</f>
        <v>SU BINIC</v>
      </c>
      <c r="C453" s="1">
        <f>'[1]Total magasin'!E457</f>
        <v>2850</v>
      </c>
      <c r="D453" s="1" t="str">
        <f>'[1]Total magasin'!H457</f>
        <v>Saisonniers</v>
      </c>
    </row>
    <row r="454" spans="1:4" x14ac:dyDescent="0.3">
      <c r="A454" s="1">
        <f>'[1]Total magasin'!B458</f>
        <v>37519</v>
      </c>
      <c r="B454" s="1" t="str">
        <f>'[1]Total magasin'!D458</f>
        <v>UE PLOUARET</v>
      </c>
      <c r="C454" s="1">
        <f>'[1]Total magasin'!E458</f>
        <v>450</v>
      </c>
      <c r="D454" s="1" t="str">
        <f>'[1]Total magasin'!H458</f>
        <v>Rural traditionnel</v>
      </c>
    </row>
    <row r="455" spans="1:4" x14ac:dyDescent="0.3">
      <c r="A455" s="1">
        <f>'[1]Total magasin'!B459</f>
        <v>38378</v>
      </c>
      <c r="B455" s="1" t="str">
        <f>'[1]Total magasin'!D459</f>
        <v>UE GRAND-VILLAGE</v>
      </c>
      <c r="C455" s="1">
        <f>'[1]Total magasin'!E459</f>
        <v>880</v>
      </c>
      <c r="D455" s="1" t="str">
        <f>'[1]Total magasin'!H459</f>
        <v>Saisonniers</v>
      </c>
    </row>
    <row r="456" spans="1:4" x14ac:dyDescent="0.3">
      <c r="A456" s="1">
        <f>'[1]Total magasin'!B460</f>
        <v>36017</v>
      </c>
      <c r="B456" s="1" t="str">
        <f>'[1]Total magasin'!D460</f>
        <v>SU CHEMILLE</v>
      </c>
      <c r="C456" s="1">
        <f>'[1]Total magasin'!E460</f>
        <v>4200</v>
      </c>
      <c r="D456" s="1" t="str">
        <f>'[1]Total magasin'!H460</f>
        <v>Rural dynamique</v>
      </c>
    </row>
    <row r="457" spans="1:4" x14ac:dyDescent="0.3">
      <c r="A457" s="1">
        <f>'[1]Total magasin'!B461</f>
        <v>38216</v>
      </c>
      <c r="B457" s="1" t="str">
        <f>'[1]Total magasin'!D461</f>
        <v>UE NIEUL-LE DOLENT</v>
      </c>
      <c r="C457" s="1">
        <f>'[1]Total magasin'!E461</f>
        <v>1800</v>
      </c>
      <c r="D457" s="1" t="str">
        <f>'[1]Total magasin'!H461</f>
        <v>Rural dynamique</v>
      </c>
    </row>
    <row r="458" spans="1:4" x14ac:dyDescent="0.3">
      <c r="A458" s="1">
        <f>'[1]Total magasin'!B462</f>
        <v>36084</v>
      </c>
      <c r="B458" s="1" t="str">
        <f>'[1]Total magasin'!D462</f>
        <v>SU COMBRIT</v>
      </c>
      <c r="C458" s="1">
        <f>'[1]Total magasin'!E462</f>
        <v>2918</v>
      </c>
      <c r="D458" s="1" t="str">
        <f>'[1]Total magasin'!H462</f>
        <v>Saisonniers</v>
      </c>
    </row>
    <row r="459" spans="1:4" x14ac:dyDescent="0.3">
      <c r="A459" s="1">
        <f>'[1]Total magasin'!B463</f>
        <v>36092</v>
      </c>
      <c r="B459" s="1" t="str">
        <f>'[1]Total magasin'!D463</f>
        <v>SU PLOBANNALEC</v>
      </c>
      <c r="C459" s="1">
        <f>'[1]Total magasin'!E463</f>
        <v>2239</v>
      </c>
      <c r="D459" s="1" t="str">
        <f>'[1]Total magasin'!H463</f>
        <v>Saisonniers</v>
      </c>
    </row>
    <row r="460" spans="1:4" x14ac:dyDescent="0.3">
      <c r="A460" s="1">
        <f>'[1]Total magasin'!B464</f>
        <v>37679</v>
      </c>
      <c r="B460" s="1" t="str">
        <f>'[1]Total magasin'!D464</f>
        <v>SU THOUARCE</v>
      </c>
      <c r="C460" s="1">
        <f>'[1]Total magasin'!E464</f>
        <v>1800</v>
      </c>
      <c r="D460" s="1" t="str">
        <f>'[1]Total magasin'!H464</f>
        <v>Rural dynamique</v>
      </c>
    </row>
    <row r="461" spans="1:4" x14ac:dyDescent="0.3">
      <c r="A461" s="1">
        <f>'[1]Total magasin'!B465</f>
        <v>33921</v>
      </c>
      <c r="B461" s="1" t="str">
        <f>'[1]Total magasin'!D465</f>
        <v>SU DOUE-LA-FONTAINE</v>
      </c>
      <c r="C461" s="1">
        <f>'[1]Total magasin'!E465</f>
        <v>4400</v>
      </c>
      <c r="D461" s="1" t="str">
        <f>'[1]Total magasin'!H465</f>
        <v>Rural dynamique</v>
      </c>
    </row>
    <row r="462" spans="1:4" x14ac:dyDescent="0.3">
      <c r="A462" s="1">
        <f>'[1]Total magasin'!B466</f>
        <v>37838</v>
      </c>
      <c r="B462" s="1" t="str">
        <f>'[1]Total magasin'!D466</f>
        <v>SU L HERMITAGE</v>
      </c>
      <c r="C462" s="1">
        <f>'[1]Total magasin'!E466</f>
        <v>2092</v>
      </c>
      <c r="D462" s="1" t="str">
        <f>'[1]Total magasin'!H466</f>
        <v>Périurbain résidentiel</v>
      </c>
    </row>
    <row r="463" spans="1:4" x14ac:dyDescent="0.3">
      <c r="A463" s="1">
        <f>'[1]Total magasin'!B467</f>
        <v>38005</v>
      </c>
      <c r="B463" s="1" t="str">
        <f>'[1]Total magasin'!D467</f>
        <v>UE VIGNEUX-DE-BRETAGNE</v>
      </c>
      <c r="C463" s="1">
        <f>'[1]Total magasin'!E467</f>
        <v>1423</v>
      </c>
      <c r="D463" s="1" t="str">
        <f>'[1]Total magasin'!H467</f>
        <v>Périurbain résidentiel</v>
      </c>
    </row>
    <row r="464" spans="1:4" x14ac:dyDescent="0.3">
      <c r="A464" s="1">
        <f>'[1]Total magasin'!B468</f>
        <v>38008</v>
      </c>
      <c r="B464" s="1" t="str">
        <f>'[1]Total magasin'!D468</f>
        <v>UE MAROLLES-LES-BRAULTS</v>
      </c>
      <c r="C464" s="1">
        <f>'[1]Total magasin'!E468</f>
        <v>1200</v>
      </c>
      <c r="D464" s="1" t="str">
        <f>'[1]Total magasin'!H468</f>
        <v>Rural dynamique</v>
      </c>
    </row>
    <row r="465" spans="1:4" x14ac:dyDescent="0.3">
      <c r="A465" s="1">
        <f>'[1]Total magasin'!B469</f>
        <v>36335</v>
      </c>
      <c r="B465" s="1" t="str">
        <f>'[1]Total magasin'!D469</f>
        <v>SU EVRON   SU</v>
      </c>
      <c r="C465" s="1">
        <f>'[1]Total magasin'!E469</f>
        <v>4100</v>
      </c>
      <c r="D465" s="1" t="str">
        <f>'[1]Total magasin'!H469</f>
        <v>Rural dynamique</v>
      </c>
    </row>
    <row r="466" spans="1:4" x14ac:dyDescent="0.3">
      <c r="A466" s="1">
        <f>'[1]Total magasin'!B470</f>
        <v>36394</v>
      </c>
      <c r="B466" s="1" t="str">
        <f>'[1]Total magasin'!D470</f>
        <v>SU HERIC</v>
      </c>
      <c r="C466" s="1">
        <f>'[1]Total magasin'!E470</f>
        <v>2548</v>
      </c>
      <c r="D466" s="1" t="str">
        <f>'[1]Total magasin'!H470</f>
        <v>Rural dynamique</v>
      </c>
    </row>
    <row r="467" spans="1:4" x14ac:dyDescent="0.3">
      <c r="A467" s="1">
        <f>'[1]Total magasin'!B471</f>
        <v>36408</v>
      </c>
      <c r="B467" s="1" t="str">
        <f>'[1]Total magasin'!D471</f>
        <v>SU MAURON</v>
      </c>
      <c r="C467" s="1">
        <f>'[1]Total magasin'!E471</f>
        <v>2000</v>
      </c>
      <c r="D467" s="1" t="str">
        <f>'[1]Total magasin'!H471</f>
        <v>Rural traditionnel</v>
      </c>
    </row>
    <row r="468" spans="1:4" x14ac:dyDescent="0.3">
      <c r="A468" s="1">
        <f>'[1]Total magasin'!B472</f>
        <v>36432</v>
      </c>
      <c r="B468" s="1" t="str">
        <f>'[1]Total magasin'!D472</f>
        <v>SU LONGUE JUMELLES</v>
      </c>
      <c r="C468" s="1">
        <f>'[1]Total magasin'!E472</f>
        <v>4056</v>
      </c>
      <c r="D468" s="1" t="str">
        <f>'[1]Total magasin'!H472</f>
        <v>Rural dynamique</v>
      </c>
    </row>
    <row r="469" spans="1:4" x14ac:dyDescent="0.3">
      <c r="A469" s="1">
        <f>'[1]Total magasin'!B473</f>
        <v>36459</v>
      </c>
      <c r="B469" s="1" t="str">
        <f>'[1]Total magasin'!D473</f>
        <v>SU ST-ETIENNE-DE-MONTLUC</v>
      </c>
      <c r="C469" s="1">
        <f>'[1]Total magasin'!E473</f>
        <v>3996</v>
      </c>
      <c r="D469" s="1" t="str">
        <f>'[1]Total magasin'!H473</f>
        <v>Rural dynamique</v>
      </c>
    </row>
    <row r="470" spans="1:4" x14ac:dyDescent="0.3">
      <c r="A470" s="1">
        <f>'[1]Total magasin'!B474</f>
        <v>36467</v>
      </c>
      <c r="B470" s="1" t="str">
        <f>'[1]Total magasin'!D474</f>
        <v>SU SECONDIGNY</v>
      </c>
      <c r="C470" s="1">
        <f>'[1]Total magasin'!E474</f>
        <v>2252</v>
      </c>
      <c r="D470" s="1" t="str">
        <f>'[1]Total magasin'!H474</f>
        <v>Rural traditionnel</v>
      </c>
    </row>
    <row r="471" spans="1:4" x14ac:dyDescent="0.3">
      <c r="A471" s="1">
        <f>'[1]Total magasin'!B475</f>
        <v>36505</v>
      </c>
      <c r="B471" s="1" t="str">
        <f>'[1]Total magasin'!D475</f>
        <v>SU MONTFORT-LE GESNOIS</v>
      </c>
      <c r="C471" s="1">
        <f>'[1]Total magasin'!E475</f>
        <v>2459</v>
      </c>
      <c r="D471" s="1" t="str">
        <f>'[1]Total magasin'!H475</f>
        <v>Rural dynamique</v>
      </c>
    </row>
    <row r="472" spans="1:4" x14ac:dyDescent="0.3">
      <c r="A472" s="1">
        <f>'[1]Total magasin'!B476</f>
        <v>36572</v>
      </c>
      <c r="B472" s="1" t="str">
        <f>'[1]Total magasin'!D476</f>
        <v>SU ST-AIGNAN</v>
      </c>
      <c r="C472" s="1">
        <f>'[1]Total magasin'!E476</f>
        <v>2300</v>
      </c>
      <c r="D472" s="1" t="str">
        <f>'[1]Total magasin'!H476</f>
        <v>Rural traditionnel</v>
      </c>
    </row>
    <row r="473" spans="1:4" x14ac:dyDescent="0.3">
      <c r="A473" s="1">
        <f>'[1]Total magasin'!B477</f>
        <v>36580</v>
      </c>
      <c r="B473" s="1" t="str">
        <f>'[1]Total magasin'!D477</f>
        <v>HU MAYENNE</v>
      </c>
      <c r="C473" s="1">
        <f>'[1]Total magasin'!E477</f>
        <v>6173</v>
      </c>
      <c r="D473" s="1" t="str">
        <f>'[1]Total magasin'!H477</f>
        <v>Rural dynamique</v>
      </c>
    </row>
    <row r="474" spans="1:4" x14ac:dyDescent="0.3">
      <c r="A474" s="1">
        <f>'[1]Total magasin'!B478</f>
        <v>32167</v>
      </c>
      <c r="B474" s="1" t="str">
        <f>'[1]Total magasin'!D478</f>
        <v>SU ARNAGE</v>
      </c>
      <c r="C474" s="1">
        <f>'[1]Total magasin'!E478</f>
        <v>4490</v>
      </c>
      <c r="D474" s="1" t="str">
        <f>'[1]Total magasin'!H478</f>
        <v>Périurbain concurrentiel</v>
      </c>
    </row>
    <row r="475" spans="1:4" x14ac:dyDescent="0.3">
      <c r="A475" s="1">
        <f>'[1]Total magasin'!B479</f>
        <v>38282</v>
      </c>
      <c r="B475" s="1" t="str">
        <f>'[1]Total magasin'!D479</f>
        <v>HU BLAIN</v>
      </c>
      <c r="C475" s="1">
        <f>'[1]Total magasin'!E479</f>
        <v>5065</v>
      </c>
      <c r="D475" s="1" t="str">
        <f>'[1]Total magasin'!H479</f>
        <v>Rural dynamique</v>
      </c>
    </row>
    <row r="476" spans="1:4" x14ac:dyDescent="0.3">
      <c r="A476" s="1">
        <f>'[1]Total magasin'!B480</f>
        <v>36661</v>
      </c>
      <c r="B476" s="1" t="str">
        <f>'[1]Total magasin'!D480</f>
        <v>UE ARGENTRE</v>
      </c>
      <c r="C476" s="1">
        <f>'[1]Total magasin'!E480</f>
        <v>700</v>
      </c>
      <c r="D476" s="1" t="str">
        <f>'[1]Total magasin'!H480</f>
        <v>Rural dynamique</v>
      </c>
    </row>
    <row r="477" spans="1:4" x14ac:dyDescent="0.3">
      <c r="A477" s="1">
        <f>'[1]Total magasin'!B481</f>
        <v>38080</v>
      </c>
      <c r="B477" s="1" t="str">
        <f>'[1]Total magasin'!D481</f>
        <v>UE NIEUL</v>
      </c>
      <c r="C477" s="1">
        <f>'[1]Total magasin'!E481</f>
        <v>990</v>
      </c>
      <c r="D477" s="1" t="str">
        <f>'[1]Total magasin'!H481</f>
        <v>Rural dynamique</v>
      </c>
    </row>
    <row r="478" spans="1:4" x14ac:dyDescent="0.3">
      <c r="A478" s="1">
        <f>'[1]Total magasin'!B482</f>
        <v>38136</v>
      </c>
      <c r="B478" s="1" t="str">
        <f>'[1]Total magasin'!D482</f>
        <v>SU JOUE-LES-TOURS</v>
      </c>
      <c r="C478" s="1">
        <f>'[1]Total magasin'!E482</f>
        <v>3730</v>
      </c>
      <c r="D478" s="1" t="str">
        <f>'[1]Total magasin'!H482</f>
        <v>Périurbain concurrentiel</v>
      </c>
    </row>
    <row r="479" spans="1:4" x14ac:dyDescent="0.3">
      <c r="A479" s="1">
        <f>'[1]Total magasin'!B483</f>
        <v>38062</v>
      </c>
      <c r="B479" s="1" t="str">
        <f>'[1]Total magasin'!D483</f>
        <v>UE LE MANS BOLLEE</v>
      </c>
      <c r="C479" s="1">
        <f>'[1]Total magasin'!E483</f>
        <v>859</v>
      </c>
      <c r="D479" s="1" t="str">
        <f>'[1]Total magasin'!H483</f>
        <v>Ultra-urbain</v>
      </c>
    </row>
    <row r="480" spans="1:4" x14ac:dyDescent="0.3">
      <c r="A480" s="1">
        <f>'[1]Total magasin'!B484</f>
        <v>36793</v>
      </c>
      <c r="B480" s="1" t="str">
        <f>'[1]Total magasin'!D484</f>
        <v>SU LA CHATRE</v>
      </c>
      <c r="C480" s="1">
        <f>'[1]Total magasin'!E484</f>
        <v>3492</v>
      </c>
      <c r="D480" s="1" t="str">
        <f>'[1]Total magasin'!H484</f>
        <v>Rural traditionnel</v>
      </c>
    </row>
    <row r="481" spans="1:4" x14ac:dyDescent="0.3">
      <c r="A481" s="1">
        <f>'[1]Total magasin'!B485</f>
        <v>36807</v>
      </c>
      <c r="B481" s="1" t="str">
        <f>'[1]Total magasin'!D485</f>
        <v>SU CONTRES</v>
      </c>
      <c r="C481" s="1">
        <f>'[1]Total magasin'!E485</f>
        <v>4312</v>
      </c>
      <c r="D481" s="1" t="str">
        <f>'[1]Total magasin'!H485</f>
        <v>Rural dynamique</v>
      </c>
    </row>
    <row r="482" spans="1:4" x14ac:dyDescent="0.3">
      <c r="A482" s="1">
        <f>'[1]Total magasin'!B486</f>
        <v>36815</v>
      </c>
      <c r="B482" s="1" t="str">
        <f>'[1]Total magasin'!D486</f>
        <v>HU PARTHENAY</v>
      </c>
      <c r="C482" s="1">
        <f>'[1]Total magasin'!E486</f>
        <v>5778</v>
      </c>
      <c r="D482" s="1" t="str">
        <f>'[1]Total magasin'!H486</f>
        <v>Rural dynamique</v>
      </c>
    </row>
    <row r="483" spans="1:4" x14ac:dyDescent="0.3">
      <c r="A483" s="1">
        <f>'[1]Total magasin'!B487</f>
        <v>38369</v>
      </c>
      <c r="B483" s="1" t="str">
        <f>'[1]Total magasin'!D487</f>
        <v>UE MESANGER</v>
      </c>
      <c r="C483" s="1">
        <f>'[1]Total magasin'!E487</f>
        <v>1389</v>
      </c>
      <c r="D483" s="1" t="str">
        <f>'[1]Total magasin'!H487</f>
        <v>Rural dynamique</v>
      </c>
    </row>
    <row r="484" spans="1:4" x14ac:dyDescent="0.3">
      <c r="A484" s="1">
        <f>'[1]Total magasin'!B488</f>
        <v>37005</v>
      </c>
      <c r="B484" s="1" t="str">
        <f>'[1]Total magasin'!D488</f>
        <v>SU LA RICHE</v>
      </c>
      <c r="C484" s="1">
        <f>'[1]Total magasin'!E488</f>
        <v>2375</v>
      </c>
      <c r="D484" s="1" t="str">
        <f>'[1]Total magasin'!H488</f>
        <v>Ultra-urbain</v>
      </c>
    </row>
    <row r="485" spans="1:4" x14ac:dyDescent="0.3">
      <c r="A485" s="1">
        <f>'[1]Total magasin'!B489</f>
        <v>38248</v>
      </c>
      <c r="B485" s="1" t="str">
        <f>'[1]Total magasin'!D489</f>
        <v>UE ROYAN   UEX</v>
      </c>
      <c r="C485" s="1">
        <f>'[1]Total magasin'!E489</f>
        <v>878</v>
      </c>
      <c r="D485" s="1" t="str">
        <f>'[1]Total magasin'!H489</f>
        <v>Saisonniers</v>
      </c>
    </row>
    <row r="486" spans="1:4" x14ac:dyDescent="0.3">
      <c r="A486" s="1">
        <f>'[1]Total magasin'!B490</f>
        <v>37048</v>
      </c>
      <c r="B486" s="1" t="str">
        <f>'[1]Total magasin'!D490</f>
        <v>SU ST-BARTHELEMY  VERDUN</v>
      </c>
      <c r="C486" s="1">
        <f>'[1]Total magasin'!E490</f>
        <v>1849</v>
      </c>
      <c r="D486" s="1" t="str">
        <f>'[1]Total magasin'!H490</f>
        <v>Périurbain concurrentiel</v>
      </c>
    </row>
    <row r="487" spans="1:4" x14ac:dyDescent="0.3">
      <c r="A487" s="1">
        <f>'[1]Total magasin'!B491</f>
        <v>31317</v>
      </c>
      <c r="B487" s="1" t="str">
        <f>'[1]Total magasin'!D491</f>
        <v>SU DURTAL</v>
      </c>
      <c r="C487" s="1">
        <f>'[1]Total magasin'!E491</f>
        <v>2838</v>
      </c>
      <c r="D487" s="1" t="str">
        <f>'[1]Total magasin'!H491</f>
        <v>Rural dynamique</v>
      </c>
    </row>
    <row r="488" spans="1:4" x14ac:dyDescent="0.3">
      <c r="A488" s="1">
        <f>'[1]Total magasin'!B492</f>
        <v>37906</v>
      </c>
      <c r="B488" s="1" t="str">
        <f>'[1]Total magasin'!D492</f>
        <v>UE VAUX-SUR-MER</v>
      </c>
      <c r="C488" s="1">
        <f>'[1]Total magasin'!E492</f>
        <v>825</v>
      </c>
      <c r="D488" s="1" t="str">
        <f>'[1]Total magasin'!H492</f>
        <v>Saisonniers</v>
      </c>
    </row>
    <row r="489" spans="1:4" x14ac:dyDescent="0.3">
      <c r="A489" s="1">
        <f>'[1]Total magasin'!B493</f>
        <v>37137</v>
      </c>
      <c r="B489" s="1" t="str">
        <f>'[1]Total magasin'!D493</f>
        <v>SU LE CHATEAU-D'OLERON</v>
      </c>
      <c r="C489" s="1">
        <f>'[1]Total magasin'!E493</f>
        <v>1010</v>
      </c>
      <c r="D489" s="1" t="str">
        <f>'[1]Total magasin'!H493</f>
        <v>Saisonniers</v>
      </c>
    </row>
    <row r="490" spans="1:4" x14ac:dyDescent="0.3">
      <c r="A490" s="1">
        <f>'[1]Total magasin'!B494</f>
        <v>37145</v>
      </c>
      <c r="B490" s="1" t="str">
        <f>'[1]Total magasin'!D494</f>
        <v>UE COMMEQUIERS</v>
      </c>
      <c r="C490" s="1">
        <f>'[1]Total magasin'!E494</f>
        <v>600</v>
      </c>
      <c r="D490" s="1" t="str">
        <f>'[1]Total magasin'!H494</f>
        <v>Rural dynamique</v>
      </c>
    </row>
    <row r="491" spans="1:4" x14ac:dyDescent="0.3">
      <c r="A491" s="1">
        <f>'[1]Total magasin'!B495</f>
        <v>37866</v>
      </c>
      <c r="B491" s="1" t="str">
        <f>'[1]Total magasin'!D495</f>
        <v>UE PONT PEAN</v>
      </c>
      <c r="C491" s="1">
        <f>'[1]Total magasin'!E495</f>
        <v>700</v>
      </c>
      <c r="D491" s="1" t="str">
        <f>'[1]Total magasin'!H495</f>
        <v>Périurbain concurrentiel</v>
      </c>
    </row>
    <row r="492" spans="1:4" x14ac:dyDescent="0.3">
      <c r="A492" s="1">
        <f>'[1]Total magasin'!B496</f>
        <v>37218</v>
      </c>
      <c r="B492" s="1" t="str">
        <f>'[1]Total magasin'!D496</f>
        <v>SU GENNES</v>
      </c>
      <c r="C492" s="1">
        <f>'[1]Total magasin'!E496</f>
        <v>1655</v>
      </c>
      <c r="D492" s="1" t="str">
        <f>'[1]Total magasin'!H496</f>
        <v>Rural dynamique</v>
      </c>
    </row>
    <row r="493" spans="1:4" x14ac:dyDescent="0.3">
      <c r="A493" s="1">
        <f>'[1]Total magasin'!B497</f>
        <v>37226</v>
      </c>
      <c r="B493" s="1" t="str">
        <f>'[1]Total magasin'!D497</f>
        <v>SU LANVOLLON</v>
      </c>
      <c r="C493" s="1">
        <f>'[1]Total magasin'!E497</f>
        <v>3300</v>
      </c>
      <c r="D493" s="1" t="str">
        <f>'[1]Total magasin'!H497</f>
        <v>Rural dynamique</v>
      </c>
    </row>
    <row r="494" spans="1:4" x14ac:dyDescent="0.3">
      <c r="A494" s="1">
        <f>'[1]Total magasin'!B498</f>
        <v>37285</v>
      </c>
      <c r="B494" s="1" t="str">
        <f>'[1]Total magasin'!D498</f>
        <v>SU LANMEUR</v>
      </c>
      <c r="C494" s="1">
        <f>'[1]Total magasin'!E498</f>
        <v>2368</v>
      </c>
      <c r="D494" s="1" t="str">
        <f>'[1]Total magasin'!H498</f>
        <v>Saisonniers</v>
      </c>
    </row>
    <row r="495" spans="1:4" x14ac:dyDescent="0.3">
      <c r="A495" s="1">
        <f>'[1]Total magasin'!B499</f>
        <v>37150</v>
      </c>
      <c r="B495" s="1" t="str">
        <f>'[1]Total magasin'!D499</f>
        <v>SU ST-BARTHELEMY BANCHAIS</v>
      </c>
      <c r="C495" s="1">
        <f>'[1]Total magasin'!E499</f>
        <v>4598</v>
      </c>
      <c r="D495" s="1" t="str">
        <f>'[1]Total magasin'!H499</f>
        <v>Périurbain concurrentiel</v>
      </c>
    </row>
    <row r="496" spans="1:4" x14ac:dyDescent="0.3">
      <c r="A496" s="1">
        <f>'[1]Total magasin'!B500</f>
        <v>37345</v>
      </c>
      <c r="B496" s="1" t="str">
        <f>'[1]Total magasin'!D500</f>
        <v>UE RENNES BEAUREGARD</v>
      </c>
      <c r="C496" s="1">
        <f>'[1]Total magasin'!E500</f>
        <v>700</v>
      </c>
      <c r="D496" s="1" t="str">
        <f>'[1]Total magasin'!H500</f>
        <v>Ultra-urbain</v>
      </c>
    </row>
    <row r="497" spans="1:4" x14ac:dyDescent="0.3">
      <c r="A497" s="1">
        <f>'[1]Total magasin'!B501</f>
        <v>39331</v>
      </c>
      <c r="B497" s="1" t="str">
        <f>'[1]Total magasin'!D501</f>
        <v>UE RENNES BREST</v>
      </c>
      <c r="C497" s="1">
        <f>'[1]Total magasin'!E501</f>
        <v>1188</v>
      </c>
      <c r="D497" s="1" t="str">
        <f>'[1]Total magasin'!H501</f>
        <v>Ultra-urbain</v>
      </c>
    </row>
    <row r="498" spans="1:4" x14ac:dyDescent="0.3">
      <c r="A498" s="1">
        <f>'[1]Total magasin'!B502</f>
        <v>37374</v>
      </c>
      <c r="B498" s="1" t="str">
        <f>'[1]Total magasin'!D502</f>
        <v>SU LE FAOU</v>
      </c>
      <c r="C498" s="1">
        <f>'[1]Total magasin'!E502</f>
        <v>2092</v>
      </c>
      <c r="D498" s="1" t="str">
        <f>'[1]Total magasin'!H502</f>
        <v>Rural dynamique</v>
      </c>
    </row>
    <row r="499" spans="1:4" x14ac:dyDescent="0.3">
      <c r="A499" s="1">
        <f>'[1]Total magasin'!B503</f>
        <v>37406</v>
      </c>
      <c r="B499" s="1" t="str">
        <f>'[1]Total magasin'!D503</f>
        <v>UE PLOUENAN</v>
      </c>
      <c r="C499" s="1">
        <f>'[1]Total magasin'!E503</f>
        <v>1329</v>
      </c>
      <c r="D499" s="1" t="str">
        <f>'[1]Total magasin'!H503</f>
        <v>Rural dynamique</v>
      </c>
    </row>
    <row r="500" spans="1:4" x14ac:dyDescent="0.3">
      <c r="A500" s="1">
        <f>'[1]Total magasin'!B504</f>
        <v>37412</v>
      </c>
      <c r="B500" s="1" t="str">
        <f>'[1]Total magasin'!D504</f>
        <v>SU BECON-LES-GRANITS</v>
      </c>
      <c r="C500" s="1">
        <f>'[1]Total magasin'!E504</f>
        <v>2635</v>
      </c>
      <c r="D500" s="1" t="str">
        <f>'[1]Total magasin'!H504</f>
        <v>Rural dynamique</v>
      </c>
    </row>
    <row r="501" spans="1:4" x14ac:dyDescent="0.3">
      <c r="A501" s="1">
        <f>'[1]Total magasin'!B505</f>
        <v>37420</v>
      </c>
      <c r="B501" s="1" t="str">
        <f>'[1]Total magasin'!D505</f>
        <v>SU LA SUZE-SUR-SARTHE</v>
      </c>
      <c r="C501" s="1">
        <f>'[1]Total magasin'!E505</f>
        <v>3100</v>
      </c>
      <c r="D501" s="1" t="str">
        <f>'[1]Total magasin'!H505</f>
        <v>Rural dynamique</v>
      </c>
    </row>
    <row r="502" spans="1:4" x14ac:dyDescent="0.3">
      <c r="A502" s="1">
        <f>'[1]Total magasin'!B506</f>
        <v>34839</v>
      </c>
      <c r="B502" s="1" t="str">
        <f>'[1]Total magasin'!D506</f>
        <v>SU ST-FULGENT</v>
      </c>
      <c r="C502" s="1">
        <f>'[1]Total magasin'!E506</f>
        <v>2894</v>
      </c>
      <c r="D502" s="1" t="str">
        <f>'[1]Total magasin'!H506</f>
        <v>Rural dynamique</v>
      </c>
    </row>
    <row r="503" spans="1:4" x14ac:dyDescent="0.3">
      <c r="A503" s="1">
        <f>'[1]Total magasin'!B507</f>
        <v>37450</v>
      </c>
      <c r="B503" s="1" t="str">
        <f>'[1]Total magasin'!D507</f>
        <v>SU AIXE-SUR-VIENNE SU</v>
      </c>
      <c r="C503" s="1">
        <f>'[1]Total magasin'!E507</f>
        <v>3053</v>
      </c>
      <c r="D503" s="1" t="str">
        <f>'[1]Total magasin'!H507</f>
        <v>Périurbain résidentiel</v>
      </c>
    </row>
    <row r="504" spans="1:4" x14ac:dyDescent="0.3">
      <c r="A504" s="1">
        <f>'[1]Total magasin'!B508</f>
        <v>37478</v>
      </c>
      <c r="B504" s="1" t="str">
        <f>'[1]Total magasin'!D508</f>
        <v>UE BAZOUGES</v>
      </c>
      <c r="C504" s="1">
        <f>'[1]Total magasin'!E508</f>
        <v>984</v>
      </c>
      <c r="D504" s="1" t="str">
        <f>'[1]Total magasin'!H508</f>
        <v>Rural dynamique</v>
      </c>
    </row>
    <row r="505" spans="1:4" x14ac:dyDescent="0.3">
      <c r="A505" s="1">
        <f>'[1]Total magasin'!B509</f>
        <v>37492</v>
      </c>
      <c r="B505" s="1" t="str">
        <f>'[1]Total magasin'!D509</f>
        <v>SU GUIPAVAS</v>
      </c>
      <c r="C505" s="1">
        <f>'[1]Total magasin'!E509</f>
        <v>3200</v>
      </c>
      <c r="D505" s="1" t="str">
        <f>'[1]Total magasin'!H509</f>
        <v>Périurbain résidentiel</v>
      </c>
    </row>
    <row r="506" spans="1:4" x14ac:dyDescent="0.3">
      <c r="A506" s="1">
        <f>'[1]Total magasin'!B510</f>
        <v>37528</v>
      </c>
      <c r="B506" s="1" t="str">
        <f>'[1]Total magasin'!D510</f>
        <v>SU MARANS</v>
      </c>
      <c r="C506" s="1">
        <f>'[1]Total magasin'!E510</f>
        <v>4045</v>
      </c>
      <c r="D506" s="1" t="str">
        <f>'[1]Total magasin'!H510</f>
        <v>Rural dynamique</v>
      </c>
    </row>
    <row r="507" spans="1:4" x14ac:dyDescent="0.3">
      <c r="A507" s="1">
        <f>'[1]Total magasin'!B511</f>
        <v>37544</v>
      </c>
      <c r="B507" s="1" t="str">
        <f>'[1]Total magasin'!D511</f>
        <v>HU MURS-ERIGNE</v>
      </c>
      <c r="C507" s="1">
        <f>'[1]Total magasin'!E511</f>
        <v>9000</v>
      </c>
      <c r="D507" s="1" t="str">
        <f>'[1]Total magasin'!H511</f>
        <v>Périurbain résidentiel</v>
      </c>
    </row>
    <row r="508" spans="1:4" x14ac:dyDescent="0.3">
      <c r="A508" s="1">
        <f>'[1]Total magasin'!B512</f>
        <v>37560</v>
      </c>
      <c r="B508" s="1" t="str">
        <f>'[1]Total magasin'!D512</f>
        <v>UE LIMOGES BERGONIE</v>
      </c>
      <c r="C508" s="1">
        <f>'[1]Total magasin'!E512</f>
        <v>600</v>
      </c>
      <c r="D508" s="1" t="str">
        <f>'[1]Total magasin'!H512</f>
        <v>Ultra-urbain</v>
      </c>
    </row>
    <row r="509" spans="1:4" x14ac:dyDescent="0.3">
      <c r="A509" s="1">
        <f>'[1]Total magasin'!B513</f>
        <v>38058</v>
      </c>
      <c r="B509" s="1" t="str">
        <f>'[1]Total magasin'!D513</f>
        <v>UE GOUESNOU</v>
      </c>
      <c r="C509" s="1">
        <f>'[1]Total magasin'!E513</f>
        <v>1013</v>
      </c>
      <c r="D509" s="1" t="str">
        <f>'[1]Total magasin'!H513</f>
        <v>Périurbain concurrentiel</v>
      </c>
    </row>
    <row r="510" spans="1:4" x14ac:dyDescent="0.3">
      <c r="A510" s="1">
        <f>'[1]Total magasin'!B514</f>
        <v>37617</v>
      </c>
      <c r="B510" s="1" t="str">
        <f>'[1]Total magasin'!D514</f>
        <v>HU BOURGUEIL</v>
      </c>
      <c r="C510" s="1">
        <f>'[1]Total magasin'!E514</f>
        <v>6443</v>
      </c>
      <c r="D510" s="1" t="str">
        <f>'[1]Total magasin'!H514</f>
        <v>Rural dynamique</v>
      </c>
    </row>
    <row r="511" spans="1:4" x14ac:dyDescent="0.3">
      <c r="A511" s="1">
        <f>'[1]Total magasin'!B515</f>
        <v>37625</v>
      </c>
      <c r="B511" s="1" t="str">
        <f>'[1]Total magasin'!D515</f>
        <v>SU SAUMUR</v>
      </c>
      <c r="C511" s="1">
        <f>'[1]Total magasin'!E515</f>
        <v>2449</v>
      </c>
      <c r="D511" s="1" t="str">
        <f>'[1]Total magasin'!H515</f>
        <v>Périurbain concurrentiel</v>
      </c>
    </row>
    <row r="512" spans="1:4" x14ac:dyDescent="0.3">
      <c r="A512" s="1">
        <f>'[1]Total magasin'!B516</f>
        <v>38178</v>
      </c>
      <c r="B512" s="1" t="str">
        <f>'[1]Total magasin'!D516</f>
        <v>SU ST-POL-DE-LEON</v>
      </c>
      <c r="C512" s="1">
        <f>'[1]Total magasin'!E516</f>
        <v>3546</v>
      </c>
      <c r="D512" s="1" t="str">
        <f>'[1]Total magasin'!H516</f>
        <v>Saisonniers</v>
      </c>
    </row>
    <row r="513" spans="1:4" x14ac:dyDescent="0.3">
      <c r="A513" s="1">
        <f>'[1]Total magasin'!B517</f>
        <v>34751</v>
      </c>
      <c r="B513" s="1" t="str">
        <f>'[1]Total magasin'!D517</f>
        <v>UE ST-HERBLAIN  BEAUSEJOUR</v>
      </c>
      <c r="C513" s="1">
        <f>'[1]Total magasin'!E517</f>
        <v>750</v>
      </c>
      <c r="D513" s="1" t="str">
        <f>'[1]Total magasin'!H517</f>
        <v>Ultra-urbain</v>
      </c>
    </row>
    <row r="514" spans="1:4" x14ac:dyDescent="0.3">
      <c r="A514" s="1">
        <f>'[1]Total magasin'!B518</f>
        <v>38209</v>
      </c>
      <c r="B514" s="1" t="str">
        <f>'[1]Total magasin'!D518</f>
        <v>SU DAOULAS</v>
      </c>
      <c r="C514" s="1">
        <f>'[1]Total magasin'!E518</f>
        <v>1600</v>
      </c>
      <c r="D514" s="1" t="str">
        <f>'[1]Total magasin'!H518</f>
        <v>Rural dynamique</v>
      </c>
    </row>
    <row r="515" spans="1:4" x14ac:dyDescent="0.3">
      <c r="A515" s="1">
        <f>'[1]Total magasin'!B519</f>
        <v>37714</v>
      </c>
      <c r="B515" s="1" t="str">
        <f>'[1]Total magasin'!D519</f>
        <v>UE CHAMPIGNE</v>
      </c>
      <c r="C515" s="1">
        <f>'[1]Total magasin'!E519</f>
        <v>999</v>
      </c>
      <c r="D515" s="1" t="str">
        <f>'[1]Total magasin'!H519</f>
        <v>Rural dynamique</v>
      </c>
    </row>
    <row r="516" spans="1:4" x14ac:dyDescent="0.3">
      <c r="A516" s="1">
        <f>'[1]Total magasin'!B520</f>
        <v>38885</v>
      </c>
      <c r="B516" s="1" t="str">
        <f>'[1]Total magasin'!D520</f>
        <v>SU LA TRANCHE-SUR-MER</v>
      </c>
      <c r="C516" s="1">
        <f>'[1]Total magasin'!E520</f>
        <v>3942</v>
      </c>
      <c r="D516" s="1" t="str">
        <f>'[1]Total magasin'!H520</f>
        <v>Saisonniers</v>
      </c>
    </row>
    <row r="517" spans="1:4" x14ac:dyDescent="0.3">
      <c r="A517" s="1">
        <f>'[1]Total magasin'!B521</f>
        <v>37730</v>
      </c>
      <c r="B517" s="1" t="str">
        <f>'[1]Total magasin'!D521</f>
        <v>SU CHATEAUNEUF-SUR-SARTHE</v>
      </c>
      <c r="C517" s="1">
        <f>'[1]Total magasin'!E521</f>
        <v>3540</v>
      </c>
      <c r="D517" s="1" t="str">
        <f>'[1]Total magasin'!H521</f>
        <v>Rural dynamique</v>
      </c>
    </row>
    <row r="518" spans="1:4" x14ac:dyDescent="0.3">
      <c r="A518" s="1">
        <f>'[1]Total magasin'!B522</f>
        <v>37834</v>
      </c>
      <c r="B518" s="1" t="str">
        <f>'[1]Total magasin'!D522</f>
        <v>UE ANGERS BEAUSSIER</v>
      </c>
      <c r="C518" s="1">
        <f>'[1]Total magasin'!E522</f>
        <v>1200</v>
      </c>
      <c r="D518" s="1" t="str">
        <f>'[1]Total magasin'!H522</f>
        <v>Ultra-urbain</v>
      </c>
    </row>
    <row r="519" spans="1:4" x14ac:dyDescent="0.3">
      <c r="A519" s="1">
        <f>'[1]Total magasin'!B523</f>
        <v>37796</v>
      </c>
      <c r="B519" s="1" t="str">
        <f>'[1]Total magasin'!D523</f>
        <v>SU PRUNIERS-EN-SOLOGNE</v>
      </c>
      <c r="C519" s="1">
        <f>'[1]Total magasin'!E523</f>
        <v>2470</v>
      </c>
      <c r="D519" s="1" t="str">
        <f>'[1]Total magasin'!H523</f>
        <v>Périurbain résidentiel</v>
      </c>
    </row>
    <row r="520" spans="1:4" x14ac:dyDescent="0.3">
      <c r="A520" s="1">
        <f>'[1]Total magasin'!B524</f>
        <v>37806</v>
      </c>
      <c r="B520" s="1" t="str">
        <f>'[1]Total magasin'!D524</f>
        <v>UE LA ROCHE/YON  HALLES</v>
      </c>
      <c r="C520" s="1">
        <f>'[1]Total magasin'!E524</f>
        <v>1150</v>
      </c>
      <c r="D520" s="1" t="str">
        <f>'[1]Total magasin'!H524</f>
        <v>Ultra-urbain</v>
      </c>
    </row>
    <row r="521" spans="1:4" x14ac:dyDescent="0.3">
      <c r="A521" s="1">
        <f>'[1]Total magasin'!B525</f>
        <v>37605</v>
      </c>
      <c r="B521" s="1" t="str">
        <f>'[1]Total magasin'!D525</f>
        <v>SU ANDARD</v>
      </c>
      <c r="C521" s="1">
        <f>'[1]Total magasin'!E525</f>
        <v>3375</v>
      </c>
      <c r="D521" s="1" t="str">
        <f>'[1]Total magasin'!H525</f>
        <v>Rural dynamique</v>
      </c>
    </row>
    <row r="522" spans="1:4" x14ac:dyDescent="0.3">
      <c r="A522" s="1">
        <f>'[1]Total magasin'!B526</f>
        <v>37831</v>
      </c>
      <c r="B522" s="1" t="str">
        <f>'[1]Total magasin'!D526</f>
        <v>SU POITIERS SUD</v>
      </c>
      <c r="C522" s="1">
        <f>'[1]Total magasin'!E526</f>
        <v>2950</v>
      </c>
      <c r="D522" s="1" t="str">
        <f>'[1]Total magasin'!H526</f>
        <v>Périurbain concurrentiel</v>
      </c>
    </row>
    <row r="523" spans="1:4" x14ac:dyDescent="0.3">
      <c r="A523" s="1">
        <f>'[1]Total magasin'!B527</f>
        <v>37844</v>
      </c>
      <c r="B523" s="1" t="str">
        <f>'[1]Total magasin'!D527</f>
        <v>UE ST-DENIS-DE-L'HOTEL</v>
      </c>
      <c r="C523" s="1">
        <f>'[1]Total magasin'!E527</f>
        <v>1100</v>
      </c>
      <c r="D523" s="1" t="str">
        <f>'[1]Total magasin'!H527</f>
        <v>Périurbain résidentiel</v>
      </c>
    </row>
    <row r="524" spans="1:4" x14ac:dyDescent="0.3">
      <c r="A524" s="1">
        <f>'[1]Total magasin'!B528</f>
        <v>37862</v>
      </c>
      <c r="B524" s="1" t="str">
        <f>'[1]Total magasin'!D528</f>
        <v>SU BELLE-ILE-EN-MER</v>
      </c>
      <c r="C524" s="1">
        <f>'[1]Total magasin'!E528</f>
        <v>1645</v>
      </c>
      <c r="D524" s="1" t="str">
        <f>'[1]Total magasin'!H528</f>
        <v>Saisonniers</v>
      </c>
    </row>
    <row r="525" spans="1:4" x14ac:dyDescent="0.3">
      <c r="A525" s="1">
        <f>'[1]Total magasin'!B529</f>
        <v>37897</v>
      </c>
      <c r="B525" s="1" t="str">
        <f>'[1]Total magasin'!D529</f>
        <v>SU BEAUPREAU</v>
      </c>
      <c r="C525" s="1">
        <f>'[1]Total magasin'!E529</f>
        <v>3950</v>
      </c>
      <c r="D525" s="1" t="str">
        <f>'[1]Total magasin'!H529</f>
        <v>Rural dynamique</v>
      </c>
    </row>
    <row r="526" spans="1:4" x14ac:dyDescent="0.3">
      <c r="A526" s="1">
        <f>'[1]Total magasin'!B530</f>
        <v>37910</v>
      </c>
      <c r="B526" s="1" t="str">
        <f>'[1]Total magasin'!D530</f>
        <v>UE RENNES LIBERTE</v>
      </c>
      <c r="C526" s="1">
        <f>'[1]Total magasin'!E530</f>
        <v>650</v>
      </c>
      <c r="D526" s="1" t="str">
        <f>'[1]Total magasin'!H530</f>
        <v>Ultra-urbain</v>
      </c>
    </row>
    <row r="527" spans="1:4" x14ac:dyDescent="0.3">
      <c r="A527" s="1">
        <f>'[1]Total magasin'!B531</f>
        <v>37919</v>
      </c>
      <c r="B527" s="1" t="str">
        <f>'[1]Total magasin'!D531</f>
        <v>SU ARZON</v>
      </c>
      <c r="C527" s="1">
        <f>'[1]Total magasin'!E531</f>
        <v>1800</v>
      </c>
      <c r="D527" s="1" t="str">
        <f>'[1]Total magasin'!H531</f>
        <v>Saisonniers</v>
      </c>
    </row>
    <row r="528" spans="1:4" x14ac:dyDescent="0.3">
      <c r="A528" s="1">
        <f>'[1]Total magasin'!B532</f>
        <v>37927</v>
      </c>
      <c r="B528" s="1" t="str">
        <f>'[1]Total magasin'!D532</f>
        <v>SU GUIDEL</v>
      </c>
      <c r="C528" s="1">
        <f>'[1]Total magasin'!E532</f>
        <v>3550</v>
      </c>
      <c r="D528" s="1" t="str">
        <f>'[1]Total magasin'!H532</f>
        <v>Saisonniers</v>
      </c>
    </row>
    <row r="529" spans="1:4" x14ac:dyDescent="0.3">
      <c r="A529" s="1">
        <f>'[1]Total magasin'!B533</f>
        <v>37933</v>
      </c>
      <c r="B529" s="1" t="str">
        <f>'[1]Total magasin'!D533</f>
        <v>UE VANNES</v>
      </c>
      <c r="C529" s="1">
        <f>'[1]Total magasin'!E533</f>
        <v>1200</v>
      </c>
      <c r="D529" s="1" t="str">
        <f>'[1]Total magasin'!H533</f>
        <v>Ultra-urbain</v>
      </c>
    </row>
    <row r="530" spans="1:4" x14ac:dyDescent="0.3">
      <c r="A530" s="1">
        <f>'[1]Total magasin'!B534</f>
        <v>37978</v>
      </c>
      <c r="B530" s="1" t="str">
        <f>'[1]Total magasin'!D534</f>
        <v>UE PLERGUER</v>
      </c>
      <c r="C530" s="1">
        <f>'[1]Total magasin'!E534</f>
        <v>992</v>
      </c>
      <c r="D530" s="1" t="str">
        <f>'[1]Total magasin'!H534</f>
        <v>Rural dynamique</v>
      </c>
    </row>
    <row r="531" spans="1:4" x14ac:dyDescent="0.3">
      <c r="A531" s="1">
        <f>'[1]Total magasin'!B535</f>
        <v>37992</v>
      </c>
      <c r="B531" s="1" t="str">
        <f>'[1]Total magasin'!D535</f>
        <v>SU TRELAZE PYRAMIDE</v>
      </c>
      <c r="C531" s="1">
        <f>'[1]Total magasin'!E535</f>
        <v>2105</v>
      </c>
      <c r="D531" s="1" t="str">
        <f>'[1]Total magasin'!H535</f>
        <v>Périurbain concurrentiel</v>
      </c>
    </row>
    <row r="532" spans="1:4" x14ac:dyDescent="0.3">
      <c r="A532" s="1">
        <f>'[1]Total magasin'!B536</f>
        <v>38013</v>
      </c>
      <c r="B532" s="1" t="str">
        <f>'[1]Total magasin'!D536</f>
        <v>SU LOUVIGNE-DU-DESERT</v>
      </c>
      <c r="C532" s="1">
        <f>'[1]Total magasin'!E536</f>
        <v>1850</v>
      </c>
      <c r="D532" s="1" t="str">
        <f>'[1]Total magasin'!H536</f>
        <v>Rural traditionnel</v>
      </c>
    </row>
    <row r="533" spans="1:4" x14ac:dyDescent="0.3">
      <c r="A533" s="1">
        <f>'[1]Total magasin'!B537</f>
        <v>38020</v>
      </c>
      <c r="B533" s="1" t="str">
        <f>'[1]Total magasin'!D537</f>
        <v>UE ORADOUR-SUR-VAYRES</v>
      </c>
      <c r="C533" s="1">
        <f>'[1]Total magasin'!E537</f>
        <v>959</v>
      </c>
      <c r="D533" s="1" t="str">
        <f>'[1]Total magasin'!H537</f>
        <v>Rural traditionnel</v>
      </c>
    </row>
    <row r="534" spans="1:4" x14ac:dyDescent="0.3">
      <c r="A534" s="1">
        <f>'[1]Total magasin'!B538</f>
        <v>38028</v>
      </c>
      <c r="B534" s="1" t="str">
        <f>'[1]Total magasin'!D538</f>
        <v>SU JOSSELIN</v>
      </c>
      <c r="C534" s="1">
        <f>'[1]Total magasin'!E538</f>
        <v>3500</v>
      </c>
      <c r="D534" s="1" t="str">
        <f>'[1]Total magasin'!H538</f>
        <v>Rural dynamique</v>
      </c>
    </row>
    <row r="535" spans="1:4" x14ac:dyDescent="0.3">
      <c r="A535" s="1">
        <f>'[1]Total magasin'!B539</f>
        <v>38034</v>
      </c>
      <c r="B535" s="1" t="str">
        <f>'[1]Total magasin'!D539</f>
        <v>UE HAUTE-GOULAINE</v>
      </c>
      <c r="C535" s="1">
        <f>'[1]Total magasin'!E539</f>
        <v>1159</v>
      </c>
      <c r="D535" s="1" t="str">
        <f>'[1]Total magasin'!H539</f>
        <v>Périurbain résidentiel</v>
      </c>
    </row>
    <row r="536" spans="1:4" x14ac:dyDescent="0.3">
      <c r="A536" s="1">
        <f>'[1]Total magasin'!B540</f>
        <v>37821</v>
      </c>
      <c r="B536" s="1" t="str">
        <f>'[1]Total magasin'!D540</f>
        <v>UE LA GARNACHE</v>
      </c>
      <c r="C536" s="1">
        <f>'[1]Total magasin'!E540</f>
        <v>985</v>
      </c>
      <c r="D536" s="1" t="str">
        <f>'[1]Total magasin'!H540</f>
        <v>Rural dynamique</v>
      </c>
    </row>
    <row r="537" spans="1:4" x14ac:dyDescent="0.3">
      <c r="A537" s="1">
        <f>'[1]Total magasin'!B541</f>
        <v>38040</v>
      </c>
      <c r="B537" s="1" t="str">
        <f>'[1]Total magasin'!D541</f>
        <v>UE CHATEAU-RENARD</v>
      </c>
      <c r="C537" s="1">
        <f>'[1]Total magasin'!E541</f>
        <v>995</v>
      </c>
      <c r="D537" s="1" t="str">
        <f>'[1]Total magasin'!H541</f>
        <v>Rural traditionnel</v>
      </c>
    </row>
    <row r="538" spans="1:4" x14ac:dyDescent="0.3">
      <c r="A538" s="1">
        <f>'[1]Total magasin'!B542</f>
        <v>38044</v>
      </c>
      <c r="B538" s="1" t="str">
        <f>'[1]Total magasin'!D542</f>
        <v>SU CHINON</v>
      </c>
      <c r="C538" s="1">
        <f>'[1]Total magasin'!E542</f>
        <v>1958</v>
      </c>
      <c r="D538" s="1" t="str">
        <f>'[1]Total magasin'!H542</f>
        <v>Rural dynamique</v>
      </c>
    </row>
    <row r="539" spans="1:4" x14ac:dyDescent="0.3">
      <c r="A539" s="1">
        <f>'[1]Total magasin'!B543</f>
        <v>38060</v>
      </c>
      <c r="B539" s="1" t="str">
        <f>'[1]Total magasin'!D543</f>
        <v>SU PRE-EN-PAIL</v>
      </c>
      <c r="C539" s="1">
        <f>'[1]Total magasin'!E543</f>
        <v>2346</v>
      </c>
      <c r="D539" s="1" t="str">
        <f>'[1]Total magasin'!H543</f>
        <v>Rural dynamique</v>
      </c>
    </row>
    <row r="540" spans="1:4" x14ac:dyDescent="0.3">
      <c r="A540" s="1">
        <f>'[1]Total magasin'!B544</f>
        <v>38094</v>
      </c>
      <c r="B540" s="1" t="str">
        <f>'[1]Total magasin'!D544</f>
        <v>UE RIVEDOUX PLAGE</v>
      </c>
      <c r="C540" s="1">
        <f>'[1]Total magasin'!E544</f>
        <v>483</v>
      </c>
      <c r="D540" s="1" t="str">
        <f>'[1]Total magasin'!H544</f>
        <v>Saisonniers</v>
      </c>
    </row>
    <row r="541" spans="1:4" x14ac:dyDescent="0.3">
      <c r="A541" s="1">
        <f>'[1]Total magasin'!B545</f>
        <v>38095</v>
      </c>
      <c r="B541" s="1" t="str">
        <f>'[1]Total magasin'!D545</f>
        <v>SU SARZEAU</v>
      </c>
      <c r="C541" s="1">
        <f>'[1]Total magasin'!E545</f>
        <v>2988</v>
      </c>
      <c r="D541" s="1" t="str">
        <f>'[1]Total magasin'!H545</f>
        <v>Saisonniers</v>
      </c>
    </row>
    <row r="542" spans="1:4" x14ac:dyDescent="0.3">
      <c r="A542" s="1">
        <f>'[1]Total magasin'!B546</f>
        <v>38109</v>
      </c>
      <c r="B542" s="1" t="str">
        <f>'[1]Total magasin'!D546</f>
        <v>SU MAULEVRIER</v>
      </c>
      <c r="C542" s="1">
        <f>'[1]Total magasin'!E546</f>
        <v>2832</v>
      </c>
      <c r="D542" s="1" t="str">
        <f>'[1]Total magasin'!H546</f>
        <v>Rural dynamique</v>
      </c>
    </row>
    <row r="543" spans="1:4" x14ac:dyDescent="0.3">
      <c r="A543" s="1">
        <f>'[1]Total magasin'!B547</f>
        <v>32526</v>
      </c>
      <c r="B543" s="1" t="str">
        <f>'[1]Total magasin'!D547</f>
        <v>SU BOULOIRE</v>
      </c>
      <c r="C543" s="1">
        <f>'[1]Total magasin'!E547</f>
        <v>1750</v>
      </c>
      <c r="D543" s="1" t="str">
        <f>'[1]Total magasin'!H547</f>
        <v>Rural dynamique</v>
      </c>
    </row>
    <row r="544" spans="1:4" x14ac:dyDescent="0.3">
      <c r="A544" s="1">
        <f>'[1]Total magasin'!B548</f>
        <v>38125</v>
      </c>
      <c r="B544" s="1" t="str">
        <f>'[1]Total magasin'!D548</f>
        <v>UE BARBATRE</v>
      </c>
      <c r="C544" s="1">
        <f>'[1]Total magasin'!E548</f>
        <v>993</v>
      </c>
      <c r="D544" s="1" t="str">
        <f>'[1]Total magasin'!H548</f>
        <v>Saisonniers</v>
      </c>
    </row>
    <row r="545" spans="1:4" x14ac:dyDescent="0.3">
      <c r="A545" s="1">
        <f>'[1]Total magasin'!B549</f>
        <v>38133</v>
      </c>
      <c r="B545" s="1" t="str">
        <f>'[1]Total magasin'!D549</f>
        <v>SU ST-NAZAIRE</v>
      </c>
      <c r="C545" s="1">
        <f>'[1]Total magasin'!E549</f>
        <v>1900</v>
      </c>
      <c r="D545" s="1" t="str">
        <f>'[1]Total magasin'!H549</f>
        <v>Ultra-urbain</v>
      </c>
    </row>
    <row r="546" spans="1:4" x14ac:dyDescent="0.3">
      <c r="A546" s="1">
        <f>'[1]Total magasin'!B550</f>
        <v>38139</v>
      </c>
      <c r="B546" s="1" t="str">
        <f>'[1]Total magasin'!D550</f>
        <v>UE NANTIAT</v>
      </c>
      <c r="C546" s="1">
        <f>'[1]Total magasin'!E550</f>
        <v>736</v>
      </c>
      <c r="D546" s="1" t="str">
        <f>'[1]Total magasin'!H550</f>
        <v>Rural traditionnel</v>
      </c>
    </row>
    <row r="547" spans="1:4" x14ac:dyDescent="0.3">
      <c r="A547" s="1">
        <f>'[1]Total magasin'!B551</f>
        <v>38150</v>
      </c>
      <c r="B547" s="1" t="str">
        <f>'[1]Total magasin'!D551</f>
        <v>SU MALESTROIT</v>
      </c>
      <c r="C547" s="1">
        <f>'[1]Total magasin'!E551</f>
        <v>2000</v>
      </c>
      <c r="D547" s="1" t="str">
        <f>'[1]Total magasin'!H551</f>
        <v>Rural dynamique</v>
      </c>
    </row>
    <row r="548" spans="1:4" x14ac:dyDescent="0.3">
      <c r="A548" s="1">
        <f>'[1]Total magasin'!B552</f>
        <v>38152</v>
      </c>
      <c r="B548" s="1" t="str">
        <f>'[1]Total magasin'!D552</f>
        <v>UE FOUESNANT</v>
      </c>
      <c r="C548" s="1">
        <f>'[1]Total magasin'!E552</f>
        <v>1599</v>
      </c>
      <c r="D548" s="1" t="str">
        <f>'[1]Total magasin'!H552</f>
        <v>Saisonniers</v>
      </c>
    </row>
    <row r="549" spans="1:4" x14ac:dyDescent="0.3">
      <c r="A549" s="1">
        <f>'[1]Total magasin'!B553</f>
        <v>38157</v>
      </c>
      <c r="B549" s="1" t="str">
        <f>'[1]Total magasin'!D553</f>
        <v>SU TRELAZE LA QUANTINIERE</v>
      </c>
      <c r="C549" s="1">
        <f>'[1]Total magasin'!E553</f>
        <v>2580</v>
      </c>
      <c r="D549" s="1" t="str">
        <f>'[1]Total magasin'!H553</f>
        <v>Périurbain concurrentiel</v>
      </c>
    </row>
    <row r="550" spans="1:4" x14ac:dyDescent="0.3">
      <c r="A550" s="1">
        <f>'[1]Total magasin'!B554</f>
        <v>38162</v>
      </c>
      <c r="B550" s="1" t="str">
        <f>'[1]Total magasin'!D554</f>
        <v>SU LOUDUN  SU</v>
      </c>
      <c r="C550" s="1">
        <f>'[1]Total magasin'!E554</f>
        <v>2630</v>
      </c>
      <c r="D550" s="1" t="str">
        <f>'[1]Total magasin'!H554</f>
        <v>Rural traditionnel</v>
      </c>
    </row>
    <row r="551" spans="1:4" x14ac:dyDescent="0.3">
      <c r="A551" s="1">
        <f>'[1]Total magasin'!B555</f>
        <v>38181</v>
      </c>
      <c r="B551" s="1" t="str">
        <f>'[1]Total magasin'!D555</f>
        <v>SU NIEUL-SUR-MER</v>
      </c>
      <c r="C551" s="1">
        <f>'[1]Total magasin'!E555</f>
        <v>3570</v>
      </c>
      <c r="D551" s="1" t="str">
        <f>'[1]Total magasin'!H555</f>
        <v>Périurbain résidentiel</v>
      </c>
    </row>
    <row r="552" spans="1:4" x14ac:dyDescent="0.3">
      <c r="A552" s="1">
        <f>'[1]Total magasin'!B556</f>
        <v>38187</v>
      </c>
      <c r="B552" s="1" t="str">
        <f>'[1]Total magasin'!D556</f>
        <v>UE EVRON   UEX</v>
      </c>
      <c r="C552" s="1">
        <f>'[1]Total magasin'!E556</f>
        <v>1495</v>
      </c>
      <c r="D552" s="1" t="str">
        <f>'[1]Total magasin'!H556</f>
        <v>Rural dynamique</v>
      </c>
    </row>
    <row r="553" spans="1:4" x14ac:dyDescent="0.3">
      <c r="A553" s="1">
        <f>'[1]Total magasin'!B557</f>
        <v>38191</v>
      </c>
      <c r="B553" s="1" t="str">
        <f>'[1]Total magasin'!D557</f>
        <v>UE ST-MARS-DU-DESERT</v>
      </c>
      <c r="C553" s="1">
        <f>'[1]Total magasin'!E557</f>
        <v>1536</v>
      </c>
      <c r="D553" s="1" t="str">
        <f>'[1]Total magasin'!H557</f>
        <v>Rural dynamique</v>
      </c>
    </row>
    <row r="554" spans="1:4" x14ac:dyDescent="0.3">
      <c r="A554" s="1">
        <f>'[1]Total magasin'!B558</f>
        <v>38196</v>
      </c>
      <c r="B554" s="1" t="str">
        <f>'[1]Total magasin'!D558</f>
        <v>UE LE MANS REPUBLIQUE</v>
      </c>
      <c r="C554" s="1">
        <f>'[1]Total magasin'!E558</f>
        <v>696</v>
      </c>
      <c r="D554" s="1" t="str">
        <f>'[1]Total magasin'!H558</f>
        <v>Ultra-urbain</v>
      </c>
    </row>
    <row r="555" spans="1:4" x14ac:dyDescent="0.3">
      <c r="A555" s="1">
        <f>'[1]Total magasin'!B559</f>
        <v>38198</v>
      </c>
      <c r="B555" s="1" t="str">
        <f>'[1]Total magasin'!D559</f>
        <v>SU LE PALAIS-SUR-VIENNE</v>
      </c>
      <c r="C555" s="1">
        <f>'[1]Total magasin'!E559</f>
        <v>1700</v>
      </c>
      <c r="D555" s="1" t="str">
        <f>'[1]Total magasin'!H559</f>
        <v>Périurbain concurrentiel</v>
      </c>
    </row>
    <row r="556" spans="1:4" x14ac:dyDescent="0.3">
      <c r="A556" s="1">
        <f>'[1]Total magasin'!B560</f>
        <v>38199</v>
      </c>
      <c r="B556" s="1" t="str">
        <f>'[1]Total magasin'!D560</f>
        <v>UE ST-ROGATIEN</v>
      </c>
      <c r="C556" s="1">
        <f>'[1]Total magasin'!E560</f>
        <v>948</v>
      </c>
      <c r="D556" s="1" t="str">
        <f>'[1]Total magasin'!H560</f>
        <v>Périurbain résidentiel</v>
      </c>
    </row>
    <row r="557" spans="1:4" x14ac:dyDescent="0.3">
      <c r="A557" s="1">
        <f>'[1]Total magasin'!B561</f>
        <v>38206</v>
      </c>
      <c r="B557" s="1" t="str">
        <f>'[1]Total magasin'!D561</f>
        <v>SU FRESNAY-SUR-SARTHE</v>
      </c>
      <c r="C557" s="1">
        <f>'[1]Total magasin'!E561</f>
        <v>2830</v>
      </c>
      <c r="D557" s="1" t="str">
        <f>'[1]Total magasin'!H561</f>
        <v>Rural dynamique</v>
      </c>
    </row>
    <row r="558" spans="1:4" x14ac:dyDescent="0.3">
      <c r="A558" s="1">
        <f>'[1]Total magasin'!B562</f>
        <v>38208</v>
      </c>
      <c r="B558" s="1" t="str">
        <f>'[1]Total magasin'!D562</f>
        <v>SU ALENCON</v>
      </c>
      <c r="C558" s="1">
        <f>'[1]Total magasin'!E562</f>
        <v>2400</v>
      </c>
      <c r="D558" s="1" t="str">
        <f>'[1]Total magasin'!H562</f>
        <v>Rural dynamique</v>
      </c>
    </row>
    <row r="559" spans="1:4" x14ac:dyDescent="0.3">
      <c r="A559" s="1">
        <f>'[1]Total magasin'!B563</f>
        <v>38210</v>
      </c>
      <c r="B559" s="1" t="str">
        <f>'[1]Total magasin'!D563</f>
        <v>SU ST-PRYVE-ST-MESMIN</v>
      </c>
      <c r="C559" s="1">
        <f>'[1]Total magasin'!E563</f>
        <v>2500</v>
      </c>
      <c r="D559" s="1" t="str">
        <f>'[1]Total magasin'!H563</f>
        <v>Périurbain concurrentiel</v>
      </c>
    </row>
    <row r="560" spans="1:4" x14ac:dyDescent="0.3">
      <c r="A560" s="1">
        <f>'[1]Total magasin'!B564</f>
        <v>38361</v>
      </c>
      <c r="B560" s="1" t="str">
        <f>'[1]Total magasin'!D564</f>
        <v>UE ANGERS UNIVERSITE</v>
      </c>
      <c r="C560" s="1">
        <f>'[1]Total magasin'!E564</f>
        <v>866</v>
      </c>
      <c r="D560" s="1" t="str">
        <f>'[1]Total magasin'!H564</f>
        <v>Ultra-urbain</v>
      </c>
    </row>
    <row r="561" spans="1:4" x14ac:dyDescent="0.3">
      <c r="A561" s="1">
        <f>'[1]Total magasin'!B565</f>
        <v>38224</v>
      </c>
      <c r="B561" s="1" t="str">
        <f>'[1]Total magasin'!D565</f>
        <v>UE EGREVILLE</v>
      </c>
      <c r="C561" s="1">
        <f>'[1]Total magasin'!E565</f>
        <v>925</v>
      </c>
      <c r="D561" s="1" t="str">
        <f>'[1]Total magasin'!H565</f>
        <v>Rural dynamique</v>
      </c>
    </row>
    <row r="562" spans="1:4" x14ac:dyDescent="0.3">
      <c r="A562" s="1">
        <f>'[1]Total magasin'!B566</f>
        <v>38226</v>
      </c>
      <c r="B562" s="1" t="str">
        <f>'[1]Total magasin'!D566</f>
        <v>UE CROZON</v>
      </c>
      <c r="C562" s="1">
        <f>'[1]Total magasin'!E566</f>
        <v>420</v>
      </c>
      <c r="D562" s="1" t="str">
        <f>'[1]Total magasin'!H566</f>
        <v>Saisonniers</v>
      </c>
    </row>
    <row r="563" spans="1:4" x14ac:dyDescent="0.3">
      <c r="A563" s="1">
        <f>'[1]Total magasin'!B567</f>
        <v>38346</v>
      </c>
      <c r="B563" s="1" t="str">
        <f>'[1]Total magasin'!D567</f>
        <v>SU TIERCE</v>
      </c>
      <c r="C563" s="1">
        <f>'[1]Total magasin'!E567</f>
        <v>2730</v>
      </c>
      <c r="D563" s="1" t="str">
        <f>'[1]Total magasin'!H567</f>
        <v>Rural dynamique</v>
      </c>
    </row>
    <row r="564" spans="1:4" x14ac:dyDescent="0.3">
      <c r="A564" s="1">
        <f>'[1]Total magasin'!B568</f>
        <v>38246</v>
      </c>
      <c r="B564" s="1" t="str">
        <f>'[1]Total magasin'!D568</f>
        <v>UE RENNES ST-HELIER</v>
      </c>
      <c r="C564" s="1">
        <f>'[1]Total magasin'!E568</f>
        <v>450</v>
      </c>
      <c r="D564" s="1" t="str">
        <f>'[1]Total magasin'!H568</f>
        <v>Ultra-urbain</v>
      </c>
    </row>
    <row r="565" spans="1:4" x14ac:dyDescent="0.3">
      <c r="A565" s="1">
        <f>'[1]Total magasin'!B569</f>
        <v>38251</v>
      </c>
      <c r="B565" s="1" t="str">
        <f>'[1]Total magasin'!D569</f>
        <v>UE BRIARE</v>
      </c>
      <c r="C565" s="1">
        <f>'[1]Total magasin'!E569</f>
        <v>1117</v>
      </c>
      <c r="D565" s="1" t="str">
        <f>'[1]Total magasin'!H569</f>
        <v>Rural traditionnel</v>
      </c>
    </row>
    <row r="566" spans="1:4" x14ac:dyDescent="0.3">
      <c r="A566" s="1">
        <f>'[1]Total magasin'!B570</f>
        <v>38252</v>
      </c>
      <c r="B566" s="1" t="str">
        <f>'[1]Total magasin'!D570</f>
        <v>UE BRIEC</v>
      </c>
      <c r="C566" s="1">
        <f>'[1]Total magasin'!E570</f>
        <v>460</v>
      </c>
      <c r="D566" s="1" t="str">
        <f>'[1]Total magasin'!H570</f>
        <v>Rural dynamique</v>
      </c>
    </row>
    <row r="567" spans="1:4" x14ac:dyDescent="0.3">
      <c r="A567" s="1">
        <f>'[1]Total magasin'!B571</f>
        <v>38258</v>
      </c>
      <c r="B567" s="1" t="str">
        <f>'[1]Total magasin'!D571</f>
        <v>UE LOIRON</v>
      </c>
      <c r="C567" s="1">
        <f>'[1]Total magasin'!E571</f>
        <v>850</v>
      </c>
      <c r="D567" s="1" t="str">
        <f>'[1]Total magasin'!H571</f>
        <v>Rural dynamique</v>
      </c>
    </row>
    <row r="568" spans="1:4" x14ac:dyDescent="0.3">
      <c r="A568" s="1">
        <f>'[1]Total magasin'!B572</f>
        <v>38260</v>
      </c>
      <c r="B568" s="1" t="str">
        <f>'[1]Total magasin'!D572</f>
        <v>SU VERNEUIL-SUR-VIENNE</v>
      </c>
      <c r="C568" s="1">
        <f>'[1]Total magasin'!E572</f>
        <v>1800</v>
      </c>
      <c r="D568" s="1" t="str">
        <f>'[1]Total magasin'!H572</f>
        <v>Rural dynamique</v>
      </c>
    </row>
    <row r="569" spans="1:4" x14ac:dyDescent="0.3">
      <c r="A569" s="1">
        <f>'[1]Total magasin'!B573</f>
        <v>38263</v>
      </c>
      <c r="B569" s="1" t="str">
        <f>'[1]Total magasin'!D573</f>
        <v>UE LA BAZOGE</v>
      </c>
      <c r="C569" s="1">
        <f>'[1]Total magasin'!E573</f>
        <v>995</v>
      </c>
      <c r="D569" s="1" t="str">
        <f>'[1]Total magasin'!H573</f>
        <v>Périurbain résidentiel</v>
      </c>
    </row>
    <row r="570" spans="1:4" x14ac:dyDescent="0.3">
      <c r="A570" s="1">
        <f>'[1]Total magasin'!B574</f>
        <v>38264</v>
      </c>
      <c r="B570" s="1" t="str">
        <f>'[1]Total magasin'!D574</f>
        <v>UE TOURS GARE</v>
      </c>
      <c r="C570" s="1">
        <f>'[1]Total magasin'!E574</f>
        <v>300</v>
      </c>
      <c r="D570" s="1" t="str">
        <f>'[1]Total magasin'!H574</f>
        <v>Ultra-urbain</v>
      </c>
    </row>
    <row r="571" spans="1:4" x14ac:dyDescent="0.3">
      <c r="A571" s="1">
        <f>'[1]Total magasin'!B575</f>
        <v>38266</v>
      </c>
      <c r="B571" s="1" t="str">
        <f>'[1]Total magasin'!D575</f>
        <v>UE ORADOUR-SUR-GLANE</v>
      </c>
      <c r="C571" s="1">
        <f>'[1]Total magasin'!E575</f>
        <v>990</v>
      </c>
      <c r="D571" s="1" t="str">
        <f>'[1]Total magasin'!H575</f>
        <v>Rural traditionnel</v>
      </c>
    </row>
    <row r="572" spans="1:4" x14ac:dyDescent="0.3">
      <c r="A572" s="1">
        <f>'[1]Total magasin'!B576</f>
        <v>38268</v>
      </c>
      <c r="B572" s="1" t="str">
        <f>'[1]Total magasin'!D576</f>
        <v>SU DUN-SUR-AURON</v>
      </c>
      <c r="C572" s="1">
        <f>'[1]Total magasin'!E576</f>
        <v>1434</v>
      </c>
      <c r="D572" s="1" t="str">
        <f>'[1]Total magasin'!H576</f>
        <v>Rural traditionnel</v>
      </c>
    </row>
    <row r="573" spans="1:4" x14ac:dyDescent="0.3">
      <c r="A573" s="1">
        <f>'[1]Total magasin'!B577</f>
        <v>38298</v>
      </c>
      <c r="B573" s="1" t="str">
        <f>'[1]Total magasin'!D577</f>
        <v>SU NANTES CHENAIE</v>
      </c>
      <c r="C573" s="1">
        <f>'[1]Total magasin'!E577</f>
        <v>2490</v>
      </c>
      <c r="D573" s="1" t="str">
        <f>'[1]Total magasin'!H577</f>
        <v>Ultra-urbain</v>
      </c>
    </row>
    <row r="574" spans="1:4" x14ac:dyDescent="0.3">
      <c r="A574" s="1">
        <f>'[1]Total magasin'!B578</f>
        <v>38300</v>
      </c>
      <c r="B574" s="1" t="str">
        <f>'[1]Total magasin'!D578</f>
        <v>SU QUINTIN</v>
      </c>
      <c r="C574" s="1">
        <f>'[1]Total magasin'!E578</f>
        <v>2500</v>
      </c>
      <c r="D574" s="1" t="str">
        <f>'[1]Total magasin'!H578</f>
        <v>Rural traditionnel</v>
      </c>
    </row>
    <row r="575" spans="1:4" x14ac:dyDescent="0.3">
      <c r="A575" s="1">
        <f>'[1]Total magasin'!B579</f>
        <v>38318</v>
      </c>
      <c r="B575" s="1" t="str">
        <f>'[1]Total magasin'!D579</f>
        <v>UE TOURY</v>
      </c>
      <c r="C575" s="1">
        <f>'[1]Total magasin'!E579</f>
        <v>638</v>
      </c>
      <c r="D575" s="1" t="str">
        <f>'[1]Total magasin'!H579</f>
        <v>Rural dynamique</v>
      </c>
    </row>
    <row r="576" spans="1:4" x14ac:dyDescent="0.3">
      <c r="A576" s="1">
        <f>'[1]Total magasin'!B580</f>
        <v>38213</v>
      </c>
      <c r="B576" s="1" t="str">
        <f>'[1]Total magasin'!D580</f>
        <v>UE NANTES BEAUJOIRE</v>
      </c>
      <c r="C576" s="1">
        <f>'[1]Total magasin'!E580</f>
        <v>595</v>
      </c>
      <c r="D576" s="1" t="str">
        <f>'[1]Total magasin'!H580</f>
        <v>Ultra-urbain</v>
      </c>
    </row>
    <row r="577" spans="1:4" x14ac:dyDescent="0.3">
      <c r="A577" s="1">
        <f>'[1]Total magasin'!B581</f>
        <v>38326</v>
      </c>
      <c r="B577" s="1" t="str">
        <f>'[1]Total magasin'!D581</f>
        <v>SU CHATEAU D'OLONNE</v>
      </c>
      <c r="C577" s="1">
        <f>'[1]Total magasin'!E581</f>
        <v>5269</v>
      </c>
      <c r="D577" s="1" t="str">
        <f>'[1]Total magasin'!H581</f>
        <v>Saisonniers</v>
      </c>
    </row>
    <row r="578" spans="1:4" x14ac:dyDescent="0.3">
      <c r="A578" s="1">
        <f>'[1]Total magasin'!B582</f>
        <v>38354</v>
      </c>
      <c r="B578" s="1" t="str">
        <f>'[1]Total magasin'!D582</f>
        <v>SU RENNES FOUGERES</v>
      </c>
      <c r="C578" s="1">
        <f>'[1]Total magasin'!E582</f>
        <v>1544</v>
      </c>
      <c r="D578" s="1" t="str">
        <f>'[1]Total magasin'!H582</f>
        <v>Ultra-urbain</v>
      </c>
    </row>
    <row r="579" spans="1:4" x14ac:dyDescent="0.3">
      <c r="A579" s="1">
        <f>'[1]Total magasin'!B583</f>
        <v>38370</v>
      </c>
      <c r="B579" s="1" t="str">
        <f>'[1]Total magasin'!D583</f>
        <v>SU LE LION-D'ANGERS GREZ-NEUV</v>
      </c>
      <c r="C579" s="1">
        <f>'[1]Total magasin'!E583</f>
        <v>3200</v>
      </c>
      <c r="D579" s="1" t="str">
        <f>'[1]Total magasin'!H583</f>
        <v>Rural dynamique</v>
      </c>
    </row>
    <row r="580" spans="1:4" x14ac:dyDescent="0.3">
      <c r="A580" s="1">
        <f>'[1]Total magasin'!B584</f>
        <v>38478</v>
      </c>
      <c r="B580" s="1" t="str">
        <f>'[1]Total magasin'!D584</f>
        <v>UE CRAON CENTRE</v>
      </c>
      <c r="C580" s="1">
        <f>'[1]Total magasin'!E584</f>
        <v>800</v>
      </c>
      <c r="D580" s="1" t="str">
        <f>'[1]Total magasin'!H584</f>
        <v>Rural traditionnel</v>
      </c>
    </row>
    <row r="581" spans="1:4" x14ac:dyDescent="0.3">
      <c r="A581" s="1">
        <f>'[1]Total magasin'!B585</f>
        <v>38508</v>
      </c>
      <c r="B581" s="1" t="str">
        <f>'[1]Total magasin'!D585</f>
        <v>SU MAREIL-EN-CHAMPAGNE</v>
      </c>
      <c r="C581" s="1">
        <f>'[1]Total magasin'!E585</f>
        <v>2490</v>
      </c>
      <c r="D581" s="1" t="str">
        <f>'[1]Total magasin'!H585</f>
        <v>Rural dynamique</v>
      </c>
    </row>
    <row r="582" spans="1:4" x14ac:dyDescent="0.3">
      <c r="A582" s="1">
        <f>'[1]Total magasin'!B586</f>
        <v>38524</v>
      </c>
      <c r="B582" s="1" t="str">
        <f>'[1]Total magasin'!D586</f>
        <v>SU LA POMMERAYE</v>
      </c>
      <c r="C582" s="1">
        <f>'[1]Total magasin'!E586</f>
        <v>1900</v>
      </c>
      <c r="D582" s="1" t="str">
        <f>'[1]Total magasin'!H586</f>
        <v>Rural dynamique</v>
      </c>
    </row>
    <row r="583" spans="1:4" x14ac:dyDescent="0.3">
      <c r="A583" s="1">
        <f>'[1]Total magasin'!B587</f>
        <v>38530</v>
      </c>
      <c r="B583" s="1" t="str">
        <f>'[1]Total magasin'!D587</f>
        <v>UE ARS-EN-RÉ</v>
      </c>
      <c r="C583" s="1">
        <f>'[1]Total magasin'!E587</f>
        <v>765</v>
      </c>
      <c r="D583" s="1" t="str">
        <f>'[1]Total magasin'!H587</f>
        <v>Saisonniers</v>
      </c>
    </row>
    <row r="584" spans="1:4" x14ac:dyDescent="0.3">
      <c r="A584" s="1">
        <f>'[1]Total magasin'!B588</f>
        <v>38559</v>
      </c>
      <c r="B584" s="1" t="str">
        <f>'[1]Total magasin'!D588</f>
        <v>SU VIHIERS</v>
      </c>
      <c r="C584" s="1">
        <f>'[1]Total magasin'!E588</f>
        <v>3200</v>
      </c>
      <c r="D584" s="1" t="str">
        <f>'[1]Total magasin'!H588</f>
        <v>Rural dynamique</v>
      </c>
    </row>
    <row r="585" spans="1:4" x14ac:dyDescent="0.3">
      <c r="A585" s="1">
        <f>'[1]Total magasin'!B589</f>
        <v>38591</v>
      </c>
      <c r="B585" s="1" t="str">
        <f>'[1]Total magasin'!D589</f>
        <v>UE NOIRMOUTIER UEX</v>
      </c>
      <c r="C585" s="1">
        <f>'[1]Total magasin'!E589</f>
        <v>700</v>
      </c>
      <c r="D585" s="1" t="str">
        <f>'[1]Total magasin'!H589</f>
        <v>Saisonniers</v>
      </c>
    </row>
    <row r="586" spans="1:4" x14ac:dyDescent="0.3">
      <c r="A586" s="1">
        <f>'[1]Total magasin'!B590</f>
        <v>38301</v>
      </c>
      <c r="B586" s="1" t="str">
        <f>'[1]Total magasin'!D590</f>
        <v>SU ST-FLORENT-SUR-CHER</v>
      </c>
      <c r="C586" s="1">
        <f>'[1]Total magasin'!E590</f>
        <v>3042</v>
      </c>
      <c r="D586" s="1" t="str">
        <f>'[1]Total magasin'!H590</f>
        <v>Rural dynamique</v>
      </c>
    </row>
    <row r="587" spans="1:4" x14ac:dyDescent="0.3">
      <c r="A587" s="1">
        <f>'[1]Total magasin'!B591</f>
        <v>38621</v>
      </c>
      <c r="B587" s="1" t="str">
        <f>'[1]Total magasin'!D591</f>
        <v>SU ST-MACAIRE-EN-MAUGES</v>
      </c>
      <c r="C587" s="1">
        <f>'[1]Total magasin'!E591</f>
        <v>4004</v>
      </c>
      <c r="D587" s="1" t="str">
        <f>'[1]Total magasin'!H591</f>
        <v>Rural dynamique</v>
      </c>
    </row>
    <row r="588" spans="1:4" x14ac:dyDescent="0.3">
      <c r="A588" s="1">
        <f>'[1]Total magasin'!B592</f>
        <v>39720</v>
      </c>
      <c r="B588" s="1" t="str">
        <f>'[1]Total magasin'!D592</f>
        <v>UE RENNES HOCHE</v>
      </c>
      <c r="C588" s="1">
        <f>'[1]Total magasin'!E592</f>
        <v>699</v>
      </c>
      <c r="D588" s="1" t="str">
        <f>'[1]Total magasin'!H592</f>
        <v>Ultra-urbain</v>
      </c>
    </row>
    <row r="589" spans="1:4" x14ac:dyDescent="0.3">
      <c r="A589" s="1">
        <f>'[1]Total magasin'!B593</f>
        <v>38680</v>
      </c>
      <c r="B589" s="1" t="str">
        <f>'[1]Total magasin'!D593</f>
        <v>SU CHALONNES-SUR-LOIRE</v>
      </c>
      <c r="C589" s="1">
        <f>'[1]Total magasin'!E593</f>
        <v>4076</v>
      </c>
      <c r="D589" s="1" t="str">
        <f>'[1]Total magasin'!H593</f>
        <v>Rural dynamique</v>
      </c>
    </row>
    <row r="590" spans="1:4" x14ac:dyDescent="0.3">
      <c r="A590" s="1">
        <f>'[1]Total magasin'!B594</f>
        <v>38699</v>
      </c>
      <c r="B590" s="1" t="str">
        <f>'[1]Total magasin'!D594</f>
        <v>SU BESSE-SUR-BRAYE</v>
      </c>
      <c r="C590" s="1">
        <f>'[1]Total magasin'!E594</f>
        <v>2535</v>
      </c>
      <c r="D590" s="1" t="str">
        <f>'[1]Total magasin'!H594</f>
        <v>Rural traditionnel</v>
      </c>
    </row>
    <row r="591" spans="1:4" x14ac:dyDescent="0.3">
      <c r="A591" s="1">
        <f>'[1]Total magasin'!B595</f>
        <v>38320</v>
      </c>
      <c r="B591" s="1" t="str">
        <f>'[1]Total magasin'!D595</f>
        <v>SU MONTREUIL-BELLAY</v>
      </c>
      <c r="C591" s="1">
        <f>'[1]Total magasin'!E595</f>
        <v>2890</v>
      </c>
      <c r="D591" s="1" t="str">
        <f>'[1]Total magasin'!H595</f>
        <v>Rural dynamique</v>
      </c>
    </row>
    <row r="592" spans="1:4" x14ac:dyDescent="0.3">
      <c r="A592" s="1">
        <f>'[1]Total magasin'!B596</f>
        <v>38745</v>
      </c>
      <c r="B592" s="1" t="str">
        <f>'[1]Total magasin'!D596</f>
        <v>SU PONTIVY</v>
      </c>
      <c r="C592" s="1">
        <f>'[1]Total magasin'!E596</f>
        <v>2080</v>
      </c>
      <c r="D592" s="1" t="str">
        <f>'[1]Total magasin'!H596</f>
        <v>Rural dynamique</v>
      </c>
    </row>
    <row r="593" spans="1:4" x14ac:dyDescent="0.3">
      <c r="A593" s="1">
        <f>'[1]Total magasin'!B597</f>
        <v>38753</v>
      </c>
      <c r="B593" s="1" t="str">
        <f>'[1]Total magasin'!D597</f>
        <v>SU ST-REMY-DE-SILLE</v>
      </c>
      <c r="C593" s="1">
        <f>'[1]Total magasin'!E597</f>
        <v>2782</v>
      </c>
      <c r="D593" s="1" t="str">
        <f>'[1]Total magasin'!H597</f>
        <v>Rural dynamique</v>
      </c>
    </row>
    <row r="594" spans="1:4" x14ac:dyDescent="0.3">
      <c r="A594" s="1">
        <f>'[1]Total magasin'!B598</f>
        <v>38761</v>
      </c>
      <c r="B594" s="1" t="str">
        <f>'[1]Total magasin'!D598</f>
        <v>SU ANGERS LES JUSTICES</v>
      </c>
      <c r="C594" s="1">
        <f>'[1]Total magasin'!E598</f>
        <v>2000</v>
      </c>
      <c r="D594" s="1" t="str">
        <f>'[1]Total magasin'!H598</f>
        <v>Ultra-urbain</v>
      </c>
    </row>
    <row r="595" spans="1:4" x14ac:dyDescent="0.3">
      <c r="A595" s="1">
        <f>'[1]Total magasin'!B599</f>
        <v>38788</v>
      </c>
      <c r="B595" s="1" t="str">
        <f>'[1]Total magasin'!D599</f>
        <v>SU MESLAY-DU-MAINE</v>
      </c>
      <c r="C595" s="1">
        <f>'[1]Total magasin'!E599</f>
        <v>2360</v>
      </c>
      <c r="D595" s="1" t="str">
        <f>'[1]Total magasin'!H599</f>
        <v>Rural dynamique</v>
      </c>
    </row>
    <row r="596" spans="1:4" x14ac:dyDescent="0.3">
      <c r="A596" s="1">
        <f>'[1]Total magasin'!B600</f>
        <v>37923</v>
      </c>
      <c r="B596" s="1" t="str">
        <f>'[1]Total magasin'!D600</f>
        <v>UE REDON</v>
      </c>
      <c r="C596" s="1">
        <f>'[1]Total magasin'!E600</f>
        <v>1610</v>
      </c>
      <c r="D596" s="1" t="str">
        <f>'[1]Total magasin'!H600</f>
        <v>Rural dynamique</v>
      </c>
    </row>
    <row r="597" spans="1:4" x14ac:dyDescent="0.3">
      <c r="A597" s="1">
        <f>'[1]Total magasin'!B601</f>
        <v>38834</v>
      </c>
      <c r="B597" s="1" t="str">
        <f>'[1]Total magasin'!D601</f>
        <v>SU PLOERMEL</v>
      </c>
      <c r="C597" s="1">
        <f>'[1]Total magasin'!E601</f>
        <v>4040</v>
      </c>
      <c r="D597" s="1" t="str">
        <f>'[1]Total magasin'!H601</f>
        <v>Rural dynamique</v>
      </c>
    </row>
    <row r="598" spans="1:4" x14ac:dyDescent="0.3">
      <c r="A598" s="1">
        <f>'[1]Total magasin'!B602</f>
        <v>38850</v>
      </c>
      <c r="B598" s="1" t="str">
        <f>'[1]Total magasin'!D602</f>
        <v>SU MONDOUBLEAU</v>
      </c>
      <c r="C598" s="1">
        <f>'[1]Total magasin'!E602</f>
        <v>2480</v>
      </c>
      <c r="D598" s="1" t="str">
        <f>'[1]Total magasin'!H602</f>
        <v>Rural traditionnel</v>
      </c>
    </row>
    <row r="599" spans="1:4" x14ac:dyDescent="0.3">
      <c r="A599" s="1">
        <f>'[1]Total magasin'!B603</f>
        <v>38915</v>
      </c>
      <c r="B599" s="1" t="str">
        <f>'[1]Total magasin'!D603</f>
        <v>SU BONNY-SUR-LOIRE</v>
      </c>
      <c r="C599" s="1">
        <f>'[1]Total magasin'!E603</f>
        <v>4136</v>
      </c>
      <c r="D599" s="1" t="str">
        <f>'[1]Total magasin'!H603</f>
        <v>Rural traditionnel</v>
      </c>
    </row>
    <row r="600" spans="1:4" x14ac:dyDescent="0.3">
      <c r="A600" s="1">
        <f>'[1]Total magasin'!B604</f>
        <v>37215</v>
      </c>
      <c r="B600" s="1" t="str">
        <f>'[1]Total magasin'!D604</f>
        <v>UE NANTES PETIT PORT</v>
      </c>
      <c r="C600" s="1">
        <f>'[1]Total magasin'!E604</f>
        <v>999</v>
      </c>
      <c r="D600" s="1" t="str">
        <f>'[1]Total magasin'!H604</f>
        <v>Ultra-urbain</v>
      </c>
    </row>
    <row r="601" spans="1:4" x14ac:dyDescent="0.3">
      <c r="A601" s="1">
        <f>'[1]Total magasin'!B605</f>
        <v>38931</v>
      </c>
      <c r="B601" s="1" t="str">
        <f>'[1]Total magasin'!D605</f>
        <v>SU PLOGONNEC</v>
      </c>
      <c r="C601" s="1">
        <f>'[1]Total magasin'!E605</f>
        <v>4072</v>
      </c>
      <c r="D601" s="1" t="str">
        <f>'[1]Total magasin'!H605</f>
        <v>Rural dynamique</v>
      </c>
    </row>
    <row r="602" spans="1:4" x14ac:dyDescent="0.3">
      <c r="A602" s="1">
        <f>'[1]Total magasin'!B606</f>
        <v>38297</v>
      </c>
      <c r="B602" s="1" t="str">
        <f>'[1]Total magasin'!D606</f>
        <v>UE CHOLET</v>
      </c>
      <c r="C602" s="1">
        <f>'[1]Total magasin'!E606</f>
        <v>2100</v>
      </c>
      <c r="D602" s="1" t="str">
        <f>'[1]Total magasin'!H606</f>
        <v>Périurbain concurrentiel</v>
      </c>
    </row>
    <row r="603" spans="1:4" x14ac:dyDescent="0.3">
      <c r="A603" s="1">
        <f>'[1]Total magasin'!B607</f>
        <v>39040</v>
      </c>
      <c r="B603" s="1" t="str">
        <f>'[1]Total magasin'!D607</f>
        <v>SU BUXEROLLES</v>
      </c>
      <c r="C603" s="1">
        <f>'[1]Total magasin'!E607</f>
        <v>2120</v>
      </c>
      <c r="D603" s="1" t="str">
        <f>'[1]Total magasin'!H607</f>
        <v>Périurbain concurrentiel</v>
      </c>
    </row>
    <row r="604" spans="1:4" x14ac:dyDescent="0.3">
      <c r="A604" s="1">
        <f>'[1]Total magasin'!B608</f>
        <v>30787</v>
      </c>
      <c r="B604" s="1" t="str">
        <f>'[1]Total magasin'!D608</f>
        <v>SU REZE GALARNIERE</v>
      </c>
      <c r="C604" s="1">
        <f>'[1]Total magasin'!E608</f>
        <v>1800</v>
      </c>
      <c r="D604" s="1" t="str">
        <f>'[1]Total magasin'!H608</f>
        <v>Périurbain concurrentiel</v>
      </c>
    </row>
    <row r="605" spans="1:4" x14ac:dyDescent="0.3">
      <c r="A605" s="1">
        <f>'[1]Total magasin'!B609</f>
        <v>39237</v>
      </c>
      <c r="B605" s="1" t="str">
        <f>'[1]Total magasin'!D609</f>
        <v>SU ST-JAMES</v>
      </c>
      <c r="C605" s="1">
        <f>'[1]Total magasin'!E609</f>
        <v>2765</v>
      </c>
      <c r="D605" s="1" t="str">
        <f>'[1]Total magasin'!H609</f>
        <v>Rural dynamique</v>
      </c>
    </row>
    <row r="606" spans="1:4" x14ac:dyDescent="0.3">
      <c r="A606" s="1">
        <f>'[1]Total magasin'!B610</f>
        <v>39288</v>
      </c>
      <c r="B606" s="1" t="str">
        <f>'[1]Total magasin'!D610</f>
        <v>SU ARRADON</v>
      </c>
      <c r="C606" s="1">
        <f>'[1]Total magasin'!E610</f>
        <v>2800</v>
      </c>
      <c r="D606" s="1" t="str">
        <f>'[1]Total magasin'!H610</f>
        <v>Périurbain concurrentiel</v>
      </c>
    </row>
    <row r="607" spans="1:4" x14ac:dyDescent="0.3">
      <c r="A607" s="1">
        <f>'[1]Total magasin'!B611</f>
        <v>38223</v>
      </c>
      <c r="B607" s="1" t="str">
        <f>'[1]Total magasin'!D611</f>
        <v>SU PONT-CROIX</v>
      </c>
      <c r="C607" s="1">
        <f>'[1]Total magasin'!E611</f>
        <v>1515</v>
      </c>
      <c r="D607" s="1" t="str">
        <f>'[1]Total magasin'!H611</f>
        <v>Rural traditionnel</v>
      </c>
    </row>
    <row r="608" spans="1:4" x14ac:dyDescent="0.3">
      <c r="A608" s="1">
        <f>'[1]Total magasin'!B612</f>
        <v>39385</v>
      </c>
      <c r="B608" s="1" t="str">
        <f>'[1]Total magasin'!D612</f>
        <v>HU VITRE</v>
      </c>
      <c r="C608" s="1">
        <f>'[1]Total magasin'!E612</f>
        <v>5127</v>
      </c>
      <c r="D608" s="1" t="str">
        <f>'[1]Total magasin'!H612</f>
        <v>Rural dynamique</v>
      </c>
    </row>
    <row r="609" spans="1:4" x14ac:dyDescent="0.3">
      <c r="A609" s="1">
        <f>'[1]Total magasin'!B613</f>
        <v>37021</v>
      </c>
      <c r="B609" s="1" t="str">
        <f>'[1]Total magasin'!D613</f>
        <v>SU LA MOTHE-ACHARD</v>
      </c>
      <c r="C609" s="1">
        <f>'[1]Total magasin'!E613</f>
        <v>3873</v>
      </c>
      <c r="D609" s="1" t="str">
        <f>'[1]Total magasin'!H613</f>
        <v>Rural dynamique</v>
      </c>
    </row>
    <row r="610" spans="1:4" x14ac:dyDescent="0.3">
      <c r="A610" s="1">
        <f>'[1]Total magasin'!B614</f>
        <v>39482</v>
      </c>
      <c r="B610" s="1" t="str">
        <f>'[1]Total magasin'!D614</f>
        <v>SU TREILLIERES</v>
      </c>
      <c r="C610" s="1">
        <f>'[1]Total magasin'!E614</f>
        <v>2230</v>
      </c>
      <c r="D610" s="1" t="str">
        <f>'[1]Total magasin'!H614</f>
        <v>Périurbain résidentiel</v>
      </c>
    </row>
    <row r="611" spans="1:4" x14ac:dyDescent="0.3">
      <c r="A611" s="1">
        <f>'[1]Total magasin'!B615</f>
        <v>38015</v>
      </c>
      <c r="B611" s="1" t="str">
        <f>'[1]Total magasin'!D615</f>
        <v>UE LE-CHATELET-EN-BERRY</v>
      </c>
      <c r="C611" s="1">
        <f>'[1]Total magasin'!E615</f>
        <v>1425</v>
      </c>
      <c r="D611" s="1" t="str">
        <f>'[1]Total magasin'!H615</f>
        <v>Rural traditionnel</v>
      </c>
    </row>
    <row r="612" spans="1:4" x14ac:dyDescent="0.3">
      <c r="A612" s="1">
        <f>'[1]Total magasin'!B616</f>
        <v>39601</v>
      </c>
      <c r="B612" s="1" t="str">
        <f>'[1]Total magasin'!D616</f>
        <v>SU MONTLOUIS</v>
      </c>
      <c r="C612" s="1">
        <f>'[1]Total magasin'!E616</f>
        <v>3000</v>
      </c>
      <c r="D612" s="1" t="str">
        <f>'[1]Total magasin'!H616</f>
        <v>Périurbain résidentiel</v>
      </c>
    </row>
    <row r="613" spans="1:4" x14ac:dyDescent="0.3">
      <c r="A613" s="1">
        <f>'[1]Total magasin'!B617</f>
        <v>39679</v>
      </c>
      <c r="B613" s="1" t="str">
        <f>'[1]Total magasin'!D617</f>
        <v>UE GRAND-FOUGERAY</v>
      </c>
      <c r="C613" s="1">
        <f>'[1]Total magasin'!E617</f>
        <v>1552</v>
      </c>
      <c r="D613" s="1" t="str">
        <f>'[1]Total magasin'!H617</f>
        <v>Rural dynamique</v>
      </c>
    </row>
    <row r="614" spans="1:4" x14ac:dyDescent="0.3">
      <c r="A614" s="1">
        <f>'[1]Total magasin'!B618</f>
        <v>38232</v>
      </c>
      <c r="B614" s="1" t="str">
        <f>'[1]Total magasin'!D618</f>
        <v>SU MATIGNON</v>
      </c>
      <c r="C614" s="1">
        <f>'[1]Total magasin'!E618</f>
        <v>3916</v>
      </c>
      <c r="D614" s="1" t="str">
        <f>'[1]Total magasin'!H618</f>
        <v>Saisonniers</v>
      </c>
    </row>
    <row r="615" spans="1:4" x14ac:dyDescent="0.3">
      <c r="A615" s="1">
        <f>'[1]Total magasin'!B619</f>
        <v>34576</v>
      </c>
      <c r="B615" s="1" t="str">
        <f>'[1]Total magasin'!D619</f>
        <v>SU PLOUARZEL</v>
      </c>
      <c r="C615" s="1">
        <f>'[1]Total magasin'!E619</f>
        <v>2200</v>
      </c>
      <c r="D615" s="1" t="str">
        <f>'[1]Total magasin'!H619</f>
        <v>Saisonniers</v>
      </c>
    </row>
    <row r="616" spans="1:4" x14ac:dyDescent="0.3">
      <c r="A616" s="1">
        <f>'[1]Total magasin'!B620</f>
        <v>39741</v>
      </c>
      <c r="B616" s="1" t="str">
        <f>'[1]Total magasin'!D620</f>
        <v>SU THOUARS SU</v>
      </c>
      <c r="C616" s="1">
        <f>'[1]Total magasin'!E620</f>
        <v>4900</v>
      </c>
      <c r="D616" s="1" t="str">
        <f>'[1]Total magasin'!H620</f>
        <v>Rural dynamique</v>
      </c>
    </row>
    <row r="617" spans="1:4" x14ac:dyDescent="0.3">
      <c r="A617" s="1">
        <f>'[1]Total magasin'!B621</f>
        <v>39819</v>
      </c>
      <c r="B617" s="1" t="str">
        <f>'[1]Total magasin'!D621</f>
        <v>UE NEUVY-ST-SEPULCHRE</v>
      </c>
      <c r="C617" s="1">
        <f>'[1]Total magasin'!E621</f>
        <v>742</v>
      </c>
      <c r="D617" s="1" t="str">
        <f>'[1]Total magasin'!H621</f>
        <v>Rural traditionnel</v>
      </c>
    </row>
    <row r="618" spans="1:4" x14ac:dyDescent="0.3">
      <c r="A618" s="1">
        <f>'[1]Total magasin'!B622</f>
        <v>39857</v>
      </c>
      <c r="B618" s="1" t="str">
        <f>'[1]Total magasin'!D622</f>
        <v>SU VERNOIL-LE FOURRIER</v>
      </c>
      <c r="C618" s="1">
        <f>'[1]Total magasin'!E622</f>
        <v>2166</v>
      </c>
      <c r="D618" s="1" t="str">
        <f>'[1]Total magasin'!H622</f>
        <v>Rural dynamique</v>
      </c>
    </row>
    <row r="619" spans="1:4" x14ac:dyDescent="0.3">
      <c r="A619" s="1">
        <f>'[1]Total magasin'!B623</f>
        <v>38003</v>
      </c>
      <c r="B619" s="1" t="str">
        <f>'[1]Total magasin'!D623</f>
        <v>UE L'HUISSERIE</v>
      </c>
      <c r="C619" s="1">
        <f>'[1]Total magasin'!E623</f>
        <v>1200</v>
      </c>
      <c r="D619" s="1" t="str">
        <f>'[1]Total magasin'!H623</f>
        <v>Périurbain résidentiel</v>
      </c>
    </row>
    <row r="620" spans="1:4" x14ac:dyDescent="0.3">
      <c r="A620" s="1">
        <f>'[1]Total magasin'!B624</f>
        <v>60001</v>
      </c>
      <c r="B620" s="1" t="str">
        <f>'[1]Total magasin'!D624</f>
        <v>SU TRUCHTERSHEIM</v>
      </c>
      <c r="C620" s="1">
        <f>'[1]Total magasin'!E624</f>
        <v>4272</v>
      </c>
      <c r="D620" s="1" t="str">
        <f>'[1]Total magasin'!H624</f>
        <v>Périurbain résidentiel</v>
      </c>
    </row>
    <row r="621" spans="1:4" x14ac:dyDescent="0.3">
      <c r="A621" s="1">
        <f>'[1]Total magasin'!B625</f>
        <v>60070</v>
      </c>
      <c r="B621" s="1" t="str">
        <f>'[1]Total magasin'!D625</f>
        <v>HU COLMAR HU</v>
      </c>
      <c r="C621" s="1">
        <f>'[1]Total magasin'!E625</f>
        <v>4125</v>
      </c>
      <c r="D621" s="1" t="str">
        <f>'[1]Total magasin'!H625</f>
        <v>Périurbain concurrentiel</v>
      </c>
    </row>
    <row r="622" spans="1:4" x14ac:dyDescent="0.3">
      <c r="A622" s="1">
        <f>'[1]Total magasin'!B626</f>
        <v>60013</v>
      </c>
      <c r="B622" s="1" t="str">
        <f>'[1]Total magasin'!D626</f>
        <v>UE HERBITZHEIM</v>
      </c>
      <c r="C622" s="1">
        <f>'[1]Total magasin'!E626</f>
        <v>620</v>
      </c>
      <c r="D622" s="1" t="str">
        <f>'[1]Total magasin'!H626</f>
        <v>Rural dynamique</v>
      </c>
    </row>
    <row r="623" spans="1:4" x14ac:dyDescent="0.3">
      <c r="A623" s="1">
        <f>'[1]Total magasin'!B627</f>
        <v>60017</v>
      </c>
      <c r="B623" s="1" t="str">
        <f>'[1]Total magasin'!D627</f>
        <v>SU ESCHAU</v>
      </c>
      <c r="C623" s="1">
        <f>'[1]Total magasin'!E627</f>
        <v>4093</v>
      </c>
      <c r="D623" s="1" t="str">
        <f>'[1]Total magasin'!H627</f>
        <v>Périurbain concurrentiel</v>
      </c>
    </row>
    <row r="624" spans="1:4" x14ac:dyDescent="0.3">
      <c r="A624" s="1">
        <f>'[1]Total magasin'!B628</f>
        <v>60018</v>
      </c>
      <c r="B624" s="1" t="str">
        <f>'[1]Total magasin'!D628</f>
        <v>SU BOLLWILLER</v>
      </c>
      <c r="C624" s="1">
        <f>'[1]Total magasin'!E628</f>
        <v>1705</v>
      </c>
      <c r="D624" s="1" t="str">
        <f>'[1]Total magasin'!H628</f>
        <v>Périurbain résidentiel</v>
      </c>
    </row>
    <row r="625" spans="1:4" x14ac:dyDescent="0.3">
      <c r="A625" s="1">
        <f>'[1]Total magasin'!B629</f>
        <v>60019</v>
      </c>
      <c r="B625" s="1" t="str">
        <f>'[1]Total magasin'!D629</f>
        <v>UE STRASBOURG STOCKFELD</v>
      </c>
      <c r="C625" s="1">
        <f>'[1]Total magasin'!E629</f>
        <v>975</v>
      </c>
      <c r="D625" s="1" t="str">
        <f>'[1]Total magasin'!H629</f>
        <v>Ultra-urbain</v>
      </c>
    </row>
    <row r="626" spans="1:4" x14ac:dyDescent="0.3">
      <c r="A626" s="1">
        <f>'[1]Total magasin'!B630</f>
        <v>60020</v>
      </c>
      <c r="B626" s="1" t="str">
        <f>'[1]Total magasin'!D630</f>
        <v>SU ROHRBACH LES BITCHE</v>
      </c>
      <c r="C626" s="1">
        <f>'[1]Total magasin'!E630</f>
        <v>2795</v>
      </c>
      <c r="D626" s="1" t="str">
        <f>'[1]Total magasin'!H630</f>
        <v>Rural dynamique</v>
      </c>
    </row>
    <row r="627" spans="1:4" x14ac:dyDescent="0.3">
      <c r="A627" s="1">
        <f>'[1]Total magasin'!B631</f>
        <v>60023</v>
      </c>
      <c r="B627" s="1" t="str">
        <f>'[1]Total magasin'!D631</f>
        <v>SU GERARDMER</v>
      </c>
      <c r="C627" s="1">
        <f>'[1]Total magasin'!E631</f>
        <v>2149</v>
      </c>
      <c r="D627" s="1" t="str">
        <f>'[1]Total magasin'!H631</f>
        <v>Saisonniers</v>
      </c>
    </row>
    <row r="628" spans="1:4" x14ac:dyDescent="0.3">
      <c r="A628" s="1">
        <f>'[1]Total magasin'!B632</f>
        <v>60028</v>
      </c>
      <c r="B628" s="1" t="str">
        <f>'[1]Total magasin'!D632</f>
        <v>SU HOENHEIM</v>
      </c>
      <c r="C628" s="1">
        <f>'[1]Total magasin'!E632</f>
        <v>3597</v>
      </c>
      <c r="D628" s="1" t="str">
        <f>'[1]Total magasin'!H632</f>
        <v>Périurbain concurrentiel</v>
      </c>
    </row>
    <row r="629" spans="1:4" x14ac:dyDescent="0.3">
      <c r="A629" s="1">
        <f>'[1]Total magasin'!B633</f>
        <v>60029</v>
      </c>
      <c r="B629" s="1" t="str">
        <f>'[1]Total magasin'!D633</f>
        <v>UE SUNDHOUSE</v>
      </c>
      <c r="C629" s="1">
        <f>'[1]Total magasin'!E633</f>
        <v>999</v>
      </c>
      <c r="D629" s="1" t="str">
        <f>'[1]Total magasin'!H633</f>
        <v>Rural dynamique</v>
      </c>
    </row>
    <row r="630" spans="1:4" x14ac:dyDescent="0.3">
      <c r="A630" s="1">
        <f>'[1]Total magasin'!B634</f>
        <v>60030</v>
      </c>
      <c r="B630" s="1" t="str">
        <f>'[1]Total magasin'!D634</f>
        <v>HU BURNHAUPT LE HAUT</v>
      </c>
      <c r="C630" s="1">
        <f>'[1]Total magasin'!E634</f>
        <v>4421</v>
      </c>
      <c r="D630" s="1" t="str">
        <f>'[1]Total magasin'!H634</f>
        <v>Périurbain résidentiel</v>
      </c>
    </row>
    <row r="631" spans="1:4" x14ac:dyDescent="0.3">
      <c r="A631" s="1">
        <f>'[1]Total magasin'!B635</f>
        <v>60035</v>
      </c>
      <c r="B631" s="1" t="str">
        <f>'[1]Total magasin'!D635</f>
        <v>SU MUNSTER SU</v>
      </c>
      <c r="C631" s="1">
        <f>'[1]Total magasin'!E635</f>
        <v>2483</v>
      </c>
      <c r="D631" s="1" t="str">
        <f>'[1]Total magasin'!H635</f>
        <v>Rural dynamique</v>
      </c>
    </row>
    <row r="632" spans="1:4" x14ac:dyDescent="0.3">
      <c r="A632" s="1">
        <f>'[1]Total magasin'!B636</f>
        <v>60037</v>
      </c>
      <c r="B632" s="1" t="str">
        <f>'[1]Total magasin'!D636</f>
        <v>SU MUTZIG</v>
      </c>
      <c r="C632" s="1">
        <f>'[1]Total magasin'!E636</f>
        <v>1990</v>
      </c>
      <c r="D632" s="1" t="str">
        <f>'[1]Total magasin'!H636</f>
        <v>Périurbain résidentiel</v>
      </c>
    </row>
    <row r="633" spans="1:4" x14ac:dyDescent="0.3">
      <c r="A633" s="1">
        <f>'[1]Total magasin'!B637</f>
        <v>60038</v>
      </c>
      <c r="B633" s="1" t="str">
        <f>'[1]Total magasin'!D637</f>
        <v>SU MOLSHEIM</v>
      </c>
      <c r="C633" s="1">
        <f>'[1]Total magasin'!E637</f>
        <v>2618</v>
      </c>
      <c r="D633" s="1" t="str">
        <f>'[1]Total magasin'!H637</f>
        <v>Périurbain résidentiel</v>
      </c>
    </row>
    <row r="634" spans="1:4" x14ac:dyDescent="0.3">
      <c r="A634" s="1">
        <f>'[1]Total magasin'!B638</f>
        <v>60041</v>
      </c>
      <c r="B634" s="1" t="str">
        <f>'[1]Total magasin'!D638</f>
        <v>SU ALTKIRCH</v>
      </c>
      <c r="C634" s="1">
        <f>'[1]Total magasin'!E638</f>
        <v>2632</v>
      </c>
      <c r="D634" s="1" t="str">
        <f>'[1]Total magasin'!H638</f>
        <v>Rural dynamique</v>
      </c>
    </row>
    <row r="635" spans="1:4" x14ac:dyDescent="0.3">
      <c r="A635" s="1">
        <f>'[1]Total magasin'!B639</f>
        <v>60043</v>
      </c>
      <c r="B635" s="1" t="str">
        <f>'[1]Total magasin'!D639</f>
        <v>UE STRASBOURG BOUCHERS</v>
      </c>
      <c r="C635" s="1">
        <f>'[1]Total magasin'!E639</f>
        <v>420</v>
      </c>
      <c r="D635" s="1" t="str">
        <f>'[1]Total magasin'!H639</f>
        <v>Ultra-urbain</v>
      </c>
    </row>
    <row r="636" spans="1:4" x14ac:dyDescent="0.3">
      <c r="A636" s="1">
        <f>'[1]Total magasin'!B640</f>
        <v>60103</v>
      </c>
      <c r="B636" s="1" t="str">
        <f>'[1]Total magasin'!D640</f>
        <v>SU WITTENHEIM</v>
      </c>
      <c r="C636" s="1">
        <f>'[1]Total magasin'!E640</f>
        <v>2085</v>
      </c>
      <c r="D636" s="1" t="str">
        <f>'[1]Total magasin'!H640</f>
        <v>Périurbain concurrentiel</v>
      </c>
    </row>
    <row r="637" spans="1:4" x14ac:dyDescent="0.3">
      <c r="A637" s="1">
        <f>'[1]Total magasin'!B641</f>
        <v>60049</v>
      </c>
      <c r="B637" s="1" t="str">
        <f>'[1]Total magasin'!D641</f>
        <v>SU GAMBSHEIM</v>
      </c>
      <c r="C637" s="1">
        <f>'[1]Total magasin'!E641</f>
        <v>3145</v>
      </c>
      <c r="D637" s="1" t="str">
        <f>'[1]Total magasin'!H641</f>
        <v>Périurbain résidentiel</v>
      </c>
    </row>
    <row r="638" spans="1:4" x14ac:dyDescent="0.3">
      <c r="A638" s="1">
        <f>'[1]Total magasin'!B642</f>
        <v>60050</v>
      </c>
      <c r="B638" s="1" t="str">
        <f>'[1]Total magasin'!D642</f>
        <v>SU LA BRESSE</v>
      </c>
      <c r="C638" s="1">
        <f>'[1]Total magasin'!E642</f>
        <v>1630</v>
      </c>
      <c r="D638" s="1" t="str">
        <f>'[1]Total magasin'!H642</f>
        <v>Saisonniers</v>
      </c>
    </row>
    <row r="639" spans="1:4" x14ac:dyDescent="0.3">
      <c r="A639" s="1">
        <f>'[1]Total magasin'!B643</f>
        <v>60055</v>
      </c>
      <c r="B639" s="1" t="str">
        <f>'[1]Total magasin'!D643</f>
        <v>SU MULHOUSE LA TUILERIE</v>
      </c>
      <c r="C639" s="1">
        <f>'[1]Total magasin'!E643</f>
        <v>1993</v>
      </c>
      <c r="D639" s="1" t="str">
        <f>'[1]Total magasin'!H643</f>
        <v>Ultra-urbain</v>
      </c>
    </row>
    <row r="640" spans="1:4" x14ac:dyDescent="0.3">
      <c r="A640" s="1">
        <f>'[1]Total magasin'!B644</f>
        <v>60063</v>
      </c>
      <c r="B640" s="1" t="str">
        <f>'[1]Total magasin'!D644</f>
        <v>SU SAVERNE</v>
      </c>
      <c r="C640" s="1">
        <f>'[1]Total magasin'!E644</f>
        <v>1850</v>
      </c>
      <c r="D640" s="1" t="str">
        <f>'[1]Total magasin'!H644</f>
        <v>Rural dynamique</v>
      </c>
    </row>
    <row r="641" spans="1:4" x14ac:dyDescent="0.3">
      <c r="A641" s="1">
        <f>'[1]Total magasin'!B645</f>
        <v>60065</v>
      </c>
      <c r="B641" s="1" t="str">
        <f>'[1]Total magasin'!D645</f>
        <v>SU COLMAR BOIS FLEURI</v>
      </c>
      <c r="C641" s="1">
        <f>'[1]Total magasin'!E645</f>
        <v>1632</v>
      </c>
      <c r="D641" s="1" t="str">
        <f>'[1]Total magasin'!H645</f>
        <v>Périurbain concurrentiel</v>
      </c>
    </row>
    <row r="642" spans="1:4" x14ac:dyDescent="0.3">
      <c r="A642" s="1">
        <f>'[1]Total magasin'!B646</f>
        <v>60068</v>
      </c>
      <c r="B642" s="1" t="str">
        <f>'[1]Total magasin'!D646</f>
        <v>UE GUEBWILLER UE</v>
      </c>
      <c r="C642" s="1">
        <f>'[1]Total magasin'!E646</f>
        <v>800</v>
      </c>
      <c r="D642" s="1" t="str">
        <f>'[1]Total magasin'!H646</f>
        <v>Périurbain résidentiel</v>
      </c>
    </row>
    <row r="643" spans="1:4" x14ac:dyDescent="0.3">
      <c r="A643" s="1">
        <f>'[1]Total magasin'!B647</f>
        <v>60072</v>
      </c>
      <c r="B643" s="1" t="str">
        <f>'[1]Total magasin'!D647</f>
        <v>UE STRASBOURG YSER</v>
      </c>
      <c r="C643" s="1">
        <f>'[1]Total magasin'!E647</f>
        <v>465</v>
      </c>
      <c r="D643" s="1" t="str">
        <f>'[1]Total magasin'!H647</f>
        <v>Ultra-urbain</v>
      </c>
    </row>
    <row r="644" spans="1:4" x14ac:dyDescent="0.3">
      <c r="A644" s="1">
        <f>'[1]Total magasin'!B648</f>
        <v>60074</v>
      </c>
      <c r="B644" s="1" t="str">
        <f>'[1]Total magasin'!D648</f>
        <v>SU MASEVAUX</v>
      </c>
      <c r="C644" s="1">
        <f>'[1]Total magasin'!E648</f>
        <v>1199</v>
      </c>
      <c r="D644" s="1" t="str">
        <f>'[1]Total magasin'!H648</f>
        <v>Rural dynamique</v>
      </c>
    </row>
    <row r="645" spans="1:4" x14ac:dyDescent="0.3">
      <c r="A645" s="1">
        <f>'[1]Total magasin'!B649</f>
        <v>60081</v>
      </c>
      <c r="B645" s="1" t="str">
        <f>'[1]Total magasin'!D649</f>
        <v>SU WOLFISHEIM</v>
      </c>
      <c r="C645" s="1">
        <f>'[1]Total magasin'!E649</f>
        <v>2990</v>
      </c>
      <c r="D645" s="1" t="str">
        <f>'[1]Total magasin'!H649</f>
        <v>Périurbain concurrentiel</v>
      </c>
    </row>
    <row r="646" spans="1:4" x14ac:dyDescent="0.3">
      <c r="A646" s="1">
        <f>'[1]Total magasin'!B650</f>
        <v>60090</v>
      </c>
      <c r="B646" s="1" t="str">
        <f>'[1]Total magasin'!D650</f>
        <v>SU LINGOLSHEIM</v>
      </c>
      <c r="C646" s="1">
        <f>'[1]Total magasin'!E650</f>
        <v>2150</v>
      </c>
      <c r="D646" s="1" t="str">
        <f>'[1]Total magasin'!H650</f>
        <v>Périurbain concurrentiel</v>
      </c>
    </row>
    <row r="647" spans="1:4" x14ac:dyDescent="0.3">
      <c r="A647" s="1">
        <f>'[1]Total magasin'!B651</f>
        <v>60101</v>
      </c>
      <c r="B647" s="1" t="str">
        <f>'[1]Total magasin'!D651</f>
        <v>UE FELLERING</v>
      </c>
      <c r="C647" s="1">
        <f>'[1]Total magasin'!E651</f>
        <v>1581</v>
      </c>
      <c r="D647" s="1" t="str">
        <f>'[1]Total magasin'!H651</f>
        <v>Rural traditionnel</v>
      </c>
    </row>
    <row r="648" spans="1:4" x14ac:dyDescent="0.3">
      <c r="A648" s="1">
        <f>'[1]Total magasin'!B652</f>
        <v>60102</v>
      </c>
      <c r="B648" s="1" t="str">
        <f>'[1]Total magasin'!D652</f>
        <v>SU DANNEMARIE</v>
      </c>
      <c r="C648" s="1">
        <f>'[1]Total magasin'!E652</f>
        <v>1550</v>
      </c>
      <c r="D648" s="1" t="str">
        <f>'[1]Total magasin'!H652</f>
        <v>Périurbain résidentiel</v>
      </c>
    </row>
    <row r="649" spans="1:4" x14ac:dyDescent="0.3">
      <c r="A649" s="1">
        <f>'[1]Total magasin'!B653</f>
        <v>68518</v>
      </c>
      <c r="B649" s="1" t="str">
        <f>'[1]Total magasin'!D653</f>
        <v>SU RIEDISHEIM</v>
      </c>
      <c r="C649" s="1">
        <f>'[1]Total magasin'!E653</f>
        <v>3203</v>
      </c>
      <c r="D649" s="1" t="str">
        <f>'[1]Total magasin'!H653</f>
        <v>Périurbain concurrentiel</v>
      </c>
    </row>
    <row r="650" spans="1:4" x14ac:dyDescent="0.3">
      <c r="A650" s="1">
        <f>'[1]Total magasin'!B654</f>
        <v>60410</v>
      </c>
      <c r="B650" s="1" t="str">
        <f>'[1]Total magasin'!D654</f>
        <v>SU BRUNSTATT</v>
      </c>
      <c r="C650" s="1">
        <f>'[1]Total magasin'!E654</f>
        <v>3223</v>
      </c>
      <c r="D650" s="1" t="str">
        <f>'[1]Total magasin'!H654</f>
        <v>Périurbain concurrentiel</v>
      </c>
    </row>
    <row r="651" spans="1:4" x14ac:dyDescent="0.3">
      <c r="A651" s="1">
        <f>'[1]Total magasin'!B655</f>
        <v>60513</v>
      </c>
      <c r="B651" s="1" t="str">
        <f>'[1]Total magasin'!D655</f>
        <v>HU SIERENTZ</v>
      </c>
      <c r="C651" s="1">
        <f>'[1]Total magasin'!E655</f>
        <v>6500</v>
      </c>
      <c r="D651" s="1" t="str">
        <f>'[1]Total magasin'!H655</f>
        <v>Périurbain résidentiel</v>
      </c>
    </row>
    <row r="652" spans="1:4" x14ac:dyDescent="0.3">
      <c r="A652" s="1">
        <f>'[1]Total magasin'!B656</f>
        <v>60638</v>
      </c>
      <c r="B652" s="1" t="str">
        <f>'[1]Total magasin'!D656</f>
        <v>SU WITTELSHEIM</v>
      </c>
      <c r="C652" s="1">
        <f>'[1]Total magasin'!E656</f>
        <v>2316</v>
      </c>
      <c r="D652" s="1" t="str">
        <f>'[1]Total magasin'!H656</f>
        <v>Périurbain résidentiel</v>
      </c>
    </row>
    <row r="653" spans="1:4" x14ac:dyDescent="0.3">
      <c r="A653" s="1">
        <f>'[1]Total magasin'!B657</f>
        <v>60641</v>
      </c>
      <c r="B653" s="1" t="str">
        <f>'[1]Total magasin'!D657</f>
        <v>SU GUEBWILLER SU</v>
      </c>
      <c r="C653" s="1">
        <f>'[1]Total magasin'!E657</f>
        <v>2499</v>
      </c>
      <c r="D653" s="1" t="str">
        <f>'[1]Total magasin'!H657</f>
        <v>Périurbain résidentiel</v>
      </c>
    </row>
    <row r="654" spans="1:4" x14ac:dyDescent="0.3">
      <c r="A654" s="1">
        <f>'[1]Total magasin'!B658</f>
        <v>60700</v>
      </c>
      <c r="B654" s="1" t="str">
        <f>'[1]Total magasin'!D658</f>
        <v>SU FESSENHEIM</v>
      </c>
      <c r="C654" s="1">
        <f>'[1]Total magasin'!E658</f>
        <v>2860</v>
      </c>
      <c r="D654" s="1" t="str">
        <f>'[1]Total magasin'!H658</f>
        <v>Rural dynamique</v>
      </c>
    </row>
    <row r="655" spans="1:4" x14ac:dyDescent="0.3">
      <c r="A655" s="1">
        <f>'[1]Total magasin'!B659</f>
        <v>60702</v>
      </c>
      <c r="B655" s="1" t="str">
        <f>'[1]Total magasin'!D659</f>
        <v>UE STRASBOURG ROBERTSAU</v>
      </c>
      <c r="C655" s="1">
        <f>'[1]Total magasin'!E659</f>
        <v>501</v>
      </c>
      <c r="D655" s="1" t="str">
        <f>'[1]Total magasin'!H659</f>
        <v>Ultra-urbain</v>
      </c>
    </row>
    <row r="656" spans="1:4" x14ac:dyDescent="0.3">
      <c r="A656" s="1">
        <f>'[1]Total magasin'!B660</f>
        <v>60703</v>
      </c>
      <c r="B656" s="1" t="str">
        <f>'[1]Total magasin'!D660</f>
        <v>SU STE MARIE AUX MINES</v>
      </c>
      <c r="C656" s="1">
        <f>'[1]Total magasin'!E660</f>
        <v>1544</v>
      </c>
      <c r="D656" s="1" t="str">
        <f>'[1]Total magasin'!H660</f>
        <v>Rural dynamique</v>
      </c>
    </row>
    <row r="657" spans="1:4" x14ac:dyDescent="0.3">
      <c r="A657" s="1">
        <f>'[1]Total magasin'!B661</f>
        <v>60704</v>
      </c>
      <c r="B657" s="1" t="str">
        <f>'[1]Total magasin'!D661</f>
        <v>SU SELTZ</v>
      </c>
      <c r="C657" s="1">
        <f>'[1]Total magasin'!E661</f>
        <v>3867</v>
      </c>
      <c r="D657" s="1" t="str">
        <f>'[1]Total magasin'!H661</f>
        <v>Rural dynamique</v>
      </c>
    </row>
    <row r="658" spans="1:4" x14ac:dyDescent="0.3">
      <c r="A658" s="1">
        <f>'[1]Total magasin'!B662</f>
        <v>60705</v>
      </c>
      <c r="B658" s="1" t="str">
        <f>'[1]Total magasin'!D662</f>
        <v>SU INGWILLER</v>
      </c>
      <c r="C658" s="1">
        <f>'[1]Total magasin'!E662</f>
        <v>3318</v>
      </c>
      <c r="D658" s="1" t="str">
        <f>'[1]Total magasin'!H662</f>
        <v>Rural dynamique</v>
      </c>
    </row>
    <row r="659" spans="1:4" x14ac:dyDescent="0.3">
      <c r="A659" s="1">
        <f>'[1]Total magasin'!B663</f>
        <v>60708</v>
      </c>
      <c r="B659" s="1" t="str">
        <f>'[1]Total magasin'!D663</f>
        <v>SU BISCHWILLER</v>
      </c>
      <c r="C659" s="1">
        <f>'[1]Total magasin'!E663</f>
        <v>3835</v>
      </c>
      <c r="D659" s="1" t="str">
        <f>'[1]Total magasin'!H663</f>
        <v>Périurbain résidentiel</v>
      </c>
    </row>
    <row r="660" spans="1:4" x14ac:dyDescent="0.3">
      <c r="A660" s="1">
        <f>'[1]Total magasin'!B664</f>
        <v>60709</v>
      </c>
      <c r="B660" s="1" t="str">
        <f>'[1]Total magasin'!D664</f>
        <v>SU BERNOLSHEIM</v>
      </c>
      <c r="C660" s="1">
        <f>'[1]Total magasin'!E664</f>
        <v>5100</v>
      </c>
      <c r="D660" s="1" t="str">
        <f>'[1]Total magasin'!H664</f>
        <v>Périurbain résidentiel</v>
      </c>
    </row>
    <row r="661" spans="1:4" x14ac:dyDescent="0.3">
      <c r="A661" s="1">
        <f>'[1]Total magasin'!B665</f>
        <v>60426</v>
      </c>
      <c r="B661" s="1" t="str">
        <f>'[1]Total magasin'!D665</f>
        <v>SU RUSS SCHIRMECK</v>
      </c>
      <c r="C661" s="1">
        <f>'[1]Total magasin'!E665</f>
        <v>2219</v>
      </c>
      <c r="D661" s="1" t="str">
        <f>'[1]Total magasin'!H665</f>
        <v>Rural dynamique</v>
      </c>
    </row>
    <row r="662" spans="1:4" x14ac:dyDescent="0.3">
      <c r="A662" s="1">
        <f>'[1]Total magasin'!B666</f>
        <v>60716</v>
      </c>
      <c r="B662" s="1" t="str">
        <f>'[1]Total magasin'!D666</f>
        <v>SU MARCKOLSHEIM</v>
      </c>
      <c r="C662" s="1">
        <f>'[1]Total magasin'!E666</f>
        <v>3074</v>
      </c>
      <c r="D662" s="1" t="str">
        <f>'[1]Total magasin'!H666</f>
        <v>Rural dynamique</v>
      </c>
    </row>
    <row r="663" spans="1:4" x14ac:dyDescent="0.3">
      <c r="A663" s="1">
        <f>'[1]Total magasin'!B667</f>
        <v>60730</v>
      </c>
      <c r="B663" s="1" t="str">
        <f>'[1]Total magasin'!D667</f>
        <v>SU GERTWILLER</v>
      </c>
      <c r="C663" s="1">
        <f>'[1]Total magasin'!E667</f>
        <v>4500</v>
      </c>
      <c r="D663" s="1" t="str">
        <f>'[1]Total magasin'!H667</f>
        <v>Périurbain résidentiel</v>
      </c>
    </row>
    <row r="664" spans="1:4" x14ac:dyDescent="0.3">
      <c r="A664" s="1">
        <f>'[1]Total magasin'!B668</f>
        <v>60738</v>
      </c>
      <c r="B664" s="1" t="str">
        <f>'[1]Total magasin'!D668</f>
        <v>SU BOOFZHEIM</v>
      </c>
      <c r="C664" s="1">
        <f>'[1]Total magasin'!E668</f>
        <v>2135</v>
      </c>
      <c r="D664" s="1" t="str">
        <f>'[1]Total magasin'!H668</f>
        <v>Rural dynamique</v>
      </c>
    </row>
    <row r="665" spans="1:4" x14ac:dyDescent="0.3">
      <c r="A665" s="1">
        <f>'[1]Total magasin'!B669</f>
        <v>60064</v>
      </c>
      <c r="B665" s="1" t="str">
        <f>'[1]Total magasin'!D669</f>
        <v>SU VILLE</v>
      </c>
      <c r="C665" s="1">
        <f>'[1]Total magasin'!E669</f>
        <v>3661</v>
      </c>
      <c r="D665" s="1" t="str">
        <f>'[1]Total magasin'!H669</f>
        <v>Rural dynamique</v>
      </c>
    </row>
    <row r="666" spans="1:4" x14ac:dyDescent="0.3">
      <c r="A666" s="1">
        <f>'[1]Total magasin'!B670</f>
        <v>60744</v>
      </c>
      <c r="B666" s="1" t="str">
        <f>'[1]Total magasin'!D670</f>
        <v>UE MUNSTER UE</v>
      </c>
      <c r="C666" s="1">
        <f>'[1]Total magasin'!E670</f>
        <v>1000</v>
      </c>
      <c r="D666" s="1" t="str">
        <f>'[1]Total magasin'!H670</f>
        <v>Rural dynamique</v>
      </c>
    </row>
    <row r="667" spans="1:4" x14ac:dyDescent="0.3">
      <c r="A667" s="1">
        <f>'[1]Total magasin'!B671</f>
        <v>60747</v>
      </c>
      <c r="B667" s="1" t="str">
        <f>'[1]Total magasin'!D671</f>
        <v>SU DIEMERINGEN</v>
      </c>
      <c r="C667" s="1">
        <f>'[1]Total magasin'!E671</f>
        <v>3070</v>
      </c>
      <c r="D667" s="1" t="str">
        <f>'[1]Total magasin'!H671</f>
        <v>Rural dynamique</v>
      </c>
    </row>
    <row r="668" spans="1:4" x14ac:dyDescent="0.3">
      <c r="A668" s="1">
        <f>'[1]Total magasin'!B672</f>
        <v>60748</v>
      </c>
      <c r="B668" s="1" t="str">
        <f>'[1]Total magasin'!D672</f>
        <v>SU WOERTH</v>
      </c>
      <c r="C668" s="1">
        <f>'[1]Total magasin'!E672</f>
        <v>2003</v>
      </c>
      <c r="D668" s="1" t="str">
        <f>'[1]Total magasin'!H672</f>
        <v>Rural dynamique</v>
      </c>
    </row>
    <row r="669" spans="1:4" x14ac:dyDescent="0.3">
      <c r="A669" s="1">
        <f>'[1]Total magasin'!B673</f>
        <v>60815</v>
      </c>
      <c r="B669" s="1" t="str">
        <f>'[1]Total magasin'!D673</f>
        <v>SU BITSCHWILLER LES THANN</v>
      </c>
      <c r="C669" s="1">
        <f>'[1]Total magasin'!E673</f>
        <v>2350</v>
      </c>
      <c r="D669" s="1" t="str">
        <f>'[1]Total magasin'!H673</f>
        <v>Rural dynamique</v>
      </c>
    </row>
    <row r="670" spans="1:4" x14ac:dyDescent="0.3">
      <c r="A670" s="1">
        <f>'[1]Total magasin'!B674</f>
        <v>60944</v>
      </c>
      <c r="B670" s="1" t="str">
        <f>'[1]Total magasin'!D674</f>
        <v>SU PFASTATT</v>
      </c>
      <c r="C670" s="1">
        <f>'[1]Total magasin'!E674</f>
        <v>3800</v>
      </c>
      <c r="D670" s="1" t="str">
        <f>'[1]Total magasin'!H674</f>
        <v>Périurbain concurrentiel</v>
      </c>
    </row>
    <row r="671" spans="1:4" x14ac:dyDescent="0.3">
      <c r="A671" s="1">
        <f>'[1]Total magasin'!B675</f>
        <v>62005</v>
      </c>
      <c r="B671" s="1" t="str">
        <f>'[1]Total magasin'!D675</f>
        <v>SU ST LAURENT EN GRANDVAUX</v>
      </c>
      <c r="C671" s="1">
        <f>'[1]Total magasin'!E675</f>
        <v>2340</v>
      </c>
      <c r="D671" s="1" t="str">
        <f>'[1]Total magasin'!H675</f>
        <v>Rural dynamique</v>
      </c>
    </row>
    <row r="672" spans="1:4" x14ac:dyDescent="0.3">
      <c r="A672" s="1">
        <f>'[1]Total magasin'!B676</f>
        <v>62010</v>
      </c>
      <c r="B672" s="1" t="str">
        <f>'[1]Total magasin'!D676</f>
        <v>SU TAVAUX</v>
      </c>
      <c r="C672" s="1">
        <f>'[1]Total magasin'!E676</f>
        <v>2976</v>
      </c>
      <c r="D672" s="1" t="str">
        <f>'[1]Total magasin'!H676</f>
        <v>Rural dynamique</v>
      </c>
    </row>
    <row r="673" spans="1:4" x14ac:dyDescent="0.3">
      <c r="A673" s="1">
        <f>'[1]Total magasin'!B677</f>
        <v>62031</v>
      </c>
      <c r="B673" s="1" t="str">
        <f>'[1]Total magasin'!D677</f>
        <v>UE ARINTHOD</v>
      </c>
      <c r="C673" s="1">
        <f>'[1]Total magasin'!E677</f>
        <v>1178</v>
      </c>
      <c r="D673" s="1" t="str">
        <f>'[1]Total magasin'!H677</f>
        <v>Rural traditionnel</v>
      </c>
    </row>
    <row r="674" spans="1:4" x14ac:dyDescent="0.3">
      <c r="A674" s="1">
        <f>'[1]Total magasin'!B678</f>
        <v>62124</v>
      </c>
      <c r="B674" s="1" t="str">
        <f>'[1]Total magasin'!D678</f>
        <v>SU TALANT BELVEDERE</v>
      </c>
      <c r="C674" s="1">
        <f>'[1]Total magasin'!E678</f>
        <v>1881</v>
      </c>
      <c r="D674" s="1" t="str">
        <f>'[1]Total magasin'!H678</f>
        <v>Périurbain concurrentiel</v>
      </c>
    </row>
    <row r="675" spans="1:4" x14ac:dyDescent="0.3">
      <c r="A675" s="1">
        <f>'[1]Total magasin'!B679</f>
        <v>62050</v>
      </c>
      <c r="B675" s="1" t="str">
        <f>'[1]Total magasin'!D679</f>
        <v>SU TALANT ARANDES</v>
      </c>
      <c r="C675" s="1">
        <f>'[1]Total magasin'!E679</f>
        <v>1560</v>
      </c>
      <c r="D675" s="1" t="str">
        <f>'[1]Total magasin'!H679</f>
        <v>Périurbain concurrentiel</v>
      </c>
    </row>
    <row r="676" spans="1:4" x14ac:dyDescent="0.3">
      <c r="A676" s="1">
        <f>'[1]Total magasin'!B680</f>
        <v>62052</v>
      </c>
      <c r="B676" s="1" t="str">
        <f>'[1]Total magasin'!D680</f>
        <v>SU GEVREY CHAMBERTIN</v>
      </c>
      <c r="C676" s="1">
        <f>'[1]Total magasin'!E680</f>
        <v>3070</v>
      </c>
      <c r="D676" s="1" t="str">
        <f>'[1]Total magasin'!H680</f>
        <v>Périurbain résidentiel</v>
      </c>
    </row>
    <row r="677" spans="1:4" x14ac:dyDescent="0.3">
      <c r="A677" s="1">
        <f>'[1]Total magasin'!B681</f>
        <v>62065</v>
      </c>
      <c r="B677" s="1" t="str">
        <f>'[1]Total magasin'!D681</f>
        <v>UE DIJON</v>
      </c>
      <c r="C677" s="1">
        <f>'[1]Total magasin'!E681</f>
        <v>748</v>
      </c>
      <c r="D677" s="1" t="str">
        <f>'[1]Total magasin'!H681</f>
        <v>Ultra-urbain</v>
      </c>
    </row>
    <row r="678" spans="1:4" x14ac:dyDescent="0.3">
      <c r="A678" s="1">
        <f>'[1]Total magasin'!B682</f>
        <v>62077</v>
      </c>
      <c r="B678" s="1" t="str">
        <f>'[1]Total magasin'!D682</f>
        <v>SU MANDEURE</v>
      </c>
      <c r="C678" s="1">
        <f>'[1]Total magasin'!E682</f>
        <v>2495</v>
      </c>
      <c r="D678" s="1" t="str">
        <f>'[1]Total magasin'!H682</f>
        <v>Périurbain concurrentiel</v>
      </c>
    </row>
    <row r="679" spans="1:4" x14ac:dyDescent="0.3">
      <c r="A679" s="1">
        <f>'[1]Total magasin'!B683</f>
        <v>62079</v>
      </c>
      <c r="B679" s="1" t="str">
        <f>'[1]Total magasin'!D683</f>
        <v>SU ST AMOUR</v>
      </c>
      <c r="C679" s="1">
        <f>'[1]Total magasin'!E683</f>
        <v>2918</v>
      </c>
      <c r="D679" s="1" t="str">
        <f>'[1]Total magasin'!H683</f>
        <v>Rural dynamique</v>
      </c>
    </row>
    <row r="680" spans="1:4" x14ac:dyDescent="0.3">
      <c r="A680" s="1">
        <f>'[1]Total magasin'!B684</f>
        <v>62081</v>
      </c>
      <c r="B680" s="1" t="str">
        <f>'[1]Total magasin'!D684</f>
        <v>UE CUISEAUX</v>
      </c>
      <c r="C680" s="1">
        <f>'[1]Total magasin'!E684</f>
        <v>1500</v>
      </c>
      <c r="D680" s="1" t="str">
        <f>'[1]Total magasin'!H684</f>
        <v>Rural traditionnel</v>
      </c>
    </row>
    <row r="681" spans="1:4" x14ac:dyDescent="0.3">
      <c r="A681" s="1">
        <f>'[1]Total magasin'!B685</f>
        <v>62084</v>
      </c>
      <c r="B681" s="1" t="str">
        <f>'[1]Total magasin'!D685</f>
        <v>SU BLETTERANS</v>
      </c>
      <c r="C681" s="1">
        <f>'[1]Total magasin'!E685</f>
        <v>2200</v>
      </c>
      <c r="D681" s="1" t="str">
        <f>'[1]Total magasin'!H685</f>
        <v>Rural dynamique</v>
      </c>
    </row>
    <row r="682" spans="1:4" x14ac:dyDescent="0.3">
      <c r="A682" s="1">
        <f>'[1]Total magasin'!B686</f>
        <v>62086</v>
      </c>
      <c r="B682" s="1" t="str">
        <f>'[1]Total magasin'!D686</f>
        <v>SU FRASNE</v>
      </c>
      <c r="C682" s="1">
        <f>'[1]Total magasin'!E686</f>
        <v>1780</v>
      </c>
      <c r="D682" s="1" t="str">
        <f>'[1]Total magasin'!H686</f>
        <v>Rural dynamique</v>
      </c>
    </row>
    <row r="683" spans="1:4" x14ac:dyDescent="0.3">
      <c r="A683" s="1">
        <f>'[1]Total magasin'!B687</f>
        <v>62088</v>
      </c>
      <c r="B683" s="1" t="str">
        <f>'[1]Total magasin'!D687</f>
        <v>SU POUILLEY LES VIGNES</v>
      </c>
      <c r="C683" s="1">
        <f>'[1]Total magasin'!E687</f>
        <v>3950</v>
      </c>
      <c r="D683" s="1" t="str">
        <f>'[1]Total magasin'!H687</f>
        <v>Périurbain résidentiel</v>
      </c>
    </row>
    <row r="684" spans="1:4" x14ac:dyDescent="0.3">
      <c r="A684" s="1">
        <f>'[1]Total magasin'!B688</f>
        <v>62089</v>
      </c>
      <c r="B684" s="1" t="str">
        <f>'[1]Total magasin'!D688</f>
        <v>SU VENAREY LES LAUMES</v>
      </c>
      <c r="C684" s="1">
        <f>'[1]Total magasin'!E688</f>
        <v>2966</v>
      </c>
      <c r="D684" s="1" t="str">
        <f>'[1]Total magasin'!H688</f>
        <v>Rural traditionnel</v>
      </c>
    </row>
    <row r="685" spans="1:4" x14ac:dyDescent="0.3">
      <c r="A685" s="1">
        <f>'[1]Total magasin'!B689</f>
        <v>62092</v>
      </c>
      <c r="B685" s="1" t="str">
        <f>'[1]Total magasin'!D689</f>
        <v>SU CHAMPAGNOLE</v>
      </c>
      <c r="C685" s="1">
        <f>'[1]Total magasin'!E689</f>
        <v>4599</v>
      </c>
      <c r="D685" s="1" t="str">
        <f>'[1]Total magasin'!H689</f>
        <v>Rural traditionnel</v>
      </c>
    </row>
    <row r="686" spans="1:4" x14ac:dyDescent="0.3">
      <c r="A686" s="1">
        <f>'[1]Total magasin'!B690</f>
        <v>62130</v>
      </c>
      <c r="B686" s="1" t="str">
        <f>'[1]Total magasin'!D690</f>
        <v>SU ARC SUR TILLE</v>
      </c>
      <c r="C686" s="1">
        <f>'[1]Total magasin'!E690</f>
        <v>2480</v>
      </c>
      <c r="D686" s="1" t="str">
        <f>'[1]Total magasin'!H690</f>
        <v>Périurbain résidentiel</v>
      </c>
    </row>
    <row r="687" spans="1:4" x14ac:dyDescent="0.3">
      <c r="A687" s="1">
        <f>'[1]Total magasin'!B691</f>
        <v>62102</v>
      </c>
      <c r="B687" s="1" t="str">
        <f>'[1]Total magasin'!D691</f>
        <v>SU BANS</v>
      </c>
      <c r="C687" s="1">
        <f>'[1]Total magasin'!E691</f>
        <v>2195</v>
      </c>
      <c r="D687" s="1" t="str">
        <f>'[1]Total magasin'!H691</f>
        <v>Rural dynamique</v>
      </c>
    </row>
    <row r="688" spans="1:4" x14ac:dyDescent="0.3">
      <c r="A688" s="1">
        <f>'[1]Total magasin'!B692</f>
        <v>62103</v>
      </c>
      <c r="B688" s="1" t="str">
        <f>'[1]Total magasin'!D692</f>
        <v>UE TANNAY</v>
      </c>
      <c r="C688" s="1">
        <f>'[1]Total magasin'!E692</f>
        <v>900</v>
      </c>
      <c r="D688" s="1" t="str">
        <f>'[1]Total magasin'!H692</f>
        <v>Rural traditionnel</v>
      </c>
    </row>
    <row r="689" spans="1:4" x14ac:dyDescent="0.3">
      <c r="A689" s="1">
        <f>'[1]Total magasin'!B693</f>
        <v>62104</v>
      </c>
      <c r="B689" s="1" t="str">
        <f>'[1]Total magasin'!D693</f>
        <v>SU CHENOVE</v>
      </c>
      <c r="C689" s="1">
        <f>'[1]Total magasin'!E693</f>
        <v>3100</v>
      </c>
      <c r="D689" s="1" t="str">
        <f>'[1]Total magasin'!H693</f>
        <v>Périurbain concurrentiel</v>
      </c>
    </row>
    <row r="690" spans="1:4" x14ac:dyDescent="0.3">
      <c r="A690" s="1">
        <f>'[1]Total magasin'!B694</f>
        <v>62105</v>
      </c>
      <c r="B690" s="1" t="str">
        <f>'[1]Total magasin'!D694</f>
        <v>SU SOMBERNON</v>
      </c>
      <c r="C690" s="1">
        <f>'[1]Total magasin'!E694</f>
        <v>1533</v>
      </c>
      <c r="D690" s="1" t="str">
        <f>'[1]Total magasin'!H694</f>
        <v>Rural dynamique</v>
      </c>
    </row>
    <row r="691" spans="1:4" x14ac:dyDescent="0.3">
      <c r="A691" s="1">
        <f>'[1]Total magasin'!B695</f>
        <v>62108</v>
      </c>
      <c r="B691" s="1" t="str">
        <f>'[1]Total magasin'!D695</f>
        <v>SU VALDAHON</v>
      </c>
      <c r="C691" s="1">
        <f>'[1]Total magasin'!E695</f>
        <v>2267</v>
      </c>
      <c r="D691" s="1" t="str">
        <f>'[1]Total magasin'!H695</f>
        <v>Rural dynamique</v>
      </c>
    </row>
    <row r="692" spans="1:4" x14ac:dyDescent="0.3">
      <c r="A692" s="1">
        <f>'[1]Total magasin'!B696</f>
        <v>62109</v>
      </c>
      <c r="B692" s="1" t="str">
        <f>'[1]Total magasin'!D696</f>
        <v>SU SAONE</v>
      </c>
      <c r="C692" s="1">
        <f>'[1]Total magasin'!E696</f>
        <v>3839</v>
      </c>
      <c r="D692" s="1" t="str">
        <f>'[1]Total magasin'!H696</f>
        <v>Périurbain résidentiel</v>
      </c>
    </row>
    <row r="693" spans="1:4" x14ac:dyDescent="0.3">
      <c r="A693" s="1">
        <f>'[1]Total magasin'!B697</f>
        <v>62110</v>
      </c>
      <c r="B693" s="1" t="str">
        <f>'[1]Total magasin'!D697</f>
        <v>UE ORNANS</v>
      </c>
      <c r="C693" s="1">
        <f>'[1]Total magasin'!E697</f>
        <v>1000</v>
      </c>
      <c r="D693" s="1" t="str">
        <f>'[1]Total magasin'!H697</f>
        <v>Rural dynamique</v>
      </c>
    </row>
    <row r="694" spans="1:4" x14ac:dyDescent="0.3">
      <c r="A694" s="1">
        <f>'[1]Total magasin'!B698</f>
        <v>62111</v>
      </c>
      <c r="B694" s="1" t="str">
        <f>'[1]Total magasin'!D698</f>
        <v>SU DEVECEY</v>
      </c>
      <c r="C694" s="1">
        <f>'[1]Total magasin'!E698</f>
        <v>2475</v>
      </c>
      <c r="D694" s="1" t="str">
        <f>'[1]Total magasin'!H698</f>
        <v>Périurbain résidentiel</v>
      </c>
    </row>
    <row r="695" spans="1:4" x14ac:dyDescent="0.3">
      <c r="A695" s="1">
        <f>'[1]Total magasin'!B699</f>
        <v>62112</v>
      </c>
      <c r="B695" s="1" t="str">
        <f>'[1]Total magasin'!D699</f>
        <v>SU ARBOIS</v>
      </c>
      <c r="C695" s="1">
        <f>'[1]Total magasin'!E699</f>
        <v>2170</v>
      </c>
      <c r="D695" s="1" t="str">
        <f>'[1]Total magasin'!H699</f>
        <v>Rural traditionnel</v>
      </c>
    </row>
    <row r="696" spans="1:4" x14ac:dyDescent="0.3">
      <c r="A696" s="1">
        <f>'[1]Total magasin'!B700</f>
        <v>62128</v>
      </c>
      <c r="B696" s="1" t="str">
        <f>'[1]Total magasin'!D700</f>
        <v>SU SALINS LES BAINS</v>
      </c>
      <c r="C696" s="1">
        <f>'[1]Total magasin'!E700</f>
        <v>1865</v>
      </c>
      <c r="D696" s="1" t="str">
        <f>'[1]Total magasin'!H700</f>
        <v>Rural traditionnel</v>
      </c>
    </row>
    <row r="697" spans="1:4" x14ac:dyDescent="0.3">
      <c r="A697" s="1">
        <f>'[1]Total magasin'!B701</f>
        <v>62127</v>
      </c>
      <c r="B697" s="1" t="str">
        <f>'[1]Total magasin'!D701</f>
        <v>SU POUILLY EN AUXOIS</v>
      </c>
      <c r="C697" s="1">
        <f>'[1]Total magasin'!E701</f>
        <v>1800</v>
      </c>
      <c r="D697" s="1" t="str">
        <f>'[1]Total magasin'!H701</f>
        <v>Rural traditionnel</v>
      </c>
    </row>
    <row r="698" spans="1:4" x14ac:dyDescent="0.3">
      <c r="A698" s="1">
        <f>'[1]Total magasin'!B702</f>
        <v>62303</v>
      </c>
      <c r="B698" s="1" t="str">
        <f>'[1]Total magasin'!D702</f>
        <v>SU PRISSE</v>
      </c>
      <c r="C698" s="1">
        <f>'[1]Total magasin'!E702</f>
        <v>4000</v>
      </c>
      <c r="D698" s="1" t="str">
        <f>'[1]Total magasin'!H702</f>
        <v>Périurbain résidentiel</v>
      </c>
    </row>
    <row r="699" spans="1:4" x14ac:dyDescent="0.3">
      <c r="A699" s="1">
        <f>'[1]Total magasin'!B703</f>
        <v>63001</v>
      </c>
      <c r="B699" s="1" t="str">
        <f>'[1]Total magasin'!D703</f>
        <v>HU MONTMOROT</v>
      </c>
      <c r="C699" s="1">
        <f>'[1]Total magasin'!E703</f>
        <v>5739</v>
      </c>
      <c r="D699" s="1" t="str">
        <f>'[1]Total magasin'!H703</f>
        <v>Périurbain résidentiel</v>
      </c>
    </row>
    <row r="700" spans="1:4" x14ac:dyDescent="0.3">
      <c r="A700" s="1">
        <f>'[1]Total magasin'!B704</f>
        <v>63004</v>
      </c>
      <c r="B700" s="1" t="str">
        <f>'[1]Total magasin'!D704</f>
        <v>SU VESOUL</v>
      </c>
      <c r="C700" s="1">
        <f>'[1]Total magasin'!E704</f>
        <v>2495</v>
      </c>
      <c r="D700" s="1" t="str">
        <f>'[1]Total magasin'!H704</f>
        <v>Rural dynamique</v>
      </c>
    </row>
    <row r="701" spans="1:4" x14ac:dyDescent="0.3">
      <c r="A701" s="1">
        <f>'[1]Total magasin'!B705</f>
        <v>63012</v>
      </c>
      <c r="B701" s="1" t="str">
        <f>'[1]Total magasin'!D705</f>
        <v>SU ST VIT</v>
      </c>
      <c r="C701" s="1">
        <f>'[1]Total magasin'!E705</f>
        <v>4764</v>
      </c>
      <c r="D701" s="1" t="str">
        <f>'[1]Total magasin'!H705</f>
        <v>Rural dynamique</v>
      </c>
    </row>
    <row r="702" spans="1:4" x14ac:dyDescent="0.3">
      <c r="A702" s="1">
        <f>'[1]Total magasin'!B706</f>
        <v>63014</v>
      </c>
      <c r="B702" s="1" t="str">
        <f>'[1]Total magasin'!D706</f>
        <v>SU DOMPIERRE SUR BESBRE</v>
      </c>
      <c r="C702" s="1">
        <f>'[1]Total magasin'!E706</f>
        <v>1300</v>
      </c>
      <c r="D702" s="1" t="str">
        <f>'[1]Total magasin'!H706</f>
        <v>Rural traditionnel</v>
      </c>
    </row>
    <row r="703" spans="1:4" x14ac:dyDescent="0.3">
      <c r="A703" s="1">
        <f>'[1]Total magasin'!B707</f>
        <v>63022</v>
      </c>
      <c r="B703" s="1" t="str">
        <f>'[1]Total magasin'!D707</f>
        <v>SU BESANCON</v>
      </c>
      <c r="C703" s="1">
        <f>'[1]Total magasin'!E707</f>
        <v>4500</v>
      </c>
      <c r="D703" s="1" t="str">
        <f>'[1]Total magasin'!H707</f>
        <v>Périurbain concurrentiel</v>
      </c>
    </row>
    <row r="704" spans="1:4" x14ac:dyDescent="0.3">
      <c r="A704" s="1">
        <f>'[1]Total magasin'!B708</f>
        <v>63206</v>
      </c>
      <c r="B704" s="1" t="str">
        <f>'[1]Total magasin'!D708</f>
        <v>HU PONTARLIER</v>
      </c>
      <c r="C704" s="1">
        <f>'[1]Total magasin'!E708</f>
        <v>6100</v>
      </c>
      <c r="D704" s="1" t="str">
        <f>'[1]Total magasin'!H708</f>
        <v>Périurbain résidentiel</v>
      </c>
    </row>
    <row r="705" spans="1:4" x14ac:dyDescent="0.3">
      <c r="A705" s="1">
        <f>'[1]Total magasin'!B709</f>
        <v>63308</v>
      </c>
      <c r="B705" s="1" t="str">
        <f>'[1]Total magasin'!D709</f>
        <v>UE ROUGEMONT</v>
      </c>
      <c r="C705" s="1">
        <f>'[1]Total magasin'!E709</f>
        <v>933</v>
      </c>
      <c r="D705" s="1" t="str">
        <f>'[1]Total magasin'!H709</f>
        <v>Rural traditionnel</v>
      </c>
    </row>
    <row r="706" spans="1:4" x14ac:dyDescent="0.3">
      <c r="A706" s="1">
        <f>'[1]Total magasin'!B710</f>
        <v>63310</v>
      </c>
      <c r="B706" s="1" t="str">
        <f>'[1]Total magasin'!D710</f>
        <v>SU STE SUZANNE</v>
      </c>
      <c r="C706" s="1">
        <f>'[1]Total magasin'!E710</f>
        <v>2000</v>
      </c>
      <c r="D706" s="1" t="str">
        <f>'[1]Total magasin'!H710</f>
        <v>Périurbain concurrentiel</v>
      </c>
    </row>
    <row r="707" spans="1:4" x14ac:dyDescent="0.3">
      <c r="A707" s="1">
        <f>'[1]Total magasin'!B711</f>
        <v>63311</v>
      </c>
      <c r="B707" s="1" t="str">
        <f>'[1]Total magasin'!D711</f>
        <v>SU BAUME LES DAMES</v>
      </c>
      <c r="C707" s="1">
        <f>'[1]Total magasin'!E711</f>
        <v>3897</v>
      </c>
      <c r="D707" s="1" t="str">
        <f>'[1]Total magasin'!H711</f>
        <v>Rural dynamique</v>
      </c>
    </row>
    <row r="708" spans="1:4" x14ac:dyDescent="0.3">
      <c r="A708" s="1">
        <f>'[1]Total magasin'!B712</f>
        <v>64003</v>
      </c>
      <c r="B708" s="1" t="str">
        <f>'[1]Total magasin'!D712</f>
        <v>UE ORCHAMPS-VENNES</v>
      </c>
      <c r="C708" s="1">
        <f>'[1]Total magasin'!E712</f>
        <v>707</v>
      </c>
      <c r="D708" s="1" t="str">
        <f>'[1]Total magasin'!H712</f>
        <v>Rural dynamique</v>
      </c>
    </row>
    <row r="709" spans="1:4" x14ac:dyDescent="0.3">
      <c r="A709" s="1">
        <f>'[1]Total magasin'!B713</f>
        <v>64147</v>
      </c>
      <c r="B709" s="1" t="str">
        <f>'[1]Total magasin'!D713</f>
        <v>SU LE RUSSEY</v>
      </c>
      <c r="C709" s="1">
        <f>'[1]Total magasin'!E713</f>
        <v>3186</v>
      </c>
      <c r="D709" s="1" t="str">
        <f>'[1]Total magasin'!H713</f>
        <v>Rural dynamique</v>
      </c>
    </row>
    <row r="710" spans="1:4" x14ac:dyDescent="0.3">
      <c r="A710" s="1">
        <f>'[1]Total magasin'!B714</f>
        <v>65007</v>
      </c>
      <c r="B710" s="1" t="str">
        <f>'[1]Total magasin'!D714</f>
        <v>SU SARRALBE</v>
      </c>
      <c r="C710" s="1">
        <f>'[1]Total magasin'!E714</f>
        <v>4119</v>
      </c>
      <c r="D710" s="1" t="str">
        <f>'[1]Total magasin'!H714</f>
        <v>Rural dynamique</v>
      </c>
    </row>
    <row r="711" spans="1:4" x14ac:dyDescent="0.3">
      <c r="A711" s="1">
        <f>'[1]Total magasin'!B715</f>
        <v>65021</v>
      </c>
      <c r="B711" s="1" t="str">
        <f>'[1]Total magasin'!D715</f>
        <v>SU MONTIGNY LES METZ</v>
      </c>
      <c r="C711" s="1">
        <f>'[1]Total magasin'!E715</f>
        <v>2700</v>
      </c>
      <c r="D711" s="1" t="str">
        <f>'[1]Total magasin'!H715</f>
        <v>Périurbain concurrentiel</v>
      </c>
    </row>
    <row r="712" spans="1:4" x14ac:dyDescent="0.3">
      <c r="A712" s="1">
        <f>'[1]Total magasin'!B716</f>
        <v>65033</v>
      </c>
      <c r="B712" s="1" t="str">
        <f>'[1]Total magasin'!D716</f>
        <v>SU ALGRANGE</v>
      </c>
      <c r="C712" s="1">
        <f>'[1]Total magasin'!E716</f>
        <v>2055</v>
      </c>
      <c r="D712" s="1" t="str">
        <f>'[1]Total magasin'!H716</f>
        <v>Périurbain concurrentiel</v>
      </c>
    </row>
    <row r="713" spans="1:4" x14ac:dyDescent="0.3">
      <c r="A713" s="1">
        <f>'[1]Total magasin'!B717</f>
        <v>65034</v>
      </c>
      <c r="B713" s="1" t="str">
        <f>'[1]Total magasin'!D717</f>
        <v>SU NOGENT</v>
      </c>
      <c r="C713" s="1">
        <f>'[1]Total magasin'!E717</f>
        <v>2566</v>
      </c>
      <c r="D713" s="1" t="str">
        <f>'[1]Total magasin'!H717</f>
        <v>Rural dynamique</v>
      </c>
    </row>
    <row r="714" spans="1:4" x14ac:dyDescent="0.3">
      <c r="A714" s="1">
        <f>'[1]Total magasin'!B718</f>
        <v>65072</v>
      </c>
      <c r="B714" s="1" t="str">
        <f>'[1]Total magasin'!D718</f>
        <v>SU CLOUANGE</v>
      </c>
      <c r="C714" s="1">
        <f>'[1]Total magasin'!E718</f>
        <v>3500</v>
      </c>
      <c r="D714" s="1" t="str">
        <f>'[1]Total magasin'!H718</f>
        <v>Périurbain concurrentiel</v>
      </c>
    </row>
    <row r="715" spans="1:4" x14ac:dyDescent="0.3">
      <c r="A715" s="1">
        <f>'[1]Total magasin'!B719</f>
        <v>65080</v>
      </c>
      <c r="B715" s="1" t="str">
        <f>'[1]Total magasin'!D719</f>
        <v>SU FONTOY</v>
      </c>
      <c r="C715" s="1">
        <f>'[1]Total magasin'!E719</f>
        <v>2982</v>
      </c>
      <c r="D715" s="1" t="str">
        <f>'[1]Total magasin'!H719</f>
        <v>Rural dynamique</v>
      </c>
    </row>
    <row r="716" spans="1:4" x14ac:dyDescent="0.3">
      <c r="A716" s="1">
        <f>'[1]Total magasin'!B720</f>
        <v>65089</v>
      </c>
      <c r="B716" s="1" t="str">
        <f>'[1]Total magasin'!D720</f>
        <v>SU VAGNEY</v>
      </c>
      <c r="C716" s="1">
        <f>'[1]Total magasin'!E720</f>
        <v>2694</v>
      </c>
      <c r="D716" s="1" t="str">
        <f>'[1]Total magasin'!H720</f>
        <v>Rural dynamique</v>
      </c>
    </row>
    <row r="717" spans="1:4" x14ac:dyDescent="0.3">
      <c r="A717" s="1">
        <f>'[1]Total magasin'!B721</f>
        <v>65103</v>
      </c>
      <c r="B717" s="1" t="str">
        <f>'[1]Total magasin'!D721</f>
        <v>SU ST JULIEN LES METZ</v>
      </c>
      <c r="C717" s="1">
        <f>'[1]Total magasin'!E721</f>
        <v>2600</v>
      </c>
      <c r="D717" s="1" t="str">
        <f>'[1]Total magasin'!H721</f>
        <v>Périurbain concurrentiel</v>
      </c>
    </row>
    <row r="718" spans="1:4" x14ac:dyDescent="0.3">
      <c r="A718" s="1">
        <f>'[1]Total magasin'!B722</f>
        <v>65107</v>
      </c>
      <c r="B718" s="1" t="str">
        <f>'[1]Total magasin'!D722</f>
        <v>SU VALMONT</v>
      </c>
      <c r="C718" s="1">
        <f>'[1]Total magasin'!E722</f>
        <v>2500</v>
      </c>
      <c r="D718" s="1" t="str">
        <f>'[1]Total magasin'!H722</f>
        <v>Périurbain résidentiel</v>
      </c>
    </row>
    <row r="719" spans="1:4" x14ac:dyDescent="0.3">
      <c r="A719" s="1">
        <f>'[1]Total magasin'!B723</f>
        <v>65180</v>
      </c>
      <c r="B719" s="1" t="str">
        <f>'[1]Total magasin'!D723</f>
        <v>UE VANDOEUVRE LES NANCY</v>
      </c>
      <c r="C719" s="1">
        <f>'[1]Total magasin'!E723</f>
        <v>587</v>
      </c>
      <c r="D719" s="1" t="str">
        <f>'[1]Total magasin'!H723</f>
        <v>Ultra-urbain</v>
      </c>
    </row>
    <row r="720" spans="1:4" x14ac:dyDescent="0.3">
      <c r="A720" s="1">
        <f>'[1]Total magasin'!B724</f>
        <v>65222</v>
      </c>
      <c r="B720" s="1" t="str">
        <f>'[1]Total magasin'!D724</f>
        <v>SU CHATENOIS</v>
      </c>
      <c r="C720" s="1">
        <f>'[1]Total magasin'!E724</f>
        <v>2472</v>
      </c>
      <c r="D720" s="1" t="str">
        <f>'[1]Total magasin'!H724</f>
        <v>Rural dynamique</v>
      </c>
    </row>
    <row r="721" spans="1:4" x14ac:dyDescent="0.3">
      <c r="A721" s="1">
        <f>'[1]Total magasin'!B725</f>
        <v>65226</v>
      </c>
      <c r="B721" s="1" t="str">
        <f>'[1]Total magasin'!D725</f>
        <v>UE LIFFOL LE GRAND</v>
      </c>
      <c r="C721" s="1">
        <f>'[1]Total magasin'!E725</f>
        <v>1450</v>
      </c>
      <c r="D721" s="1" t="str">
        <f>'[1]Total magasin'!H725</f>
        <v>Rural traditionnel</v>
      </c>
    </row>
    <row r="722" spans="1:4" x14ac:dyDescent="0.3">
      <c r="A722" s="1">
        <f>'[1]Total magasin'!B726</f>
        <v>65278</v>
      </c>
      <c r="B722" s="1" t="str">
        <f>'[1]Total magasin'!D726</f>
        <v>SU LEMUD</v>
      </c>
      <c r="C722" s="1">
        <f>'[1]Total magasin'!E726</f>
        <v>2734</v>
      </c>
      <c r="D722" s="1" t="str">
        <f>'[1]Total magasin'!H726</f>
        <v>Rural dynamique</v>
      </c>
    </row>
    <row r="723" spans="1:4" x14ac:dyDescent="0.3">
      <c r="A723" s="1">
        <f>'[1]Total magasin'!B727</f>
        <v>65436</v>
      </c>
      <c r="B723" s="1" t="str">
        <f>'[1]Total magasin'!D727</f>
        <v>SU STE MENEHOULD</v>
      </c>
      <c r="C723" s="1">
        <f>'[1]Total magasin'!E727</f>
        <v>2474</v>
      </c>
      <c r="D723" s="1" t="str">
        <f>'[1]Total magasin'!H727</f>
        <v>Rural traditionnel</v>
      </c>
    </row>
    <row r="724" spans="1:4" x14ac:dyDescent="0.3">
      <c r="A724" s="1">
        <f>'[1]Total magasin'!B728</f>
        <v>65462</v>
      </c>
      <c r="B724" s="1" t="str">
        <f>'[1]Total magasin'!D728</f>
        <v>SU MAXEVILLE</v>
      </c>
      <c r="C724" s="1">
        <f>'[1]Total magasin'!E728</f>
        <v>2646</v>
      </c>
      <c r="D724" s="1" t="str">
        <f>'[1]Total magasin'!H728</f>
        <v>Périurbain concurrentiel</v>
      </c>
    </row>
    <row r="725" spans="1:4" x14ac:dyDescent="0.3">
      <c r="A725" s="1">
        <f>'[1]Total magasin'!B729</f>
        <v>65442</v>
      </c>
      <c r="B725" s="1" t="str">
        <f>'[1]Total magasin'!D729</f>
        <v>SU JOINVILLE</v>
      </c>
      <c r="C725" s="1">
        <f>'[1]Total magasin'!E729</f>
        <v>2569</v>
      </c>
      <c r="D725" s="1" t="str">
        <f>'[1]Total magasin'!H729</f>
        <v>Rural traditionnel</v>
      </c>
    </row>
    <row r="726" spans="1:4" x14ac:dyDescent="0.3">
      <c r="A726" s="1">
        <f>'[1]Total magasin'!B730</f>
        <v>65446</v>
      </c>
      <c r="B726" s="1" t="str">
        <f>'[1]Total magasin'!D730</f>
        <v>SU ANOULD</v>
      </c>
      <c r="C726" s="1">
        <f>'[1]Total magasin'!E730</f>
        <v>2405</v>
      </c>
      <c r="D726" s="1" t="str">
        <f>'[1]Total magasin'!H730</f>
        <v>Rural dynamique</v>
      </c>
    </row>
    <row r="727" spans="1:4" x14ac:dyDescent="0.3">
      <c r="A727" s="1">
        <f>'[1]Total magasin'!B731</f>
        <v>65448</v>
      </c>
      <c r="B727" s="1" t="str">
        <f>'[1]Total magasin'!D731</f>
        <v>UE LE VAL D'AJOL</v>
      </c>
      <c r="C727" s="1">
        <f>'[1]Total magasin'!E731</f>
        <v>750</v>
      </c>
      <c r="D727" s="1" t="str">
        <f>'[1]Total magasin'!H731</f>
        <v>Rural traditionnel</v>
      </c>
    </row>
    <row r="728" spans="1:4" x14ac:dyDescent="0.3">
      <c r="A728" s="1">
        <f>'[1]Total magasin'!B732</f>
        <v>65449</v>
      </c>
      <c r="B728" s="1" t="str">
        <f>'[1]Total magasin'!D732</f>
        <v>SU BRIEY</v>
      </c>
      <c r="C728" s="1">
        <f>'[1]Total magasin'!E732</f>
        <v>3800</v>
      </c>
      <c r="D728" s="1" t="str">
        <f>'[1]Total magasin'!H732</f>
        <v>Rural dynamique</v>
      </c>
    </row>
    <row r="729" spans="1:4" x14ac:dyDescent="0.3">
      <c r="A729" s="1">
        <f>'[1]Total magasin'!B733</f>
        <v>65452</v>
      </c>
      <c r="B729" s="1" t="str">
        <f>'[1]Total magasin'!D733</f>
        <v>SU MONTMEDY</v>
      </c>
      <c r="C729" s="1">
        <f>'[1]Total magasin'!E733</f>
        <v>2560</v>
      </c>
      <c r="D729" s="1" t="str">
        <f>'[1]Total magasin'!H733</f>
        <v>Rural dynamique</v>
      </c>
    </row>
    <row r="730" spans="1:4" x14ac:dyDescent="0.3">
      <c r="A730" s="1">
        <f>'[1]Total magasin'!B734</f>
        <v>65453</v>
      </c>
      <c r="B730" s="1" t="str">
        <f>'[1]Total magasin'!D734</f>
        <v>SU CAPAVENIR VOSGES</v>
      </c>
      <c r="C730" s="1">
        <f>'[1]Total magasin'!E734</f>
        <v>2569</v>
      </c>
      <c r="D730" s="1" t="str">
        <f>'[1]Total magasin'!H734</f>
        <v>Rural dynamique</v>
      </c>
    </row>
    <row r="731" spans="1:4" x14ac:dyDescent="0.3">
      <c r="A731" s="1">
        <f>'[1]Total magasin'!B735</f>
        <v>65454</v>
      </c>
      <c r="B731" s="1" t="str">
        <f>'[1]Total magasin'!D735</f>
        <v>SU BOULAY</v>
      </c>
      <c r="C731" s="1">
        <f>'[1]Total magasin'!E735</f>
        <v>3500</v>
      </c>
      <c r="D731" s="1" t="str">
        <f>'[1]Total magasin'!H735</f>
        <v>Rural dynamique</v>
      </c>
    </row>
    <row r="732" spans="1:4" x14ac:dyDescent="0.3">
      <c r="A732" s="1">
        <f>'[1]Total magasin'!B736</f>
        <v>65457</v>
      </c>
      <c r="B732" s="1" t="str">
        <f>'[1]Total magasin'!D736</f>
        <v>SU FRIGNICOURT</v>
      </c>
      <c r="C732" s="1">
        <f>'[1]Total magasin'!E736</f>
        <v>2702</v>
      </c>
      <c r="D732" s="1" t="str">
        <f>'[1]Total magasin'!H736</f>
        <v>Rural dynamique</v>
      </c>
    </row>
    <row r="733" spans="1:4" x14ac:dyDescent="0.3">
      <c r="A733" s="1">
        <f>'[1]Total magasin'!B737</f>
        <v>65459</v>
      </c>
      <c r="B733" s="1" t="str">
        <f>'[1]Total magasin'!D737</f>
        <v>SU POUXEUX</v>
      </c>
      <c r="C733" s="1">
        <f>'[1]Total magasin'!E737</f>
        <v>2490</v>
      </c>
      <c r="D733" s="1" t="str">
        <f>'[1]Total magasin'!H737</f>
        <v>Rural dynamique</v>
      </c>
    </row>
    <row r="734" spans="1:4" x14ac:dyDescent="0.3">
      <c r="A734" s="1">
        <f>'[1]Total magasin'!B738</f>
        <v>65460</v>
      </c>
      <c r="B734" s="1" t="str">
        <f>'[1]Total magasin'!D738</f>
        <v>SU TALANGE</v>
      </c>
      <c r="C734" s="1">
        <f>'[1]Total magasin'!E738</f>
        <v>2990</v>
      </c>
      <c r="D734" s="1" t="str">
        <f>'[1]Total magasin'!H738</f>
        <v>Périurbain concurrentiel</v>
      </c>
    </row>
    <row r="735" spans="1:4" x14ac:dyDescent="0.3">
      <c r="A735" s="1">
        <f>'[1]Total magasin'!B739</f>
        <v>65461</v>
      </c>
      <c r="B735" s="1" t="str">
        <f>'[1]Total magasin'!D739</f>
        <v>UE REIMS COURCELLES</v>
      </c>
      <c r="C735" s="1">
        <f>'[1]Total magasin'!E739</f>
        <v>1808</v>
      </c>
      <c r="D735" s="1" t="str">
        <f>'[1]Total magasin'!H739</f>
        <v>Ultra-urbain</v>
      </c>
    </row>
    <row r="736" spans="1:4" x14ac:dyDescent="0.3">
      <c r="A736" s="1">
        <f>'[1]Total magasin'!B740</f>
        <v>66015</v>
      </c>
      <c r="B736" s="1" t="str">
        <f>'[1]Total magasin'!D740</f>
        <v>UE FEYZIN</v>
      </c>
      <c r="C736" s="1">
        <f>'[1]Total magasin'!E740</f>
        <v>999</v>
      </c>
      <c r="D736" s="1" t="str">
        <f>'[1]Total magasin'!H740</f>
        <v>Périurbain concurrentiel</v>
      </c>
    </row>
    <row r="737" spans="1:4" x14ac:dyDescent="0.3">
      <c r="A737" s="1">
        <f>'[1]Total magasin'!B741</f>
        <v>66021</v>
      </c>
      <c r="B737" s="1" t="str">
        <f>'[1]Total magasin'!D741</f>
        <v>SU YSSINGEAUX</v>
      </c>
      <c r="C737" s="1">
        <f>'[1]Total magasin'!E741</f>
        <v>3406</v>
      </c>
      <c r="D737" s="1" t="str">
        <f>'[1]Total magasin'!H741</f>
        <v>Rural dynamique</v>
      </c>
    </row>
    <row r="738" spans="1:4" x14ac:dyDescent="0.3">
      <c r="A738" s="1">
        <f>'[1]Total magasin'!B742</f>
        <v>66043</v>
      </c>
      <c r="B738" s="1" t="str">
        <f>'[1]Total magasin'!D742</f>
        <v>UE LA CLUSAZ SOLEMONT</v>
      </c>
      <c r="C738" s="1">
        <f>'[1]Total magasin'!E742</f>
        <v>480</v>
      </c>
      <c r="D738" s="1" t="str">
        <f>'[1]Total magasin'!H742</f>
        <v>Saisonniers</v>
      </c>
    </row>
    <row r="739" spans="1:4" x14ac:dyDescent="0.3">
      <c r="A739" s="1">
        <f>'[1]Total magasin'!B743</f>
        <v>66049</v>
      </c>
      <c r="B739" s="1" t="str">
        <f>'[1]Total magasin'!D743</f>
        <v>SU PONTCHARRA</v>
      </c>
      <c r="C739" s="1">
        <f>'[1]Total magasin'!E743</f>
        <v>3860</v>
      </c>
      <c r="D739" s="1" t="str">
        <f>'[1]Total magasin'!H743</f>
        <v>Rural dynamique</v>
      </c>
    </row>
    <row r="740" spans="1:4" x14ac:dyDescent="0.3">
      <c r="A740" s="1">
        <f>'[1]Total magasin'!B744</f>
        <v>66051</v>
      </c>
      <c r="B740" s="1" t="str">
        <f>'[1]Total magasin'!D744</f>
        <v>SU PONT D'AIN</v>
      </c>
      <c r="C740" s="1">
        <f>'[1]Total magasin'!E744</f>
        <v>1950</v>
      </c>
      <c r="D740" s="1" t="str">
        <f>'[1]Total magasin'!H744</f>
        <v>Rural dynamique</v>
      </c>
    </row>
    <row r="741" spans="1:4" x14ac:dyDescent="0.3">
      <c r="A741" s="1">
        <f>'[1]Total magasin'!B745</f>
        <v>66221</v>
      </c>
      <c r="B741" s="1" t="str">
        <f>'[1]Total magasin'!D745</f>
        <v>SU COLOMBE</v>
      </c>
      <c r="C741" s="1">
        <f>'[1]Total magasin'!E745</f>
        <v>3200</v>
      </c>
      <c r="D741" s="1" t="str">
        <f>'[1]Total magasin'!H745</f>
        <v>Rural dynamique</v>
      </c>
    </row>
    <row r="742" spans="1:4" x14ac:dyDescent="0.3">
      <c r="A742" s="1">
        <f>'[1]Total magasin'!B746</f>
        <v>66055</v>
      </c>
      <c r="B742" s="1" t="str">
        <f>'[1]Total magasin'!D746</f>
        <v>SU DETRIER LA ROCHETTE</v>
      </c>
      <c r="C742" s="1">
        <f>'[1]Total magasin'!E746</f>
        <v>2386</v>
      </c>
      <c r="D742" s="1" t="str">
        <f>'[1]Total magasin'!H746</f>
        <v>Rural dynamique</v>
      </c>
    </row>
    <row r="743" spans="1:4" x14ac:dyDescent="0.3">
      <c r="A743" s="1">
        <f>'[1]Total magasin'!B747</f>
        <v>66067</v>
      </c>
      <c r="B743" s="1" t="str">
        <f>'[1]Total magasin'!D747</f>
        <v>SU AIGUILHE</v>
      </c>
      <c r="C743" s="1">
        <f>'[1]Total magasin'!E747</f>
        <v>2830</v>
      </c>
      <c r="D743" s="1" t="str">
        <f>'[1]Total magasin'!H747</f>
        <v>Périurbain résidentiel</v>
      </c>
    </row>
    <row r="744" spans="1:4" x14ac:dyDescent="0.3">
      <c r="A744" s="1">
        <f>'[1]Total magasin'!B748</f>
        <v>66069</v>
      </c>
      <c r="B744" s="1" t="str">
        <f>'[1]Total magasin'!D748</f>
        <v>SU LANGEAC</v>
      </c>
      <c r="C744" s="1">
        <f>'[1]Total magasin'!E748</f>
        <v>2470</v>
      </c>
      <c r="D744" s="1" t="str">
        <f>'[1]Total magasin'!H748</f>
        <v>Rural traditionnel</v>
      </c>
    </row>
    <row r="745" spans="1:4" x14ac:dyDescent="0.3">
      <c r="A745" s="1">
        <f>'[1]Total magasin'!B749</f>
        <v>66072</v>
      </c>
      <c r="B745" s="1" t="str">
        <f>'[1]Total magasin'!D749</f>
        <v>SU LA RAVOIRE</v>
      </c>
      <c r="C745" s="1">
        <f>'[1]Total magasin'!E749</f>
        <v>4000</v>
      </c>
      <c r="D745" s="1" t="str">
        <f>'[1]Total magasin'!H749</f>
        <v>Périurbain concurrentiel</v>
      </c>
    </row>
    <row r="746" spans="1:4" x14ac:dyDescent="0.3">
      <c r="A746" s="1">
        <f>'[1]Total magasin'!B750</f>
        <v>66073</v>
      </c>
      <c r="B746" s="1" t="str">
        <f>'[1]Total magasin'!D750</f>
        <v>SU AIGUEBLANCHE</v>
      </c>
      <c r="C746" s="1">
        <f>'[1]Total magasin'!E750</f>
        <v>2200</v>
      </c>
      <c r="D746" s="1" t="str">
        <f>'[1]Total magasin'!H750</f>
        <v>Saisonniers</v>
      </c>
    </row>
    <row r="747" spans="1:4" x14ac:dyDescent="0.3">
      <c r="A747" s="1">
        <f>'[1]Total magasin'!B751</f>
        <v>66075</v>
      </c>
      <c r="B747" s="1" t="str">
        <f>'[1]Total magasin'!D751</f>
        <v>SU LA MOTTE SERVOLEX</v>
      </c>
      <c r="C747" s="1">
        <f>'[1]Total magasin'!E751</f>
        <v>3400</v>
      </c>
      <c r="D747" s="1" t="str">
        <f>'[1]Total magasin'!H751</f>
        <v>Périurbain concurrentiel</v>
      </c>
    </row>
    <row r="748" spans="1:4" x14ac:dyDescent="0.3">
      <c r="A748" s="1">
        <f>'[1]Total magasin'!B752</f>
        <v>66090</v>
      </c>
      <c r="B748" s="1" t="str">
        <f>'[1]Total magasin'!D752</f>
        <v>SU L'HORME</v>
      </c>
      <c r="C748" s="1">
        <f>'[1]Total magasin'!E752</f>
        <v>3383</v>
      </c>
      <c r="D748" s="1" t="str">
        <f>'[1]Total magasin'!H752</f>
        <v>Périurbain concurrentiel</v>
      </c>
    </row>
    <row r="749" spans="1:4" x14ac:dyDescent="0.3">
      <c r="A749" s="1">
        <f>'[1]Total magasin'!B753</f>
        <v>66092</v>
      </c>
      <c r="B749" s="1" t="str">
        <f>'[1]Total magasin'!D753</f>
        <v>SU SALINS LES THERMES</v>
      </c>
      <c r="C749" s="1">
        <f>'[1]Total magasin'!E753</f>
        <v>2469</v>
      </c>
      <c r="D749" s="1" t="str">
        <f>'[1]Total magasin'!H753</f>
        <v>Saisonniers</v>
      </c>
    </row>
    <row r="750" spans="1:4" x14ac:dyDescent="0.3">
      <c r="A750" s="1">
        <f>'[1]Total magasin'!B754</f>
        <v>66093</v>
      </c>
      <c r="B750" s="1" t="str">
        <f>'[1]Total magasin'!D754</f>
        <v>SU BOURG ST MAURICE</v>
      </c>
      <c r="C750" s="1">
        <f>'[1]Total magasin'!E754</f>
        <v>5000</v>
      </c>
      <c r="D750" s="1" t="str">
        <f>'[1]Total magasin'!H754</f>
        <v>Saisonniers</v>
      </c>
    </row>
    <row r="751" spans="1:4" x14ac:dyDescent="0.3">
      <c r="A751" s="1">
        <f>'[1]Total magasin'!B755</f>
        <v>66096</v>
      </c>
      <c r="B751" s="1" t="str">
        <f>'[1]Total magasin'!D755</f>
        <v>SU MARIGNIER</v>
      </c>
      <c r="C751" s="1">
        <f>'[1]Total magasin'!E755</f>
        <v>3618</v>
      </c>
      <c r="D751" s="1" t="str">
        <f>'[1]Total magasin'!H755</f>
        <v>Périurbain concurrentiel</v>
      </c>
    </row>
    <row r="752" spans="1:4" x14ac:dyDescent="0.3">
      <c r="A752" s="1">
        <f>'[1]Total magasin'!B756</f>
        <v>66101</v>
      </c>
      <c r="B752" s="1" t="str">
        <f>'[1]Total magasin'!D756</f>
        <v>UE LYON CHARITE</v>
      </c>
      <c r="C752" s="1">
        <f>'[1]Total magasin'!E756</f>
        <v>1354</v>
      </c>
      <c r="D752" s="1" t="str">
        <f>'[1]Total magasin'!H756</f>
        <v>Ultra-urbain</v>
      </c>
    </row>
    <row r="753" spans="1:4" x14ac:dyDescent="0.3">
      <c r="A753" s="1">
        <f>'[1]Total magasin'!B757</f>
        <v>66103</v>
      </c>
      <c r="B753" s="1" t="str">
        <f>'[1]Total magasin'!D757</f>
        <v>SU LAIZ</v>
      </c>
      <c r="C753" s="1">
        <f>'[1]Total magasin'!E757</f>
        <v>2400</v>
      </c>
      <c r="D753" s="1" t="str">
        <f>'[1]Total magasin'!H757</f>
        <v>Rural dynamique</v>
      </c>
    </row>
    <row r="754" spans="1:4" x14ac:dyDescent="0.3">
      <c r="A754" s="1">
        <f>'[1]Total magasin'!B758</f>
        <v>66104</v>
      </c>
      <c r="B754" s="1" t="str">
        <f>'[1]Total magasin'!D758</f>
        <v>SU ARLANC</v>
      </c>
      <c r="C754" s="1">
        <f>'[1]Total magasin'!E758</f>
        <v>1855</v>
      </c>
      <c r="D754" s="1" t="str">
        <f>'[1]Total magasin'!H758</f>
        <v>Rural traditionnel</v>
      </c>
    </row>
    <row r="755" spans="1:4" x14ac:dyDescent="0.3">
      <c r="A755" s="1">
        <f>'[1]Total magasin'!B759</f>
        <v>66138</v>
      </c>
      <c r="B755" s="1" t="str">
        <f>'[1]Total magasin'!D759</f>
        <v>SU L'ARBRESLE</v>
      </c>
      <c r="C755" s="1">
        <f>'[1]Total magasin'!E759</f>
        <v>5230</v>
      </c>
      <c r="D755" s="1" t="str">
        <f>'[1]Total magasin'!H759</f>
        <v>Périurbain résidentiel</v>
      </c>
    </row>
    <row r="756" spans="1:4" x14ac:dyDescent="0.3">
      <c r="A756" s="1">
        <f>'[1]Total magasin'!B760</f>
        <v>66111</v>
      </c>
      <c r="B756" s="1" t="str">
        <f>'[1]Total magasin'!D760</f>
        <v>SU VIC LE COMTE</v>
      </c>
      <c r="C756" s="1">
        <f>'[1]Total magasin'!E760</f>
        <v>2442</v>
      </c>
      <c r="D756" s="1" t="str">
        <f>'[1]Total magasin'!H760</f>
        <v>Périurbain résidentiel</v>
      </c>
    </row>
    <row r="757" spans="1:4" x14ac:dyDescent="0.3">
      <c r="A757" s="1">
        <f>'[1]Total magasin'!B761</f>
        <v>66121</v>
      </c>
      <c r="B757" s="1" t="str">
        <f>'[1]Total magasin'!D761</f>
        <v>SU LES HOUCHES</v>
      </c>
      <c r="C757" s="1">
        <f>'[1]Total magasin'!E761</f>
        <v>1100</v>
      </c>
      <c r="D757" s="1" t="str">
        <f>'[1]Total magasin'!H761</f>
        <v>Saisonniers</v>
      </c>
    </row>
    <row r="758" spans="1:4" x14ac:dyDescent="0.3">
      <c r="A758" s="1">
        <f>'[1]Total magasin'!B762</f>
        <v>66122</v>
      </c>
      <c r="B758" s="1" t="str">
        <f>'[1]Total magasin'!D762</f>
        <v>UE CHAMONIX PELERINS</v>
      </c>
      <c r="C758" s="1">
        <f>'[1]Total magasin'!E762</f>
        <v>550</v>
      </c>
      <c r="D758" s="1" t="str">
        <f>'[1]Total magasin'!H762</f>
        <v>Saisonniers</v>
      </c>
    </row>
    <row r="759" spans="1:4" x14ac:dyDescent="0.3">
      <c r="A759" s="1">
        <f>'[1]Total magasin'!B763</f>
        <v>66123</v>
      </c>
      <c r="B759" s="1" t="str">
        <f>'[1]Total magasin'!D763</f>
        <v>SU CHAMONIX VALLOT</v>
      </c>
      <c r="C759" s="1">
        <f>'[1]Total magasin'!E763</f>
        <v>1100</v>
      </c>
      <c r="D759" s="1" t="str">
        <f>'[1]Total magasin'!H763</f>
        <v>Saisonniers</v>
      </c>
    </row>
    <row r="760" spans="1:4" x14ac:dyDescent="0.3">
      <c r="A760" s="1">
        <f>'[1]Total magasin'!B764</f>
        <v>66124</v>
      </c>
      <c r="B760" s="1" t="str">
        <f>'[1]Total magasin'!D764</f>
        <v>MU CHAMONIX ARGENTIERE</v>
      </c>
      <c r="C760" s="1">
        <f>'[1]Total magasin'!E764</f>
        <v>450</v>
      </c>
      <c r="D760" s="1" t="str">
        <f>'[1]Total magasin'!H764</f>
        <v>Saisonniers</v>
      </c>
    </row>
    <row r="761" spans="1:4" x14ac:dyDescent="0.3">
      <c r="A761" s="1">
        <f>'[1]Total magasin'!B765</f>
        <v>66128</v>
      </c>
      <c r="B761" s="1" t="str">
        <f>'[1]Total magasin'!D765</f>
        <v>UE LYON</v>
      </c>
      <c r="C761" s="1">
        <f>'[1]Total magasin'!E765</f>
        <v>1</v>
      </c>
      <c r="D761" s="1" t="str">
        <f>'[1]Total magasin'!H765</f>
        <v>Ultra-urbain</v>
      </c>
    </row>
    <row r="762" spans="1:4" x14ac:dyDescent="0.3">
      <c r="A762" s="1">
        <f>'[1]Total magasin'!B766</f>
        <v>66130</v>
      </c>
      <c r="B762" s="1" t="str">
        <f>'[1]Total magasin'!D766</f>
        <v>SU TANINGES</v>
      </c>
      <c r="C762" s="1">
        <f>'[1]Total magasin'!E766</f>
        <v>2500</v>
      </c>
      <c r="D762" s="1" t="str">
        <f>'[1]Total magasin'!H766</f>
        <v>Saisonniers</v>
      </c>
    </row>
    <row r="763" spans="1:4" x14ac:dyDescent="0.3">
      <c r="A763" s="1">
        <f>'[1]Total magasin'!B767</f>
        <v>66132</v>
      </c>
      <c r="B763" s="1" t="str">
        <f>'[1]Total magasin'!D767</f>
        <v>SU AMPHION LES BAINS</v>
      </c>
      <c r="C763" s="1">
        <f>'[1]Total magasin'!E767</f>
        <v>1500</v>
      </c>
      <c r="D763" s="1" t="str">
        <f>'[1]Total magasin'!H767</f>
        <v>Périurbain concurrentiel</v>
      </c>
    </row>
    <row r="764" spans="1:4" x14ac:dyDescent="0.3">
      <c r="A764" s="1">
        <f>'[1]Total magasin'!B768</f>
        <v>66135</v>
      </c>
      <c r="B764" s="1" t="str">
        <f>'[1]Total magasin'!D768</f>
        <v>SU LOISIN</v>
      </c>
      <c r="C764" s="1">
        <f>'[1]Total magasin'!E768</f>
        <v>3385</v>
      </c>
      <c r="D764" s="1" t="str">
        <f>'[1]Total magasin'!H768</f>
        <v>Périurbain résidentiel</v>
      </c>
    </row>
    <row r="765" spans="1:4" x14ac:dyDescent="0.3">
      <c r="A765" s="1">
        <f>'[1]Total magasin'!B769</f>
        <v>66214</v>
      </c>
      <c r="B765" s="1" t="str">
        <f>'[1]Total magasin'!D769</f>
        <v>SU VINZIER</v>
      </c>
      <c r="C765" s="1">
        <f>'[1]Total magasin'!E769</f>
        <v>3200</v>
      </c>
      <c r="D765" s="1" t="str">
        <f>'[1]Total magasin'!H769</f>
        <v>Rural dynamique</v>
      </c>
    </row>
    <row r="766" spans="1:4" x14ac:dyDescent="0.3">
      <c r="A766" s="1">
        <f>'[1]Total magasin'!B770</f>
        <v>66139</v>
      </c>
      <c r="B766" s="1" t="str">
        <f>'[1]Total magasin'!D770</f>
        <v>SU MONTLUEL</v>
      </c>
      <c r="C766" s="1">
        <f>'[1]Total magasin'!E770</f>
        <v>1942</v>
      </c>
      <c r="D766" s="1" t="str">
        <f>'[1]Total magasin'!H770</f>
        <v>Périurbain résidentiel</v>
      </c>
    </row>
    <row r="767" spans="1:4" x14ac:dyDescent="0.3">
      <c r="A767" s="1">
        <f>'[1]Total magasin'!B771</f>
        <v>66141</v>
      </c>
      <c r="B767" s="1" t="str">
        <f>'[1]Total magasin'!D771</f>
        <v>SU MAGLAND</v>
      </c>
      <c r="C767" s="1">
        <f>'[1]Total magasin'!E771</f>
        <v>1950</v>
      </c>
      <c r="D767" s="1" t="str">
        <f>'[1]Total magasin'!H771</f>
        <v>Saisonniers</v>
      </c>
    </row>
    <row r="768" spans="1:4" x14ac:dyDescent="0.3">
      <c r="A768" s="1">
        <f>'[1]Total magasin'!B772</f>
        <v>66143</v>
      </c>
      <c r="B768" s="1" t="str">
        <f>'[1]Total magasin'!D772</f>
        <v>SU BONNE</v>
      </c>
      <c r="C768" s="1">
        <f>'[1]Total magasin'!E772</f>
        <v>2400</v>
      </c>
      <c r="D768" s="1" t="str">
        <f>'[1]Total magasin'!H772</f>
        <v>Périurbain résidentiel</v>
      </c>
    </row>
    <row r="769" spans="1:4" x14ac:dyDescent="0.3">
      <c r="A769" s="1">
        <f>'[1]Total magasin'!B773</f>
        <v>66205</v>
      </c>
      <c r="B769" s="1" t="str">
        <f>'[1]Total magasin'!D773</f>
        <v>HU RUMILLY</v>
      </c>
      <c r="C769" s="1">
        <f>'[1]Total magasin'!E773</f>
        <v>6320</v>
      </c>
      <c r="D769" s="1" t="str">
        <f>'[1]Total magasin'!H773</f>
        <v>Rural dynamique</v>
      </c>
    </row>
    <row r="770" spans="1:4" x14ac:dyDescent="0.3">
      <c r="A770" s="1">
        <f>'[1]Total magasin'!B774</f>
        <v>66147</v>
      </c>
      <c r="B770" s="1" t="str">
        <f>'[1]Total magasin'!D774</f>
        <v>SU VOIRON</v>
      </c>
      <c r="C770" s="1">
        <f>'[1]Total magasin'!E774</f>
        <v>2480</v>
      </c>
      <c r="D770" s="1" t="str">
        <f>'[1]Total magasin'!H774</f>
        <v>Périurbain concurrentiel</v>
      </c>
    </row>
    <row r="771" spans="1:4" x14ac:dyDescent="0.3">
      <c r="A771" s="1">
        <f>'[1]Total magasin'!B775</f>
        <v>66206</v>
      </c>
      <c r="B771" s="1" t="str">
        <f>'[1]Total magasin'!D775</f>
        <v>HU PONT DE BEAUVOISIN</v>
      </c>
      <c r="C771" s="1">
        <f>'[1]Total magasin'!E775</f>
        <v>4631</v>
      </c>
      <c r="D771" s="1" t="str">
        <f>'[1]Total magasin'!H775</f>
        <v>Rural dynamique</v>
      </c>
    </row>
    <row r="772" spans="1:4" x14ac:dyDescent="0.3">
      <c r="A772" s="1">
        <f>'[1]Total magasin'!B776</f>
        <v>66152</v>
      </c>
      <c r="B772" s="1" t="str">
        <f>'[1]Total magasin'!D776</f>
        <v>SU VILLARS LES DOMBES</v>
      </c>
      <c r="C772" s="1">
        <f>'[1]Total magasin'!E776</f>
        <v>2705</v>
      </c>
      <c r="D772" s="1" t="str">
        <f>'[1]Total magasin'!H776</f>
        <v>Rural dynamique</v>
      </c>
    </row>
    <row r="773" spans="1:4" x14ac:dyDescent="0.3">
      <c r="A773" s="1">
        <f>'[1]Total magasin'!B777</f>
        <v>66154</v>
      </c>
      <c r="B773" s="1" t="str">
        <f>'[1]Total magasin'!D777</f>
        <v>SU PASSY</v>
      </c>
      <c r="C773" s="1">
        <f>'[1]Total magasin'!E777</f>
        <v>3253</v>
      </c>
      <c r="D773" s="1" t="str">
        <f>'[1]Total magasin'!H777</f>
        <v>Saisonniers</v>
      </c>
    </row>
    <row r="774" spans="1:4" x14ac:dyDescent="0.3">
      <c r="A774" s="1">
        <f>'[1]Total magasin'!B778</f>
        <v>66156</v>
      </c>
      <c r="B774" s="1" t="str">
        <f>'[1]Total magasin'!D778</f>
        <v>SU LA MURE</v>
      </c>
      <c r="C774" s="1">
        <f>'[1]Total magasin'!E778</f>
        <v>1780</v>
      </c>
      <c r="D774" s="1" t="str">
        <f>'[1]Total magasin'!H778</f>
        <v>Rural dynamique</v>
      </c>
    </row>
    <row r="775" spans="1:4" x14ac:dyDescent="0.3">
      <c r="A775" s="1">
        <f>'[1]Total magasin'!B779</f>
        <v>66157</v>
      </c>
      <c r="B775" s="1" t="str">
        <f>'[1]Total magasin'!D779</f>
        <v>UE VOREPPE</v>
      </c>
      <c r="C775" s="1">
        <f>'[1]Total magasin'!E779</f>
        <v>651</v>
      </c>
      <c r="D775" s="1" t="str">
        <f>'[1]Total magasin'!H779</f>
        <v>Périurbain résidentiel</v>
      </c>
    </row>
    <row r="776" spans="1:4" x14ac:dyDescent="0.3">
      <c r="A776" s="1">
        <f>'[1]Total magasin'!B780</f>
        <v>66159</v>
      </c>
      <c r="B776" s="1" t="str">
        <f>'[1]Total magasin'!D780</f>
        <v>SU LYON 6EME</v>
      </c>
      <c r="C776" s="1">
        <f>'[1]Total magasin'!E780</f>
        <v>1005</v>
      </c>
      <c r="D776" s="1" t="str">
        <f>'[1]Total magasin'!H780</f>
        <v>Ultra-urbain</v>
      </c>
    </row>
    <row r="777" spans="1:4" x14ac:dyDescent="0.3">
      <c r="A777" s="1">
        <f>'[1]Total magasin'!B781</f>
        <v>66160</v>
      </c>
      <c r="B777" s="1" t="str">
        <f>'[1]Total magasin'!D781</f>
        <v>SU LYON GERLAND</v>
      </c>
      <c r="C777" s="1">
        <f>'[1]Total magasin'!E781</f>
        <v>1495</v>
      </c>
      <c r="D777" s="1" t="str">
        <f>'[1]Total magasin'!H781</f>
        <v>Ultra-urbain</v>
      </c>
    </row>
    <row r="778" spans="1:4" x14ac:dyDescent="0.3">
      <c r="A778" s="1">
        <f>'[1]Total magasin'!B782</f>
        <v>66161</v>
      </c>
      <c r="B778" s="1" t="str">
        <f>'[1]Total magasin'!D782</f>
        <v>SU LYON MISTRAL</v>
      </c>
      <c r="C778" s="1">
        <f>'[1]Total magasin'!E782</f>
        <v>1820</v>
      </c>
      <c r="D778" s="1" t="str">
        <f>'[1]Total magasin'!H782</f>
        <v>Ultra-urbain</v>
      </c>
    </row>
    <row r="779" spans="1:4" x14ac:dyDescent="0.3">
      <c r="A779" s="1">
        <f>'[1]Total magasin'!B783</f>
        <v>66162</v>
      </c>
      <c r="B779" s="1" t="str">
        <f>'[1]Total magasin'!D783</f>
        <v>UE LYON SAINT LOUIS</v>
      </c>
      <c r="C779" s="1">
        <f>'[1]Total magasin'!E783</f>
        <v>999</v>
      </c>
      <c r="D779" s="1" t="str">
        <f>'[1]Total magasin'!H783</f>
        <v>Ultra-urbain</v>
      </c>
    </row>
    <row r="780" spans="1:4" x14ac:dyDescent="0.3">
      <c r="A780" s="1">
        <f>'[1]Total magasin'!B784</f>
        <v>66163</v>
      </c>
      <c r="B780" s="1" t="str">
        <f>'[1]Total magasin'!D784</f>
        <v>UE LES DEUX ALPES</v>
      </c>
      <c r="C780" s="1">
        <f>'[1]Total magasin'!E784</f>
        <v>440</v>
      </c>
      <c r="D780" s="1" t="str">
        <f>'[1]Total magasin'!H784</f>
        <v>Saisonniers</v>
      </c>
    </row>
    <row r="781" spans="1:4" x14ac:dyDescent="0.3">
      <c r="A781" s="1">
        <f>'[1]Total magasin'!B785</f>
        <v>66165</v>
      </c>
      <c r="B781" s="1" t="str">
        <f>'[1]Total magasin'!D785</f>
        <v>SU SAVIGNEUX</v>
      </c>
      <c r="C781" s="1">
        <f>'[1]Total magasin'!E785</f>
        <v>3120</v>
      </c>
      <c r="D781" s="1" t="str">
        <f>'[1]Total magasin'!H785</f>
        <v>Rural dynamique</v>
      </c>
    </row>
    <row r="782" spans="1:4" x14ac:dyDescent="0.3">
      <c r="A782" s="1">
        <f>'[1]Total magasin'!B786</f>
        <v>66166</v>
      </c>
      <c r="B782" s="1" t="str">
        <f>'[1]Total magasin'!D786</f>
        <v>SU ST GERMAIN DU BOIS</v>
      </c>
      <c r="C782" s="1">
        <f>'[1]Total magasin'!E786</f>
        <v>2550</v>
      </c>
      <c r="D782" s="1" t="str">
        <f>'[1]Total magasin'!H786</f>
        <v>Rural traditionnel</v>
      </c>
    </row>
    <row r="783" spans="1:4" x14ac:dyDescent="0.3">
      <c r="A783" s="1">
        <f>'[1]Total magasin'!B787</f>
        <v>66167</v>
      </c>
      <c r="B783" s="1" t="str">
        <f>'[1]Total magasin'!D787</f>
        <v>SU PRINGY</v>
      </c>
      <c r="C783" s="1">
        <f>'[1]Total magasin'!E787</f>
        <v>1400</v>
      </c>
      <c r="D783" s="1" t="str">
        <f>'[1]Total magasin'!H787</f>
        <v>Périurbain concurrentiel</v>
      </c>
    </row>
    <row r="784" spans="1:4" x14ac:dyDescent="0.3">
      <c r="A784" s="1">
        <f>'[1]Total magasin'!B788</f>
        <v>66168</v>
      </c>
      <c r="B784" s="1" t="str">
        <f>'[1]Total magasin'!D788</f>
        <v>SU ORGELET</v>
      </c>
      <c r="C784" s="1">
        <f>'[1]Total magasin'!E788</f>
        <v>2493</v>
      </c>
      <c r="D784" s="1" t="str">
        <f>'[1]Total magasin'!H788</f>
        <v>Rural dynamique</v>
      </c>
    </row>
    <row r="785" spans="1:4" x14ac:dyDescent="0.3">
      <c r="A785" s="1">
        <f>'[1]Total magasin'!B789</f>
        <v>66172</v>
      </c>
      <c r="B785" s="1" t="str">
        <f>'[1]Total magasin'!D789</f>
        <v>SU CHAMBERY LE HAUT</v>
      </c>
      <c r="C785" s="1">
        <f>'[1]Total magasin'!E789</f>
        <v>1850</v>
      </c>
      <c r="D785" s="1" t="str">
        <f>'[1]Total magasin'!H789</f>
        <v>Périurbain concurrentiel</v>
      </c>
    </row>
    <row r="786" spans="1:4" x14ac:dyDescent="0.3">
      <c r="A786" s="1">
        <f>'[1]Total magasin'!B790</f>
        <v>66174</v>
      </c>
      <c r="B786" s="1" t="str">
        <f>'[1]Total magasin'!D790</f>
        <v>SU VINAY</v>
      </c>
      <c r="C786" s="1">
        <f>'[1]Total magasin'!E790</f>
        <v>1200</v>
      </c>
      <c r="D786" s="1" t="str">
        <f>'[1]Total magasin'!H790</f>
        <v>Rural dynamique</v>
      </c>
    </row>
    <row r="787" spans="1:4" x14ac:dyDescent="0.3">
      <c r="A787" s="1">
        <f>'[1]Total magasin'!B791</f>
        <v>66176</v>
      </c>
      <c r="B787" s="1" t="str">
        <f>'[1]Total magasin'!D791</f>
        <v>SU BIVIERS</v>
      </c>
      <c r="C787" s="1">
        <f>'[1]Total magasin'!E791</f>
        <v>2450</v>
      </c>
      <c r="D787" s="1" t="str">
        <f>'[1]Total magasin'!H791</f>
        <v>Périurbain résidentiel</v>
      </c>
    </row>
    <row r="788" spans="1:4" x14ac:dyDescent="0.3">
      <c r="A788" s="1">
        <f>'[1]Total magasin'!B792</f>
        <v>66177</v>
      </c>
      <c r="B788" s="1" t="str">
        <f>'[1]Total magasin'!D792</f>
        <v>SU PERREUX</v>
      </c>
      <c r="C788" s="1">
        <f>'[1]Total magasin'!E792</f>
        <v>2674</v>
      </c>
      <c r="D788" s="1" t="str">
        <f>'[1]Total magasin'!H792</f>
        <v>Périurbain résidentiel</v>
      </c>
    </row>
    <row r="789" spans="1:4" x14ac:dyDescent="0.3">
      <c r="A789" s="1">
        <f>'[1]Total magasin'!B793</f>
        <v>66179</v>
      </c>
      <c r="B789" s="1" t="str">
        <f>'[1]Total magasin'!D793</f>
        <v>SU SURY LE COMTAL</v>
      </c>
      <c r="C789" s="1">
        <f>'[1]Total magasin'!E793</f>
        <v>2355</v>
      </c>
      <c r="D789" s="1" t="str">
        <f>'[1]Total magasin'!H793</f>
        <v>Rural dynamique</v>
      </c>
    </row>
    <row r="790" spans="1:4" x14ac:dyDescent="0.3">
      <c r="A790" s="1">
        <f>'[1]Total magasin'!B794</f>
        <v>66182</v>
      </c>
      <c r="B790" s="1" t="str">
        <f>'[1]Total magasin'!D794</f>
        <v>SU ST GEORGES DE MONS</v>
      </c>
      <c r="C790" s="1">
        <f>'[1]Total magasin'!E794</f>
        <v>1480</v>
      </c>
      <c r="D790" s="1" t="str">
        <f>'[1]Total magasin'!H794</f>
        <v>Rural dynamique</v>
      </c>
    </row>
    <row r="791" spans="1:4" x14ac:dyDescent="0.3">
      <c r="A791" s="1">
        <f>'[1]Total magasin'!B795</f>
        <v>66183</v>
      </c>
      <c r="B791" s="1" t="str">
        <f>'[1]Total magasin'!D795</f>
        <v>SU LA TOURETTE</v>
      </c>
      <c r="C791" s="1">
        <f>'[1]Total magasin'!E795</f>
        <v>2000</v>
      </c>
      <c r="D791" s="1" t="str">
        <f>'[1]Total magasin'!H795</f>
        <v>Rural dynamique</v>
      </c>
    </row>
    <row r="792" spans="1:4" x14ac:dyDescent="0.3">
      <c r="A792" s="1">
        <f>'[1]Total magasin'!B796</f>
        <v>66184</v>
      </c>
      <c r="B792" s="1" t="str">
        <f>'[1]Total magasin'!D796</f>
        <v>SU LYON MOULIN A VENT</v>
      </c>
      <c r="C792" s="1">
        <f>'[1]Total magasin'!E796</f>
        <v>1600</v>
      </c>
      <c r="D792" s="1" t="str">
        <f>'[1]Total magasin'!H796</f>
        <v>Ultra-urbain</v>
      </c>
    </row>
    <row r="793" spans="1:4" x14ac:dyDescent="0.3">
      <c r="A793" s="1">
        <f>'[1]Total magasin'!B797</f>
        <v>66190</v>
      </c>
      <c r="B793" s="1" t="str">
        <f>'[1]Total magasin'!D797</f>
        <v>UE LYON CHILDEBERT</v>
      </c>
      <c r="C793" s="1">
        <f>'[1]Total magasin'!E797</f>
        <v>295</v>
      </c>
      <c r="D793" s="1" t="str">
        <f>'[1]Total magasin'!H797</f>
        <v>Ultra-urbain</v>
      </c>
    </row>
    <row r="794" spans="1:4" x14ac:dyDescent="0.3">
      <c r="A794" s="1">
        <f>'[1]Total magasin'!B798</f>
        <v>66195</v>
      </c>
      <c r="B794" s="1" t="str">
        <f>'[1]Total magasin'!D798</f>
        <v>UE LYON MONTCHAT</v>
      </c>
      <c r="C794" s="1">
        <f>'[1]Total magasin'!E798</f>
        <v>1301</v>
      </c>
      <c r="D794" s="1" t="str">
        <f>'[1]Total magasin'!H798</f>
        <v>Ultra-urbain</v>
      </c>
    </row>
    <row r="795" spans="1:4" x14ac:dyDescent="0.3">
      <c r="A795" s="1">
        <f>'[1]Total magasin'!B799</f>
        <v>66197</v>
      </c>
      <c r="B795" s="1" t="str">
        <f>'[1]Total magasin'!D799</f>
        <v>SU CRAPONNE SUR ARZON</v>
      </c>
      <c r="C795" s="1">
        <f>'[1]Total magasin'!E799</f>
        <v>2204</v>
      </c>
      <c r="D795" s="1" t="str">
        <f>'[1]Total magasin'!H799</f>
        <v>Rural traditionnel</v>
      </c>
    </row>
    <row r="796" spans="1:4" x14ac:dyDescent="0.3">
      <c r="A796" s="1">
        <f>'[1]Total magasin'!B800</f>
        <v>66201</v>
      </c>
      <c r="B796" s="1" t="str">
        <f>'[1]Total magasin'!D800</f>
        <v>UE LYON BONNEL</v>
      </c>
      <c r="C796" s="1">
        <f>'[1]Total magasin'!E800</f>
        <v>960</v>
      </c>
      <c r="D796" s="1" t="str">
        <f>'[1]Total magasin'!H800</f>
        <v>Ultra-urbain</v>
      </c>
    </row>
    <row r="797" spans="1:4" x14ac:dyDescent="0.3">
      <c r="A797" s="1">
        <f>'[1]Total magasin'!B801</f>
        <v>66204</v>
      </c>
      <c r="B797" s="1" t="str">
        <f>'[1]Total magasin'!D801</f>
        <v>UE ST ETIENNE</v>
      </c>
      <c r="C797" s="1">
        <f>'[1]Total magasin'!E801</f>
        <v>990</v>
      </c>
      <c r="D797" s="1" t="str">
        <f>'[1]Total magasin'!H801</f>
        <v>Ultra-urbain</v>
      </c>
    </row>
    <row r="798" spans="1:4" x14ac:dyDescent="0.3">
      <c r="A798" s="1">
        <f>'[1]Total magasin'!B802</f>
        <v>66209</v>
      </c>
      <c r="B798" s="1" t="str">
        <f>'[1]Total magasin'!D802</f>
        <v>SU VILLEURBANNE</v>
      </c>
      <c r="C798" s="1">
        <f>'[1]Total magasin'!E802</f>
        <v>1594</v>
      </c>
      <c r="D798" s="1" t="str">
        <f>'[1]Total magasin'!H802</f>
        <v>Ultra-urbain</v>
      </c>
    </row>
    <row r="799" spans="1:4" x14ac:dyDescent="0.3">
      <c r="A799" s="1">
        <f>'[1]Total magasin'!B803</f>
        <v>66211</v>
      </c>
      <c r="B799" s="1" t="str">
        <f>'[1]Total magasin'!D803</f>
        <v>UE LYON CROIX ROUSSE</v>
      </c>
      <c r="C799" s="1">
        <f>'[1]Total magasin'!E803</f>
        <v>596</v>
      </c>
      <c r="D799" s="1" t="str">
        <f>'[1]Total magasin'!H803</f>
        <v>Ultra-urbain</v>
      </c>
    </row>
    <row r="800" spans="1:4" x14ac:dyDescent="0.3">
      <c r="A800" s="1">
        <f>'[1]Total magasin'!B804</f>
        <v>66215</v>
      </c>
      <c r="B800" s="1" t="str">
        <f>'[1]Total magasin'!D804</f>
        <v>UE CORBELIN</v>
      </c>
      <c r="C800" s="1">
        <f>'[1]Total magasin'!E804</f>
        <v>990</v>
      </c>
      <c r="D800" s="1" t="str">
        <f>'[1]Total magasin'!H804</f>
        <v>Rural dynamique</v>
      </c>
    </row>
    <row r="801" spans="1:4" x14ac:dyDescent="0.3">
      <c r="A801" s="1">
        <f>'[1]Total magasin'!B805</f>
        <v>66217</v>
      </c>
      <c r="B801" s="1" t="str">
        <f>'[1]Total magasin'!D805</f>
        <v>UE ST DIDIER SUR CHALARONN</v>
      </c>
      <c r="C801" s="1">
        <f>'[1]Total magasin'!E805</f>
        <v>950</v>
      </c>
      <c r="D801" s="1" t="str">
        <f>'[1]Total magasin'!H805</f>
        <v>Rural dynamique</v>
      </c>
    </row>
    <row r="802" spans="1:4" x14ac:dyDescent="0.3">
      <c r="A802" s="1">
        <f>'[1]Total magasin'!B806</f>
        <v>66220</v>
      </c>
      <c r="B802" s="1" t="str">
        <f>'[1]Total magasin'!D806</f>
        <v>SU REVEL-TOURDAN</v>
      </c>
      <c r="C802" s="1">
        <f>'[1]Total magasin'!E806</f>
        <v>2060</v>
      </c>
      <c r="D802" s="1" t="str">
        <f>'[1]Total magasin'!H806</f>
        <v>Rural dynamique</v>
      </c>
    </row>
    <row r="803" spans="1:4" x14ac:dyDescent="0.3">
      <c r="A803" s="1">
        <f>'[1]Total magasin'!B807</f>
        <v>66173</v>
      </c>
      <c r="B803" s="1" t="str">
        <f>'[1]Total magasin'!D807</f>
        <v>SU LA BATHIE</v>
      </c>
      <c r="C803" s="1">
        <f>'[1]Total magasin'!E807</f>
        <v>1900</v>
      </c>
      <c r="D803" s="1" t="str">
        <f>'[1]Total magasin'!H807</f>
        <v>Périurbain résidentiel</v>
      </c>
    </row>
    <row r="804" spans="1:4" x14ac:dyDescent="0.3">
      <c r="A804" s="1">
        <f>'[1]Total magasin'!B808</f>
        <v>66551</v>
      </c>
      <c r="B804" s="1" t="str">
        <f>'[1]Total magasin'!D808</f>
        <v>SU COGNIN</v>
      </c>
      <c r="C804" s="1">
        <f>'[1]Total magasin'!E808</f>
        <v>1800</v>
      </c>
      <c r="D804" s="1" t="str">
        <f>'[1]Total magasin'!H808</f>
        <v>Périurbain concurrentiel</v>
      </c>
    </row>
    <row r="805" spans="1:4" x14ac:dyDescent="0.3">
      <c r="A805" s="1">
        <f>'[1]Total magasin'!B809</f>
        <v>66564</v>
      </c>
      <c r="B805" s="1" t="str">
        <f>'[1]Total magasin'!D809</f>
        <v>SU MONTMELIAN</v>
      </c>
      <c r="C805" s="1">
        <f>'[1]Total magasin'!E809</f>
        <v>3565</v>
      </c>
      <c r="D805" s="1" t="str">
        <f>'[1]Total magasin'!H809</f>
        <v>Périurbain résidentiel</v>
      </c>
    </row>
    <row r="806" spans="1:4" x14ac:dyDescent="0.3">
      <c r="A806" s="1">
        <f>'[1]Total magasin'!B810</f>
        <v>66572</v>
      </c>
      <c r="B806" s="1" t="str">
        <f>'[1]Total magasin'!D810</f>
        <v>SU ST JORIOZ</v>
      </c>
      <c r="C806" s="1">
        <f>'[1]Total magasin'!E810</f>
        <v>1200</v>
      </c>
      <c r="D806" s="1" t="str">
        <f>'[1]Total magasin'!H810</f>
        <v>Saisonniers</v>
      </c>
    </row>
    <row r="807" spans="1:4" x14ac:dyDescent="0.3">
      <c r="A807" s="1">
        <f>'[1]Total magasin'!B811</f>
        <v>66597</v>
      </c>
      <c r="B807" s="1" t="str">
        <f>'[1]Total magasin'!D811</f>
        <v>UE LYON 3EME VENDOME</v>
      </c>
      <c r="C807" s="1">
        <f>'[1]Total magasin'!E811</f>
        <v>815</v>
      </c>
      <c r="D807" s="1" t="str">
        <f>'[1]Total magasin'!H811</f>
        <v>Ultra-urbain</v>
      </c>
    </row>
    <row r="808" spans="1:4" x14ac:dyDescent="0.3">
      <c r="A808" s="1">
        <f>'[1]Total magasin'!B812</f>
        <v>66961</v>
      </c>
      <c r="B808" s="1" t="str">
        <f>'[1]Total magasin'!D812</f>
        <v>SU ST ETIENNE DE ST GEOIRS</v>
      </c>
      <c r="C808" s="1">
        <f>'[1]Total magasin'!E812</f>
        <v>3400</v>
      </c>
      <c r="D808" s="1" t="str">
        <f>'[1]Total magasin'!H812</f>
        <v>Rural dynamique</v>
      </c>
    </row>
    <row r="809" spans="1:4" x14ac:dyDescent="0.3">
      <c r="A809" s="1">
        <f>'[1]Total magasin'!B813</f>
        <v>66145</v>
      </c>
      <c r="B809" s="1" t="str">
        <f>'[1]Total magasin'!D813</f>
        <v>SU GRENOBLE</v>
      </c>
      <c r="C809" s="1">
        <f>'[1]Total magasin'!E813</f>
        <v>1310</v>
      </c>
      <c r="D809" s="1" t="str">
        <f>'[1]Total magasin'!H813</f>
        <v>Ultra-urbain</v>
      </c>
    </row>
    <row r="810" spans="1:4" x14ac:dyDescent="0.3">
      <c r="A810" s="1">
        <f>'[1]Total magasin'!B814</f>
        <v>68505</v>
      </c>
      <c r="B810" s="1" t="str">
        <f>'[1]Total magasin'!D814</f>
        <v>SU FAULQUEMONT</v>
      </c>
      <c r="C810" s="1">
        <f>'[1]Total magasin'!E814</f>
        <v>2500</v>
      </c>
      <c r="D810" s="1" t="str">
        <f>'[1]Total magasin'!H814</f>
        <v>Rural dynamique</v>
      </c>
    </row>
    <row r="811" spans="1:4" x14ac:dyDescent="0.3">
      <c r="A811" s="1">
        <f>'[1]Total magasin'!B815</f>
        <v>68506</v>
      </c>
      <c r="B811" s="1" t="str">
        <f>'[1]Total magasin'!D815</f>
        <v>SU ROTH-HAMBACH</v>
      </c>
      <c r="C811" s="1">
        <f>'[1]Total magasin'!E815</f>
        <v>2500</v>
      </c>
      <c r="D811" s="1" t="str">
        <f>'[1]Total magasin'!H815</f>
        <v>Périurbain résidentiel</v>
      </c>
    </row>
    <row r="812" spans="1:4" x14ac:dyDescent="0.3">
      <c r="A812" s="1">
        <f>'[1]Total magasin'!B816</f>
        <v>68508</v>
      </c>
      <c r="B812" s="1" t="str">
        <f>'[1]Total magasin'!D816</f>
        <v>SU ROCHE LEZ BEAUPRE</v>
      </c>
      <c r="C812" s="1">
        <f>'[1]Total magasin'!E816</f>
        <v>2200</v>
      </c>
      <c r="D812" s="1" t="str">
        <f>'[1]Total magasin'!H816</f>
        <v>Périurbain résidentiel</v>
      </c>
    </row>
    <row r="813" spans="1:4" x14ac:dyDescent="0.3">
      <c r="A813" s="1">
        <f>'[1]Total magasin'!B817</f>
        <v>68509</v>
      </c>
      <c r="B813" s="1" t="str">
        <f>'[1]Total magasin'!D817</f>
        <v>SU OETING</v>
      </c>
      <c r="C813" s="1">
        <f>'[1]Total magasin'!E817</f>
        <v>3582</v>
      </c>
      <c r="D813" s="1" t="str">
        <f>'[1]Total magasin'!H817</f>
        <v>Périurbain concurrentiel</v>
      </c>
    </row>
    <row r="814" spans="1:4" x14ac:dyDescent="0.3">
      <c r="A814" s="1">
        <f>'[1]Total magasin'!B818</f>
        <v>68515</v>
      </c>
      <c r="B814" s="1" t="str">
        <f>'[1]Total magasin'!D818</f>
        <v>SU ST BONNET DE JOUX</v>
      </c>
      <c r="C814" s="1">
        <f>'[1]Total magasin'!E818</f>
        <v>1560</v>
      </c>
      <c r="D814" s="1" t="str">
        <f>'[1]Total magasin'!H818</f>
        <v>Rural traditionnel</v>
      </c>
    </row>
    <row r="815" spans="1:4" x14ac:dyDescent="0.3">
      <c r="A815" s="1">
        <f>'[1]Total magasin'!B819</f>
        <v>68517</v>
      </c>
      <c r="B815" s="1" t="str">
        <f>'[1]Total magasin'!D819</f>
        <v>UE CRONENBOURG</v>
      </c>
      <c r="C815" s="1">
        <f>'[1]Total magasin'!E819</f>
        <v>826</v>
      </c>
      <c r="D815" s="1" t="str">
        <f>'[1]Total magasin'!H819</f>
        <v>Ultra-urbain</v>
      </c>
    </row>
    <row r="816" spans="1:4" x14ac:dyDescent="0.3">
      <c r="A816" s="1">
        <f>'[1]Total magasin'!B820</f>
        <v>68522</v>
      </c>
      <c r="B816" s="1" t="str">
        <f>'[1]Total magasin'!D820</f>
        <v>UE LYON UNIVERSITE</v>
      </c>
      <c r="C816" s="1">
        <f>'[1]Total magasin'!E820</f>
        <v>780</v>
      </c>
      <c r="D816" s="1" t="str">
        <f>'[1]Total magasin'!H820</f>
        <v>Ultra-urbain</v>
      </c>
    </row>
    <row r="817" spans="1:4" x14ac:dyDescent="0.3">
      <c r="A817" s="1">
        <f>'[1]Total magasin'!B821</f>
        <v>68527</v>
      </c>
      <c r="B817" s="1" t="str">
        <f>'[1]Total magasin'!D821</f>
        <v>SU SENNECEY LES DIJON</v>
      </c>
      <c r="C817" s="1">
        <f>'[1]Total magasin'!E821</f>
        <v>1595</v>
      </c>
      <c r="D817" s="1" t="str">
        <f>'[1]Total magasin'!H821</f>
        <v>Périurbain concurrentiel</v>
      </c>
    </row>
    <row r="818" spans="1:4" x14ac:dyDescent="0.3">
      <c r="A818" s="1">
        <f>'[1]Total magasin'!B822</f>
        <v>68531</v>
      </c>
      <c r="B818" s="1" t="str">
        <f>'[1]Total magasin'!D822</f>
        <v>UE STRASBOURG GRAND RUE</v>
      </c>
      <c r="C818" s="1">
        <f>'[1]Total magasin'!E822</f>
        <v>810</v>
      </c>
      <c r="D818" s="1" t="str">
        <f>'[1]Total magasin'!H822</f>
        <v>Ultra-urbain</v>
      </c>
    </row>
    <row r="819" spans="1:4" x14ac:dyDescent="0.3">
      <c r="A819" s="1">
        <f>'[1]Total magasin'!B823</f>
        <v>68533</v>
      </c>
      <c r="B819" s="1" t="str">
        <f>'[1]Total magasin'!D823</f>
        <v>HU REIMS VILLAGE</v>
      </c>
      <c r="C819" s="1">
        <f>'[1]Total magasin'!E823</f>
        <v>6500</v>
      </c>
      <c r="D819" s="1" t="str">
        <f>'[1]Total magasin'!H823</f>
        <v>Périurbain concurrentiel</v>
      </c>
    </row>
    <row r="820" spans="1:4" x14ac:dyDescent="0.3">
      <c r="A820" s="1">
        <f>'[1]Total magasin'!B824</f>
        <v>68534</v>
      </c>
      <c r="B820" s="1" t="str">
        <f>'[1]Total magasin'!D824</f>
        <v>UE LYON BELLECOMBE</v>
      </c>
      <c r="C820" s="1">
        <f>'[1]Total magasin'!E824</f>
        <v>998</v>
      </c>
      <c r="D820" s="1" t="str">
        <f>'[1]Total magasin'!H824</f>
        <v>Ultra-urbain</v>
      </c>
    </row>
    <row r="821" spans="1:4" x14ac:dyDescent="0.3">
      <c r="A821" s="1">
        <f>'[1]Total magasin'!B825</f>
        <v>68536</v>
      </c>
      <c r="B821" s="1" t="str">
        <f>'[1]Total magasin'!D825</f>
        <v>SU GUNDERSHOFFEN</v>
      </c>
      <c r="C821" s="1">
        <f>'[1]Total magasin'!E825</f>
        <v>3000</v>
      </c>
      <c r="D821" s="1" t="str">
        <f>'[1]Total magasin'!H825</f>
        <v>Rural dynamique</v>
      </c>
    </row>
    <row r="822" spans="1:4" x14ac:dyDescent="0.3">
      <c r="A822" s="1">
        <f>'[1]Total magasin'!B826</f>
        <v>68537</v>
      </c>
      <c r="B822" s="1" t="str">
        <f>'[1]Total magasin'!D826</f>
        <v>SU ST GERMAIN LEMBRON</v>
      </c>
      <c r="C822" s="1">
        <f>'[1]Total magasin'!E826</f>
        <v>1500</v>
      </c>
      <c r="D822" s="1" t="str">
        <f>'[1]Total magasin'!H826</f>
        <v>Rural traditionnel</v>
      </c>
    </row>
    <row r="823" spans="1:4" x14ac:dyDescent="0.3">
      <c r="A823" s="1">
        <f>'[1]Total magasin'!B827</f>
        <v>68539</v>
      </c>
      <c r="B823" s="1" t="str">
        <f>'[1]Total magasin'!D827</f>
        <v>SU ST GERMAIN</v>
      </c>
      <c r="C823" s="1">
        <f>'[1]Total magasin'!E827</f>
        <v>2225</v>
      </c>
      <c r="D823" s="1" t="str">
        <f>'[1]Total magasin'!H827</f>
        <v>Périurbain concurrentiel</v>
      </c>
    </row>
    <row r="824" spans="1:4" x14ac:dyDescent="0.3">
      <c r="A824" s="1">
        <f>'[1]Total magasin'!B828</f>
        <v>68540</v>
      </c>
      <c r="B824" s="1" t="str">
        <f>'[1]Total magasin'!D828</f>
        <v>UE PERRECY LES FORGES</v>
      </c>
      <c r="C824" s="1">
        <f>'[1]Total magasin'!E828</f>
        <v>1485</v>
      </c>
      <c r="D824" s="1" t="str">
        <f>'[1]Total magasin'!H828</f>
        <v>Rural traditionnel</v>
      </c>
    </row>
    <row r="825" spans="1:4" x14ac:dyDescent="0.3">
      <c r="A825" s="1">
        <f>'[1]Total magasin'!B829</f>
        <v>68541</v>
      </c>
      <c r="B825" s="1" t="str">
        <f>'[1]Total magasin'!D829</f>
        <v>SU LA VERPILLIERE</v>
      </c>
      <c r="C825" s="1">
        <f>'[1]Total magasin'!E829</f>
        <v>2500</v>
      </c>
      <c r="D825" s="1" t="str">
        <f>'[1]Total magasin'!H829</f>
        <v>Périurbain concurrentiel</v>
      </c>
    </row>
    <row r="826" spans="1:4" x14ac:dyDescent="0.3">
      <c r="A826" s="1">
        <f>'[1]Total magasin'!B830</f>
        <v>66216</v>
      </c>
      <c r="B826" s="1" t="str">
        <f>'[1]Total magasin'!D830</f>
        <v>SU PONT DU CHATEAU</v>
      </c>
      <c r="C826" s="1">
        <f>'[1]Total magasin'!E830</f>
        <v>2405</v>
      </c>
      <c r="D826" s="1" t="str">
        <f>'[1]Total magasin'!H830</f>
        <v>Rural dynamique</v>
      </c>
    </row>
    <row r="827" spans="1:4" x14ac:dyDescent="0.3">
      <c r="A827" s="1">
        <f>'[1]Total magasin'!B831</f>
        <v>68557</v>
      </c>
      <c r="B827" s="1" t="str">
        <f>'[1]Total magasin'!D831</f>
        <v>UE RUFFIEUX</v>
      </c>
      <c r="C827" s="1">
        <f>'[1]Total magasin'!E831</f>
        <v>900</v>
      </c>
      <c r="D827" s="1" t="str">
        <f>'[1]Total magasin'!H831</f>
        <v>Rural dynamique</v>
      </c>
    </row>
    <row r="828" spans="1:4" x14ac:dyDescent="0.3">
      <c r="A828" s="1">
        <f>'[1]Total magasin'!B832</f>
        <v>68558</v>
      </c>
      <c r="B828" s="1" t="str">
        <f>'[1]Total magasin'!D832</f>
        <v>UE ST ROMAIN EN GAL</v>
      </c>
      <c r="C828" s="1">
        <f>'[1]Total magasin'!E832</f>
        <v>999</v>
      </c>
      <c r="D828" s="1" t="str">
        <f>'[1]Total magasin'!H832</f>
        <v>Périurbain résidentiel</v>
      </c>
    </row>
    <row r="829" spans="1:4" x14ac:dyDescent="0.3">
      <c r="A829" s="1">
        <f>'[1]Total magasin'!B833</f>
        <v>69004</v>
      </c>
      <c r="B829" s="1" t="str">
        <f>'[1]Total magasin'!D833</f>
        <v>SU AUDINCOURT</v>
      </c>
      <c r="C829" s="1">
        <f>'[1]Total magasin'!E833</f>
        <v>2428</v>
      </c>
      <c r="D829" s="1" t="str">
        <f>'[1]Total magasin'!H833</f>
        <v>Périurbain concurrentiel</v>
      </c>
    </row>
    <row r="830" spans="1:4" x14ac:dyDescent="0.3">
      <c r="A830" s="1">
        <f>'[1]Total magasin'!B834</f>
        <v>69120</v>
      </c>
      <c r="B830" s="1" t="str">
        <f>'[1]Total magasin'!D834</f>
        <v>UE BAVILLIERS</v>
      </c>
      <c r="C830" s="1">
        <f>'[1]Total magasin'!E834</f>
        <v>1388</v>
      </c>
      <c r="D830" s="1" t="str">
        <f>'[1]Total magasin'!H834</f>
        <v>Périurbain concurrentiel</v>
      </c>
    </row>
    <row r="831" spans="1:4" x14ac:dyDescent="0.3">
      <c r="A831" s="1">
        <f>'[1]Total magasin'!B835</f>
        <v>69010</v>
      </c>
      <c r="B831" s="1" t="str">
        <f>'[1]Total magasin'!D835</f>
        <v>SU HERICOURT</v>
      </c>
      <c r="C831" s="1">
        <f>'[1]Total magasin'!E835</f>
        <v>2511</v>
      </c>
      <c r="D831" s="1" t="str">
        <f>'[1]Total magasin'!H835</f>
        <v>Rural dynamique</v>
      </c>
    </row>
    <row r="832" spans="1:4" x14ac:dyDescent="0.3">
      <c r="A832" s="1">
        <f>'[1]Total magasin'!B836</f>
        <v>69150</v>
      </c>
      <c r="B832" s="1" t="str">
        <f>'[1]Total magasin'!D836</f>
        <v>SU VALDOIE</v>
      </c>
      <c r="C832" s="1">
        <f>'[1]Total magasin'!E836</f>
        <v>3309</v>
      </c>
      <c r="D832" s="1" t="str">
        <f>'[1]Total magasin'!H836</f>
        <v>Périurbain concurrentiel</v>
      </c>
    </row>
    <row r="833" spans="1:4" x14ac:dyDescent="0.3">
      <c r="A833" s="1">
        <f>'[1]Total magasin'!B837</f>
        <v>69178</v>
      </c>
      <c r="B833" s="1" t="str">
        <f>'[1]Total magasin'!D837</f>
        <v>UE BEAUCOURT</v>
      </c>
      <c r="C833" s="1">
        <f>'[1]Total magasin'!E837</f>
        <v>1750</v>
      </c>
      <c r="D833" s="1" t="str">
        <f>'[1]Total magasin'!H837</f>
        <v>Rural dynamique</v>
      </c>
    </row>
    <row r="834" spans="1:4" x14ac:dyDescent="0.3">
      <c r="A834" s="1">
        <f>'[1]Total magasin'!B838</f>
        <v>69180</v>
      </c>
      <c r="B834" s="1" t="str">
        <f>'[1]Total magasin'!D838</f>
        <v>SU ESSERT</v>
      </c>
      <c r="C834" s="1">
        <f>'[1]Total magasin'!E838</f>
        <v>1700</v>
      </c>
      <c r="D834" s="1" t="str">
        <f>'[1]Total magasin'!H838</f>
        <v>Périurbain concurrentiel</v>
      </c>
    </row>
    <row r="835" spans="1:4" x14ac:dyDescent="0.3">
      <c r="A835" s="1">
        <f>'[1]Total magasin'!B839</f>
        <v>50005</v>
      </c>
      <c r="B835" s="1" t="str">
        <f>'[1]Total magasin'!D839</f>
        <v>SU COURSAN</v>
      </c>
      <c r="C835" s="1">
        <f>'[1]Total magasin'!E839</f>
        <v>2200</v>
      </c>
      <c r="D835" s="1" t="str">
        <f>'[1]Total magasin'!H839</f>
        <v>Rural dynamique</v>
      </c>
    </row>
    <row r="836" spans="1:4" x14ac:dyDescent="0.3">
      <c r="A836" s="1">
        <f>'[1]Total magasin'!B840</f>
        <v>50008</v>
      </c>
      <c r="B836" s="1" t="str">
        <f>'[1]Total magasin'!D840</f>
        <v>SU LA GRANDE MOTTE</v>
      </c>
      <c r="C836" s="1">
        <f>'[1]Total magasin'!E840</f>
        <v>1140</v>
      </c>
      <c r="D836" s="1" t="str">
        <f>'[1]Total magasin'!H840</f>
        <v>Saisonniers</v>
      </c>
    </row>
    <row r="837" spans="1:4" x14ac:dyDescent="0.3">
      <c r="A837" s="1">
        <f>'[1]Total magasin'!B841</f>
        <v>50012</v>
      </c>
      <c r="B837" s="1" t="str">
        <f>'[1]Total magasin'!D841</f>
        <v>UE MALAUCENE</v>
      </c>
      <c r="C837" s="1">
        <f>'[1]Total magasin'!E841</f>
        <v>772</v>
      </c>
      <c r="D837" s="1" t="str">
        <f>'[1]Total magasin'!H841</f>
        <v>Saisonniers</v>
      </c>
    </row>
    <row r="838" spans="1:4" x14ac:dyDescent="0.3">
      <c r="A838" s="1">
        <f>'[1]Total magasin'!B842</f>
        <v>50017</v>
      </c>
      <c r="B838" s="1" t="str">
        <f>'[1]Total magasin'!D842</f>
        <v>SU DIEULEFIT</v>
      </c>
      <c r="C838" s="1">
        <f>'[1]Total magasin'!E842</f>
        <v>1399</v>
      </c>
      <c r="D838" s="1" t="str">
        <f>'[1]Total magasin'!H842</f>
        <v>Saisonniers</v>
      </c>
    </row>
    <row r="839" spans="1:4" x14ac:dyDescent="0.3">
      <c r="A839" s="1">
        <f>'[1]Total magasin'!B843</f>
        <v>50021</v>
      </c>
      <c r="B839" s="1" t="str">
        <f>'[1]Total magasin'!D843</f>
        <v>UE ST JEAN DU GARD</v>
      </c>
      <c r="C839" s="1">
        <f>'[1]Total magasin'!E843</f>
        <v>1000</v>
      </c>
      <c r="D839" s="1" t="str">
        <f>'[1]Total magasin'!H843</f>
        <v>Saisonniers</v>
      </c>
    </row>
    <row r="840" spans="1:4" x14ac:dyDescent="0.3">
      <c r="A840" s="1">
        <f>'[1]Total magasin'!B844</f>
        <v>50052</v>
      </c>
      <c r="B840" s="1" t="str">
        <f>'[1]Total magasin'!D844</f>
        <v>UE GRAU ROI PORT ROYAL</v>
      </c>
      <c r="C840" s="1">
        <f>'[1]Total magasin'!E844</f>
        <v>750</v>
      </c>
      <c r="D840" s="1" t="str">
        <f>'[1]Total magasin'!H844</f>
        <v>Saisonniers</v>
      </c>
    </row>
    <row r="841" spans="1:4" x14ac:dyDescent="0.3">
      <c r="A841" s="1">
        <f>'[1]Total magasin'!B845</f>
        <v>50053</v>
      </c>
      <c r="B841" s="1" t="str">
        <f>'[1]Total magasin'!D845</f>
        <v>SU GRAU ROI PORT PECHE</v>
      </c>
      <c r="C841" s="1">
        <f>'[1]Total magasin'!E845</f>
        <v>3294</v>
      </c>
      <c r="D841" s="1" t="str">
        <f>'[1]Total magasin'!H845</f>
        <v>Saisonniers</v>
      </c>
    </row>
    <row r="842" spans="1:4" x14ac:dyDescent="0.3">
      <c r="A842" s="1">
        <f>'[1]Total magasin'!B846</f>
        <v>50063</v>
      </c>
      <c r="B842" s="1" t="str">
        <f>'[1]Total magasin'!D846</f>
        <v>SU LE CHEYLARD</v>
      </c>
      <c r="C842" s="1">
        <f>'[1]Total magasin'!E846</f>
        <v>2245</v>
      </c>
      <c r="D842" s="1" t="str">
        <f>'[1]Total magasin'!H846</f>
        <v>Rural traditionnel</v>
      </c>
    </row>
    <row r="843" spans="1:4" x14ac:dyDescent="0.3">
      <c r="A843" s="1">
        <f>'[1]Total magasin'!B847</f>
        <v>50065</v>
      </c>
      <c r="B843" s="1" t="str">
        <f>'[1]Total magasin'!D847</f>
        <v>SU CASTRES</v>
      </c>
      <c r="C843" s="1">
        <f>'[1]Total magasin'!E847</f>
        <v>3480</v>
      </c>
      <c r="D843" s="1" t="str">
        <f>'[1]Total magasin'!H847</f>
        <v>Rural dynamique</v>
      </c>
    </row>
    <row r="844" spans="1:4" x14ac:dyDescent="0.3">
      <c r="A844" s="1">
        <f>'[1]Total magasin'!B848</f>
        <v>50076</v>
      </c>
      <c r="B844" s="1" t="str">
        <f>'[1]Total magasin'!D848</f>
        <v>SU CHATEAURENARD</v>
      </c>
      <c r="C844" s="1">
        <f>'[1]Total magasin'!E848</f>
        <v>2028</v>
      </c>
      <c r="D844" s="1" t="str">
        <f>'[1]Total magasin'!H848</f>
        <v>Périurbain résidentiel</v>
      </c>
    </row>
    <row r="845" spans="1:4" x14ac:dyDescent="0.3">
      <c r="A845" s="1">
        <f>'[1]Total magasin'!B849</f>
        <v>50115</v>
      </c>
      <c r="B845" s="1" t="str">
        <f>'[1]Total magasin'!D849</f>
        <v>SU NYONS</v>
      </c>
      <c r="C845" s="1">
        <f>'[1]Total magasin'!E849</f>
        <v>2200</v>
      </c>
      <c r="D845" s="1" t="str">
        <f>'[1]Total magasin'!H849</f>
        <v>Rural dynamique</v>
      </c>
    </row>
    <row r="846" spans="1:4" x14ac:dyDescent="0.3">
      <c r="A846" s="1">
        <f>'[1]Total magasin'!B850</f>
        <v>50122</v>
      </c>
      <c r="B846" s="1" t="str">
        <f>'[1]Total magasin'!D850</f>
        <v>SU GANGES</v>
      </c>
      <c r="C846" s="1">
        <f>'[1]Total magasin'!E850</f>
        <v>2995</v>
      </c>
      <c r="D846" s="1" t="str">
        <f>'[1]Total magasin'!H850</f>
        <v>Rural traditionnel</v>
      </c>
    </row>
    <row r="847" spans="1:4" x14ac:dyDescent="0.3">
      <c r="A847" s="1">
        <f>'[1]Total magasin'!B851</f>
        <v>50130</v>
      </c>
      <c r="B847" s="1" t="str">
        <f>'[1]Total magasin'!D851</f>
        <v>SU VERGEZE</v>
      </c>
      <c r="C847" s="1">
        <f>'[1]Total magasin'!E851</f>
        <v>2020</v>
      </c>
      <c r="D847" s="1" t="str">
        <f>'[1]Total magasin'!H851</f>
        <v>Rural dynamique</v>
      </c>
    </row>
    <row r="848" spans="1:4" x14ac:dyDescent="0.3">
      <c r="A848" s="1">
        <f>'[1]Total magasin'!B852</f>
        <v>50144</v>
      </c>
      <c r="B848" s="1" t="str">
        <f>'[1]Total magasin'!D852</f>
        <v>SU CALVI</v>
      </c>
      <c r="C848" s="1">
        <f>'[1]Total magasin'!E852</f>
        <v>2380</v>
      </c>
      <c r="D848" s="1" t="str">
        <f>'[1]Total magasin'!H852</f>
        <v>Saisonniers</v>
      </c>
    </row>
    <row r="849" spans="1:4" x14ac:dyDescent="0.3">
      <c r="A849" s="1">
        <f>'[1]Total magasin'!B853</f>
        <v>50156</v>
      </c>
      <c r="B849" s="1" t="str">
        <f>'[1]Total magasin'!D853</f>
        <v>UE ST PONS DE THOMIERES</v>
      </c>
      <c r="C849" s="1">
        <f>'[1]Total magasin'!E853</f>
        <v>680</v>
      </c>
      <c r="D849" s="1" t="str">
        <f>'[1]Total magasin'!H853</f>
        <v>Rural traditionnel</v>
      </c>
    </row>
    <row r="850" spans="1:4" x14ac:dyDescent="0.3">
      <c r="A850" s="1">
        <f>'[1]Total magasin'!B854</f>
        <v>50166</v>
      </c>
      <c r="B850" s="1" t="str">
        <f>'[1]Total magasin'!D854</f>
        <v>HU CLERMONT L'HERAULT</v>
      </c>
      <c r="C850" s="1">
        <f>'[1]Total magasin'!E854</f>
        <v>5611</v>
      </c>
      <c r="D850" s="1" t="str">
        <f>'[1]Total magasin'!H854</f>
        <v>Rural dynamique</v>
      </c>
    </row>
    <row r="851" spans="1:4" x14ac:dyDescent="0.3">
      <c r="A851" s="1">
        <f>'[1]Total magasin'!B855</f>
        <v>50167</v>
      </c>
      <c r="B851" s="1" t="str">
        <f>'[1]Total magasin'!D855</f>
        <v>UE CASSIS VIGUERIE</v>
      </c>
      <c r="C851" s="1">
        <f>'[1]Total magasin'!E855</f>
        <v>683</v>
      </c>
      <c r="D851" s="1" t="str">
        <f>'[1]Total magasin'!H855</f>
        <v>Saisonniers</v>
      </c>
    </row>
    <row r="852" spans="1:4" x14ac:dyDescent="0.3">
      <c r="A852" s="1">
        <f>'[1]Total magasin'!B856</f>
        <v>50168</v>
      </c>
      <c r="B852" s="1" t="str">
        <f>'[1]Total magasin'!D856</f>
        <v>SU PLASCASSIER DE GRASSE</v>
      </c>
      <c r="C852" s="1">
        <f>'[1]Total magasin'!E856</f>
        <v>2352</v>
      </c>
      <c r="D852" s="1" t="str">
        <f>'[1]Total magasin'!H856</f>
        <v>Périurbain résidentiel</v>
      </c>
    </row>
    <row r="853" spans="1:4" x14ac:dyDescent="0.3">
      <c r="A853" s="1">
        <f>'[1]Total magasin'!B857</f>
        <v>50174</v>
      </c>
      <c r="B853" s="1" t="str">
        <f>'[1]Total magasin'!D857</f>
        <v>UE MARSEILLE E.PIERRE</v>
      </c>
      <c r="C853" s="1">
        <f>'[1]Total magasin'!E857</f>
        <v>760</v>
      </c>
      <c r="D853" s="1" t="str">
        <f>'[1]Total magasin'!H857</f>
        <v>Ultra-urbain</v>
      </c>
    </row>
    <row r="854" spans="1:4" x14ac:dyDescent="0.3">
      <c r="A854" s="1">
        <f>'[1]Total magasin'!B858</f>
        <v>50175</v>
      </c>
      <c r="B854" s="1" t="str">
        <f>'[1]Total magasin'!D858</f>
        <v>SU THEZAN LES BEZIERS</v>
      </c>
      <c r="C854" s="1">
        <f>'[1]Total magasin'!E858</f>
        <v>4550</v>
      </c>
      <c r="D854" s="1" t="str">
        <f>'[1]Total magasin'!H858</f>
        <v>Rural dynamique</v>
      </c>
    </row>
    <row r="855" spans="1:4" x14ac:dyDescent="0.3">
      <c r="A855" s="1">
        <f>'[1]Total magasin'!B859</f>
        <v>50513</v>
      </c>
      <c r="B855" s="1" t="str">
        <f>'[1]Total magasin'!D859</f>
        <v>SU MARSEILLE TADDEI</v>
      </c>
      <c r="C855" s="1">
        <f>'[1]Total magasin'!E859</f>
        <v>1500</v>
      </c>
      <c r="D855" s="1" t="str">
        <f>'[1]Total magasin'!H859</f>
        <v>Ultra-urbain</v>
      </c>
    </row>
    <row r="856" spans="1:4" x14ac:dyDescent="0.3">
      <c r="A856" s="1">
        <f>'[1]Total magasin'!B860</f>
        <v>50184</v>
      </c>
      <c r="B856" s="1" t="str">
        <f>'[1]Total magasin'!D860</f>
        <v>SU AIGUES MORTES</v>
      </c>
      <c r="C856" s="1">
        <f>'[1]Total magasin'!E860</f>
        <v>2389</v>
      </c>
      <c r="D856" s="1" t="str">
        <f>'[1]Total magasin'!H860</f>
        <v>Saisonniers</v>
      </c>
    </row>
    <row r="857" spans="1:4" x14ac:dyDescent="0.3">
      <c r="A857" s="1">
        <f>'[1]Total magasin'!B861</f>
        <v>50188</v>
      </c>
      <c r="B857" s="1" t="str">
        <f>'[1]Total magasin'!D861</f>
        <v>SU RUOMS</v>
      </c>
      <c r="C857" s="1">
        <f>'[1]Total magasin'!E861</f>
        <v>4105</v>
      </c>
      <c r="D857" s="1" t="str">
        <f>'[1]Total magasin'!H861</f>
        <v>Saisonniers</v>
      </c>
    </row>
    <row r="858" spans="1:4" x14ac:dyDescent="0.3">
      <c r="A858" s="1">
        <f>'[1]Total magasin'!B862</f>
        <v>50189</v>
      </c>
      <c r="B858" s="1" t="str">
        <f>'[1]Total magasin'!D862</f>
        <v>SU ALISSAS</v>
      </c>
      <c r="C858" s="1">
        <f>'[1]Total magasin'!E862</f>
        <v>4340</v>
      </c>
      <c r="D858" s="1" t="str">
        <f>'[1]Total magasin'!H862</f>
        <v>Rural dynamique</v>
      </c>
    </row>
    <row r="859" spans="1:4" x14ac:dyDescent="0.3">
      <c r="A859" s="1">
        <f>'[1]Total magasin'!B863</f>
        <v>50190</v>
      </c>
      <c r="B859" s="1" t="str">
        <f>'[1]Total magasin'!D863</f>
        <v>SU LES VANS</v>
      </c>
      <c r="C859" s="1">
        <f>'[1]Total magasin'!E863</f>
        <v>1489</v>
      </c>
      <c r="D859" s="1" t="str">
        <f>'[1]Total magasin'!H863</f>
        <v>Saisonniers</v>
      </c>
    </row>
    <row r="860" spans="1:4" x14ac:dyDescent="0.3">
      <c r="A860" s="1">
        <f>'[1]Total magasin'!B864</f>
        <v>50198</v>
      </c>
      <c r="B860" s="1" t="str">
        <f>'[1]Total magasin'!D864</f>
        <v>UE SORGUES</v>
      </c>
      <c r="C860" s="1">
        <f>'[1]Total magasin'!E864</f>
        <v>950</v>
      </c>
      <c r="D860" s="1" t="str">
        <f>'[1]Total magasin'!H864</f>
        <v>Périurbain concurrentiel</v>
      </c>
    </row>
    <row r="861" spans="1:4" x14ac:dyDescent="0.3">
      <c r="A861" s="1">
        <f>'[1]Total magasin'!B865</f>
        <v>50200</v>
      </c>
      <c r="B861" s="1" t="str">
        <f>'[1]Total magasin'!D865</f>
        <v>SU PRADES</v>
      </c>
      <c r="C861" s="1">
        <f>'[1]Total magasin'!E865</f>
        <v>3742</v>
      </c>
      <c r="D861" s="1" t="str">
        <f>'[1]Total magasin'!H865</f>
        <v>Rural traditionnel</v>
      </c>
    </row>
    <row r="862" spans="1:4" x14ac:dyDescent="0.3">
      <c r="A862" s="1">
        <f>'[1]Total magasin'!B866</f>
        <v>50489</v>
      </c>
      <c r="B862" s="1" t="str">
        <f>'[1]Total magasin'!D866</f>
        <v>SU SERVIAN</v>
      </c>
      <c r="C862" s="1">
        <f>'[1]Total magasin'!E866</f>
        <v>1920</v>
      </c>
      <c r="D862" s="1" t="str">
        <f>'[1]Total magasin'!H866</f>
        <v>Rural dynamique</v>
      </c>
    </row>
    <row r="863" spans="1:4" x14ac:dyDescent="0.3">
      <c r="A863" s="1">
        <f>'[1]Total magasin'!B867</f>
        <v>50226</v>
      </c>
      <c r="B863" s="1" t="str">
        <f>'[1]Total magasin'!D867</f>
        <v>SU ST HIPPOLYTE DU FORT</v>
      </c>
      <c r="C863" s="1">
        <f>'[1]Total magasin'!E867</f>
        <v>1215</v>
      </c>
      <c r="D863" s="1" t="str">
        <f>'[1]Total magasin'!H867</f>
        <v>Rural traditionnel</v>
      </c>
    </row>
    <row r="864" spans="1:4" x14ac:dyDescent="0.3">
      <c r="A864" s="1">
        <f>'[1]Total magasin'!B868</f>
        <v>50229</v>
      </c>
      <c r="B864" s="1" t="str">
        <f>'[1]Total magasin'!D868</f>
        <v>SU PORT LA NOUVELLE</v>
      </c>
      <c r="C864" s="1">
        <f>'[1]Total magasin'!E868</f>
        <v>3644</v>
      </c>
      <c r="D864" s="1" t="str">
        <f>'[1]Total magasin'!H868</f>
        <v>Saisonniers</v>
      </c>
    </row>
    <row r="865" spans="1:4" x14ac:dyDescent="0.3">
      <c r="A865" s="1">
        <f>'[1]Total magasin'!B869</f>
        <v>50303</v>
      </c>
      <c r="B865" s="1" t="str">
        <f>'[1]Total magasin'!D869</f>
        <v>SU EGAT</v>
      </c>
      <c r="C865" s="1">
        <f>'[1]Total magasin'!E869</f>
        <v>2160</v>
      </c>
      <c r="D865" s="1" t="str">
        <f>'[1]Total magasin'!H869</f>
        <v>Saisonniers</v>
      </c>
    </row>
    <row r="866" spans="1:4" x14ac:dyDescent="0.3">
      <c r="A866" s="1">
        <f>'[1]Total magasin'!B870</f>
        <v>50232</v>
      </c>
      <c r="B866" s="1" t="str">
        <f>'[1]Total magasin'!D870</f>
        <v>HU ALES OLIVIER DE SERRES</v>
      </c>
      <c r="C866" s="1">
        <f>'[1]Total magasin'!E870</f>
        <v>4200</v>
      </c>
      <c r="D866" s="1" t="str">
        <f>'[1]Total magasin'!H870</f>
        <v>Rural dynamique</v>
      </c>
    </row>
    <row r="867" spans="1:4" x14ac:dyDescent="0.3">
      <c r="A867" s="1">
        <f>'[1]Total magasin'!B871</f>
        <v>50237</v>
      </c>
      <c r="B867" s="1" t="str">
        <f>'[1]Total magasin'!D871</f>
        <v>SU MIREPOIX</v>
      </c>
      <c r="C867" s="1">
        <f>'[1]Total magasin'!E871</f>
        <v>2521</v>
      </c>
      <c r="D867" s="1" t="str">
        <f>'[1]Total magasin'!H871</f>
        <v>Rural traditionnel</v>
      </c>
    </row>
    <row r="868" spans="1:4" x14ac:dyDescent="0.3">
      <c r="A868" s="1">
        <f>'[1]Total magasin'!B872</f>
        <v>50241</v>
      </c>
      <c r="B868" s="1" t="str">
        <f>'[1]Total magasin'!D872</f>
        <v>SU TARASCON S/ARIEGE</v>
      </c>
      <c r="C868" s="1">
        <f>'[1]Total magasin'!E872</f>
        <v>1550</v>
      </c>
      <c r="D868" s="1" t="str">
        <f>'[1]Total magasin'!H872</f>
        <v>Saisonniers</v>
      </c>
    </row>
    <row r="869" spans="1:4" x14ac:dyDescent="0.3">
      <c r="A869" s="1">
        <f>'[1]Total magasin'!B873</f>
        <v>50249</v>
      </c>
      <c r="B869" s="1" t="str">
        <f>'[1]Total magasin'!D873</f>
        <v>SU MARSEILLE ST PIERRE</v>
      </c>
      <c r="C869" s="1">
        <f>'[1]Total magasin'!E873</f>
        <v>1520</v>
      </c>
      <c r="D869" s="1" t="str">
        <f>'[1]Total magasin'!H873</f>
        <v>Ultra-urbain</v>
      </c>
    </row>
    <row r="870" spans="1:4" x14ac:dyDescent="0.3">
      <c r="A870" s="1">
        <f>'[1]Total magasin'!B874</f>
        <v>50251</v>
      </c>
      <c r="B870" s="1" t="str">
        <f>'[1]Total magasin'!D874</f>
        <v>SU ST MARTIN DE CRAU</v>
      </c>
      <c r="C870" s="1">
        <f>'[1]Total magasin'!E874</f>
        <v>3000</v>
      </c>
      <c r="D870" s="1" t="str">
        <f>'[1]Total magasin'!H874</f>
        <v>Rural dynamique</v>
      </c>
    </row>
    <row r="871" spans="1:4" x14ac:dyDescent="0.3">
      <c r="A871" s="1">
        <f>'[1]Total magasin'!B875</f>
        <v>50252</v>
      </c>
      <c r="B871" s="1" t="str">
        <f>'[1]Total magasin'!D875</f>
        <v>SU VAISON LA ROMAINE</v>
      </c>
      <c r="C871" s="1">
        <f>'[1]Total magasin'!E875</f>
        <v>2300</v>
      </c>
      <c r="D871" s="1" t="str">
        <f>'[1]Total magasin'!H875</f>
        <v>Rural dynamique</v>
      </c>
    </row>
    <row r="872" spans="1:4" x14ac:dyDescent="0.3">
      <c r="A872" s="1">
        <f>'[1]Total magasin'!B876</f>
        <v>50258</v>
      </c>
      <c r="B872" s="1" t="str">
        <f>'[1]Total magasin'!D876</f>
        <v>SU PONTE LECCIA</v>
      </c>
      <c r="C872" s="1">
        <f>'[1]Total magasin'!E876</f>
        <v>1060</v>
      </c>
      <c r="D872" s="1" t="str">
        <f>'[1]Total magasin'!H876</f>
        <v>Saisonniers</v>
      </c>
    </row>
    <row r="873" spans="1:4" x14ac:dyDescent="0.3">
      <c r="A873" s="1">
        <f>'[1]Total magasin'!B877</f>
        <v>50265</v>
      </c>
      <c r="B873" s="1" t="str">
        <f>'[1]Total magasin'!D877</f>
        <v>SU VEYNES</v>
      </c>
      <c r="C873" s="1">
        <f>'[1]Total magasin'!E877</f>
        <v>1915</v>
      </c>
      <c r="D873" s="1" t="str">
        <f>'[1]Total magasin'!H877</f>
        <v>Saisonniers</v>
      </c>
    </row>
    <row r="874" spans="1:4" x14ac:dyDescent="0.3">
      <c r="A874" s="1">
        <f>'[1]Total magasin'!B878</f>
        <v>50532</v>
      </c>
      <c r="B874" s="1" t="str">
        <f>'[1]Total magasin'!D878</f>
        <v>HU PERTUIS</v>
      </c>
      <c r="C874" s="1">
        <f>'[1]Total magasin'!E878</f>
        <v>6119</v>
      </c>
      <c r="D874" s="1" t="str">
        <f>'[1]Total magasin'!H878</f>
        <v>Rural dynamique</v>
      </c>
    </row>
    <row r="875" spans="1:4" x14ac:dyDescent="0.3">
      <c r="A875" s="1">
        <f>'[1]Total magasin'!B879</f>
        <v>50282</v>
      </c>
      <c r="B875" s="1" t="str">
        <f>'[1]Total magasin'!D879</f>
        <v>SU EMBRUN</v>
      </c>
      <c r="C875" s="1">
        <f>'[1]Total magasin'!E879</f>
        <v>3593</v>
      </c>
      <c r="D875" s="1" t="str">
        <f>'[1]Total magasin'!H879</f>
        <v>Saisonniers</v>
      </c>
    </row>
    <row r="876" spans="1:4" x14ac:dyDescent="0.3">
      <c r="A876" s="1">
        <f>'[1]Total magasin'!B880</f>
        <v>50301</v>
      </c>
      <c r="B876" s="1" t="str">
        <f>'[1]Total magasin'!D880</f>
        <v>UE DRIVE LES ARCS</v>
      </c>
      <c r="C876" s="1">
        <f>'[1]Total magasin'!E880</f>
        <v>1</v>
      </c>
      <c r="D876" s="1" t="str">
        <f>'[1]Total magasin'!H880</f>
        <v>Rural dynamique</v>
      </c>
    </row>
    <row r="877" spans="1:4" x14ac:dyDescent="0.3">
      <c r="A877" s="1">
        <f>'[1]Total magasin'!B881</f>
        <v>50313</v>
      </c>
      <c r="B877" s="1" t="str">
        <f>'[1]Total magasin'!D881</f>
        <v>UE NIMES LA CIGALE</v>
      </c>
      <c r="C877" s="1">
        <f>'[1]Total magasin'!E881</f>
        <v>580</v>
      </c>
      <c r="D877" s="1" t="str">
        <f>'[1]Total magasin'!H881</f>
        <v>Périurbain concurrentiel</v>
      </c>
    </row>
    <row r="878" spans="1:4" x14ac:dyDescent="0.3">
      <c r="A878" s="1">
        <f>'[1]Total magasin'!B882</f>
        <v>50320</v>
      </c>
      <c r="B878" s="1" t="str">
        <f>'[1]Total magasin'!D882</f>
        <v>SU LAMASTRE</v>
      </c>
      <c r="C878" s="1">
        <f>'[1]Total magasin'!E882</f>
        <v>1700</v>
      </c>
      <c r="D878" s="1" t="str">
        <f>'[1]Total magasin'!H882</f>
        <v>Saisonniers</v>
      </c>
    </row>
    <row r="879" spans="1:4" x14ac:dyDescent="0.3">
      <c r="A879" s="1">
        <f>'[1]Total magasin'!B883</f>
        <v>50347</v>
      </c>
      <c r="B879" s="1" t="str">
        <f>'[1]Total magasin'!D883</f>
        <v>SU LA FARE LES OLIVIERS</v>
      </c>
      <c r="C879" s="1">
        <f>'[1]Total magasin'!E883</f>
        <v>2490</v>
      </c>
      <c r="D879" s="1" t="str">
        <f>'[1]Total magasin'!H883</f>
        <v>Périurbain résidentiel</v>
      </c>
    </row>
    <row r="880" spans="1:4" x14ac:dyDescent="0.3">
      <c r="A880" s="1">
        <f>'[1]Total magasin'!B884</f>
        <v>50355</v>
      </c>
      <c r="B880" s="1" t="str">
        <f>'[1]Total magasin'!D884</f>
        <v>SU ALES SALINDRES</v>
      </c>
      <c r="C880" s="1">
        <f>'[1]Total magasin'!E884</f>
        <v>1350</v>
      </c>
      <c r="D880" s="1" t="str">
        <f>'[1]Total magasin'!H884</f>
        <v>Rural dynamique</v>
      </c>
    </row>
    <row r="881" spans="1:4" x14ac:dyDescent="0.3">
      <c r="A881" s="1">
        <f>'[1]Total magasin'!B885</f>
        <v>50358</v>
      </c>
      <c r="B881" s="1" t="str">
        <f>'[1]Total magasin'!D885</f>
        <v>SU LE VIGAN</v>
      </c>
      <c r="C881" s="1">
        <f>'[1]Total magasin'!E885</f>
        <v>2681</v>
      </c>
      <c r="D881" s="1" t="str">
        <f>'[1]Total magasin'!H885</f>
        <v>Rural traditionnel</v>
      </c>
    </row>
    <row r="882" spans="1:4" x14ac:dyDescent="0.3">
      <c r="A882" s="1">
        <f>'[1]Total magasin'!B886</f>
        <v>50506</v>
      </c>
      <c r="B882" s="1" t="str">
        <f>'[1]Total magasin'!D886</f>
        <v>UE MARSILLARGUES</v>
      </c>
      <c r="C882" s="1">
        <f>'[1]Total magasin'!E886</f>
        <v>956</v>
      </c>
      <c r="D882" s="1" t="str">
        <f>'[1]Total magasin'!H886</f>
        <v>Rural dynamique</v>
      </c>
    </row>
    <row r="883" spans="1:4" x14ac:dyDescent="0.3">
      <c r="A883" s="1">
        <f>'[1]Total magasin'!B887</f>
        <v>50381</v>
      </c>
      <c r="B883" s="1" t="str">
        <f>'[1]Total magasin'!D887</f>
        <v>SU ANDUZE</v>
      </c>
      <c r="C883" s="1">
        <f>'[1]Total magasin'!E887</f>
        <v>1546</v>
      </c>
      <c r="D883" s="1" t="str">
        <f>'[1]Total magasin'!H887</f>
        <v>Saisonniers</v>
      </c>
    </row>
    <row r="884" spans="1:4" x14ac:dyDescent="0.3">
      <c r="A884" s="1">
        <f>'[1]Total magasin'!B888</f>
        <v>50401</v>
      </c>
      <c r="B884" s="1" t="str">
        <f>'[1]Total magasin'!D888</f>
        <v>SU TREBES</v>
      </c>
      <c r="C884" s="1">
        <f>'[1]Total magasin'!E888</f>
        <v>2000</v>
      </c>
      <c r="D884" s="1" t="str">
        <f>'[1]Total magasin'!H888</f>
        <v>Rural dynamique</v>
      </c>
    </row>
    <row r="885" spans="1:4" x14ac:dyDescent="0.3">
      <c r="A885" s="1">
        <f>'[1]Total magasin'!B889</f>
        <v>51098</v>
      </c>
      <c r="B885" s="1" t="str">
        <f>'[1]Total magasin'!D889</f>
        <v>UE SISTERON PLANTIERS</v>
      </c>
      <c r="C885" s="1">
        <f>'[1]Total magasin'!E889</f>
        <v>802</v>
      </c>
      <c r="D885" s="1" t="str">
        <f>'[1]Total magasin'!H889</f>
        <v>Rural traditionnel</v>
      </c>
    </row>
    <row r="886" spans="1:4" x14ac:dyDescent="0.3">
      <c r="A886" s="1">
        <f>'[1]Total magasin'!B890</f>
        <v>50403</v>
      </c>
      <c r="B886" s="1" t="str">
        <f>'[1]Total magasin'!D890</f>
        <v>SU LAVELANET</v>
      </c>
      <c r="C886" s="1">
        <f>'[1]Total magasin'!E890</f>
        <v>2474</v>
      </c>
      <c r="D886" s="1" t="str">
        <f>'[1]Total magasin'!H890</f>
        <v>Rural traditionnel</v>
      </c>
    </row>
    <row r="887" spans="1:4" x14ac:dyDescent="0.3">
      <c r="A887" s="1">
        <f>'[1]Total magasin'!B891</f>
        <v>50404</v>
      </c>
      <c r="B887" s="1" t="str">
        <f>'[1]Total magasin'!D891</f>
        <v>SU FAYENCE</v>
      </c>
      <c r="C887" s="1">
        <f>'[1]Total magasin'!E891</f>
        <v>2623</v>
      </c>
      <c r="D887" s="1" t="str">
        <f>'[1]Total magasin'!H891</f>
        <v>Saisonniers</v>
      </c>
    </row>
    <row r="888" spans="1:4" x14ac:dyDescent="0.3">
      <c r="A888" s="1">
        <f>'[1]Total magasin'!B892</f>
        <v>50406</v>
      </c>
      <c r="B888" s="1" t="str">
        <f>'[1]Total magasin'!D892</f>
        <v>UE ST AFFRIQUE BRIAND</v>
      </c>
      <c r="C888" s="1">
        <f>'[1]Total magasin'!E892</f>
        <v>830</v>
      </c>
      <c r="D888" s="1" t="str">
        <f>'[1]Total magasin'!H892</f>
        <v>Rural traditionnel</v>
      </c>
    </row>
    <row r="889" spans="1:4" x14ac:dyDescent="0.3">
      <c r="A889" s="1">
        <f>'[1]Total magasin'!B893</f>
        <v>50422</v>
      </c>
      <c r="B889" s="1" t="str">
        <f>'[1]Total magasin'!D893</f>
        <v>SU PUYVERT</v>
      </c>
      <c r="C889" s="1">
        <f>'[1]Total magasin'!E893</f>
        <v>2988</v>
      </c>
      <c r="D889" s="1" t="str">
        <f>'[1]Total magasin'!H893</f>
        <v>Périurbain résidentiel</v>
      </c>
    </row>
    <row r="890" spans="1:4" x14ac:dyDescent="0.3">
      <c r="A890" s="1">
        <f>'[1]Total magasin'!B894</f>
        <v>50486</v>
      </c>
      <c r="B890" s="1" t="str">
        <f>'[1]Total magasin'!D894</f>
        <v>SU LODEVE</v>
      </c>
      <c r="C890" s="1">
        <f>'[1]Total magasin'!E894</f>
        <v>3368</v>
      </c>
      <c r="D890" s="1" t="str">
        <f>'[1]Total magasin'!H894</f>
        <v>Rural dynamique</v>
      </c>
    </row>
    <row r="891" spans="1:4" x14ac:dyDescent="0.3">
      <c r="A891" s="1">
        <f>'[1]Total magasin'!B895</f>
        <v>50424</v>
      </c>
      <c r="B891" s="1" t="str">
        <f>'[1]Total magasin'!D895</f>
        <v>HU MENDE</v>
      </c>
      <c r="C891" s="1">
        <f>'[1]Total magasin'!E895</f>
        <v>6895</v>
      </c>
      <c r="D891" s="1" t="str">
        <f>'[1]Total magasin'!H895</f>
        <v>Rural dynamique</v>
      </c>
    </row>
    <row r="892" spans="1:4" x14ac:dyDescent="0.3">
      <c r="A892" s="1">
        <f>'[1]Total magasin'!B896</f>
        <v>50587</v>
      </c>
      <c r="B892" s="1" t="str">
        <f>'[1]Total magasin'!D896</f>
        <v>SU CAVAILLON COTY</v>
      </c>
      <c r="C892" s="1">
        <f>'[1]Total magasin'!E896</f>
        <v>2145</v>
      </c>
      <c r="D892" s="1" t="str">
        <f>'[1]Total magasin'!H896</f>
        <v>Périurbain concurrentiel</v>
      </c>
    </row>
    <row r="893" spans="1:4" x14ac:dyDescent="0.3">
      <c r="A893" s="1">
        <f>'[1]Total magasin'!B897</f>
        <v>50426</v>
      </c>
      <c r="B893" s="1" t="str">
        <f>'[1]Total magasin'!D897</f>
        <v>SU AIMARGUES</v>
      </c>
      <c r="C893" s="1">
        <f>'[1]Total magasin'!E897</f>
        <v>3851</v>
      </c>
      <c r="D893" s="1" t="str">
        <f>'[1]Total magasin'!H897</f>
        <v>Rural dynamique</v>
      </c>
    </row>
    <row r="894" spans="1:4" x14ac:dyDescent="0.3">
      <c r="A894" s="1">
        <f>'[1]Total magasin'!B898</f>
        <v>50429</v>
      </c>
      <c r="B894" s="1" t="str">
        <f>'[1]Total magasin'!D898</f>
        <v>SU CASTELNAU LE LEZ</v>
      </c>
      <c r="C894" s="1">
        <f>'[1]Total magasin'!E898</f>
        <v>2902</v>
      </c>
      <c r="D894" s="1" t="str">
        <f>'[1]Total magasin'!H898</f>
        <v>Périurbain concurrentiel</v>
      </c>
    </row>
    <row r="895" spans="1:4" x14ac:dyDescent="0.3">
      <c r="A895" s="1">
        <f>'[1]Total magasin'!B899</f>
        <v>50432</v>
      </c>
      <c r="B895" s="1" t="str">
        <f>'[1]Total magasin'!D899</f>
        <v>UE LAUDUN</v>
      </c>
      <c r="C895" s="1">
        <f>'[1]Total magasin'!E899</f>
        <v>700</v>
      </c>
      <c r="D895" s="1" t="str">
        <f>'[1]Total magasin'!H899</f>
        <v>Rural dynamique</v>
      </c>
    </row>
    <row r="896" spans="1:4" x14ac:dyDescent="0.3">
      <c r="A896" s="1">
        <f>'[1]Total magasin'!B900</f>
        <v>50434</v>
      </c>
      <c r="B896" s="1" t="str">
        <f>'[1]Total magasin'!D900</f>
        <v>HU AGDE</v>
      </c>
      <c r="C896" s="1">
        <f>'[1]Total magasin'!E900</f>
        <v>9085</v>
      </c>
      <c r="D896" s="1" t="str">
        <f>'[1]Total magasin'!H900</f>
        <v>Saisonniers</v>
      </c>
    </row>
    <row r="897" spans="1:4" x14ac:dyDescent="0.3">
      <c r="A897" s="1">
        <f>'[1]Total magasin'!B901</f>
        <v>50436</v>
      </c>
      <c r="B897" s="1" t="str">
        <f>'[1]Total magasin'!D901</f>
        <v>SU BLAYE LES MINES</v>
      </c>
      <c r="C897" s="1">
        <f>'[1]Total magasin'!E901</f>
        <v>2850</v>
      </c>
      <c r="D897" s="1" t="str">
        <f>'[1]Total magasin'!H901</f>
        <v>Rural traditionnel</v>
      </c>
    </row>
    <row r="898" spans="1:4" x14ac:dyDescent="0.3">
      <c r="A898" s="1">
        <f>'[1]Total magasin'!B902</f>
        <v>50438</v>
      </c>
      <c r="B898" s="1" t="str">
        <f>'[1]Total magasin'!D902</f>
        <v>SU NICE MADELEINE</v>
      </c>
      <c r="C898" s="1">
        <f>'[1]Total magasin'!E902</f>
        <v>1375</v>
      </c>
      <c r="D898" s="1" t="str">
        <f>'[1]Total magasin'!H902</f>
        <v>Ultra-urbain</v>
      </c>
    </row>
    <row r="899" spans="1:4" x14ac:dyDescent="0.3">
      <c r="A899" s="1">
        <f>'[1]Total magasin'!B903</f>
        <v>50440</v>
      </c>
      <c r="B899" s="1" t="str">
        <f>'[1]Total magasin'!D903</f>
        <v>HU MANOSQUE</v>
      </c>
      <c r="C899" s="1">
        <f>'[1]Total magasin'!E903</f>
        <v>4954</v>
      </c>
      <c r="D899" s="1" t="str">
        <f>'[1]Total magasin'!H903</f>
        <v>Rural dynamique</v>
      </c>
    </row>
    <row r="900" spans="1:4" x14ac:dyDescent="0.3">
      <c r="A900" s="1">
        <f>'[1]Total magasin'!B904</f>
        <v>50442</v>
      </c>
      <c r="B900" s="1" t="str">
        <f>'[1]Total magasin'!D904</f>
        <v>UE SERRES</v>
      </c>
      <c r="C900" s="1">
        <f>'[1]Total magasin'!E904</f>
        <v>998</v>
      </c>
      <c r="D900" s="1" t="str">
        <f>'[1]Total magasin'!H904</f>
        <v>Saisonniers</v>
      </c>
    </row>
    <row r="901" spans="1:4" x14ac:dyDescent="0.3">
      <c r="A901" s="1">
        <f>'[1]Total magasin'!B905</f>
        <v>50445</v>
      </c>
      <c r="B901" s="1" t="str">
        <f>'[1]Total magasin'!D905</f>
        <v>SU L'ISLE S/SORGUE</v>
      </c>
      <c r="C901" s="1">
        <f>'[1]Total magasin'!E905</f>
        <v>2383</v>
      </c>
      <c r="D901" s="1" t="str">
        <f>'[1]Total magasin'!H905</f>
        <v>Périurbain résidentiel</v>
      </c>
    </row>
    <row r="902" spans="1:4" x14ac:dyDescent="0.3">
      <c r="A902" s="1">
        <f>'[1]Total magasin'!B906</f>
        <v>50451</v>
      </c>
      <c r="B902" s="1" t="str">
        <f>'[1]Total magasin'!D906</f>
        <v>SU MARSEILLE SAKAKINI</v>
      </c>
      <c r="C902" s="1">
        <f>'[1]Total magasin'!E906</f>
        <v>1500</v>
      </c>
      <c r="D902" s="1" t="str">
        <f>'[1]Total magasin'!H906</f>
        <v>Ultra-urbain</v>
      </c>
    </row>
    <row r="903" spans="1:4" x14ac:dyDescent="0.3">
      <c r="A903" s="1">
        <f>'[1]Total magasin'!B907</f>
        <v>50452</v>
      </c>
      <c r="B903" s="1" t="str">
        <f>'[1]Total magasin'!D907</f>
        <v>SU BANDOL BEAUSSET</v>
      </c>
      <c r="C903" s="1">
        <f>'[1]Total magasin'!E907</f>
        <v>1489</v>
      </c>
      <c r="D903" s="1" t="str">
        <f>'[1]Total magasin'!H907</f>
        <v>Saisonniers</v>
      </c>
    </row>
    <row r="904" spans="1:4" x14ac:dyDescent="0.3">
      <c r="A904" s="1">
        <f>'[1]Total magasin'!B908</f>
        <v>50453</v>
      </c>
      <c r="B904" s="1" t="str">
        <f>'[1]Total magasin'!D908</f>
        <v>SU AIX EN PROV.EUROPE</v>
      </c>
      <c r="C904" s="1">
        <f>'[1]Total magasin'!E908</f>
        <v>1430</v>
      </c>
      <c r="D904" s="1" t="str">
        <f>'[1]Total magasin'!H908</f>
        <v>Ultra-urbain</v>
      </c>
    </row>
    <row r="905" spans="1:4" x14ac:dyDescent="0.3">
      <c r="A905" s="1">
        <f>'[1]Total magasin'!B909</f>
        <v>50456</v>
      </c>
      <c r="B905" s="1" t="str">
        <f>'[1]Total magasin'!D909</f>
        <v>SU ROMANS GAMBETTA</v>
      </c>
      <c r="C905" s="1">
        <f>'[1]Total magasin'!E909</f>
        <v>1815</v>
      </c>
      <c r="D905" s="1" t="str">
        <f>'[1]Total magasin'!H909</f>
        <v>Périurbain concurrentiel</v>
      </c>
    </row>
    <row r="906" spans="1:4" x14ac:dyDescent="0.3">
      <c r="A906" s="1">
        <f>'[1]Total magasin'!B910</f>
        <v>50457</v>
      </c>
      <c r="B906" s="1" t="str">
        <f>'[1]Total magasin'!D910</f>
        <v>UE LA COLLE S/LOUP</v>
      </c>
      <c r="C906" s="1">
        <f>'[1]Total magasin'!E910</f>
        <v>465</v>
      </c>
      <c r="D906" s="1" t="str">
        <f>'[1]Total magasin'!H910</f>
        <v>Périurbain résidentiel</v>
      </c>
    </row>
    <row r="907" spans="1:4" x14ac:dyDescent="0.3">
      <c r="A907" s="1">
        <f>'[1]Total magasin'!B911</f>
        <v>51310</v>
      </c>
      <c r="B907" s="1" t="str">
        <f>'[1]Total magasin'!D911</f>
        <v>UE ST JEANNET</v>
      </c>
      <c r="C907" s="1">
        <f>'[1]Total magasin'!E911</f>
        <v>660</v>
      </c>
      <c r="D907" s="1" t="str">
        <f>'[1]Total magasin'!H911</f>
        <v>Périurbain résidentiel</v>
      </c>
    </row>
    <row r="908" spans="1:4" x14ac:dyDescent="0.3">
      <c r="A908" s="1">
        <f>'[1]Total magasin'!B912</f>
        <v>50460</v>
      </c>
      <c r="B908" s="1" t="str">
        <f>'[1]Total magasin'!D912</f>
        <v>UE MENTON CENTRE</v>
      </c>
      <c r="C908" s="1">
        <f>'[1]Total magasin'!E912</f>
        <v>560</v>
      </c>
      <c r="D908" s="1" t="str">
        <f>'[1]Total magasin'!H912</f>
        <v>Ultra-urbain</v>
      </c>
    </row>
    <row r="909" spans="1:4" x14ac:dyDescent="0.3">
      <c r="A909" s="1">
        <f>'[1]Total magasin'!B913</f>
        <v>50307</v>
      </c>
      <c r="B909" s="1" t="str">
        <f>'[1]Total magasin'!D913</f>
        <v>UE PERPIGNAN ST ASSISCLE</v>
      </c>
      <c r="C909" s="1">
        <f>'[1]Total magasin'!E913</f>
        <v>1062</v>
      </c>
      <c r="D909" s="1" t="str">
        <f>'[1]Total magasin'!H913</f>
        <v>Périurbain concurrentiel</v>
      </c>
    </row>
    <row r="910" spans="1:4" x14ac:dyDescent="0.3">
      <c r="A910" s="1">
        <f>'[1]Total magasin'!B914</f>
        <v>50462</v>
      </c>
      <c r="B910" s="1" t="str">
        <f>'[1]Total magasin'!D914</f>
        <v>SU ST DONAT</v>
      </c>
      <c r="C910" s="1">
        <f>'[1]Total magasin'!E914</f>
        <v>2700</v>
      </c>
      <c r="D910" s="1" t="str">
        <f>'[1]Total magasin'!H914</f>
        <v>Rural dynamique</v>
      </c>
    </row>
    <row r="911" spans="1:4" x14ac:dyDescent="0.3">
      <c r="A911" s="1">
        <f>'[1]Total magasin'!B915</f>
        <v>50464</v>
      </c>
      <c r="B911" s="1" t="str">
        <f>'[1]Total magasin'!D915</f>
        <v>SU BEAUMONT LES VALENCE</v>
      </c>
      <c r="C911" s="1">
        <f>'[1]Total magasin'!E915</f>
        <v>1653</v>
      </c>
      <c r="D911" s="1" t="str">
        <f>'[1]Total magasin'!H915</f>
        <v>Périurbain résidentiel</v>
      </c>
    </row>
    <row r="912" spans="1:4" x14ac:dyDescent="0.3">
      <c r="A912" s="1">
        <f>'[1]Total magasin'!B916</f>
        <v>50521</v>
      </c>
      <c r="B912" s="1" t="str">
        <f>'[1]Total magasin'!D916</f>
        <v>SU BEAULIEU-SUR-MER</v>
      </c>
      <c r="C912" s="1">
        <f>'[1]Total magasin'!E916</f>
        <v>1500</v>
      </c>
      <c r="D912" s="1" t="str">
        <f>'[1]Total magasin'!H916</f>
        <v>Saisonniers</v>
      </c>
    </row>
    <row r="913" spans="1:4" x14ac:dyDescent="0.3">
      <c r="A913" s="1">
        <f>'[1]Total magasin'!B917</f>
        <v>50466</v>
      </c>
      <c r="B913" s="1" t="str">
        <f>'[1]Total magasin'!D917</f>
        <v>MU MONTE CARLO</v>
      </c>
      <c r="C913" s="1">
        <f>'[1]Total magasin'!E917</f>
        <v>550</v>
      </c>
      <c r="D913" s="1" t="str">
        <f>'[1]Total magasin'!H917</f>
        <v>Ultra-urbain</v>
      </c>
    </row>
    <row r="914" spans="1:4" x14ac:dyDescent="0.3">
      <c r="A914" s="1">
        <f>'[1]Total magasin'!B918</f>
        <v>50557</v>
      </c>
      <c r="B914" s="1" t="str">
        <f>'[1]Total magasin'!D918</f>
        <v>UE MENTON GARAVAN</v>
      </c>
      <c r="C914" s="1">
        <f>'[1]Total magasin'!E918</f>
        <v>950</v>
      </c>
      <c r="D914" s="1" t="str">
        <f>'[1]Total magasin'!H918</f>
        <v>Périurbain concurrentiel</v>
      </c>
    </row>
    <row r="915" spans="1:4" x14ac:dyDescent="0.3">
      <c r="A915" s="1">
        <f>'[1]Total magasin'!B919</f>
        <v>50470</v>
      </c>
      <c r="B915" s="1" t="str">
        <f>'[1]Total magasin'!D919</f>
        <v>UE ROQUEBRUNE CAP</v>
      </c>
      <c r="C915" s="1">
        <f>'[1]Total magasin'!E919</f>
        <v>556</v>
      </c>
      <c r="D915" s="1" t="str">
        <f>'[1]Total magasin'!H919</f>
        <v>Ultra-urbain</v>
      </c>
    </row>
    <row r="916" spans="1:4" x14ac:dyDescent="0.3">
      <c r="A916" s="1">
        <f>'[1]Total magasin'!B920</f>
        <v>50472</v>
      </c>
      <c r="B916" s="1" t="str">
        <f>'[1]Total magasin'!D920</f>
        <v>SU MARGUERITTES</v>
      </c>
      <c r="C916" s="1">
        <f>'[1]Total magasin'!E920</f>
        <v>2425</v>
      </c>
      <c r="D916" s="1" t="str">
        <f>'[1]Total magasin'!H920</f>
        <v>Périurbain résidentiel</v>
      </c>
    </row>
    <row r="917" spans="1:4" x14ac:dyDescent="0.3">
      <c r="A917" s="1">
        <f>'[1]Total magasin'!B921</f>
        <v>50473</v>
      </c>
      <c r="B917" s="1" t="str">
        <f>'[1]Total magasin'!D921</f>
        <v>SU LIMOUX</v>
      </c>
      <c r="C917" s="1">
        <f>'[1]Total magasin'!E921</f>
        <v>1902</v>
      </c>
      <c r="D917" s="1" t="str">
        <f>'[1]Total magasin'!H921</f>
        <v>Rural traditionnel</v>
      </c>
    </row>
    <row r="918" spans="1:4" x14ac:dyDescent="0.3">
      <c r="A918" s="1">
        <f>'[1]Total magasin'!B922</f>
        <v>51103</v>
      </c>
      <c r="B918" s="1" t="str">
        <f>'[1]Total magasin'!D922</f>
        <v>UE TARASCON S/RHONE</v>
      </c>
      <c r="C918" s="1">
        <f>'[1]Total magasin'!E922</f>
        <v>817</v>
      </c>
      <c r="D918" s="1" t="str">
        <f>'[1]Total magasin'!H922</f>
        <v>Périurbain concurrentiel</v>
      </c>
    </row>
    <row r="919" spans="1:4" x14ac:dyDescent="0.3">
      <c r="A919" s="1">
        <f>'[1]Total magasin'!B923</f>
        <v>50475</v>
      </c>
      <c r="B919" s="1" t="str">
        <f>'[1]Total magasin'!D923</f>
        <v>SU ANNONAY</v>
      </c>
      <c r="C919" s="1">
        <f>'[1]Total magasin'!E923</f>
        <v>3875</v>
      </c>
      <c r="D919" s="1" t="str">
        <f>'[1]Total magasin'!H923</f>
        <v>Rural dynamique</v>
      </c>
    </row>
    <row r="920" spans="1:4" x14ac:dyDescent="0.3">
      <c r="A920" s="1">
        <f>'[1]Total magasin'!B924</f>
        <v>50477</v>
      </c>
      <c r="B920" s="1" t="str">
        <f>'[1]Total magasin'!D924</f>
        <v>HU ROMANS</v>
      </c>
      <c r="C920" s="1">
        <f>'[1]Total magasin'!E924</f>
        <v>5076</v>
      </c>
      <c r="D920" s="1" t="str">
        <f>'[1]Total magasin'!H924</f>
        <v>Périurbain concurrentiel</v>
      </c>
    </row>
    <row r="921" spans="1:4" x14ac:dyDescent="0.3">
      <c r="A921" s="1">
        <f>'[1]Total magasin'!B925</f>
        <v>50481</v>
      </c>
      <c r="B921" s="1" t="str">
        <f>'[1]Total magasin'!D925</f>
        <v>SU PEGOMAS</v>
      </c>
      <c r="C921" s="1">
        <f>'[1]Total magasin'!E925</f>
        <v>2170</v>
      </c>
      <c r="D921" s="1" t="str">
        <f>'[1]Total magasin'!H925</f>
        <v>Périurbain résidentiel</v>
      </c>
    </row>
    <row r="922" spans="1:4" x14ac:dyDescent="0.3">
      <c r="A922" s="1">
        <f>'[1]Total magasin'!B926</f>
        <v>50490</v>
      </c>
      <c r="B922" s="1" t="str">
        <f>'[1]Total magasin'!D926</f>
        <v>UE NICE MARGUERITE</v>
      </c>
      <c r="C922" s="1">
        <f>'[1]Total magasin'!E926</f>
        <v>763</v>
      </c>
      <c r="D922" s="1" t="str">
        <f>'[1]Total magasin'!H926</f>
        <v>Ultra-urbain</v>
      </c>
    </row>
    <row r="923" spans="1:4" x14ac:dyDescent="0.3">
      <c r="A923" s="1">
        <f>'[1]Total magasin'!B927</f>
        <v>50492</v>
      </c>
      <c r="B923" s="1" t="str">
        <f>'[1]Total magasin'!D927</f>
        <v>SU LE BARCARES</v>
      </c>
      <c r="C923" s="1">
        <f>'[1]Total magasin'!E927</f>
        <v>1333</v>
      </c>
      <c r="D923" s="1" t="str">
        <f>'[1]Total magasin'!H927</f>
        <v>Saisonniers</v>
      </c>
    </row>
    <row r="924" spans="1:4" x14ac:dyDescent="0.3">
      <c r="A924" s="1">
        <f>'[1]Total magasin'!B928</f>
        <v>50498</v>
      </c>
      <c r="B924" s="1" t="str">
        <f>'[1]Total magasin'!D928</f>
        <v>SU PERPIGNAN DESNOYES</v>
      </c>
      <c r="C924" s="1">
        <f>'[1]Total magasin'!E928</f>
        <v>2642</v>
      </c>
      <c r="D924" s="1" t="str">
        <f>'[1]Total magasin'!H928</f>
        <v>Périurbain concurrentiel</v>
      </c>
    </row>
    <row r="925" spans="1:4" x14ac:dyDescent="0.3">
      <c r="A925" s="1">
        <f>'[1]Total magasin'!B929</f>
        <v>50547</v>
      </c>
      <c r="B925" s="1" t="str">
        <f>'[1]Total magasin'!D929</f>
        <v>SU BOMPAS</v>
      </c>
      <c r="C925" s="1">
        <f>'[1]Total magasin'!E929</f>
        <v>1200</v>
      </c>
      <c r="D925" s="1" t="str">
        <f>'[1]Total magasin'!H929</f>
        <v>Périurbain résidentiel</v>
      </c>
    </row>
    <row r="926" spans="1:4" x14ac:dyDescent="0.3">
      <c r="A926" s="1">
        <f>'[1]Total magasin'!B930</f>
        <v>50501</v>
      </c>
      <c r="B926" s="1" t="str">
        <f>'[1]Total magasin'!D930</f>
        <v>HU LES ARCS</v>
      </c>
      <c r="C926" s="1">
        <f>'[1]Total magasin'!E930</f>
        <v>4501</v>
      </c>
      <c r="D926" s="1" t="str">
        <f>'[1]Total magasin'!H930</f>
        <v>Rural dynamique</v>
      </c>
    </row>
    <row r="927" spans="1:4" x14ac:dyDescent="0.3">
      <c r="A927" s="1">
        <f>'[1]Total magasin'!B931</f>
        <v>50502</v>
      </c>
      <c r="B927" s="1" t="str">
        <f>'[1]Total magasin'!D931</f>
        <v>SU ST ZACHARIE JURAMY</v>
      </c>
      <c r="C927" s="1">
        <f>'[1]Total magasin'!E931</f>
        <v>1800</v>
      </c>
      <c r="D927" s="1" t="str">
        <f>'[1]Total magasin'!H931</f>
        <v>Périurbain résidentiel</v>
      </c>
    </row>
    <row r="928" spans="1:4" x14ac:dyDescent="0.3">
      <c r="A928" s="1">
        <f>'[1]Total magasin'!B932</f>
        <v>50554</v>
      </c>
      <c r="B928" s="1" t="str">
        <f>'[1]Total magasin'!D932</f>
        <v>UE AGAY CAP ESTEREL</v>
      </c>
      <c r="C928" s="1">
        <f>'[1]Total magasin'!E932</f>
        <v>600</v>
      </c>
      <c r="D928" s="1" t="str">
        <f>'[1]Total magasin'!H932</f>
        <v>Saisonniers</v>
      </c>
    </row>
    <row r="929" spans="1:4" x14ac:dyDescent="0.3">
      <c r="A929" s="1">
        <f>'[1]Total magasin'!B933</f>
        <v>50504</v>
      </c>
      <c r="B929" s="1" t="str">
        <f>'[1]Total magasin'!D933</f>
        <v>SU ESPALION</v>
      </c>
      <c r="C929" s="1">
        <f>'[1]Total magasin'!E933</f>
        <v>2992</v>
      </c>
      <c r="D929" s="1" t="str">
        <f>'[1]Total magasin'!H933</f>
        <v>Rural traditionnel</v>
      </c>
    </row>
    <row r="930" spans="1:4" x14ac:dyDescent="0.3">
      <c r="A930" s="1">
        <f>'[1]Total magasin'!B934</f>
        <v>50505</v>
      </c>
      <c r="B930" s="1" t="str">
        <f>'[1]Total magasin'!D934</f>
        <v>SU OLEMPS</v>
      </c>
      <c r="C930" s="1">
        <f>'[1]Total magasin'!E934</f>
        <v>2956</v>
      </c>
      <c r="D930" s="1" t="str">
        <f>'[1]Total magasin'!H934</f>
        <v>Rural dynamique</v>
      </c>
    </row>
    <row r="931" spans="1:4" x14ac:dyDescent="0.3">
      <c r="A931" s="1">
        <f>'[1]Total magasin'!B935</f>
        <v>50510</v>
      </c>
      <c r="B931" s="1" t="str">
        <f>'[1]Total magasin'!D935</f>
        <v>HU ST MAXIMIN BAUME</v>
      </c>
      <c r="C931" s="1">
        <f>'[1]Total magasin'!E935</f>
        <v>5188</v>
      </c>
      <c r="D931" s="1" t="str">
        <f>'[1]Total magasin'!H935</f>
        <v>Rural dynamique</v>
      </c>
    </row>
    <row r="932" spans="1:4" x14ac:dyDescent="0.3">
      <c r="A932" s="1">
        <f>'[1]Total magasin'!B936</f>
        <v>50515</v>
      </c>
      <c r="B932" s="1" t="str">
        <f>'[1]Total magasin'!D936</f>
        <v>UE NICE DUNANT</v>
      </c>
      <c r="C932" s="1">
        <f>'[1]Total magasin'!E936</f>
        <v>592</v>
      </c>
      <c r="D932" s="1" t="str">
        <f>'[1]Total magasin'!H936</f>
        <v>Ultra-urbain</v>
      </c>
    </row>
    <row r="933" spans="1:4" x14ac:dyDescent="0.3">
      <c r="A933" s="1">
        <f>'[1]Total magasin'!B937</f>
        <v>50885</v>
      </c>
      <c r="B933" s="1" t="str">
        <f>'[1]Total magasin'!D937</f>
        <v>UE GOLFE JUAN</v>
      </c>
      <c r="C933" s="1">
        <f>'[1]Total magasin'!E937</f>
        <v>636</v>
      </c>
      <c r="D933" s="1" t="str">
        <f>'[1]Total magasin'!H937</f>
        <v>Saisonniers</v>
      </c>
    </row>
    <row r="934" spans="1:4" x14ac:dyDescent="0.3">
      <c r="A934" s="1">
        <f>'[1]Total magasin'!B938</f>
        <v>50518</v>
      </c>
      <c r="B934" s="1" t="str">
        <f>'[1]Total magasin'!D938</f>
        <v>SU DONZERE</v>
      </c>
      <c r="C934" s="1">
        <f>'[1]Total magasin'!E938</f>
        <v>1806</v>
      </c>
      <c r="D934" s="1" t="str">
        <f>'[1]Total magasin'!H938</f>
        <v>Rural dynamique</v>
      </c>
    </row>
    <row r="935" spans="1:4" x14ac:dyDescent="0.3">
      <c r="A935" s="1">
        <f>'[1]Total magasin'!B939</f>
        <v>50519</v>
      </c>
      <c r="B935" s="1" t="str">
        <f>'[1]Total magasin'!D939</f>
        <v>SU ROCBARON</v>
      </c>
      <c r="C935" s="1">
        <f>'[1]Total magasin'!E939</f>
        <v>2533</v>
      </c>
      <c r="D935" s="1" t="str">
        <f>'[1]Total magasin'!H939</f>
        <v>Rural dynamique</v>
      </c>
    </row>
    <row r="936" spans="1:4" x14ac:dyDescent="0.3">
      <c r="A936" s="1">
        <f>'[1]Total magasin'!B940</f>
        <v>50524</v>
      </c>
      <c r="B936" s="1" t="str">
        <f>'[1]Total magasin'!D940</f>
        <v>SU MAUBEC</v>
      </c>
      <c r="C936" s="1">
        <f>'[1]Total magasin'!E940</f>
        <v>2290</v>
      </c>
      <c r="D936" s="1" t="str">
        <f>'[1]Total magasin'!H940</f>
        <v>Saisonniers</v>
      </c>
    </row>
    <row r="937" spans="1:4" x14ac:dyDescent="0.3">
      <c r="A937" s="1">
        <f>'[1]Total magasin'!B941</f>
        <v>50525</v>
      </c>
      <c r="B937" s="1" t="str">
        <f>'[1]Total magasin'!D941</f>
        <v>SU REGUSSE</v>
      </c>
      <c r="C937" s="1">
        <f>'[1]Total magasin'!E941</f>
        <v>1631</v>
      </c>
      <c r="D937" s="1" t="str">
        <f>'[1]Total magasin'!H941</f>
        <v>Saisonniers</v>
      </c>
    </row>
    <row r="938" spans="1:4" x14ac:dyDescent="0.3">
      <c r="A938" s="1">
        <f>'[1]Total magasin'!B942</f>
        <v>50526</v>
      </c>
      <c r="B938" s="1" t="str">
        <f>'[1]Total magasin'!D942</f>
        <v>SU SISTERON GENETS</v>
      </c>
      <c r="C938" s="1">
        <f>'[1]Total magasin'!E942</f>
        <v>5412</v>
      </c>
      <c r="D938" s="1" t="str">
        <f>'[1]Total magasin'!H942</f>
        <v>Rural dynamique</v>
      </c>
    </row>
    <row r="939" spans="1:4" x14ac:dyDescent="0.3">
      <c r="A939" s="1">
        <f>'[1]Total magasin'!B943</f>
        <v>50527</v>
      </c>
      <c r="B939" s="1" t="str">
        <f>'[1]Total magasin'!D943</f>
        <v>SU ROUJAN</v>
      </c>
      <c r="C939" s="1">
        <f>'[1]Total magasin'!E943</f>
        <v>2990</v>
      </c>
      <c r="D939" s="1" t="str">
        <f>'[1]Total magasin'!H943</f>
        <v>Rural dynamique</v>
      </c>
    </row>
    <row r="940" spans="1:4" x14ac:dyDescent="0.3">
      <c r="A940" s="1">
        <f>'[1]Total magasin'!B944</f>
        <v>50531</v>
      </c>
      <c r="B940" s="1" t="str">
        <f>'[1]Total magasin'!D944</f>
        <v>UE ST LAURENT D'AIGOUZE</v>
      </c>
      <c r="C940" s="1">
        <f>'[1]Total magasin'!E944</f>
        <v>870</v>
      </c>
      <c r="D940" s="1" t="str">
        <f>'[1]Total magasin'!H944</f>
        <v>Rural dynamique</v>
      </c>
    </row>
    <row r="941" spans="1:4" x14ac:dyDescent="0.3">
      <c r="A941" s="1">
        <f>'[1]Total magasin'!B945</f>
        <v>50533</v>
      </c>
      <c r="B941" s="1" t="str">
        <f>'[1]Total magasin'!D945</f>
        <v>SU POMEROLS</v>
      </c>
      <c r="C941" s="1">
        <f>'[1]Total magasin'!E945</f>
        <v>1733</v>
      </c>
      <c r="D941" s="1" t="str">
        <f>'[1]Total magasin'!H945</f>
        <v>Rural dynamique</v>
      </c>
    </row>
    <row r="942" spans="1:4" x14ac:dyDescent="0.3">
      <c r="A942" s="1">
        <f>'[1]Total magasin'!B946</f>
        <v>50535</v>
      </c>
      <c r="B942" s="1" t="str">
        <f>'[1]Total magasin'!D946</f>
        <v>SU FLASSANS ISSOLE</v>
      </c>
      <c r="C942" s="1">
        <f>'[1]Total magasin'!E946</f>
        <v>1750</v>
      </c>
      <c r="D942" s="1" t="str">
        <f>'[1]Total magasin'!H946</f>
        <v>Rural dynamique</v>
      </c>
    </row>
    <row r="943" spans="1:4" x14ac:dyDescent="0.3">
      <c r="A943" s="1">
        <f>'[1]Total magasin'!B947</f>
        <v>50536</v>
      </c>
      <c r="B943" s="1" t="str">
        <f>'[1]Total magasin'!D947</f>
        <v>SU ST RAPHAEL</v>
      </c>
      <c r="C943" s="1">
        <f>'[1]Total magasin'!E947</f>
        <v>1914</v>
      </c>
      <c r="D943" s="1" t="str">
        <f>'[1]Total magasin'!H947</f>
        <v>Saisonniers</v>
      </c>
    </row>
    <row r="944" spans="1:4" x14ac:dyDescent="0.3">
      <c r="A944" s="1">
        <f>'[1]Total magasin'!B948</f>
        <v>50539</v>
      </c>
      <c r="B944" s="1" t="str">
        <f>'[1]Total magasin'!D948</f>
        <v>SU VERNIOLLE</v>
      </c>
      <c r="C944" s="1">
        <f>'[1]Total magasin'!E948</f>
        <v>2500</v>
      </c>
      <c r="D944" s="1" t="str">
        <f>'[1]Total magasin'!H948</f>
        <v>Rural dynamique</v>
      </c>
    </row>
    <row r="945" spans="1:4" x14ac:dyDescent="0.3">
      <c r="A945" s="1">
        <f>'[1]Total magasin'!B949</f>
        <v>50540</v>
      </c>
      <c r="B945" s="1" t="str">
        <f>'[1]Total magasin'!D949</f>
        <v>UE NICE FRANCE</v>
      </c>
      <c r="C945" s="1">
        <f>'[1]Total magasin'!E949</f>
        <v>999</v>
      </c>
      <c r="D945" s="1" t="str">
        <f>'[1]Total magasin'!H949</f>
        <v>Ultra-urbain</v>
      </c>
    </row>
    <row r="946" spans="1:4" x14ac:dyDescent="0.3">
      <c r="A946" s="1">
        <f>'[1]Total magasin'!B950</f>
        <v>50543</v>
      </c>
      <c r="B946" s="1" t="str">
        <f>'[1]Total magasin'!D950</f>
        <v>SU BOUC BEL AIR</v>
      </c>
      <c r="C946" s="1">
        <f>'[1]Total magasin'!E950</f>
        <v>2463</v>
      </c>
      <c r="D946" s="1" t="str">
        <f>'[1]Total magasin'!H950</f>
        <v>Périurbain concurrentiel</v>
      </c>
    </row>
    <row r="947" spans="1:4" x14ac:dyDescent="0.3">
      <c r="A947" s="1">
        <f>'[1]Total magasin'!B951</f>
        <v>50544</v>
      </c>
      <c r="B947" s="1" t="str">
        <f>'[1]Total magasin'!D951</f>
        <v>UE ST JEAN DE VEDAS</v>
      </c>
      <c r="C947" s="1">
        <f>'[1]Total magasin'!E951</f>
        <v>1310</v>
      </c>
      <c r="D947" s="1" t="str">
        <f>'[1]Total magasin'!H951</f>
        <v>Ultra-urbain</v>
      </c>
    </row>
    <row r="948" spans="1:4" x14ac:dyDescent="0.3">
      <c r="A948" s="1">
        <f>'[1]Total magasin'!B952</f>
        <v>50548</v>
      </c>
      <c r="B948" s="1" t="str">
        <f>'[1]Total magasin'!D952</f>
        <v>SU SAGONE</v>
      </c>
      <c r="C948" s="1">
        <f>'[1]Total magasin'!E952</f>
        <v>990</v>
      </c>
      <c r="D948" s="1" t="str">
        <f>'[1]Total magasin'!H952</f>
        <v>Saisonniers</v>
      </c>
    </row>
    <row r="949" spans="1:4" x14ac:dyDescent="0.3">
      <c r="A949" s="1">
        <f>'[1]Total magasin'!B953</f>
        <v>50550</v>
      </c>
      <c r="B949" s="1" t="str">
        <f>'[1]Total magasin'!D953</f>
        <v>SU THUIR LES ASPRES</v>
      </c>
      <c r="C949" s="1">
        <f>'[1]Total magasin'!E953</f>
        <v>3550</v>
      </c>
      <c r="D949" s="1" t="str">
        <f>'[1]Total magasin'!H953</f>
        <v>Périurbain résidentiel</v>
      </c>
    </row>
    <row r="950" spans="1:4" x14ac:dyDescent="0.3">
      <c r="A950" s="1">
        <f>'[1]Total magasin'!B954</f>
        <v>50552</v>
      </c>
      <c r="B950" s="1" t="str">
        <f>'[1]Total magasin'!D954</f>
        <v>SU ST AFFRIQUE CAVALIER</v>
      </c>
      <c r="C950" s="1">
        <f>'[1]Total magasin'!E954</f>
        <v>1495</v>
      </c>
      <c r="D950" s="1" t="str">
        <f>'[1]Total magasin'!H954</f>
        <v>Rural traditionnel</v>
      </c>
    </row>
    <row r="951" spans="1:4" x14ac:dyDescent="0.3">
      <c r="A951" s="1">
        <f>'[1]Total magasin'!B955</f>
        <v>50555</v>
      </c>
      <c r="B951" s="1" t="str">
        <f>'[1]Total magasin'!D955</f>
        <v>SU ST SORLIN EN VALLOIRE</v>
      </c>
      <c r="C951" s="1">
        <f>'[1]Total magasin'!E955</f>
        <v>2100</v>
      </c>
      <c r="D951" s="1" t="str">
        <f>'[1]Total magasin'!H955</f>
        <v>Rural dynamique</v>
      </c>
    </row>
    <row r="952" spans="1:4" x14ac:dyDescent="0.3">
      <c r="A952" s="1">
        <f>'[1]Total magasin'!B956</f>
        <v>50556</v>
      </c>
      <c r="B952" s="1" t="str">
        <f>'[1]Total magasin'!D956</f>
        <v>SU BIGUGLIA</v>
      </c>
      <c r="C952" s="1">
        <f>'[1]Total magasin'!E956</f>
        <v>999</v>
      </c>
      <c r="D952" s="1" t="str">
        <f>'[1]Total magasin'!H956</f>
        <v>Ultra-urbain</v>
      </c>
    </row>
    <row r="953" spans="1:4" x14ac:dyDescent="0.3">
      <c r="A953" s="1">
        <f>'[1]Total magasin'!B957</f>
        <v>50561</v>
      </c>
      <c r="B953" s="1" t="str">
        <f>'[1]Total magasin'!D957</f>
        <v>SU CARPENTRAS</v>
      </c>
      <c r="C953" s="1">
        <f>'[1]Total magasin'!E957</f>
        <v>999</v>
      </c>
      <c r="D953" s="1" t="str">
        <f>'[1]Total magasin'!H957</f>
        <v>Périurbain concurrentiel</v>
      </c>
    </row>
    <row r="954" spans="1:4" x14ac:dyDescent="0.3">
      <c r="A954" s="1">
        <f>'[1]Total magasin'!B958</f>
        <v>50591</v>
      </c>
      <c r="B954" s="1" t="str">
        <f>'[1]Total magasin'!D958</f>
        <v>SU MONTPELLIER</v>
      </c>
      <c r="C954" s="1">
        <f>'[1]Total magasin'!E958</f>
        <v>2200</v>
      </c>
      <c r="D954" s="1" t="str">
        <f>'[1]Total magasin'!H958</f>
        <v>Périurbain concurrentiel</v>
      </c>
    </row>
    <row r="955" spans="1:4" x14ac:dyDescent="0.3">
      <c r="A955" s="1">
        <f>'[1]Total magasin'!B959</f>
        <v>50570</v>
      </c>
      <c r="B955" s="1" t="str">
        <f>'[1]Total magasin'!D959</f>
        <v>SU MONTARNAUD PRADAS</v>
      </c>
      <c r="C955" s="1">
        <f>'[1]Total magasin'!E959</f>
        <v>1545</v>
      </c>
      <c r="D955" s="1" t="str">
        <f>'[1]Total magasin'!H959</f>
        <v>Périurbain concurrentiel</v>
      </c>
    </row>
    <row r="956" spans="1:4" x14ac:dyDescent="0.3">
      <c r="A956" s="1">
        <f>'[1]Total magasin'!B960</f>
        <v>50594</v>
      </c>
      <c r="B956" s="1" t="str">
        <f>'[1]Total magasin'!D960</f>
        <v>SU STE LUCIE DE PORTO VECCHIO</v>
      </c>
      <c r="C956" s="1">
        <f>'[1]Total magasin'!E960</f>
        <v>2247</v>
      </c>
      <c r="D956" s="1" t="str">
        <f>'[1]Total magasin'!H960</f>
        <v>Rural traditionnel</v>
      </c>
    </row>
    <row r="957" spans="1:4" x14ac:dyDescent="0.3">
      <c r="A957" s="1">
        <f>'[1]Total magasin'!B961</f>
        <v>50573</v>
      </c>
      <c r="B957" s="1" t="str">
        <f>'[1]Total magasin'!D961</f>
        <v>UE PERTUIS LES PRES VERTS</v>
      </c>
      <c r="C957" s="1">
        <f>'[1]Total magasin'!E961</f>
        <v>1</v>
      </c>
      <c r="D957" s="1" t="str">
        <f>'[1]Total magasin'!H961</f>
        <v>Rural dynamique</v>
      </c>
    </row>
    <row r="958" spans="1:4" x14ac:dyDescent="0.3">
      <c r="A958" s="1">
        <f>'[1]Total magasin'!B962</f>
        <v>50574</v>
      </c>
      <c r="B958" s="1" t="str">
        <f>'[1]Total magasin'!D962</f>
        <v>SU PIGNAN</v>
      </c>
      <c r="C958" s="1">
        <f>'[1]Total magasin'!E962</f>
        <v>995</v>
      </c>
      <c r="D958" s="1" t="str">
        <f>'[1]Total magasin'!H962</f>
        <v>Périurbain résidentiel</v>
      </c>
    </row>
    <row r="959" spans="1:4" x14ac:dyDescent="0.3">
      <c r="A959" s="1">
        <f>'[1]Total magasin'!B963</f>
        <v>50575</v>
      </c>
      <c r="B959" s="1" t="str">
        <f>'[1]Total magasin'!D963</f>
        <v>SU NICE RIQUIER - ARMEE ALPES</v>
      </c>
      <c r="C959" s="1">
        <f>'[1]Total magasin'!E963</f>
        <v>2163</v>
      </c>
      <c r="D959" s="1" t="str">
        <f>'[1]Total magasin'!H963</f>
        <v>Ultra-urbain</v>
      </c>
    </row>
    <row r="960" spans="1:4" x14ac:dyDescent="0.3">
      <c r="A960" s="1">
        <f>'[1]Total magasin'!B964</f>
        <v>50577</v>
      </c>
      <c r="B960" s="1" t="str">
        <f>'[1]Total magasin'!D964</f>
        <v>SU MONTEUX</v>
      </c>
      <c r="C960" s="1">
        <f>'[1]Total magasin'!E964</f>
        <v>999</v>
      </c>
      <c r="D960" s="1" t="str">
        <f>'[1]Total magasin'!H964</f>
        <v>Périurbain concurrentiel</v>
      </c>
    </row>
    <row r="961" spans="1:4" x14ac:dyDescent="0.3">
      <c r="A961" s="1">
        <f>'[1]Total magasin'!B965</f>
        <v>50582</v>
      </c>
      <c r="B961" s="1" t="str">
        <f>'[1]Total magasin'!D965</f>
        <v>SU ST CHELY D'APCHER</v>
      </c>
      <c r="C961" s="1">
        <f>'[1]Total magasin'!E965</f>
        <v>1880</v>
      </c>
      <c r="D961" s="1" t="str">
        <f>'[1]Total magasin'!H965</f>
        <v>Rural traditionnel</v>
      </c>
    </row>
    <row r="962" spans="1:4" x14ac:dyDescent="0.3">
      <c r="A962" s="1">
        <f>'[1]Total magasin'!B966</f>
        <v>50583</v>
      </c>
      <c r="B962" s="1" t="str">
        <f>'[1]Total magasin'!D966</f>
        <v>SU PIERREFEU DU VAR</v>
      </c>
      <c r="C962" s="1">
        <f>'[1]Total magasin'!E966</f>
        <v>1750</v>
      </c>
      <c r="D962" s="1" t="str">
        <f>'[1]Total magasin'!H966</f>
        <v>Périurbain résidentiel</v>
      </c>
    </row>
    <row r="963" spans="1:4" x14ac:dyDescent="0.3">
      <c r="A963" s="1">
        <f>'[1]Total magasin'!B967</f>
        <v>50585</v>
      </c>
      <c r="B963" s="1" t="str">
        <f>'[1]Total magasin'!D967</f>
        <v>SU ILLE SUR TET</v>
      </c>
      <c r="C963" s="1">
        <f>'[1]Total magasin'!E967</f>
        <v>3623</v>
      </c>
      <c r="D963" s="1" t="str">
        <f>'[1]Total magasin'!H967</f>
        <v>Rural dynamique</v>
      </c>
    </row>
    <row r="964" spans="1:4" x14ac:dyDescent="0.3">
      <c r="A964" s="1">
        <f>'[1]Total magasin'!B968</f>
        <v>50586</v>
      </c>
      <c r="B964" s="1" t="str">
        <f>'[1]Total magasin'!D968</f>
        <v>MU MONACO</v>
      </c>
      <c r="C964" s="1">
        <f>'[1]Total magasin'!E968</f>
        <v>763</v>
      </c>
      <c r="D964" s="1" t="str">
        <f>'[1]Total magasin'!H968</f>
        <v>Ultra-urbain</v>
      </c>
    </row>
    <row r="965" spans="1:4" x14ac:dyDescent="0.3">
      <c r="A965" s="1">
        <f>'[1]Total magasin'!B969</f>
        <v>50592</v>
      </c>
      <c r="B965" s="1" t="str">
        <f>'[1]Total magasin'!D969</f>
        <v>SU ANTIBES</v>
      </c>
      <c r="C965" s="1">
        <f>'[1]Total magasin'!E969</f>
        <v>1730</v>
      </c>
      <c r="D965" s="1" t="str">
        <f>'[1]Total magasin'!H969</f>
        <v>Périurbain concurrentiel</v>
      </c>
    </row>
    <row r="966" spans="1:4" x14ac:dyDescent="0.3">
      <c r="A966" s="1">
        <f>'[1]Total magasin'!B970</f>
        <v>50593</v>
      </c>
      <c r="B966" s="1" t="str">
        <f>'[1]Total magasin'!D970</f>
        <v>UE DRIVE ANTIBES SOPHIA</v>
      </c>
      <c r="C966" s="1">
        <f>'[1]Total magasin'!E970</f>
        <v>1</v>
      </c>
      <c r="D966" s="1" t="str">
        <f>'[1]Total magasin'!H970</f>
        <v>Périurbain concurrentiel</v>
      </c>
    </row>
    <row r="967" spans="1:4" x14ac:dyDescent="0.3">
      <c r="A967" s="1">
        <f>'[1]Total magasin'!B971</f>
        <v>50596</v>
      </c>
      <c r="B967" s="1" t="str">
        <f>'[1]Total magasin'!D971</f>
        <v>SU ISTRES</v>
      </c>
      <c r="C967" s="1">
        <f>'[1]Total magasin'!E971</f>
        <v>1500</v>
      </c>
      <c r="D967" s="1" t="str">
        <f>'[1]Total magasin'!H971</f>
        <v>Périurbain concurrentiel</v>
      </c>
    </row>
    <row r="968" spans="1:4" x14ac:dyDescent="0.3">
      <c r="A968" s="1">
        <f>'[1]Total magasin'!B972</f>
        <v>50597</v>
      </c>
      <c r="B968" s="1" t="str">
        <f>'[1]Total magasin'!D972</f>
        <v>SU REMOLLON</v>
      </c>
      <c r="C968" s="1">
        <f>'[1]Total magasin'!E972</f>
        <v>1830</v>
      </c>
      <c r="D968" s="1" t="str">
        <f>'[1]Total magasin'!H972</f>
        <v>Rural dynamique</v>
      </c>
    </row>
    <row r="969" spans="1:4" x14ac:dyDescent="0.3">
      <c r="A969" s="1">
        <f>'[1]Total magasin'!B973</f>
        <v>50600</v>
      </c>
      <c r="B969" s="1" t="str">
        <f>'[1]Total magasin'!D973</f>
        <v>UE EYRAGUES</v>
      </c>
      <c r="C969" s="1">
        <f>'[1]Total magasin'!E973</f>
        <v>212</v>
      </c>
      <c r="D969" s="1" t="str">
        <f>'[1]Total magasin'!H973</f>
        <v>Périurbain résidentiel</v>
      </c>
    </row>
    <row r="970" spans="1:4" x14ac:dyDescent="0.3">
      <c r="A970" s="1">
        <f>'[1]Total magasin'!B974</f>
        <v>51141</v>
      </c>
      <c r="B970" s="1" t="str">
        <f>'[1]Total magasin'!D974</f>
        <v>UE SENAS</v>
      </c>
      <c r="C970" s="1">
        <f>'[1]Total magasin'!E974</f>
        <v>940</v>
      </c>
      <c r="D970" s="1" t="str">
        <f>'[1]Total magasin'!H974</f>
        <v>Rural dynamique</v>
      </c>
    </row>
    <row r="971" spans="1:4" x14ac:dyDescent="0.3">
      <c r="A971" s="1">
        <f>'[1]Total magasin'!B975</f>
        <v>50609</v>
      </c>
      <c r="B971" s="1" t="str">
        <f>'[1]Total magasin'!D975</f>
        <v>UE PERNES LES FONTAINES</v>
      </c>
      <c r="C971" s="1">
        <f>'[1]Total magasin'!E975</f>
        <v>884</v>
      </c>
      <c r="D971" s="1" t="str">
        <f>'[1]Total magasin'!H975</f>
        <v>Périurbain résidentiel</v>
      </c>
    </row>
    <row r="972" spans="1:4" x14ac:dyDescent="0.3">
      <c r="A972" s="1">
        <f>'[1]Total magasin'!B976</f>
        <v>50611</v>
      </c>
      <c r="B972" s="1" t="str">
        <f>'[1]Total magasin'!D976</f>
        <v>UE ROGNONAS</v>
      </c>
      <c r="C972" s="1">
        <f>'[1]Total magasin'!E976</f>
        <v>932</v>
      </c>
      <c r="D972" s="1" t="str">
        <f>'[1]Total magasin'!H976</f>
        <v>Périurbain concurrentiel</v>
      </c>
    </row>
    <row r="973" spans="1:4" x14ac:dyDescent="0.3">
      <c r="A973" s="1">
        <f>'[1]Total magasin'!B977</f>
        <v>50612</v>
      </c>
      <c r="B973" s="1" t="str">
        <f>'[1]Total magasin'!D977</f>
        <v>UE MONTBRUN LES BAINS</v>
      </c>
      <c r="C973" s="1">
        <f>'[1]Total magasin'!E977</f>
        <v>665</v>
      </c>
      <c r="D973" s="1" t="str">
        <f>'[1]Total magasin'!H977</f>
        <v>Saisonniers</v>
      </c>
    </row>
    <row r="974" spans="1:4" x14ac:dyDescent="0.3">
      <c r="A974" s="1">
        <f>'[1]Total magasin'!B978</f>
        <v>50613</v>
      </c>
      <c r="B974" s="1" t="str">
        <f>'[1]Total magasin'!D978</f>
        <v>UE VERCLAUSE</v>
      </c>
      <c r="C974" s="1">
        <f>'[1]Total magasin'!E978</f>
        <v>627</v>
      </c>
      <c r="D974" s="1" t="str">
        <f>'[1]Total magasin'!H978</f>
        <v>Saisonniers</v>
      </c>
    </row>
    <row r="975" spans="1:4" x14ac:dyDescent="0.3">
      <c r="A975" s="1">
        <f>'[1]Total magasin'!B979</f>
        <v>50614</v>
      </c>
      <c r="B975" s="1" t="str">
        <f>'[1]Total magasin'!D979</f>
        <v>UE MAZAN</v>
      </c>
      <c r="C975" s="1">
        <f>'[1]Total magasin'!E979</f>
        <v>550</v>
      </c>
      <c r="D975" s="1" t="str">
        <f>'[1]Total magasin'!H979</f>
        <v>Rural dynamique</v>
      </c>
    </row>
    <row r="976" spans="1:4" x14ac:dyDescent="0.3">
      <c r="A976" s="1">
        <f>'[1]Total magasin'!B980</f>
        <v>50615</v>
      </c>
      <c r="B976" s="1" t="str">
        <f>'[1]Total magasin'!D980</f>
        <v>UE GRAVESON</v>
      </c>
      <c r="C976" s="1">
        <f>'[1]Total magasin'!E980</f>
        <v>990</v>
      </c>
      <c r="D976" s="1" t="str">
        <f>'[1]Total magasin'!H980</f>
        <v>Rural dynamique</v>
      </c>
    </row>
    <row r="977" spans="1:4" x14ac:dyDescent="0.3">
      <c r="A977" s="1">
        <f>'[1]Total magasin'!B981</f>
        <v>50617</v>
      </c>
      <c r="B977" s="1" t="str">
        <f>'[1]Total magasin'!D981</f>
        <v>UE MARSEILLE CHUTES LAVIE</v>
      </c>
      <c r="C977" s="1">
        <f>'[1]Total magasin'!E981</f>
        <v>900</v>
      </c>
      <c r="D977" s="1" t="str">
        <f>'[1]Total magasin'!H981</f>
        <v>Ultra-urbain</v>
      </c>
    </row>
    <row r="978" spans="1:4" x14ac:dyDescent="0.3">
      <c r="A978" s="1">
        <f>'[1]Total magasin'!B982</f>
        <v>50618</v>
      </c>
      <c r="B978" s="1" t="str">
        <f>'[1]Total magasin'!D982</f>
        <v>UE BOUC BEL AIR</v>
      </c>
      <c r="C978" s="1">
        <f>'[1]Total magasin'!E982</f>
        <v>982</v>
      </c>
      <c r="D978" s="1" t="str">
        <f>'[1]Total magasin'!H982</f>
        <v>Périurbain résidentiel</v>
      </c>
    </row>
    <row r="979" spans="1:4" x14ac:dyDescent="0.3">
      <c r="A979" s="1">
        <f>'[1]Total magasin'!B983</f>
        <v>50620</v>
      </c>
      <c r="B979" s="1" t="str">
        <f>'[1]Total magasin'!D983</f>
        <v>UE BEAUCAIRE</v>
      </c>
      <c r="C979" s="1">
        <f>'[1]Total magasin'!E983</f>
        <v>480</v>
      </c>
      <c r="D979" s="1" t="str">
        <f>'[1]Total magasin'!H983</f>
        <v>Périurbain concurrentiel</v>
      </c>
    </row>
    <row r="980" spans="1:4" x14ac:dyDescent="0.3">
      <c r="A980" s="1">
        <f>'[1]Total magasin'!B984</f>
        <v>50621</v>
      </c>
      <c r="B980" s="1" t="str">
        <f>'[1]Total magasin'!D984</f>
        <v>UE CANNES PETIT JUAS</v>
      </c>
      <c r="C980" s="1">
        <f>'[1]Total magasin'!E984</f>
        <v>280</v>
      </c>
      <c r="D980" s="1" t="str">
        <f>'[1]Total magasin'!H984</f>
        <v>Périurbain concurrentiel</v>
      </c>
    </row>
    <row r="981" spans="1:4" x14ac:dyDescent="0.3">
      <c r="A981" s="1">
        <f>'[1]Total magasin'!B985</f>
        <v>50622</v>
      </c>
      <c r="B981" s="1" t="str">
        <f>'[1]Total magasin'!D985</f>
        <v>UE NICE BAQUIS</v>
      </c>
      <c r="C981" s="1">
        <f>'[1]Total magasin'!E985</f>
        <v>490</v>
      </c>
      <c r="D981" s="1" t="str">
        <f>'[1]Total magasin'!H985</f>
        <v>Ultra-urbain</v>
      </c>
    </row>
    <row r="982" spans="1:4" x14ac:dyDescent="0.3">
      <c r="A982" s="1">
        <f>'[1]Total magasin'!B986</f>
        <v>50624</v>
      </c>
      <c r="B982" s="1" t="str">
        <f>'[1]Total magasin'!D986</f>
        <v>UE BUIS LES BARONNIES</v>
      </c>
      <c r="C982" s="1">
        <f>'[1]Total magasin'!E986</f>
        <v>691</v>
      </c>
      <c r="D982" s="1" t="str">
        <f>'[1]Total magasin'!H986</f>
        <v>Saisonniers</v>
      </c>
    </row>
    <row r="983" spans="1:4" x14ac:dyDescent="0.3">
      <c r="A983" s="1">
        <f>'[1]Total magasin'!B987</f>
        <v>51115</v>
      </c>
      <c r="B983" s="1" t="str">
        <f>'[1]Total magasin'!D987</f>
        <v>UE PIOLENC</v>
      </c>
      <c r="C983" s="1">
        <f>'[1]Total magasin'!E987</f>
        <v>384</v>
      </c>
      <c r="D983" s="1" t="str">
        <f>'[1]Total magasin'!H987</f>
        <v>Rural dynamique</v>
      </c>
    </row>
    <row r="984" spans="1:4" x14ac:dyDescent="0.3">
      <c r="A984" s="1">
        <f>'[1]Total magasin'!B988</f>
        <v>50626</v>
      </c>
      <c r="B984" s="1" t="str">
        <f>'[1]Total magasin'!D988</f>
        <v>UE BORGO</v>
      </c>
      <c r="C984" s="1">
        <f>'[1]Total magasin'!E988</f>
        <v>850</v>
      </c>
      <c r="D984" s="1" t="str">
        <f>'[1]Total magasin'!H988</f>
        <v>Périurbain concurrentiel</v>
      </c>
    </row>
    <row r="985" spans="1:4" x14ac:dyDescent="0.3">
      <c r="A985" s="1">
        <f>'[1]Total magasin'!B989</f>
        <v>50628</v>
      </c>
      <c r="B985" s="1" t="str">
        <f>'[1]Total magasin'!D989</f>
        <v>UE DIE</v>
      </c>
      <c r="C985" s="1">
        <f>'[1]Total magasin'!E989</f>
        <v>999</v>
      </c>
      <c r="D985" s="1" t="str">
        <f>'[1]Total magasin'!H989</f>
        <v>Saisonniers</v>
      </c>
    </row>
    <row r="986" spans="1:4" x14ac:dyDescent="0.3">
      <c r="A986" s="1">
        <f>'[1]Total magasin'!B990</f>
        <v>50629</v>
      </c>
      <c r="B986" s="1" t="str">
        <f>'[1]Total magasin'!D990</f>
        <v>UE ROCHEFORT DU GARD</v>
      </c>
      <c r="C986" s="1">
        <f>'[1]Total magasin'!E990</f>
        <v>828</v>
      </c>
      <c r="D986" s="1" t="str">
        <f>'[1]Total magasin'!H990</f>
        <v>Rural dynamique</v>
      </c>
    </row>
    <row r="987" spans="1:4" x14ac:dyDescent="0.3">
      <c r="A987" s="1">
        <f>'[1]Total magasin'!B991</f>
        <v>50632</v>
      </c>
      <c r="B987" s="1" t="str">
        <f>'[1]Total magasin'!D991</f>
        <v>UE PUY ST MARTIN</v>
      </c>
      <c r="C987" s="1">
        <f>'[1]Total magasin'!E991</f>
        <v>992</v>
      </c>
      <c r="D987" s="1" t="str">
        <f>'[1]Total magasin'!H991</f>
        <v>Saisonniers</v>
      </c>
    </row>
    <row r="988" spans="1:4" x14ac:dyDescent="0.3">
      <c r="A988" s="1">
        <f>'[1]Total magasin'!B992</f>
        <v>50637</v>
      </c>
      <c r="B988" s="1" t="str">
        <f>'[1]Total magasin'!D992</f>
        <v>UE BEAUMES VENISE</v>
      </c>
      <c r="C988" s="1">
        <f>'[1]Total magasin'!E992</f>
        <v>299</v>
      </c>
      <c r="D988" s="1" t="str">
        <f>'[1]Total magasin'!H992</f>
        <v>Périurbain résidentiel</v>
      </c>
    </row>
    <row r="989" spans="1:4" x14ac:dyDescent="0.3">
      <c r="A989" s="1">
        <f>'[1]Total magasin'!B993</f>
        <v>50639</v>
      </c>
      <c r="B989" s="1" t="str">
        <f>'[1]Total magasin'!D993</f>
        <v>UE MARSEILLE GRAND RUE</v>
      </c>
      <c r="C989" s="1">
        <f>'[1]Total magasin'!E993</f>
        <v>546</v>
      </c>
      <c r="D989" s="1" t="str">
        <f>'[1]Total magasin'!H993</f>
        <v>Ultra-urbain</v>
      </c>
    </row>
    <row r="990" spans="1:4" x14ac:dyDescent="0.3">
      <c r="A990" s="1">
        <f>'[1]Total magasin'!B994</f>
        <v>50643</v>
      </c>
      <c r="B990" s="1" t="str">
        <f>'[1]Total magasin'!D994</f>
        <v>UE COURTHEZON</v>
      </c>
      <c r="C990" s="1">
        <f>'[1]Total magasin'!E994</f>
        <v>990</v>
      </c>
      <c r="D990" s="1" t="str">
        <f>'[1]Total magasin'!H994</f>
        <v>Périurbain résidentiel</v>
      </c>
    </row>
    <row r="991" spans="1:4" x14ac:dyDescent="0.3">
      <c r="A991" s="1">
        <f>'[1]Total magasin'!B995</f>
        <v>50653</v>
      </c>
      <c r="B991" s="1" t="str">
        <f>'[1]Total magasin'!D995</f>
        <v>UE CHATEAUNEUF DE GALAURE</v>
      </c>
      <c r="C991" s="1">
        <f>'[1]Total magasin'!E995</f>
        <v>852</v>
      </c>
      <c r="D991" s="1" t="str">
        <f>'[1]Total magasin'!H995</f>
        <v>Saisonniers</v>
      </c>
    </row>
    <row r="992" spans="1:4" x14ac:dyDescent="0.3">
      <c r="A992" s="1">
        <f>'[1]Total magasin'!B996</f>
        <v>50659</v>
      </c>
      <c r="B992" s="1" t="str">
        <f>'[1]Total magasin'!D996</f>
        <v>UE ST REMY DE PROVENCE</v>
      </c>
      <c r="C992" s="1">
        <f>'[1]Total magasin'!E996</f>
        <v>270</v>
      </c>
      <c r="D992" s="1" t="str">
        <f>'[1]Total magasin'!H996</f>
        <v>Rural dynamique</v>
      </c>
    </row>
    <row r="993" spans="1:4" x14ac:dyDescent="0.3">
      <c r="A993" s="1">
        <f>'[1]Total magasin'!B997</f>
        <v>51309</v>
      </c>
      <c r="B993" s="1" t="str">
        <f>'[1]Total magasin'!D997</f>
        <v>UE VENELLES</v>
      </c>
      <c r="C993" s="1">
        <f>'[1]Total magasin'!E997</f>
        <v>733</v>
      </c>
      <c r="D993" s="1" t="str">
        <f>'[1]Total magasin'!H997</f>
        <v>Périurbain résidentiel</v>
      </c>
    </row>
    <row r="994" spans="1:4" x14ac:dyDescent="0.3">
      <c r="A994" s="1">
        <f>'[1]Total magasin'!B998</f>
        <v>50665</v>
      </c>
      <c r="B994" s="1" t="str">
        <f>'[1]Total magasin'!D998</f>
        <v>UE UPIE</v>
      </c>
      <c r="C994" s="1">
        <f>'[1]Total magasin'!E998</f>
        <v>484</v>
      </c>
      <c r="D994" s="1" t="str">
        <f>'[1]Total magasin'!H998</f>
        <v>Périurbain résidentiel</v>
      </c>
    </row>
    <row r="995" spans="1:4" x14ac:dyDescent="0.3">
      <c r="A995" s="1">
        <f>'[1]Total magasin'!B999</f>
        <v>50667</v>
      </c>
      <c r="B995" s="1" t="str">
        <f>'[1]Total magasin'!D999</f>
        <v>UE GRENOBLE VIZILLE</v>
      </c>
      <c r="C995" s="1">
        <f>'[1]Total magasin'!E999</f>
        <v>639</v>
      </c>
      <c r="D995" s="1" t="str">
        <f>'[1]Total magasin'!H999</f>
        <v>Ultra-urbain</v>
      </c>
    </row>
    <row r="996" spans="1:4" x14ac:dyDescent="0.3">
      <c r="A996" s="1">
        <f>'[1]Total magasin'!B1000</f>
        <v>50677</v>
      </c>
      <c r="B996" s="1" t="str">
        <f>'[1]Total magasin'!D1000</f>
        <v>UE COLLONGES SOUS SALEVE</v>
      </c>
      <c r="C996" s="1">
        <f>'[1]Total magasin'!E1000</f>
        <v>990</v>
      </c>
      <c r="D996" s="1" t="str">
        <f>'[1]Total magasin'!H1000</f>
        <v>Périurbain concurrentiel</v>
      </c>
    </row>
    <row r="997" spans="1:4" x14ac:dyDescent="0.3">
      <c r="A997" s="1">
        <f>'[1]Total magasin'!B1001</f>
        <v>50679</v>
      </c>
      <c r="B997" s="1" t="str">
        <f>'[1]Total magasin'!D1001</f>
        <v>UE VESCOVATO</v>
      </c>
      <c r="C997" s="1">
        <f>'[1]Total magasin'!E1001</f>
        <v>1200</v>
      </c>
      <c r="D997" s="1" t="str">
        <f>'[1]Total magasin'!H1001</f>
        <v>Saisonniers</v>
      </c>
    </row>
    <row r="998" spans="1:4" x14ac:dyDescent="0.3">
      <c r="A998" s="1">
        <f>'[1]Total magasin'!B1002</f>
        <v>50681</v>
      </c>
      <c r="B998" s="1" t="str">
        <f>'[1]Total magasin'!D1002</f>
        <v>UE NOVES</v>
      </c>
      <c r="C998" s="1">
        <f>'[1]Total magasin'!E1002</f>
        <v>299</v>
      </c>
      <c r="D998" s="1" t="str">
        <f>'[1]Total magasin'!H1002</f>
        <v>Périurbain résidentiel</v>
      </c>
    </row>
    <row r="999" spans="1:4" x14ac:dyDescent="0.3">
      <c r="A999" s="1">
        <f>'[1]Total magasin'!B1003</f>
        <v>50685</v>
      </c>
      <c r="B999" s="1" t="str">
        <f>'[1]Total magasin'!D1003</f>
        <v>UE LYON LIBERTE</v>
      </c>
      <c r="C999" s="1">
        <f>'[1]Total magasin'!E1003</f>
        <v>320</v>
      </c>
      <c r="D999" s="1" t="str">
        <f>'[1]Total magasin'!H1003</f>
        <v>Ultra-urbain</v>
      </c>
    </row>
    <row r="1000" spans="1:4" x14ac:dyDescent="0.3">
      <c r="A1000" s="1">
        <f>'[1]Total magasin'!B1004</f>
        <v>50698</v>
      </c>
      <c r="B1000" s="1" t="str">
        <f>'[1]Total magasin'!D1004</f>
        <v>UE ALTHEN DES PALUDS</v>
      </c>
      <c r="C1000" s="1">
        <f>'[1]Total magasin'!E1004</f>
        <v>650</v>
      </c>
      <c r="D1000" s="1" t="str">
        <f>'[1]Total magasin'!H1004</f>
        <v>Périurbain résidentiel</v>
      </c>
    </row>
    <row r="1001" spans="1:4" x14ac:dyDescent="0.3">
      <c r="A1001" s="1">
        <f>'[1]Total magasin'!B1005</f>
        <v>50725</v>
      </c>
      <c r="B1001" s="1" t="str">
        <f>'[1]Total magasin'!D1005</f>
        <v>UE NICE ALPES</v>
      </c>
      <c r="C1001" s="1">
        <f>'[1]Total magasin'!E1005</f>
        <v>366</v>
      </c>
      <c r="D1001" s="1" t="str">
        <f>'[1]Total magasin'!H1005</f>
        <v>Ultra-urbain</v>
      </c>
    </row>
    <row r="1002" spans="1:4" x14ac:dyDescent="0.3">
      <c r="A1002" s="1">
        <f>'[1]Total magasin'!B1006</f>
        <v>51255</v>
      </c>
      <c r="B1002" s="1" t="str">
        <f>'[1]Total magasin'!D1006</f>
        <v>UE POURRIERES BASTIDES</v>
      </c>
      <c r="C1002" s="1">
        <f>'[1]Total magasin'!E1006</f>
        <v>600</v>
      </c>
      <c r="D1002" s="1" t="str">
        <f>'[1]Total magasin'!H1006</f>
        <v>Périurbain résidentiel</v>
      </c>
    </row>
    <row r="1003" spans="1:4" x14ac:dyDescent="0.3">
      <c r="A1003" s="1">
        <f>'[1]Total magasin'!B1007</f>
        <v>51081</v>
      </c>
      <c r="B1003" s="1" t="str">
        <f>'[1]Total magasin'!D1007</f>
        <v>UE TULETTE</v>
      </c>
      <c r="C1003" s="1">
        <f>'[1]Total magasin'!E1007</f>
        <v>415</v>
      </c>
      <c r="D1003" s="1" t="str">
        <f>'[1]Total magasin'!H1007</f>
        <v>Rural dynamique</v>
      </c>
    </row>
    <row r="1004" spans="1:4" x14ac:dyDescent="0.3">
      <c r="A1004" s="1">
        <f>'[1]Total magasin'!B1008</f>
        <v>51083</v>
      </c>
      <c r="B1004" s="1" t="str">
        <f>'[1]Total magasin'!D1008</f>
        <v>UE ST ANDRE LES ALPES</v>
      </c>
      <c r="C1004" s="1">
        <f>'[1]Total magasin'!E1008</f>
        <v>760</v>
      </c>
      <c r="D1004" s="1" t="str">
        <f>'[1]Total magasin'!H1008</f>
        <v>Saisonniers</v>
      </c>
    </row>
    <row r="1005" spans="1:4" x14ac:dyDescent="0.3">
      <c r="A1005" s="1">
        <f>'[1]Total magasin'!B1009</f>
        <v>51111</v>
      </c>
      <c r="B1005" s="1" t="str">
        <f>'[1]Total magasin'!D1009</f>
        <v>UE SOREZE METAIRIE</v>
      </c>
      <c r="C1005" s="1">
        <f>'[1]Total magasin'!E1009</f>
        <v>499</v>
      </c>
      <c r="D1005" s="1" t="str">
        <f>'[1]Total magasin'!H1009</f>
        <v>Rural dynamique</v>
      </c>
    </row>
    <row r="1006" spans="1:4" x14ac:dyDescent="0.3">
      <c r="A1006" s="1">
        <f>'[1]Total magasin'!B1010</f>
        <v>51117</v>
      </c>
      <c r="B1006" s="1" t="str">
        <f>'[1]Total magasin'!D1010</f>
        <v>UE CARPENTRAS</v>
      </c>
      <c r="C1006" s="1">
        <f>'[1]Total magasin'!E1010</f>
        <v>727</v>
      </c>
      <c r="D1006" s="1" t="str">
        <f>'[1]Total magasin'!H1010</f>
        <v>Périurbain concurrentiel</v>
      </c>
    </row>
    <row r="1007" spans="1:4" x14ac:dyDescent="0.3">
      <c r="A1007" s="1">
        <f>'[1]Total magasin'!B1011</f>
        <v>51119</v>
      </c>
      <c r="B1007" s="1" t="str">
        <f>'[1]Total magasin'!D1011</f>
        <v>UE CAUMONT S/DURANCE CADAGNE</v>
      </c>
      <c r="C1007" s="1">
        <f>'[1]Total magasin'!E1011</f>
        <v>999</v>
      </c>
      <c r="D1007" s="1" t="str">
        <f>'[1]Total magasin'!H1011</f>
        <v>Périurbain résidentiel</v>
      </c>
    </row>
    <row r="1008" spans="1:4" x14ac:dyDescent="0.3">
      <c r="A1008" s="1">
        <f>'[1]Total magasin'!B1012</f>
        <v>51128</v>
      </c>
      <c r="B1008" s="1" t="str">
        <f>'[1]Total magasin'!D1012</f>
        <v>UE CHATUZANGE LE GOUBET</v>
      </c>
      <c r="C1008" s="1">
        <f>'[1]Total magasin'!E1012</f>
        <v>900</v>
      </c>
      <c r="D1008" s="1" t="str">
        <f>'[1]Total magasin'!H1012</f>
        <v>Périurbain concurrentiel</v>
      </c>
    </row>
    <row r="1009" spans="1:4" x14ac:dyDescent="0.3">
      <c r="A1009" s="1">
        <f>'[1]Total magasin'!B1013</f>
        <v>51132</v>
      </c>
      <c r="B1009" s="1" t="str">
        <f>'[1]Total magasin'!D1013</f>
        <v>UE LE PONTET</v>
      </c>
      <c r="C1009" s="1">
        <f>'[1]Total magasin'!E1013</f>
        <v>865</v>
      </c>
      <c r="D1009" s="1" t="str">
        <f>'[1]Total magasin'!H1013</f>
        <v>Périurbain concurrentiel</v>
      </c>
    </row>
    <row r="1010" spans="1:4" x14ac:dyDescent="0.3">
      <c r="A1010" s="1">
        <f>'[1]Total magasin'!B1014</f>
        <v>51133</v>
      </c>
      <c r="B1010" s="1" t="str">
        <f>'[1]Total magasin'!D1014</f>
        <v>UE CHATEAUNEUF DU RHONE</v>
      </c>
      <c r="C1010" s="1">
        <f>'[1]Total magasin'!E1014</f>
        <v>650</v>
      </c>
      <c r="D1010" s="1" t="str">
        <f>'[1]Total magasin'!H1014</f>
        <v>Périurbain résidentiel</v>
      </c>
    </row>
    <row r="1011" spans="1:4" x14ac:dyDescent="0.3">
      <c r="A1011" s="1">
        <f>'[1]Total magasin'!B1015</f>
        <v>51140</v>
      </c>
      <c r="B1011" s="1" t="str">
        <f>'[1]Total magasin'!D1015</f>
        <v>UE ST VICTORET</v>
      </c>
      <c r="C1011" s="1">
        <f>'[1]Total magasin'!E1015</f>
        <v>703</v>
      </c>
      <c r="D1011" s="1" t="str">
        <f>'[1]Total magasin'!H1015</f>
        <v>Périurbain concurrentiel</v>
      </c>
    </row>
    <row r="1012" spans="1:4" x14ac:dyDescent="0.3">
      <c r="A1012" s="1">
        <f>'[1]Total magasin'!B1016</f>
        <v>51143</v>
      </c>
      <c r="B1012" s="1" t="str">
        <f>'[1]Total magasin'!D1016</f>
        <v>UE SAINT AYGULF</v>
      </c>
      <c r="C1012" s="1">
        <f>'[1]Total magasin'!E1016</f>
        <v>550</v>
      </c>
      <c r="D1012" s="1" t="str">
        <f>'[1]Total magasin'!H1016</f>
        <v>Saisonniers</v>
      </c>
    </row>
    <row r="1013" spans="1:4" x14ac:dyDescent="0.3">
      <c r="A1013" s="1">
        <f>'[1]Total magasin'!B1017</f>
        <v>51145</v>
      </c>
      <c r="B1013" s="1" t="str">
        <f>'[1]Total magasin'!D1017</f>
        <v>UE PERPIGNAN CLEMENCEAU</v>
      </c>
      <c r="C1013" s="1">
        <f>'[1]Total magasin'!E1017</f>
        <v>672</v>
      </c>
      <c r="D1013" s="1" t="str">
        <f>'[1]Total magasin'!H1017</f>
        <v>Ultra-urbain</v>
      </c>
    </row>
    <row r="1014" spans="1:4" x14ac:dyDescent="0.3">
      <c r="A1014" s="1">
        <f>'[1]Total magasin'!B1018</f>
        <v>51148</v>
      </c>
      <c r="B1014" s="1" t="str">
        <f>'[1]Total magasin'!D1018</f>
        <v>UE SAINT LAURENT DU VAR</v>
      </c>
      <c r="C1014" s="1">
        <f>'[1]Total magasin'!E1018</f>
        <v>560</v>
      </c>
      <c r="D1014" s="1" t="str">
        <f>'[1]Total magasin'!H1018</f>
        <v>Ultra-urbain</v>
      </c>
    </row>
    <row r="1015" spans="1:4" x14ac:dyDescent="0.3">
      <c r="A1015" s="1">
        <f>'[1]Total magasin'!B1019</f>
        <v>51170</v>
      </c>
      <c r="B1015" s="1" t="str">
        <f>'[1]Total magasin'!D1019</f>
        <v>UE TENCIN</v>
      </c>
      <c r="C1015" s="1">
        <f>'[1]Total magasin'!E1019</f>
        <v>810</v>
      </c>
      <c r="D1015" s="1" t="str">
        <f>'[1]Total magasin'!H1019</f>
        <v>Périurbain résidentiel</v>
      </c>
    </row>
    <row r="1016" spans="1:4" x14ac:dyDescent="0.3">
      <c r="A1016" s="1">
        <f>'[1]Total magasin'!B1020</f>
        <v>51243</v>
      </c>
      <c r="B1016" s="1" t="str">
        <f>'[1]Total magasin'!D1020</f>
        <v>UE BEAUVOISIN</v>
      </c>
      <c r="C1016" s="1">
        <f>'[1]Total magasin'!E1020</f>
        <v>897</v>
      </c>
      <c r="D1016" s="1" t="str">
        <f>'[1]Total magasin'!H1020</f>
        <v>Rural dynamique</v>
      </c>
    </row>
    <row r="1017" spans="1:4" x14ac:dyDescent="0.3">
      <c r="A1017" s="1">
        <f>'[1]Total magasin'!B1021</f>
        <v>51249</v>
      </c>
      <c r="B1017" s="1" t="str">
        <f>'[1]Total magasin'!D1021</f>
        <v>UE ST SATURNIN LES AVIGNON</v>
      </c>
      <c r="C1017" s="1">
        <f>'[1]Total magasin'!E1021</f>
        <v>599</v>
      </c>
      <c r="D1017" s="1" t="str">
        <f>'[1]Total magasin'!H1021</f>
        <v>Périurbain résidentiel</v>
      </c>
    </row>
    <row r="1018" spans="1:4" x14ac:dyDescent="0.3">
      <c r="A1018" s="1">
        <f>'[1]Total magasin'!B1022</f>
        <v>51262</v>
      </c>
      <c r="B1018" s="1" t="str">
        <f>'[1]Total magasin'!D1022</f>
        <v>UE CALVISSON</v>
      </c>
      <c r="C1018" s="1">
        <f>'[1]Total magasin'!E1022</f>
        <v>954</v>
      </c>
      <c r="D1018" s="1" t="str">
        <f>'[1]Total magasin'!H1022</f>
        <v>Périurbain résidentiel</v>
      </c>
    </row>
    <row r="1019" spans="1:4" x14ac:dyDescent="0.3">
      <c r="A1019" s="1">
        <f>'[1]Total magasin'!B1023</f>
        <v>51271</v>
      </c>
      <c r="B1019" s="1" t="str">
        <f>'[1]Total magasin'!D1023</f>
        <v>UE GRANS</v>
      </c>
      <c r="C1019" s="1">
        <f>'[1]Total magasin'!E1023</f>
        <v>937</v>
      </c>
      <c r="D1019" s="1" t="str">
        <f>'[1]Total magasin'!H1023</f>
        <v>Périurbain concurrentiel</v>
      </c>
    </row>
    <row r="1020" spans="1:4" x14ac:dyDescent="0.3">
      <c r="A1020" s="1">
        <f>'[1]Total magasin'!B1024</f>
        <v>51278</v>
      </c>
      <c r="B1020" s="1" t="str">
        <f>'[1]Total magasin'!D1024</f>
        <v>UE SAINT CANNAT</v>
      </c>
      <c r="C1020" s="1">
        <f>'[1]Total magasin'!E1024</f>
        <v>960</v>
      </c>
      <c r="D1020" s="1" t="str">
        <f>'[1]Total magasin'!H1024</f>
        <v>Périurbain résidentiel</v>
      </c>
    </row>
    <row r="1021" spans="1:4" x14ac:dyDescent="0.3">
      <c r="A1021" s="1">
        <f>'[1]Total magasin'!B1025</f>
        <v>55119</v>
      </c>
      <c r="B1021" s="1" t="str">
        <f>'[1]Total magasin'!D1025</f>
        <v>UE AMBARES</v>
      </c>
      <c r="C1021" s="1">
        <f>'[1]Total magasin'!E1025</f>
        <v>1687</v>
      </c>
      <c r="D1021" s="1" t="str">
        <f>'[1]Total magasin'!H1025</f>
        <v>Périurbain concurrentiel</v>
      </c>
    </row>
    <row r="1022" spans="1:4" x14ac:dyDescent="0.3">
      <c r="A1022" s="1">
        <f>'[1]Total magasin'!B1026</f>
        <v>55121</v>
      </c>
      <c r="B1022" s="1" t="str">
        <f>'[1]Total magasin'!D1026</f>
        <v>SU PODENSAC</v>
      </c>
      <c r="C1022" s="1">
        <f>'[1]Total magasin'!E1026</f>
        <v>3650</v>
      </c>
      <c r="D1022" s="1" t="str">
        <f>'[1]Total magasin'!H1026</f>
        <v>Rural dynamique</v>
      </c>
    </row>
    <row r="1023" spans="1:4" x14ac:dyDescent="0.3">
      <c r="A1023" s="1">
        <f>'[1]Total magasin'!B1027</f>
        <v>55124</v>
      </c>
      <c r="B1023" s="1" t="str">
        <f>'[1]Total magasin'!D1027</f>
        <v>SU NONTRON</v>
      </c>
      <c r="C1023" s="1">
        <f>'[1]Total magasin'!E1027</f>
        <v>2689</v>
      </c>
      <c r="D1023" s="1" t="str">
        <f>'[1]Total magasin'!H1027</f>
        <v>Rural traditionnel</v>
      </c>
    </row>
    <row r="1024" spans="1:4" x14ac:dyDescent="0.3">
      <c r="A1024" s="1">
        <f>'[1]Total magasin'!B1028</f>
        <v>55126</v>
      </c>
      <c r="B1024" s="1" t="str">
        <f>'[1]Total magasin'!D1028</f>
        <v>SU GAN</v>
      </c>
      <c r="C1024" s="1">
        <f>'[1]Total magasin'!E1028</f>
        <v>2053</v>
      </c>
      <c r="D1024" s="1" t="str">
        <f>'[1]Total magasin'!H1028</f>
        <v>Périurbain résidentiel</v>
      </c>
    </row>
    <row r="1025" spans="1:4" x14ac:dyDescent="0.3">
      <c r="A1025" s="1">
        <f>'[1]Total magasin'!B1029</f>
        <v>55198</v>
      </c>
      <c r="B1025" s="1" t="str">
        <f>'[1]Total magasin'!D1029</f>
        <v>HU VILLEFRANCHE DE LAURAGAIS</v>
      </c>
      <c r="C1025" s="1">
        <f>'[1]Total magasin'!E1029</f>
        <v>5740</v>
      </c>
      <c r="D1025" s="1" t="str">
        <f>'[1]Total magasin'!H1029</f>
        <v>Rural dynamique</v>
      </c>
    </row>
    <row r="1026" spans="1:4" x14ac:dyDescent="0.3">
      <c r="A1026" s="1">
        <f>'[1]Total magasin'!B1030</f>
        <v>55129</v>
      </c>
      <c r="B1026" s="1" t="str">
        <f>'[1]Total magasin'!D1030</f>
        <v>SU ST MARTIN DE SEIGNANX</v>
      </c>
      <c r="C1026" s="1">
        <f>'[1]Total magasin'!E1030</f>
        <v>1500</v>
      </c>
      <c r="D1026" s="1" t="str">
        <f>'[1]Total magasin'!H1030</f>
        <v>Rural dynamique</v>
      </c>
    </row>
    <row r="1027" spans="1:4" x14ac:dyDescent="0.3">
      <c r="A1027" s="1">
        <f>'[1]Total magasin'!B1031</f>
        <v>55130</v>
      </c>
      <c r="B1027" s="1" t="str">
        <f>'[1]Total magasin'!D1031</f>
        <v>SU LAVARDAC</v>
      </c>
      <c r="C1027" s="1">
        <f>'[1]Total magasin'!E1031</f>
        <v>3410</v>
      </c>
      <c r="D1027" s="1" t="str">
        <f>'[1]Total magasin'!H1031</f>
        <v>Rural traditionnel</v>
      </c>
    </row>
    <row r="1028" spans="1:4" x14ac:dyDescent="0.3">
      <c r="A1028" s="1">
        <f>'[1]Total magasin'!B1032</f>
        <v>55133</v>
      </c>
      <c r="B1028" s="1" t="str">
        <f>'[1]Total magasin'!D1032</f>
        <v>SU EAUNES</v>
      </c>
      <c r="C1028" s="1">
        <f>'[1]Total magasin'!E1032</f>
        <v>3900</v>
      </c>
      <c r="D1028" s="1" t="str">
        <f>'[1]Total magasin'!H1032</f>
        <v>Périurbain résidentiel</v>
      </c>
    </row>
    <row r="1029" spans="1:4" x14ac:dyDescent="0.3">
      <c r="A1029" s="1">
        <f>'[1]Total magasin'!B1033</f>
        <v>55134</v>
      </c>
      <c r="B1029" s="1" t="str">
        <f>'[1]Total magasin'!D1033</f>
        <v>SU UZERCHE</v>
      </c>
      <c r="C1029" s="1">
        <f>'[1]Total magasin'!E1033</f>
        <v>2010</v>
      </c>
      <c r="D1029" s="1" t="str">
        <f>'[1]Total magasin'!H1033</f>
        <v>Rural traditionnel</v>
      </c>
    </row>
    <row r="1030" spans="1:4" x14ac:dyDescent="0.3">
      <c r="A1030" s="1">
        <f>'[1]Total magasin'!B1034</f>
        <v>55135</v>
      </c>
      <c r="B1030" s="1" t="str">
        <f>'[1]Total magasin'!D1034</f>
        <v>SU LIT ET MIXE</v>
      </c>
      <c r="C1030" s="1">
        <f>'[1]Total magasin'!E1034</f>
        <v>1321</v>
      </c>
      <c r="D1030" s="1" t="str">
        <f>'[1]Total magasin'!H1034</f>
        <v>Saisonniers</v>
      </c>
    </row>
    <row r="1031" spans="1:4" x14ac:dyDescent="0.3">
      <c r="A1031" s="1">
        <f>'[1]Total magasin'!B1035</f>
        <v>55136</v>
      </c>
      <c r="B1031" s="1" t="str">
        <f>'[1]Total magasin'!D1035</f>
        <v>SU MASSEUBE</v>
      </c>
      <c r="C1031" s="1">
        <f>'[1]Total magasin'!E1035</f>
        <v>2100</v>
      </c>
      <c r="D1031" s="1" t="str">
        <f>'[1]Total magasin'!H1035</f>
        <v>Rural traditionnel</v>
      </c>
    </row>
    <row r="1032" spans="1:4" x14ac:dyDescent="0.3">
      <c r="A1032" s="1">
        <f>'[1]Total magasin'!B1036</f>
        <v>55145</v>
      </c>
      <c r="B1032" s="1" t="str">
        <f>'[1]Total magasin'!D1036</f>
        <v>SU BASSENS</v>
      </c>
      <c r="C1032" s="1">
        <f>'[1]Total magasin'!E1036</f>
        <v>2100</v>
      </c>
      <c r="D1032" s="1" t="str">
        <f>'[1]Total magasin'!H1036</f>
        <v>Périurbain concurrentiel</v>
      </c>
    </row>
    <row r="1033" spans="1:4" x14ac:dyDescent="0.3">
      <c r="A1033" s="1">
        <f>'[1]Total magasin'!B1037</f>
        <v>55146</v>
      </c>
      <c r="B1033" s="1" t="str">
        <f>'[1]Total magasin'!D1037</f>
        <v>SU CAUSSADE</v>
      </c>
      <c r="C1033" s="1">
        <f>'[1]Total magasin'!E1037</f>
        <v>2840</v>
      </c>
      <c r="D1033" s="1" t="str">
        <f>'[1]Total magasin'!H1037</f>
        <v>Rural dynamique</v>
      </c>
    </row>
    <row r="1034" spans="1:4" x14ac:dyDescent="0.3">
      <c r="A1034" s="1">
        <f>'[1]Total magasin'!B1038</f>
        <v>55147</v>
      </c>
      <c r="B1034" s="1" t="str">
        <f>'[1]Total magasin'!D1038</f>
        <v>SU ST MEDARD DE MUSSIDAN</v>
      </c>
      <c r="C1034" s="1">
        <f>'[1]Total magasin'!E1038</f>
        <v>2652</v>
      </c>
      <c r="D1034" s="1" t="str">
        <f>'[1]Total magasin'!H1038</f>
        <v>Rural traditionnel</v>
      </c>
    </row>
    <row r="1035" spans="1:4" x14ac:dyDescent="0.3">
      <c r="A1035" s="1">
        <f>'[1]Total magasin'!B1039</f>
        <v>55148</v>
      </c>
      <c r="B1035" s="1" t="str">
        <f>'[1]Total magasin'!D1039</f>
        <v>SU MARTRES TOLOSANE</v>
      </c>
      <c r="C1035" s="1">
        <f>'[1]Total magasin'!E1039</f>
        <v>2710</v>
      </c>
      <c r="D1035" s="1" t="str">
        <f>'[1]Total magasin'!H1039</f>
        <v>Rural traditionnel</v>
      </c>
    </row>
    <row r="1036" spans="1:4" x14ac:dyDescent="0.3">
      <c r="A1036" s="1">
        <f>'[1]Total magasin'!B1040</f>
        <v>55150</v>
      </c>
      <c r="B1036" s="1" t="str">
        <f>'[1]Total magasin'!D1040</f>
        <v>SU YDES</v>
      </c>
      <c r="C1036" s="1">
        <f>'[1]Total magasin'!E1040</f>
        <v>2100</v>
      </c>
      <c r="D1036" s="1" t="str">
        <f>'[1]Total magasin'!H1040</f>
        <v>Rural traditionnel</v>
      </c>
    </row>
    <row r="1037" spans="1:4" x14ac:dyDescent="0.3">
      <c r="A1037" s="1">
        <f>'[1]Total magasin'!B1041</f>
        <v>55151</v>
      </c>
      <c r="B1037" s="1" t="str">
        <f>'[1]Total magasin'!D1041</f>
        <v>UE BORDEAUX CAPUCINS</v>
      </c>
      <c r="C1037" s="1">
        <f>'[1]Total magasin'!E1041</f>
        <v>440</v>
      </c>
      <c r="D1037" s="1" t="str">
        <f>'[1]Total magasin'!H1041</f>
        <v>Ultra-urbain</v>
      </c>
    </row>
    <row r="1038" spans="1:4" x14ac:dyDescent="0.3">
      <c r="A1038" s="1">
        <f>'[1]Total magasin'!B1042</f>
        <v>55152</v>
      </c>
      <c r="B1038" s="1" t="str">
        <f>'[1]Total magasin'!D1042</f>
        <v>SU LAVAUR</v>
      </c>
      <c r="C1038" s="1">
        <f>'[1]Total magasin'!E1042</f>
        <v>3085</v>
      </c>
      <c r="D1038" s="1" t="str">
        <f>'[1]Total magasin'!H1042</f>
        <v>Rural dynamique</v>
      </c>
    </row>
    <row r="1039" spans="1:4" x14ac:dyDescent="0.3">
      <c r="A1039" s="1">
        <f>'[1]Total magasin'!B1043</f>
        <v>55153</v>
      </c>
      <c r="B1039" s="1" t="str">
        <f>'[1]Total magasin'!D1043</f>
        <v>SU BELBERAUD</v>
      </c>
      <c r="C1039" s="1">
        <f>'[1]Total magasin'!E1043</f>
        <v>2990</v>
      </c>
      <c r="D1039" s="1" t="str">
        <f>'[1]Total magasin'!H1043</f>
        <v>Périurbain résidentiel</v>
      </c>
    </row>
    <row r="1040" spans="1:4" x14ac:dyDescent="0.3">
      <c r="A1040" s="1">
        <f>'[1]Total magasin'!B1044</f>
        <v>55160</v>
      </c>
      <c r="B1040" s="1" t="str">
        <f>'[1]Total magasin'!D1044</f>
        <v>UE MARCIAC</v>
      </c>
      <c r="C1040" s="1">
        <f>'[1]Total magasin'!E1044</f>
        <v>1100</v>
      </c>
      <c r="D1040" s="1" t="str">
        <f>'[1]Total magasin'!H1044</f>
        <v>Rural traditionnel</v>
      </c>
    </row>
    <row r="1041" spans="1:4" x14ac:dyDescent="0.3">
      <c r="A1041" s="1">
        <f>'[1]Total magasin'!B1045</f>
        <v>55203</v>
      </c>
      <c r="B1041" s="1" t="str">
        <f>'[1]Total magasin'!D1045</f>
        <v>SU SOUAL</v>
      </c>
      <c r="C1041" s="1">
        <f>'[1]Total magasin'!E1045</f>
        <v>2270</v>
      </c>
      <c r="D1041" s="1" t="str">
        <f>'[1]Total magasin'!H1045</f>
        <v>Rural dynamique</v>
      </c>
    </row>
    <row r="1042" spans="1:4" x14ac:dyDescent="0.3">
      <c r="A1042" s="1">
        <f>'[1]Total magasin'!B1046</f>
        <v>55162</v>
      </c>
      <c r="B1042" s="1" t="str">
        <f>'[1]Total magasin'!D1046</f>
        <v>SU FLOURENS</v>
      </c>
      <c r="C1042" s="1">
        <f>'[1]Total magasin'!E1046</f>
        <v>3628</v>
      </c>
      <c r="D1042" s="1" t="str">
        <f>'[1]Total magasin'!H1046</f>
        <v>Périurbain résidentiel</v>
      </c>
    </row>
    <row r="1043" spans="1:4" x14ac:dyDescent="0.3">
      <c r="A1043" s="1">
        <f>'[1]Total magasin'!B1047</f>
        <v>55163</v>
      </c>
      <c r="B1043" s="1" t="str">
        <f>'[1]Total magasin'!D1047</f>
        <v>SU MONTRABE</v>
      </c>
      <c r="C1043" s="1">
        <f>'[1]Total magasin'!E1047</f>
        <v>2137</v>
      </c>
      <c r="D1043" s="1" t="str">
        <f>'[1]Total magasin'!H1047</f>
        <v>Périurbain concurrentiel</v>
      </c>
    </row>
    <row r="1044" spans="1:4" x14ac:dyDescent="0.3">
      <c r="A1044" s="1">
        <f>'[1]Total magasin'!B1048</f>
        <v>55165</v>
      </c>
      <c r="B1044" s="1" t="str">
        <f>'[1]Total magasin'!D1048</f>
        <v>SU LACANAU</v>
      </c>
      <c r="C1044" s="1">
        <f>'[1]Total magasin'!E1048</f>
        <v>2970</v>
      </c>
      <c r="D1044" s="1" t="str">
        <f>'[1]Total magasin'!H1048</f>
        <v>Saisonniers</v>
      </c>
    </row>
    <row r="1045" spans="1:4" x14ac:dyDescent="0.3">
      <c r="A1045" s="1">
        <f>'[1]Total magasin'!B1049</f>
        <v>55166</v>
      </c>
      <c r="B1045" s="1" t="str">
        <f>'[1]Total magasin'!D1049</f>
        <v>SU IDRON</v>
      </c>
      <c r="C1045" s="1">
        <f>'[1]Total magasin'!E1049</f>
        <v>1850</v>
      </c>
      <c r="D1045" s="1" t="str">
        <f>'[1]Total magasin'!H1049</f>
        <v>Périurbain concurrentiel</v>
      </c>
    </row>
    <row r="1046" spans="1:4" x14ac:dyDescent="0.3">
      <c r="A1046" s="1">
        <f>'[1]Total magasin'!B1050</f>
        <v>55167</v>
      </c>
      <c r="B1046" s="1" t="str">
        <f>'[1]Total magasin'!D1050</f>
        <v>SU BAZAS</v>
      </c>
      <c r="C1046" s="1">
        <f>'[1]Total magasin'!E1050</f>
        <v>2650</v>
      </c>
      <c r="D1046" s="1" t="str">
        <f>'[1]Total magasin'!H1050</f>
        <v>Rural dynamique</v>
      </c>
    </row>
    <row r="1047" spans="1:4" x14ac:dyDescent="0.3">
      <c r="A1047" s="1">
        <f>'[1]Total magasin'!B1051</f>
        <v>55168</v>
      </c>
      <c r="B1047" s="1" t="str">
        <f>'[1]Total magasin'!D1051</f>
        <v>SU NOE</v>
      </c>
      <c r="C1047" s="1">
        <f>'[1]Total magasin'!E1051</f>
        <v>2374</v>
      </c>
      <c r="D1047" s="1" t="str">
        <f>'[1]Total magasin'!H1051</f>
        <v>Rural dynamique</v>
      </c>
    </row>
    <row r="1048" spans="1:4" x14ac:dyDescent="0.3">
      <c r="A1048" s="1">
        <f>'[1]Total magasin'!B1052</f>
        <v>55169</v>
      </c>
      <c r="B1048" s="1" t="str">
        <f>'[1]Total magasin'!D1052</f>
        <v>SU NOTRE DAME DE SANILHAC</v>
      </c>
      <c r="C1048" s="1">
        <f>'[1]Total magasin'!E1052</f>
        <v>2790</v>
      </c>
      <c r="D1048" s="1" t="str">
        <f>'[1]Total magasin'!H1052</f>
        <v>Périurbain résidentiel</v>
      </c>
    </row>
    <row r="1049" spans="1:4" x14ac:dyDescent="0.3">
      <c r="A1049" s="1">
        <f>'[1]Total magasin'!B1053</f>
        <v>55173</v>
      </c>
      <c r="B1049" s="1" t="str">
        <f>'[1]Total magasin'!D1053</f>
        <v>SU BENEJACQ</v>
      </c>
      <c r="C1049" s="1">
        <f>'[1]Total magasin'!E1053</f>
        <v>2600</v>
      </c>
      <c r="D1049" s="1" t="str">
        <f>'[1]Total magasin'!H1053</f>
        <v>Périurbain résidentiel</v>
      </c>
    </row>
    <row r="1050" spans="1:4" x14ac:dyDescent="0.3">
      <c r="A1050" s="1">
        <f>'[1]Total magasin'!B1054</f>
        <v>55207</v>
      </c>
      <c r="B1050" s="1" t="str">
        <f>'[1]Total magasin'!D1054</f>
        <v>UE GABARRET</v>
      </c>
      <c r="C1050" s="1">
        <f>'[1]Total magasin'!E1054</f>
        <v>917</v>
      </c>
      <c r="D1050" s="1" t="str">
        <f>'[1]Total magasin'!H1054</f>
        <v>Rural traditionnel</v>
      </c>
    </row>
    <row r="1051" spans="1:4" x14ac:dyDescent="0.3">
      <c r="A1051" s="1">
        <f>'[1]Total magasin'!B1055</f>
        <v>55176</v>
      </c>
      <c r="B1051" s="1" t="str">
        <f>'[1]Total magasin'!D1055</f>
        <v>SU STE BAZEILLE</v>
      </c>
      <c r="C1051" s="1">
        <f>'[1]Total magasin'!E1055</f>
        <v>1800</v>
      </c>
      <c r="D1051" s="1" t="str">
        <f>'[1]Total magasin'!H1055</f>
        <v>Rural dynamique</v>
      </c>
    </row>
    <row r="1052" spans="1:4" x14ac:dyDescent="0.3">
      <c r="A1052" s="1">
        <f>'[1]Total magasin'!B1056</f>
        <v>55178</v>
      </c>
      <c r="B1052" s="1" t="str">
        <f>'[1]Total magasin'!D1056</f>
        <v>UE LANGON MAG</v>
      </c>
      <c r="C1052" s="1">
        <f>'[1]Total magasin'!E1056</f>
        <v>1604</v>
      </c>
      <c r="D1052" s="1" t="str">
        <f>'[1]Total magasin'!H1056</f>
        <v>Rural dynamique</v>
      </c>
    </row>
    <row r="1053" spans="1:4" x14ac:dyDescent="0.3">
      <c r="A1053" s="1">
        <f>'[1]Total magasin'!B1057</f>
        <v>55179</v>
      </c>
      <c r="B1053" s="1" t="str">
        <f>'[1]Total magasin'!D1057</f>
        <v>SU PINEUILH</v>
      </c>
      <c r="C1053" s="1">
        <f>'[1]Total magasin'!E1057</f>
        <v>2200</v>
      </c>
      <c r="D1053" s="1" t="str">
        <f>'[1]Total magasin'!H1057</f>
        <v>Rural dynamique</v>
      </c>
    </row>
    <row r="1054" spans="1:4" x14ac:dyDescent="0.3">
      <c r="A1054" s="1">
        <f>'[1]Total magasin'!B1058</f>
        <v>55182</v>
      </c>
      <c r="B1054" s="1" t="str">
        <f>'[1]Total magasin'!D1058</f>
        <v>UE SAULT DE NAVAILLES</v>
      </c>
      <c r="C1054" s="1">
        <f>'[1]Total magasin'!E1058</f>
        <v>935</v>
      </c>
      <c r="D1054" s="1" t="str">
        <f>'[1]Total magasin'!H1058</f>
        <v>Rural traditionnel</v>
      </c>
    </row>
    <row r="1055" spans="1:4" x14ac:dyDescent="0.3">
      <c r="A1055" s="1">
        <f>'[1]Total magasin'!B1059</f>
        <v>55199</v>
      </c>
      <c r="B1055" s="1" t="str">
        <f>'[1]Total magasin'!D1059</f>
        <v>SU LAGUENNE</v>
      </c>
      <c r="C1055" s="1">
        <f>'[1]Total magasin'!E1059</f>
        <v>3683</v>
      </c>
      <c r="D1055" s="1" t="str">
        <f>'[1]Total magasin'!H1059</f>
        <v>Rural traditionnel</v>
      </c>
    </row>
    <row r="1056" spans="1:4" x14ac:dyDescent="0.3">
      <c r="A1056" s="1">
        <f>'[1]Total magasin'!B1060</f>
        <v>55188</v>
      </c>
      <c r="B1056" s="1" t="str">
        <f>'[1]Total magasin'!D1060</f>
        <v>UE MOLIETS ET MAA</v>
      </c>
      <c r="C1056" s="1">
        <f>'[1]Total magasin'!E1060</f>
        <v>999</v>
      </c>
      <c r="D1056" s="1" t="str">
        <f>'[1]Total magasin'!H1060</f>
        <v>Saisonniers</v>
      </c>
    </row>
    <row r="1057" spans="1:4" x14ac:dyDescent="0.3">
      <c r="A1057" s="1">
        <f>'[1]Total magasin'!B1061</f>
        <v>55189</v>
      </c>
      <c r="B1057" s="1" t="str">
        <f>'[1]Total magasin'!D1061</f>
        <v>UE LIBOURNE</v>
      </c>
      <c r="C1057" s="1">
        <f>'[1]Total magasin'!E1061</f>
        <v>990</v>
      </c>
      <c r="D1057" s="1" t="str">
        <f>'[1]Total magasin'!H1061</f>
        <v>Ultra-urbain</v>
      </c>
    </row>
    <row r="1058" spans="1:4" x14ac:dyDescent="0.3">
      <c r="A1058" s="1">
        <f>'[1]Total magasin'!B1062</f>
        <v>55190</v>
      </c>
      <c r="B1058" s="1" t="str">
        <f>'[1]Total magasin'!D1062</f>
        <v>SU GAGNAC SUR GARONNE</v>
      </c>
      <c r="C1058" s="1">
        <f>'[1]Total magasin'!E1062</f>
        <v>2500</v>
      </c>
      <c r="D1058" s="1" t="str">
        <f>'[1]Total magasin'!H1062</f>
        <v>Périurbain concurrentiel</v>
      </c>
    </row>
    <row r="1059" spans="1:4" x14ac:dyDescent="0.3">
      <c r="A1059" s="1">
        <f>'[1]Total magasin'!B1063</f>
        <v>55191</v>
      </c>
      <c r="B1059" s="1" t="str">
        <f>'[1]Total magasin'!D1063</f>
        <v>UE LACANAU OCEAN</v>
      </c>
      <c r="C1059" s="1">
        <f>'[1]Total magasin'!E1063</f>
        <v>930</v>
      </c>
      <c r="D1059" s="1" t="str">
        <f>'[1]Total magasin'!H1063</f>
        <v>Saisonniers</v>
      </c>
    </row>
    <row r="1060" spans="1:4" x14ac:dyDescent="0.3">
      <c r="A1060" s="1">
        <f>'[1]Total magasin'!B1064</f>
        <v>55195</v>
      </c>
      <c r="B1060" s="1" t="str">
        <f>'[1]Total magasin'!D1064</f>
        <v>UE PLEAUX</v>
      </c>
      <c r="C1060" s="1">
        <f>'[1]Total magasin'!E1064</f>
        <v>580</v>
      </c>
      <c r="D1060" s="1" t="str">
        <f>'[1]Total magasin'!H1064</f>
        <v>Saisonniers</v>
      </c>
    </row>
    <row r="1061" spans="1:4" x14ac:dyDescent="0.3">
      <c r="A1061" s="1">
        <f>'[1]Total magasin'!B1065</f>
        <v>55196</v>
      </c>
      <c r="B1061" s="1" t="str">
        <f>'[1]Total magasin'!D1065</f>
        <v>UE AURILLAC</v>
      </c>
      <c r="C1061" s="1">
        <f>'[1]Total magasin'!E1065</f>
        <v>523</v>
      </c>
      <c r="D1061" s="1" t="str">
        <f>'[1]Total magasin'!H1065</f>
        <v>Ultra-urbain</v>
      </c>
    </row>
    <row r="1062" spans="1:4" x14ac:dyDescent="0.3">
      <c r="A1062" s="1">
        <f>'[1]Total magasin'!B1066</f>
        <v>55197</v>
      </c>
      <c r="B1062" s="1" t="str">
        <f>'[1]Total magasin'!D1066</f>
        <v>SU ORTHEZ</v>
      </c>
      <c r="C1062" s="1">
        <f>'[1]Total magasin'!E1066</f>
        <v>4260</v>
      </c>
      <c r="D1062" s="1" t="str">
        <f>'[1]Total magasin'!H1066</f>
        <v>Rural dynamique</v>
      </c>
    </row>
    <row r="1063" spans="1:4" x14ac:dyDescent="0.3">
      <c r="A1063" s="1">
        <f>'[1]Total magasin'!B1067</f>
        <v>55201</v>
      </c>
      <c r="B1063" s="1" t="str">
        <f>'[1]Total magasin'!D1067</f>
        <v>SU MALEMORT</v>
      </c>
      <c r="C1063" s="1">
        <f>'[1]Total magasin'!E1067</f>
        <v>3187</v>
      </c>
      <c r="D1063" s="1" t="str">
        <f>'[1]Total magasin'!H1067</f>
        <v>Périurbain concurrentiel</v>
      </c>
    </row>
    <row r="1064" spans="1:4" x14ac:dyDescent="0.3">
      <c r="A1064" s="1">
        <f>'[1]Total magasin'!B1068</f>
        <v>55202</v>
      </c>
      <c r="B1064" s="1" t="str">
        <f>'[1]Total magasin'!D1068</f>
        <v>UE BRAX</v>
      </c>
      <c r="C1064" s="1">
        <f>'[1]Total magasin'!E1068</f>
        <v>1356</v>
      </c>
      <c r="D1064" s="1" t="str">
        <f>'[1]Total magasin'!H1068</f>
        <v>Périurbain résidentiel</v>
      </c>
    </row>
    <row r="1065" spans="1:4" x14ac:dyDescent="0.3">
      <c r="A1065" s="1">
        <f>'[1]Total magasin'!B1069</f>
        <v>55258</v>
      </c>
      <c r="B1065" s="1" t="str">
        <f>'[1]Total magasin'!D1069</f>
        <v>HU GUJAN MESTRAS</v>
      </c>
      <c r="C1065" s="1">
        <f>'[1]Total magasin'!E1069</f>
        <v>6109</v>
      </c>
      <c r="D1065" s="1" t="str">
        <f>'[1]Total magasin'!H1069</f>
        <v>Périurbain concurrentiel</v>
      </c>
    </row>
    <row r="1066" spans="1:4" x14ac:dyDescent="0.3">
      <c r="A1066" s="1">
        <f>'[1]Total magasin'!B1070</f>
        <v>55184</v>
      </c>
      <c r="B1066" s="1" t="str">
        <f>'[1]Total magasin'!D1070</f>
        <v>SU USTARITZ</v>
      </c>
      <c r="C1066" s="1">
        <f>'[1]Total magasin'!E1070</f>
        <v>1866</v>
      </c>
      <c r="D1066" s="1" t="str">
        <f>'[1]Total magasin'!H1070</f>
        <v>Périurbain résidentiel</v>
      </c>
    </row>
    <row r="1067" spans="1:4" x14ac:dyDescent="0.3">
      <c r="A1067" s="1">
        <f>'[1]Total magasin'!B1071</f>
        <v>55273</v>
      </c>
      <c r="B1067" s="1" t="str">
        <f>'[1]Total magasin'!D1071</f>
        <v>SU BELIN BELIET</v>
      </c>
      <c r="C1067" s="1">
        <f>'[1]Total magasin'!E1071</f>
        <v>2000</v>
      </c>
      <c r="D1067" s="1" t="str">
        <f>'[1]Total magasin'!H1071</f>
        <v>Rural dynamique</v>
      </c>
    </row>
    <row r="1068" spans="1:4" x14ac:dyDescent="0.3">
      <c r="A1068" s="1">
        <f>'[1]Total magasin'!B1072</f>
        <v>55280</v>
      </c>
      <c r="B1068" s="1" t="str">
        <f>'[1]Total magasin'!D1072</f>
        <v>SU GRENADE S/GARONNE</v>
      </c>
      <c r="C1068" s="1">
        <f>'[1]Total magasin'!E1072</f>
        <v>2705</v>
      </c>
      <c r="D1068" s="1" t="str">
        <f>'[1]Total magasin'!H1072</f>
        <v>Rural dynamique</v>
      </c>
    </row>
    <row r="1069" spans="1:4" x14ac:dyDescent="0.3">
      <c r="A1069" s="1">
        <f>'[1]Total magasin'!B1073</f>
        <v>55187</v>
      </c>
      <c r="B1069" s="1" t="str">
        <f>'[1]Total magasin'!D1073</f>
        <v>SU LUBERSAC</v>
      </c>
      <c r="C1069" s="1">
        <f>'[1]Total magasin'!E1073</f>
        <v>2132</v>
      </c>
      <c r="D1069" s="1" t="str">
        <f>'[1]Total magasin'!H1073</f>
        <v>Rural traditionnel</v>
      </c>
    </row>
    <row r="1070" spans="1:4" x14ac:dyDescent="0.3">
      <c r="A1070" s="1">
        <f>'[1]Total magasin'!B1074</f>
        <v>55290</v>
      </c>
      <c r="B1070" s="1" t="str">
        <f>'[1]Total magasin'!D1074</f>
        <v>SU BRUGUIERES</v>
      </c>
      <c r="C1070" s="1">
        <f>'[1]Total magasin'!E1074</f>
        <v>2610</v>
      </c>
      <c r="D1070" s="1" t="str">
        <f>'[1]Total magasin'!H1074</f>
        <v>Périurbain résidentiel</v>
      </c>
    </row>
    <row r="1071" spans="1:4" x14ac:dyDescent="0.3">
      <c r="A1071" s="1">
        <f>'[1]Total magasin'!B1075</f>
        <v>55366</v>
      </c>
      <c r="B1071" s="1" t="str">
        <f>'[1]Total magasin'!D1075</f>
        <v>SU BESSIERES</v>
      </c>
      <c r="C1071" s="1">
        <f>'[1]Total magasin'!E1075</f>
        <v>2217</v>
      </c>
      <c r="D1071" s="1" t="str">
        <f>'[1]Total magasin'!H1075</f>
        <v>Rural dynamique</v>
      </c>
    </row>
    <row r="1072" spans="1:4" x14ac:dyDescent="0.3">
      <c r="A1072" s="1">
        <f>'[1]Total magasin'!B1076</f>
        <v>55373</v>
      </c>
      <c r="B1072" s="1" t="str">
        <f>'[1]Total magasin'!D1076</f>
        <v>SU CAVIGNAC</v>
      </c>
      <c r="C1072" s="1">
        <f>'[1]Total magasin'!E1076</f>
        <v>3611</v>
      </c>
      <c r="D1072" s="1" t="str">
        <f>'[1]Total magasin'!H1076</f>
        <v>Rural dynamique</v>
      </c>
    </row>
    <row r="1073" spans="1:4" x14ac:dyDescent="0.3">
      <c r="A1073" s="1">
        <f>'[1]Total magasin'!B1077</f>
        <v>55382</v>
      </c>
      <c r="B1073" s="1" t="str">
        <f>'[1]Total magasin'!D1077</f>
        <v>SU CLAOUEY LEGE</v>
      </c>
      <c r="C1073" s="1">
        <f>'[1]Total magasin'!E1077</f>
        <v>2388</v>
      </c>
      <c r="D1073" s="1" t="str">
        <f>'[1]Total magasin'!H1077</f>
        <v>Saisonniers</v>
      </c>
    </row>
    <row r="1074" spans="1:4" x14ac:dyDescent="0.3">
      <c r="A1074" s="1">
        <f>'[1]Total magasin'!B1078</f>
        <v>55456</v>
      </c>
      <c r="B1074" s="1" t="str">
        <f>'[1]Total magasin'!D1078</f>
        <v>UE MONTBAZENS</v>
      </c>
      <c r="C1074" s="1">
        <f>'[1]Total magasin'!E1078</f>
        <v>800</v>
      </c>
      <c r="D1074" s="1" t="str">
        <f>'[1]Total magasin'!H1078</f>
        <v>Rural traditionnel</v>
      </c>
    </row>
    <row r="1075" spans="1:4" x14ac:dyDescent="0.3">
      <c r="A1075" s="1">
        <f>'[1]Total magasin'!B1079</f>
        <v>55464</v>
      </c>
      <c r="B1075" s="1" t="str">
        <f>'[1]Total magasin'!D1079</f>
        <v>UE RIGNAC</v>
      </c>
      <c r="C1075" s="1">
        <f>'[1]Total magasin'!E1079</f>
        <v>961</v>
      </c>
      <c r="D1075" s="1" t="str">
        <f>'[1]Total magasin'!H1079</f>
        <v>Rural traditionnel</v>
      </c>
    </row>
    <row r="1076" spans="1:4" x14ac:dyDescent="0.3">
      <c r="A1076" s="1">
        <f>'[1]Total magasin'!B1080</f>
        <v>55461</v>
      </c>
      <c r="B1076" s="1" t="str">
        <f>'[1]Total magasin'!D1080</f>
        <v>UE BORDEAUX STE CATHERINE</v>
      </c>
      <c r="C1076" s="1">
        <f>'[1]Total magasin'!E1080</f>
        <v>365</v>
      </c>
      <c r="D1076" s="1" t="str">
        <f>'[1]Total magasin'!H1080</f>
        <v>Ultra-urbain</v>
      </c>
    </row>
    <row r="1077" spans="1:4" x14ac:dyDescent="0.3">
      <c r="A1077" s="1">
        <f>'[1]Total magasin'!B1081</f>
        <v>55463</v>
      </c>
      <c r="B1077" s="1" t="str">
        <f>'[1]Total magasin'!D1081</f>
        <v>UE ENTRAYGUES</v>
      </c>
      <c r="C1077" s="1">
        <f>'[1]Total magasin'!E1081</f>
        <v>520</v>
      </c>
      <c r="D1077" s="1" t="str">
        <f>'[1]Total magasin'!H1081</f>
        <v>Saisonniers</v>
      </c>
    </row>
    <row r="1078" spans="1:4" x14ac:dyDescent="0.3">
      <c r="A1078" s="1">
        <f>'[1]Total magasin'!B1082</f>
        <v>55467</v>
      </c>
      <c r="B1078" s="1" t="str">
        <f>'[1]Total magasin'!D1082</f>
        <v>UE BAYONNE</v>
      </c>
      <c r="C1078" s="1">
        <f>'[1]Total magasin'!E1082</f>
        <v>437</v>
      </c>
      <c r="D1078" s="1" t="str">
        <f>'[1]Total magasin'!H1082</f>
        <v>Périurbain concurrentiel</v>
      </c>
    </row>
    <row r="1079" spans="1:4" x14ac:dyDescent="0.3">
      <c r="A1079" s="1">
        <f>'[1]Total magasin'!B1083</f>
        <v>55468</v>
      </c>
      <c r="B1079" s="1" t="str">
        <f>'[1]Total magasin'!D1083</f>
        <v>UE AGEN</v>
      </c>
      <c r="C1079" s="1">
        <f>'[1]Total magasin'!E1083</f>
        <v>872</v>
      </c>
      <c r="D1079" s="1" t="str">
        <f>'[1]Total magasin'!H1083</f>
        <v>Ultra-urbain</v>
      </c>
    </row>
    <row r="1080" spans="1:4" x14ac:dyDescent="0.3">
      <c r="A1080" s="1">
        <f>'[1]Total magasin'!B1084</f>
        <v>55469</v>
      </c>
      <c r="B1080" s="1" t="str">
        <f>'[1]Total magasin'!D1084</f>
        <v>UE BORDEAUX BELCIER</v>
      </c>
      <c r="C1080" s="1">
        <f>'[1]Total magasin'!E1084</f>
        <v>585</v>
      </c>
      <c r="D1080" s="1" t="str">
        <f>'[1]Total magasin'!H1084</f>
        <v>Ultra-urbain</v>
      </c>
    </row>
    <row r="1081" spans="1:4" x14ac:dyDescent="0.3">
      <c r="A1081" s="1">
        <f>'[1]Total magasin'!B1085</f>
        <v>55471</v>
      </c>
      <c r="B1081" s="1" t="str">
        <f>'[1]Total magasin'!D1085</f>
        <v>UE CASTELGINEST</v>
      </c>
      <c r="C1081" s="1">
        <f>'[1]Total magasin'!E1085</f>
        <v>662</v>
      </c>
      <c r="D1081" s="1" t="str">
        <f>'[1]Total magasin'!H1085</f>
        <v>Périurbain résidentiel</v>
      </c>
    </row>
    <row r="1082" spans="1:4" x14ac:dyDescent="0.3">
      <c r="A1082" s="1">
        <f>'[1]Total magasin'!B1086</f>
        <v>55472</v>
      </c>
      <c r="B1082" s="1" t="str">
        <f>'[1]Total magasin'!D1086</f>
        <v>UE LAROQUEBROU</v>
      </c>
      <c r="C1082" s="1">
        <f>'[1]Total magasin'!E1086</f>
        <v>480</v>
      </c>
      <c r="D1082" s="1" t="str">
        <f>'[1]Total magasin'!H1086</f>
        <v>Rural traditionnel</v>
      </c>
    </row>
    <row r="1083" spans="1:4" x14ac:dyDescent="0.3">
      <c r="A1083" s="1">
        <f>'[1]Total magasin'!B1087</f>
        <v>55164</v>
      </c>
      <c r="B1083" s="1" t="str">
        <f>'[1]Total magasin'!D1087</f>
        <v>SU EYSINES</v>
      </c>
      <c r="C1083" s="1">
        <f>'[1]Total magasin'!E1087</f>
        <v>2900</v>
      </c>
      <c r="D1083" s="1" t="str">
        <f>'[1]Total magasin'!H1087</f>
        <v>Périurbain concurrentiel</v>
      </c>
    </row>
    <row r="1084" spans="1:4" x14ac:dyDescent="0.3">
      <c r="A1084" s="1">
        <f>'[1]Total magasin'!B1088</f>
        <v>55624</v>
      </c>
      <c r="B1084" s="1" t="str">
        <f>'[1]Total magasin'!D1088</f>
        <v>SU LABASTIDE ST PIERRE</v>
      </c>
      <c r="C1084" s="1">
        <f>'[1]Total magasin'!E1088</f>
        <v>1245</v>
      </c>
      <c r="D1084" s="1" t="str">
        <f>'[1]Total magasin'!H1088</f>
        <v>Rural dynamique</v>
      </c>
    </row>
    <row r="1085" spans="1:4" x14ac:dyDescent="0.3">
      <c r="A1085" s="1">
        <f>'[1]Total magasin'!B1089</f>
        <v>55626</v>
      </c>
      <c r="B1085" s="1" t="str">
        <f>'[1]Total magasin'!D1089</f>
        <v>SU FARGUES ST HILAIRE</v>
      </c>
      <c r="C1085" s="1">
        <f>'[1]Total magasin'!E1089</f>
        <v>2971</v>
      </c>
      <c r="D1085" s="1" t="str">
        <f>'[1]Total magasin'!H1089</f>
        <v>Périurbain résidentiel</v>
      </c>
    </row>
    <row r="1086" spans="1:4" x14ac:dyDescent="0.3">
      <c r="A1086" s="1">
        <f>'[1]Total magasin'!B1090</f>
        <v>55131</v>
      </c>
      <c r="B1086" s="1" t="str">
        <f>'[1]Total magasin'!D1090</f>
        <v>SU GALGON</v>
      </c>
      <c r="C1086" s="1">
        <f>'[1]Total magasin'!E1090</f>
        <v>2278</v>
      </c>
      <c r="D1086" s="1" t="str">
        <f>'[1]Total magasin'!H1090</f>
        <v>Rural dynamique</v>
      </c>
    </row>
    <row r="1087" spans="1:4" x14ac:dyDescent="0.3">
      <c r="A1087" s="1">
        <f>'[1]Total magasin'!B1091</f>
        <v>55765</v>
      </c>
      <c r="B1087" s="1" t="str">
        <f>'[1]Total magasin'!D1091</f>
        <v>SU LE BARP</v>
      </c>
      <c r="C1087" s="1">
        <f>'[1]Total magasin'!E1091</f>
        <v>1700</v>
      </c>
      <c r="D1087" s="1" t="str">
        <f>'[1]Total magasin'!H1091</f>
        <v>Rural dynamique</v>
      </c>
    </row>
    <row r="1088" spans="1:4" x14ac:dyDescent="0.3">
      <c r="A1088" s="1">
        <f>'[1]Total magasin'!B1092</f>
        <v>55767</v>
      </c>
      <c r="B1088" s="1" t="str">
        <f>'[1]Total magasin'!D1092</f>
        <v>SU ST CIERS S/GIRONDE</v>
      </c>
      <c r="C1088" s="1">
        <f>'[1]Total magasin'!E1092</f>
        <v>1800</v>
      </c>
      <c r="D1088" s="1" t="str">
        <f>'[1]Total magasin'!H1092</f>
        <v>Rural traditionnel</v>
      </c>
    </row>
    <row r="1089" spans="1:4" x14ac:dyDescent="0.3">
      <c r="A1089" s="1">
        <f>'[1]Total magasin'!B1093</f>
        <v>55769</v>
      </c>
      <c r="B1089" s="1" t="str">
        <f>'[1]Total magasin'!D1093</f>
        <v>SU MAUVEZIN</v>
      </c>
      <c r="C1089" s="1">
        <f>'[1]Total magasin'!E1093</f>
        <v>2000</v>
      </c>
      <c r="D1089" s="1" t="str">
        <f>'[1]Total magasin'!H1093</f>
        <v>Rural dynamique</v>
      </c>
    </row>
    <row r="1090" spans="1:4" x14ac:dyDescent="0.3">
      <c r="A1090" s="1">
        <f>'[1]Total magasin'!B1094</f>
        <v>55773</v>
      </c>
      <c r="B1090" s="1" t="str">
        <f>'[1]Total magasin'!D1094</f>
        <v>SU GOURDAN POLIGNAN</v>
      </c>
      <c r="C1090" s="1">
        <f>'[1]Total magasin'!E1094</f>
        <v>4329</v>
      </c>
      <c r="D1090" s="1" t="str">
        <f>'[1]Total magasin'!H1094</f>
        <v>Rural traditionnel</v>
      </c>
    </row>
    <row r="1091" spans="1:4" x14ac:dyDescent="0.3">
      <c r="A1091" s="1">
        <f>'[1]Total magasin'!B1095</f>
        <v>55808</v>
      </c>
      <c r="B1091" s="1" t="str">
        <f>'[1]Total magasin'!D1095</f>
        <v>SU CAMBLANES</v>
      </c>
      <c r="C1091" s="1">
        <f>'[1]Total magasin'!E1095</f>
        <v>1990</v>
      </c>
      <c r="D1091" s="1" t="str">
        <f>'[1]Total magasin'!H1095</f>
        <v>Périurbain résidentiel</v>
      </c>
    </row>
    <row r="1092" spans="1:4" x14ac:dyDescent="0.3">
      <c r="A1092" s="1">
        <f>'[1]Total magasin'!B1096</f>
        <v>55901</v>
      </c>
      <c r="B1092" s="1" t="str">
        <f>'[1]Total magasin'!D1096</f>
        <v>SU L'ISLE JOURDAIN</v>
      </c>
      <c r="C1092" s="1">
        <f>'[1]Total magasin'!E1096</f>
        <v>2000</v>
      </c>
      <c r="D1092" s="1" t="str">
        <f>'[1]Total magasin'!H1096</f>
        <v>Rural dynamique</v>
      </c>
    </row>
    <row r="1093" spans="1:4" x14ac:dyDescent="0.3">
      <c r="A1093" s="1">
        <f>'[1]Total magasin'!B1097</f>
        <v>56018</v>
      </c>
      <c r="B1093" s="1" t="str">
        <f>'[1]Total magasin'!D1097</f>
        <v>UE MONT DE MARSAN</v>
      </c>
      <c r="C1093" s="1">
        <f>'[1]Total magasin'!E1097</f>
        <v>1628</v>
      </c>
      <c r="D1093" s="1" t="str">
        <f>'[1]Total magasin'!H1097</f>
        <v>Rural dynamique</v>
      </c>
    </row>
    <row r="1094" spans="1:4" x14ac:dyDescent="0.3">
      <c r="A1094" s="1">
        <f>'[1]Total magasin'!B1098</f>
        <v>56102</v>
      </c>
      <c r="B1094" s="1" t="str">
        <f>'[1]Total magasin'!D1098</f>
        <v>SU MAUBOURGUET</v>
      </c>
      <c r="C1094" s="1">
        <f>'[1]Total magasin'!E1098</f>
        <v>4360</v>
      </c>
      <c r="D1094" s="1" t="str">
        <f>'[1]Total magasin'!H1098</f>
        <v>Rural traditionnel</v>
      </c>
    </row>
    <row r="1095" spans="1:4" x14ac:dyDescent="0.3">
      <c r="A1095" s="1">
        <f>'[1]Total magasin'!B1099</f>
        <v>56245</v>
      </c>
      <c r="B1095" s="1" t="str">
        <f>'[1]Total magasin'!D1099</f>
        <v>SU CESTAS</v>
      </c>
      <c r="C1095" s="1">
        <f>'[1]Total magasin'!E1099</f>
        <v>3105</v>
      </c>
      <c r="D1095" s="1" t="str">
        <f>'[1]Total magasin'!H1099</f>
        <v>Périurbain résidentiel</v>
      </c>
    </row>
    <row r="1096" spans="1:4" x14ac:dyDescent="0.3">
      <c r="A1096" s="1">
        <f>'[1]Total magasin'!B1100</f>
        <v>56246</v>
      </c>
      <c r="B1096" s="1" t="str">
        <f>'[1]Total magasin'!D1100</f>
        <v>SU ARGENTAT</v>
      </c>
      <c r="C1096" s="1">
        <f>'[1]Total magasin'!E1100</f>
        <v>1392</v>
      </c>
      <c r="D1096" s="1" t="str">
        <f>'[1]Total magasin'!H1100</f>
        <v>Saisonniers</v>
      </c>
    </row>
    <row r="1097" spans="1:4" x14ac:dyDescent="0.3">
      <c r="A1097" s="1">
        <f>'[1]Total magasin'!B1101</f>
        <v>56332</v>
      </c>
      <c r="B1097" s="1" t="str">
        <f>'[1]Total magasin'!D1101</f>
        <v>SU MORCENX</v>
      </c>
      <c r="C1097" s="1">
        <f>'[1]Total magasin'!E1101</f>
        <v>2374</v>
      </c>
      <c r="D1097" s="1" t="str">
        <f>'[1]Total magasin'!H1101</f>
        <v>Rural traditionnel</v>
      </c>
    </row>
    <row r="1098" spans="1:4" x14ac:dyDescent="0.3">
      <c r="A1098" s="1">
        <f>'[1]Total magasin'!B1102</f>
        <v>56347</v>
      </c>
      <c r="B1098" s="1" t="str">
        <f>'[1]Total magasin'!D1102</f>
        <v>SU ST LAURENT MEDOC</v>
      </c>
      <c r="C1098" s="1">
        <f>'[1]Total magasin'!E1102</f>
        <v>1810</v>
      </c>
      <c r="D1098" s="1" t="str">
        <f>'[1]Total magasin'!H1102</f>
        <v>Rural dynamique</v>
      </c>
    </row>
    <row r="1099" spans="1:4" x14ac:dyDescent="0.3">
      <c r="A1099" s="1">
        <f>'[1]Total magasin'!B1103</f>
        <v>55170</v>
      </c>
      <c r="B1099" s="1" t="str">
        <f>'[1]Total magasin'!D1103</f>
        <v>UE MEYSSAC</v>
      </c>
      <c r="C1099" s="1">
        <f>'[1]Total magasin'!E1103</f>
        <v>1224</v>
      </c>
      <c r="D1099" s="1" t="str">
        <f>'[1]Total magasin'!H1103</f>
        <v>Saisonniers</v>
      </c>
    </row>
    <row r="1100" spans="1:4" x14ac:dyDescent="0.3">
      <c r="A1100" s="1">
        <f>'[1]Total magasin'!B1104</f>
        <v>56360</v>
      </c>
      <c r="B1100" s="1" t="str">
        <f>'[1]Total magasin'!D1104</f>
        <v>SU MESSANGES</v>
      </c>
      <c r="C1100" s="1">
        <f>'[1]Total magasin'!E1104</f>
        <v>1179</v>
      </c>
      <c r="D1100" s="1" t="str">
        <f>'[1]Total magasin'!H1104</f>
        <v>Saisonniers</v>
      </c>
    </row>
    <row r="1101" spans="1:4" x14ac:dyDescent="0.3">
      <c r="A1101" s="1">
        <f>'[1]Total magasin'!B1105</f>
        <v>56413</v>
      </c>
      <c r="B1101" s="1" t="str">
        <f>'[1]Total magasin'!D1105</f>
        <v>SU PARENTIS EN BORN</v>
      </c>
      <c r="C1101" s="1">
        <f>'[1]Total magasin'!E1105</f>
        <v>2693</v>
      </c>
      <c r="D1101" s="1" t="str">
        <f>'[1]Total magasin'!H1105</f>
        <v>Saisonniers</v>
      </c>
    </row>
    <row r="1102" spans="1:4" x14ac:dyDescent="0.3">
      <c r="A1102" s="1">
        <f>'[1]Total magasin'!B1106</f>
        <v>55171</v>
      </c>
      <c r="B1102" s="1" t="str">
        <f>'[1]Total magasin'!D1106</f>
        <v>SU NEGREPELISSE</v>
      </c>
      <c r="C1102" s="1">
        <f>'[1]Total magasin'!E1106</f>
        <v>2990</v>
      </c>
      <c r="D1102" s="1" t="str">
        <f>'[1]Total magasin'!H1106</f>
        <v>Rural dynamique</v>
      </c>
    </row>
    <row r="1103" spans="1:4" x14ac:dyDescent="0.3">
      <c r="A1103" s="1">
        <f>'[1]Total magasin'!B1107</f>
        <v>56927</v>
      </c>
      <c r="B1103" s="1" t="str">
        <f>'[1]Total magasin'!D1107</f>
        <v>UE LE TEICH</v>
      </c>
      <c r="C1103" s="1">
        <f>'[1]Total magasin'!E1107</f>
        <v>1325</v>
      </c>
      <c r="D1103" s="1" t="str">
        <f>'[1]Total magasin'!H1107</f>
        <v>Rural dynamique</v>
      </c>
    </row>
    <row r="1104" spans="1:4" x14ac:dyDescent="0.3">
      <c r="A1104" s="1">
        <f>'[1]Total magasin'!B1108</f>
        <v>56951</v>
      </c>
      <c r="B1104" s="1" t="str">
        <f>'[1]Total magasin'!D1108</f>
        <v>UE LEOGNAN</v>
      </c>
      <c r="C1104" s="1">
        <f>'[1]Total magasin'!E1108</f>
        <v>1478</v>
      </c>
      <c r="D1104" s="1" t="str">
        <f>'[1]Total magasin'!H1108</f>
        <v>Périurbain concurrentiel</v>
      </c>
    </row>
    <row r="1105" spans="1:4" x14ac:dyDescent="0.3">
      <c r="A1105" s="1">
        <f>'[1]Total magasin'!B1109</f>
        <v>55193</v>
      </c>
      <c r="B1105" s="1" t="str">
        <f>'[1]Total magasin'!D1109</f>
        <v>SU FONBEAUZARD</v>
      </c>
      <c r="C1105" s="1">
        <f>'[1]Total magasin'!E1109</f>
        <v>2272</v>
      </c>
      <c r="D1105" s="1" t="str">
        <f>'[1]Total magasin'!H1109</f>
        <v>Périurbain concurrentiel</v>
      </c>
    </row>
    <row r="1106" spans="1:4" x14ac:dyDescent="0.3">
      <c r="A1106" s="1">
        <f>'[1]Total magasin'!B1110</f>
        <v>56970</v>
      </c>
      <c r="B1106" s="1" t="str">
        <f>'[1]Total magasin'!D1110</f>
        <v>SU VERDUN S/GARONNE</v>
      </c>
      <c r="C1106" s="1">
        <f>'[1]Total magasin'!E1110</f>
        <v>1800</v>
      </c>
      <c r="D1106" s="1" t="str">
        <f>'[1]Total magasin'!H1110</f>
        <v>Rural dynamique</v>
      </c>
    </row>
    <row r="1107" spans="1:4" x14ac:dyDescent="0.3">
      <c r="A1107" s="1">
        <f>'[1]Total magasin'!B1111</f>
        <v>56973</v>
      </c>
      <c r="B1107" s="1" t="str">
        <f>'[1]Total magasin'!D1111</f>
        <v>SU SAUVETERRE DE GUYENNE</v>
      </c>
      <c r="C1107" s="1">
        <f>'[1]Total magasin'!E1111</f>
        <v>3650</v>
      </c>
      <c r="D1107" s="1" t="str">
        <f>'[1]Total magasin'!H1111</f>
        <v>Rural dynamique</v>
      </c>
    </row>
    <row r="1108" spans="1:4" x14ac:dyDescent="0.3">
      <c r="A1108" s="1">
        <f>'[1]Total magasin'!B1112</f>
        <v>56977</v>
      </c>
      <c r="B1108" s="1" t="str">
        <f>'[1]Total magasin'!D1112</f>
        <v>SU ST SEURIN SUR L'ISLE</v>
      </c>
      <c r="C1108" s="1">
        <f>'[1]Total magasin'!E1112</f>
        <v>2450</v>
      </c>
      <c r="D1108" s="1" t="str">
        <f>'[1]Total magasin'!H1112</f>
        <v>Rural dynamique</v>
      </c>
    </row>
    <row r="1109" spans="1:4" x14ac:dyDescent="0.3">
      <c r="A1109" s="1">
        <f>'[1]Total magasin'!B1113</f>
        <v>56987</v>
      </c>
      <c r="B1109" s="1" t="str">
        <f>'[1]Total magasin'!D1113</f>
        <v>SU SEILHAC</v>
      </c>
      <c r="C1109" s="1">
        <f>'[1]Total magasin'!E1113</f>
        <v>1748</v>
      </c>
      <c r="D1109" s="1" t="str">
        <f>'[1]Total magasin'!H1113</f>
        <v>Rural traditionnel</v>
      </c>
    </row>
    <row r="1110" spans="1:4" x14ac:dyDescent="0.3">
      <c r="A1110" s="1">
        <f>'[1]Total magasin'!B1114</f>
        <v>55192</v>
      </c>
      <c r="B1110" s="1" t="str">
        <f>'[1]Total magasin'!D1114</f>
        <v>SU LEGUEVIN</v>
      </c>
      <c r="C1110" s="1">
        <f>'[1]Total magasin'!E1114</f>
        <v>3700</v>
      </c>
      <c r="D1110" s="1" t="str">
        <f>'[1]Total magasin'!H1114</f>
        <v>Périurbain résidentiel</v>
      </c>
    </row>
    <row r="1111" spans="1:4" x14ac:dyDescent="0.3">
      <c r="A1111" s="1">
        <f>'[1]Total magasin'!B1115</f>
        <v>56992</v>
      </c>
      <c r="B1111" s="1" t="str">
        <f>'[1]Total magasin'!D1115</f>
        <v>SU BISCARROSSE</v>
      </c>
      <c r="C1111" s="1">
        <f>'[1]Total magasin'!E1115</f>
        <v>4860</v>
      </c>
      <c r="D1111" s="1" t="str">
        <f>'[1]Total magasin'!H1115</f>
        <v>Saisonniers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M56"/>
  <sheetViews>
    <sheetView zoomScale="90" zoomScaleNormal="90" workbookViewId="0">
      <selection activeCell="J43" sqref="J43:L44"/>
    </sheetView>
  </sheetViews>
  <sheetFormatPr baseColWidth="10" defaultRowHeight="14.4" x14ac:dyDescent="0.3"/>
  <cols>
    <col min="3" max="3" width="28.33203125" customWidth="1"/>
  </cols>
  <sheetData>
    <row r="1" spans="2:13" ht="15" thickBot="1" x14ac:dyDescent="0.35"/>
    <row r="2" spans="2:13" ht="15" thickBot="1" x14ac:dyDescent="0.35">
      <c r="B2" s="13"/>
      <c r="C2" s="14"/>
      <c r="D2" s="14"/>
      <c r="E2" s="14"/>
      <c r="F2" s="14"/>
      <c r="G2" s="14"/>
      <c r="H2" s="14"/>
      <c r="I2" s="14"/>
      <c r="J2" s="14"/>
      <c r="K2" s="14"/>
      <c r="L2" s="14"/>
      <c r="M2" s="15"/>
    </row>
    <row r="3" spans="2:13" ht="14.4" customHeight="1" x14ac:dyDescent="0.3">
      <c r="B3" s="16"/>
      <c r="C3" s="72">
        <f>'Fiche PDV'!$E$3</f>
        <v>50501</v>
      </c>
      <c r="D3" s="66" t="str">
        <f>'Fiche PDV'!$E$5</f>
        <v>HU LES ARCS</v>
      </c>
      <c r="E3" s="67"/>
      <c r="F3" s="67"/>
      <c r="G3" s="67"/>
      <c r="H3" s="67"/>
      <c r="I3" s="67"/>
      <c r="J3" s="67"/>
      <c r="K3" s="67"/>
      <c r="L3" s="68"/>
      <c r="M3" s="17"/>
    </row>
    <row r="4" spans="2:13" ht="15" customHeight="1" thickBot="1" x14ac:dyDescent="0.35">
      <c r="B4" s="16"/>
      <c r="C4" s="73"/>
      <c r="D4" s="69"/>
      <c r="E4" s="70"/>
      <c r="F4" s="70"/>
      <c r="G4" s="70"/>
      <c r="H4" s="70"/>
      <c r="I4" s="70"/>
      <c r="J4" s="70"/>
      <c r="K4" s="70"/>
      <c r="L4" s="71"/>
      <c r="M4" s="17"/>
    </row>
    <row r="5" spans="2:13" ht="14.4" customHeight="1" x14ac:dyDescent="0.3">
      <c r="B5" s="16"/>
      <c r="C5" s="121"/>
      <c r="D5" s="123" t="s">
        <v>11</v>
      </c>
      <c r="E5" s="124"/>
      <c r="F5" s="125"/>
      <c r="G5" s="141" t="s">
        <v>12</v>
      </c>
      <c r="H5" s="142"/>
      <c r="I5" s="143"/>
      <c r="J5" s="129" t="s">
        <v>0</v>
      </c>
      <c r="K5" s="130"/>
      <c r="L5" s="131"/>
      <c r="M5" s="17"/>
    </row>
    <row r="6" spans="2:13" ht="15" customHeight="1" thickBot="1" x14ac:dyDescent="0.35">
      <c r="B6" s="16"/>
      <c r="C6" s="122"/>
      <c r="D6" s="126"/>
      <c r="E6" s="127"/>
      <c r="F6" s="128"/>
      <c r="G6" s="144"/>
      <c r="H6" s="145"/>
      <c r="I6" s="146"/>
      <c r="J6" s="132"/>
      <c r="K6" s="133"/>
      <c r="L6" s="134"/>
      <c r="M6" s="17"/>
    </row>
    <row r="7" spans="2:13" x14ac:dyDescent="0.3">
      <c r="B7" s="16"/>
      <c r="C7" s="99" t="s">
        <v>1</v>
      </c>
      <c r="D7" s="101"/>
      <c r="E7" s="102"/>
      <c r="F7" s="103"/>
      <c r="G7" s="89"/>
      <c r="H7" s="90"/>
      <c r="I7" s="91"/>
      <c r="J7" s="135"/>
      <c r="K7" s="136"/>
      <c r="L7" s="137"/>
      <c r="M7" s="17"/>
    </row>
    <row r="8" spans="2:13" ht="15" thickBot="1" x14ac:dyDescent="0.35">
      <c r="B8" s="16"/>
      <c r="C8" s="100"/>
      <c r="D8" s="104"/>
      <c r="E8" s="105"/>
      <c r="F8" s="106"/>
      <c r="G8" s="92"/>
      <c r="H8" s="93"/>
      <c r="I8" s="94"/>
      <c r="J8" s="138"/>
      <c r="K8" s="139"/>
      <c r="L8" s="140"/>
      <c r="M8" s="17"/>
    </row>
    <row r="9" spans="2:13" x14ac:dyDescent="0.3">
      <c r="B9" s="16"/>
      <c r="C9" s="74" t="s">
        <v>34</v>
      </c>
      <c r="D9" s="75"/>
      <c r="E9" s="75"/>
      <c r="F9" s="75"/>
      <c r="G9" s="75"/>
      <c r="H9" s="75"/>
      <c r="I9" s="75"/>
      <c r="J9" s="74" t="str">
        <f>'Fiche PDV'!$E$8</f>
        <v>UVCI</v>
      </c>
      <c r="K9" s="75"/>
      <c r="L9" s="76"/>
      <c r="M9" s="17"/>
    </row>
    <row r="10" spans="2:13" ht="15" thickBot="1" x14ac:dyDescent="0.35">
      <c r="B10" s="16"/>
      <c r="C10" s="77"/>
      <c r="D10" s="78"/>
      <c r="E10" s="78"/>
      <c r="F10" s="78"/>
      <c r="G10" s="78"/>
      <c r="H10" s="78"/>
      <c r="I10" s="78"/>
      <c r="J10" s="77"/>
      <c r="K10" s="78"/>
      <c r="L10" s="79"/>
      <c r="M10" s="17"/>
    </row>
    <row r="11" spans="2:13" x14ac:dyDescent="0.3">
      <c r="B11" s="16"/>
      <c r="C11" s="99" t="s">
        <v>2</v>
      </c>
      <c r="D11" s="101"/>
      <c r="E11" s="102"/>
      <c r="F11" s="103"/>
      <c r="G11" s="89"/>
      <c r="H11" s="90"/>
      <c r="I11" s="91"/>
      <c r="J11" s="107">
        <f>J13*D7</f>
        <v>0</v>
      </c>
      <c r="K11" s="108"/>
      <c r="L11" s="109"/>
      <c r="M11" s="17"/>
    </row>
    <row r="12" spans="2:13" ht="15" thickBot="1" x14ac:dyDescent="0.35">
      <c r="B12" s="16"/>
      <c r="C12" s="100"/>
      <c r="D12" s="104"/>
      <c r="E12" s="105"/>
      <c r="F12" s="106"/>
      <c r="G12" s="92"/>
      <c r="H12" s="93"/>
      <c r="I12" s="94"/>
      <c r="J12" s="110"/>
      <c r="K12" s="111"/>
      <c r="L12" s="112"/>
      <c r="M12" s="17"/>
    </row>
    <row r="13" spans="2:13" x14ac:dyDescent="0.3">
      <c r="B13" s="16"/>
      <c r="C13" s="113" t="s">
        <v>3</v>
      </c>
      <c r="D13" s="95" t="e">
        <f>D11/D7</f>
        <v>#DIV/0!</v>
      </c>
      <c r="E13" s="96"/>
      <c r="F13" s="96"/>
      <c r="G13" s="95" t="e">
        <f>G11/G7</f>
        <v>#DIV/0!</v>
      </c>
      <c r="H13" s="96"/>
      <c r="I13" s="96"/>
      <c r="J13" s="115">
        <f>VLOOKUP(J9,Feuil2!F4:G5,2,FALSE)</f>
        <v>1.4999999999999999E-2</v>
      </c>
      <c r="K13" s="116"/>
      <c r="L13" s="117"/>
      <c r="M13" s="17"/>
    </row>
    <row r="14" spans="2:13" ht="15" thickBot="1" x14ac:dyDescent="0.35">
      <c r="B14" s="16"/>
      <c r="C14" s="114"/>
      <c r="D14" s="97"/>
      <c r="E14" s="98"/>
      <c r="F14" s="98"/>
      <c r="G14" s="97"/>
      <c r="H14" s="98"/>
      <c r="I14" s="98"/>
      <c r="J14" s="118"/>
      <c r="K14" s="119"/>
      <c r="L14" s="120"/>
      <c r="M14" s="17"/>
    </row>
    <row r="15" spans="2:13" x14ac:dyDescent="0.3">
      <c r="B15" s="16"/>
      <c r="C15" s="61"/>
      <c r="D15" s="80" t="s">
        <v>14</v>
      </c>
      <c r="E15" s="81"/>
      <c r="F15" s="82"/>
      <c r="G15" s="86" t="e">
        <f>D13-G13</f>
        <v>#DIV/0!</v>
      </c>
      <c r="H15" s="87"/>
      <c r="I15" s="63"/>
      <c r="J15" s="153" t="e">
        <f>D13-J13</f>
        <v>#DIV/0!</v>
      </c>
      <c r="K15" s="154"/>
      <c r="L15" s="155"/>
      <c r="M15" s="17"/>
    </row>
    <row r="16" spans="2:13" ht="15" thickBot="1" x14ac:dyDescent="0.35">
      <c r="B16" s="16"/>
      <c r="C16" s="178"/>
      <c r="D16" s="83"/>
      <c r="E16" s="84"/>
      <c r="F16" s="85"/>
      <c r="G16" s="64"/>
      <c r="H16" s="88"/>
      <c r="I16" s="65"/>
      <c r="J16" s="156"/>
      <c r="K16" s="157"/>
      <c r="L16" s="158"/>
      <c r="M16" s="17"/>
    </row>
    <row r="17" spans="2:13" x14ac:dyDescent="0.3">
      <c r="B17" s="16"/>
      <c r="C17" s="178"/>
      <c r="D17" s="129" t="s">
        <v>13</v>
      </c>
      <c r="E17" s="130"/>
      <c r="F17" s="131"/>
      <c r="G17" s="197">
        <f>D11-G11</f>
        <v>0</v>
      </c>
      <c r="H17" s="198"/>
      <c r="I17" s="199"/>
      <c r="J17" s="147">
        <f>D11-J11</f>
        <v>0</v>
      </c>
      <c r="K17" s="148"/>
      <c r="L17" s="149"/>
      <c r="M17" s="17"/>
    </row>
    <row r="18" spans="2:13" ht="15" thickBot="1" x14ac:dyDescent="0.35">
      <c r="B18" s="16"/>
      <c r="C18" s="179"/>
      <c r="D18" s="188"/>
      <c r="E18" s="189"/>
      <c r="F18" s="190"/>
      <c r="G18" s="200"/>
      <c r="H18" s="201"/>
      <c r="I18" s="202"/>
      <c r="J18" s="150"/>
      <c r="K18" s="151"/>
      <c r="L18" s="152"/>
      <c r="M18" s="17"/>
    </row>
    <row r="19" spans="2:13" x14ac:dyDescent="0.3">
      <c r="B19" s="16"/>
      <c r="C19" s="74" t="s">
        <v>39</v>
      </c>
      <c r="D19" s="75"/>
      <c r="E19" s="75"/>
      <c r="F19" s="75"/>
      <c r="G19" s="75"/>
      <c r="H19" s="75"/>
      <c r="I19" s="75"/>
      <c r="J19" s="74" t="str">
        <f>'Fiche PDV'!E11</f>
        <v>VRAC + LS</v>
      </c>
      <c r="K19" s="75"/>
      <c r="L19" s="76"/>
      <c r="M19" s="17"/>
    </row>
    <row r="20" spans="2:13" ht="15" thickBot="1" x14ac:dyDescent="0.35">
      <c r="B20" s="16"/>
      <c r="C20" s="77"/>
      <c r="D20" s="78"/>
      <c r="E20" s="78"/>
      <c r="F20" s="78"/>
      <c r="G20" s="78"/>
      <c r="H20" s="78"/>
      <c r="I20" s="78"/>
      <c r="J20" s="77"/>
      <c r="K20" s="78"/>
      <c r="L20" s="79"/>
      <c r="M20" s="17"/>
    </row>
    <row r="21" spans="2:13" x14ac:dyDescent="0.3">
      <c r="B21" s="16"/>
      <c r="C21" s="180" t="s">
        <v>49</v>
      </c>
      <c r="D21" s="101"/>
      <c r="E21" s="102"/>
      <c r="F21" s="103"/>
      <c r="G21" s="89"/>
      <c r="H21" s="90"/>
      <c r="I21" s="91"/>
      <c r="J21" s="182">
        <f>J23*D7</f>
        <v>0</v>
      </c>
      <c r="K21" s="183"/>
      <c r="L21" s="184"/>
      <c r="M21" s="17"/>
    </row>
    <row r="22" spans="2:13" ht="15" thickBot="1" x14ac:dyDescent="0.35">
      <c r="B22" s="16"/>
      <c r="C22" s="181"/>
      <c r="D22" s="104"/>
      <c r="E22" s="105"/>
      <c r="F22" s="106"/>
      <c r="G22" s="92"/>
      <c r="H22" s="93"/>
      <c r="I22" s="94"/>
      <c r="J22" s="185"/>
      <c r="K22" s="186"/>
      <c r="L22" s="187"/>
      <c r="M22" s="17"/>
    </row>
    <row r="23" spans="2:13" x14ac:dyDescent="0.3">
      <c r="B23" s="16"/>
      <c r="C23" s="159" t="s">
        <v>50</v>
      </c>
      <c r="D23" s="268" t="e">
        <f>D21/D7</f>
        <v>#DIV/0!</v>
      </c>
      <c r="E23" s="269"/>
      <c r="F23" s="269"/>
      <c r="G23" s="268" t="e">
        <f>G21/G7</f>
        <v>#DIV/0!</v>
      </c>
      <c r="H23" s="269"/>
      <c r="I23" s="269"/>
      <c r="J23" s="272">
        <f>VLOOKUP(J19,Feuil2!J12:K13,2,0)</f>
        <v>0.1</v>
      </c>
      <c r="K23" s="273"/>
      <c r="L23" s="274"/>
      <c r="M23" s="17"/>
    </row>
    <row r="24" spans="2:13" ht="15" thickBot="1" x14ac:dyDescent="0.35">
      <c r="B24" s="16"/>
      <c r="C24" s="160"/>
      <c r="D24" s="270"/>
      <c r="E24" s="271"/>
      <c r="F24" s="271"/>
      <c r="G24" s="270"/>
      <c r="H24" s="271"/>
      <c r="I24" s="271"/>
      <c r="J24" s="275"/>
      <c r="K24" s="276"/>
      <c r="L24" s="277"/>
      <c r="M24" s="17"/>
    </row>
    <row r="25" spans="2:13" x14ac:dyDescent="0.3">
      <c r="B25" s="16"/>
      <c r="C25" s="61"/>
      <c r="D25" s="161" t="s">
        <v>14</v>
      </c>
      <c r="E25" s="162"/>
      <c r="F25" s="163"/>
      <c r="G25" s="167" t="e">
        <f>D23-G23</f>
        <v>#DIV/0!</v>
      </c>
      <c r="H25" s="173"/>
      <c r="I25" s="176"/>
      <c r="J25" s="256" t="e">
        <f>D23-J23</f>
        <v>#DIV/0!</v>
      </c>
      <c r="K25" s="257"/>
      <c r="L25" s="258"/>
      <c r="M25" s="17"/>
    </row>
    <row r="26" spans="2:13" ht="15" thickBot="1" x14ac:dyDescent="0.35">
      <c r="B26" s="16"/>
      <c r="C26" s="178"/>
      <c r="D26" s="164"/>
      <c r="E26" s="165"/>
      <c r="F26" s="166"/>
      <c r="G26" s="174"/>
      <c r="H26" s="175"/>
      <c r="I26" s="177"/>
      <c r="J26" s="259"/>
      <c r="K26" s="260"/>
      <c r="L26" s="261"/>
      <c r="M26" s="17"/>
    </row>
    <row r="27" spans="2:13" x14ac:dyDescent="0.3">
      <c r="B27" s="16"/>
      <c r="C27" s="178"/>
      <c r="D27" s="191" t="s">
        <v>13</v>
      </c>
      <c r="E27" s="192"/>
      <c r="F27" s="193"/>
      <c r="G27" s="215">
        <f>D21-G21</f>
        <v>0</v>
      </c>
      <c r="H27" s="240"/>
      <c r="I27" s="241"/>
      <c r="J27" s="262">
        <f>D21-J21</f>
        <v>0</v>
      </c>
      <c r="K27" s="263"/>
      <c r="L27" s="264"/>
      <c r="M27" s="17"/>
    </row>
    <row r="28" spans="2:13" ht="15" thickBot="1" x14ac:dyDescent="0.35">
      <c r="B28" s="16"/>
      <c r="C28" s="179"/>
      <c r="D28" s="194"/>
      <c r="E28" s="195"/>
      <c r="F28" s="196"/>
      <c r="G28" s="242"/>
      <c r="H28" s="243"/>
      <c r="I28" s="244"/>
      <c r="J28" s="265"/>
      <c r="K28" s="266"/>
      <c r="L28" s="267"/>
      <c r="M28" s="17"/>
    </row>
    <row r="29" spans="2:13" x14ac:dyDescent="0.3">
      <c r="B29" s="16"/>
      <c r="C29" s="74" t="s">
        <v>33</v>
      </c>
      <c r="D29" s="75"/>
      <c r="E29" s="75"/>
      <c r="F29" s="75"/>
      <c r="G29" s="75"/>
      <c r="H29" s="75"/>
      <c r="I29" s="75"/>
      <c r="J29" s="74" t="str">
        <f>'Fiche PDV'!E9</f>
        <v>OUI</v>
      </c>
      <c r="K29" s="75"/>
      <c r="L29" s="76"/>
      <c r="M29" s="17"/>
    </row>
    <row r="30" spans="2:13" ht="15" thickBot="1" x14ac:dyDescent="0.35">
      <c r="B30" s="16"/>
      <c r="C30" s="77"/>
      <c r="D30" s="78"/>
      <c r="E30" s="78"/>
      <c r="F30" s="78"/>
      <c r="G30" s="78"/>
      <c r="H30" s="78"/>
      <c r="I30" s="78"/>
      <c r="J30" s="77"/>
      <c r="K30" s="78"/>
      <c r="L30" s="79"/>
      <c r="M30" s="17"/>
    </row>
    <row r="31" spans="2:13" x14ac:dyDescent="0.3">
      <c r="B31" s="16"/>
      <c r="C31" s="180" t="s">
        <v>29</v>
      </c>
      <c r="D31" s="209"/>
      <c r="E31" s="210"/>
      <c r="F31" s="211"/>
      <c r="G31" s="209"/>
      <c r="H31" s="210"/>
      <c r="I31" s="211"/>
      <c r="J31" s="225">
        <f>J33*D7</f>
        <v>0</v>
      </c>
      <c r="K31" s="226"/>
      <c r="L31" s="227"/>
      <c r="M31" s="17"/>
    </row>
    <row r="32" spans="2:13" ht="15" thickBot="1" x14ac:dyDescent="0.35">
      <c r="B32" s="16"/>
      <c r="C32" s="181"/>
      <c r="D32" s="212"/>
      <c r="E32" s="213"/>
      <c r="F32" s="214"/>
      <c r="G32" s="212"/>
      <c r="H32" s="213"/>
      <c r="I32" s="214"/>
      <c r="J32" s="228"/>
      <c r="K32" s="229"/>
      <c r="L32" s="230"/>
      <c r="M32" s="17"/>
    </row>
    <row r="33" spans="2:13" x14ac:dyDescent="0.3">
      <c r="B33" s="16"/>
      <c r="C33" s="159" t="s">
        <v>38</v>
      </c>
      <c r="D33" s="167" t="e">
        <f>D31/D7</f>
        <v>#DIV/0!</v>
      </c>
      <c r="E33" s="168"/>
      <c r="F33" s="168"/>
      <c r="G33" s="167" t="e">
        <f>G31/G7</f>
        <v>#DIV/0!</v>
      </c>
      <c r="H33" s="168"/>
      <c r="I33" s="168"/>
      <c r="J33" s="167">
        <f>VLOOKUP(J29,Feuil2!J4:K5,2,0)</f>
        <v>6.0000000000000001E-3</v>
      </c>
      <c r="K33" s="168"/>
      <c r="L33" s="171"/>
      <c r="M33" s="17"/>
    </row>
    <row r="34" spans="2:13" ht="15" thickBot="1" x14ac:dyDescent="0.35">
      <c r="B34" s="16"/>
      <c r="C34" s="160"/>
      <c r="D34" s="169"/>
      <c r="E34" s="170"/>
      <c r="F34" s="170"/>
      <c r="G34" s="169"/>
      <c r="H34" s="170"/>
      <c r="I34" s="170"/>
      <c r="J34" s="169"/>
      <c r="K34" s="170"/>
      <c r="L34" s="172"/>
      <c r="M34" s="17"/>
    </row>
    <row r="35" spans="2:13" x14ac:dyDescent="0.3">
      <c r="B35" s="16"/>
      <c r="C35" s="231"/>
      <c r="D35" s="161" t="s">
        <v>14</v>
      </c>
      <c r="E35" s="162"/>
      <c r="F35" s="163"/>
      <c r="G35" s="167" t="e">
        <f>D33-G33</f>
        <v>#DIV/0!</v>
      </c>
      <c r="H35" s="173"/>
      <c r="I35" s="173"/>
      <c r="J35" s="167" t="e">
        <f>D33-J33</f>
        <v>#DIV/0!</v>
      </c>
      <c r="K35" s="173"/>
      <c r="L35" s="176"/>
      <c r="M35" s="17"/>
    </row>
    <row r="36" spans="2:13" ht="15" thickBot="1" x14ac:dyDescent="0.35">
      <c r="B36" s="16"/>
      <c r="C36" s="232"/>
      <c r="D36" s="164"/>
      <c r="E36" s="165"/>
      <c r="F36" s="166"/>
      <c r="G36" s="174"/>
      <c r="H36" s="175"/>
      <c r="I36" s="175"/>
      <c r="J36" s="174"/>
      <c r="K36" s="175"/>
      <c r="L36" s="177"/>
      <c r="M36" s="17"/>
    </row>
    <row r="37" spans="2:13" x14ac:dyDescent="0.3">
      <c r="B37" s="16"/>
      <c r="C37" s="232"/>
      <c r="D37" s="191" t="s">
        <v>13</v>
      </c>
      <c r="E37" s="192"/>
      <c r="F37" s="193"/>
      <c r="G37" s="215">
        <f>D31-G31</f>
        <v>0</v>
      </c>
      <c r="H37" s="216"/>
      <c r="I37" s="216"/>
      <c r="J37" s="219">
        <f>D31-J31</f>
        <v>0</v>
      </c>
      <c r="K37" s="220"/>
      <c r="L37" s="221"/>
      <c r="M37" s="17"/>
    </row>
    <row r="38" spans="2:13" ht="15" thickBot="1" x14ac:dyDescent="0.35">
      <c r="B38" s="16"/>
      <c r="C38" s="233"/>
      <c r="D38" s="194"/>
      <c r="E38" s="195"/>
      <c r="F38" s="196"/>
      <c r="G38" s="217"/>
      <c r="H38" s="218"/>
      <c r="I38" s="218"/>
      <c r="J38" s="222"/>
      <c r="K38" s="223"/>
      <c r="L38" s="224"/>
      <c r="M38" s="17"/>
    </row>
    <row r="39" spans="2:13" x14ac:dyDescent="0.3">
      <c r="B39" s="16"/>
      <c r="C39" s="74" t="s">
        <v>28</v>
      </c>
      <c r="D39" s="75"/>
      <c r="E39" s="75"/>
      <c r="F39" s="75"/>
      <c r="G39" s="75"/>
      <c r="H39" s="75"/>
      <c r="I39" s="75"/>
      <c r="J39" s="74" t="str">
        <f>'Fiche PDV'!E10</f>
        <v>OUI</v>
      </c>
      <c r="K39" s="75"/>
      <c r="L39" s="76"/>
      <c r="M39" s="17"/>
    </row>
    <row r="40" spans="2:13" ht="15" thickBot="1" x14ac:dyDescent="0.35">
      <c r="B40" s="16"/>
      <c r="C40" s="77"/>
      <c r="D40" s="78"/>
      <c r="E40" s="78"/>
      <c r="F40" s="78"/>
      <c r="G40" s="78"/>
      <c r="H40" s="78"/>
      <c r="I40" s="78"/>
      <c r="J40" s="77"/>
      <c r="K40" s="78"/>
      <c r="L40" s="79"/>
      <c r="M40" s="17"/>
    </row>
    <row r="41" spans="2:13" x14ac:dyDescent="0.3">
      <c r="B41" s="16"/>
      <c r="C41" s="180" t="s">
        <v>30</v>
      </c>
      <c r="D41" s="209"/>
      <c r="E41" s="210"/>
      <c r="F41" s="211"/>
      <c r="G41" s="209"/>
      <c r="H41" s="210"/>
      <c r="I41" s="211"/>
      <c r="J41" s="225">
        <f>J43*D7</f>
        <v>0</v>
      </c>
      <c r="K41" s="226"/>
      <c r="L41" s="227"/>
      <c r="M41" s="17"/>
    </row>
    <row r="42" spans="2:13" ht="15" thickBot="1" x14ac:dyDescent="0.35">
      <c r="B42" s="16"/>
      <c r="C42" s="181"/>
      <c r="D42" s="212"/>
      <c r="E42" s="213"/>
      <c r="F42" s="214"/>
      <c r="G42" s="212"/>
      <c r="H42" s="213"/>
      <c r="I42" s="214"/>
      <c r="J42" s="228"/>
      <c r="K42" s="229"/>
      <c r="L42" s="230"/>
      <c r="M42" s="17"/>
    </row>
    <row r="43" spans="2:13" x14ac:dyDescent="0.3">
      <c r="B43" s="16"/>
      <c r="C43" s="159" t="s">
        <v>37</v>
      </c>
      <c r="D43" s="203" t="e">
        <f>D41/D7</f>
        <v>#DIV/0!</v>
      </c>
      <c r="E43" s="204"/>
      <c r="F43" s="205"/>
      <c r="G43" s="203" t="e">
        <f>G41/G7</f>
        <v>#DIV/0!</v>
      </c>
      <c r="H43" s="204"/>
      <c r="I43" s="205"/>
      <c r="J43" s="203">
        <f>VLOOKUP(J39,Feuil2!J8:K9,2,0)</f>
        <v>3.5000000000000001E-3</v>
      </c>
      <c r="K43" s="204"/>
      <c r="L43" s="205"/>
      <c r="M43" s="17"/>
    </row>
    <row r="44" spans="2:13" ht="15" thickBot="1" x14ac:dyDescent="0.35">
      <c r="B44" s="16"/>
      <c r="C44" s="160"/>
      <c r="D44" s="206"/>
      <c r="E44" s="207"/>
      <c r="F44" s="208"/>
      <c r="G44" s="206"/>
      <c r="H44" s="207"/>
      <c r="I44" s="208"/>
      <c r="J44" s="206"/>
      <c r="K44" s="207"/>
      <c r="L44" s="208"/>
      <c r="M44" s="17"/>
    </row>
    <row r="45" spans="2:13" x14ac:dyDescent="0.3">
      <c r="B45" s="16"/>
      <c r="C45" s="18"/>
      <c r="D45" s="161" t="s">
        <v>14</v>
      </c>
      <c r="E45" s="162"/>
      <c r="F45" s="163"/>
      <c r="G45" s="167" t="e">
        <f>D43-G43</f>
        <v>#DIV/0!</v>
      </c>
      <c r="H45" s="173"/>
      <c r="I45" s="173"/>
      <c r="J45" s="167" t="e">
        <f>D43-J43</f>
        <v>#DIV/0!</v>
      </c>
      <c r="K45" s="173"/>
      <c r="L45" s="176"/>
      <c r="M45" s="17"/>
    </row>
    <row r="46" spans="2:13" ht="15" thickBot="1" x14ac:dyDescent="0.35">
      <c r="B46" s="16"/>
      <c r="C46" s="18"/>
      <c r="D46" s="164"/>
      <c r="E46" s="165"/>
      <c r="F46" s="166"/>
      <c r="G46" s="174"/>
      <c r="H46" s="175"/>
      <c r="I46" s="175"/>
      <c r="J46" s="174"/>
      <c r="K46" s="175"/>
      <c r="L46" s="177"/>
      <c r="M46" s="17"/>
    </row>
    <row r="47" spans="2:13" x14ac:dyDescent="0.3">
      <c r="B47" s="16"/>
      <c r="C47" s="18"/>
      <c r="D47" s="191" t="s">
        <v>13</v>
      </c>
      <c r="E47" s="192"/>
      <c r="F47" s="193"/>
      <c r="G47" s="215">
        <f>D41-G41</f>
        <v>0</v>
      </c>
      <c r="H47" s="216"/>
      <c r="I47" s="216"/>
      <c r="J47" s="219">
        <f>D41-J41</f>
        <v>0</v>
      </c>
      <c r="K47" s="220"/>
      <c r="L47" s="221"/>
      <c r="M47" s="17"/>
    </row>
    <row r="48" spans="2:13" ht="15" thickBot="1" x14ac:dyDescent="0.35">
      <c r="B48" s="16"/>
      <c r="C48" s="18"/>
      <c r="D48" s="194"/>
      <c r="E48" s="195"/>
      <c r="F48" s="196"/>
      <c r="G48" s="217"/>
      <c r="H48" s="218"/>
      <c r="I48" s="218"/>
      <c r="J48" s="222"/>
      <c r="K48" s="223"/>
      <c r="L48" s="224"/>
      <c r="M48" s="17"/>
    </row>
    <row r="49" spans="2:13" x14ac:dyDescent="0.3">
      <c r="B49" s="16"/>
      <c r="C49" s="18"/>
      <c r="D49" s="18"/>
      <c r="E49" s="18"/>
      <c r="F49" s="18"/>
      <c r="G49" s="19"/>
      <c r="H49" s="19"/>
      <c r="I49" s="19"/>
      <c r="J49" s="19"/>
      <c r="K49" s="19"/>
      <c r="L49" s="19"/>
      <c r="M49" s="17"/>
    </row>
    <row r="50" spans="2:13" ht="15" thickBot="1" x14ac:dyDescent="0.35">
      <c r="B50" s="16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7"/>
    </row>
    <row r="51" spans="2:13" x14ac:dyDescent="0.3">
      <c r="B51" s="16"/>
      <c r="C51" s="234" t="s">
        <v>36</v>
      </c>
      <c r="D51" s="235"/>
      <c r="E51" s="235"/>
      <c r="F51" s="236"/>
      <c r="G51" s="215">
        <f>G47+G37+G17+G27</f>
        <v>0</v>
      </c>
      <c r="H51" s="240"/>
      <c r="I51" s="241"/>
      <c r="J51" s="245"/>
      <c r="K51" s="246"/>
      <c r="L51" s="247"/>
      <c r="M51" s="17"/>
    </row>
    <row r="52" spans="2:13" ht="15" thickBot="1" x14ac:dyDescent="0.35">
      <c r="B52" s="16"/>
      <c r="C52" s="237"/>
      <c r="D52" s="238"/>
      <c r="E52" s="238"/>
      <c r="F52" s="239"/>
      <c r="G52" s="242"/>
      <c r="H52" s="243"/>
      <c r="I52" s="244"/>
      <c r="J52" s="248"/>
      <c r="K52" s="249"/>
      <c r="L52" s="250"/>
      <c r="M52" s="17"/>
    </row>
    <row r="53" spans="2:13" x14ac:dyDescent="0.3">
      <c r="B53" s="16"/>
      <c r="C53" s="234" t="s">
        <v>35</v>
      </c>
      <c r="D53" s="235"/>
      <c r="E53" s="235"/>
      <c r="F53" s="236"/>
      <c r="G53" s="245"/>
      <c r="H53" s="246"/>
      <c r="I53" s="247"/>
      <c r="J53" s="219">
        <f>J47+J37+J17+J27</f>
        <v>0</v>
      </c>
      <c r="K53" s="251"/>
      <c r="L53" s="252"/>
      <c r="M53" s="17"/>
    </row>
    <row r="54" spans="2:13" ht="15" thickBot="1" x14ac:dyDescent="0.35">
      <c r="B54" s="16"/>
      <c r="C54" s="237"/>
      <c r="D54" s="238"/>
      <c r="E54" s="238"/>
      <c r="F54" s="239"/>
      <c r="G54" s="248"/>
      <c r="H54" s="249"/>
      <c r="I54" s="250"/>
      <c r="J54" s="253"/>
      <c r="K54" s="254"/>
      <c r="L54" s="255"/>
      <c r="M54" s="17"/>
    </row>
    <row r="55" spans="2:13" x14ac:dyDescent="0.3">
      <c r="B55" s="16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7"/>
    </row>
    <row r="56" spans="2:13" ht="15" thickBot="1" x14ac:dyDescent="0.35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2"/>
    </row>
  </sheetData>
  <mergeCells count="83">
    <mergeCell ref="J25:L26"/>
    <mergeCell ref="D27:F28"/>
    <mergeCell ref="G27:I28"/>
    <mergeCell ref="J27:L28"/>
    <mergeCell ref="C19:I20"/>
    <mergeCell ref="J19:L20"/>
    <mergeCell ref="C23:C24"/>
    <mergeCell ref="D23:F24"/>
    <mergeCell ref="G23:I24"/>
    <mergeCell ref="J23:L24"/>
    <mergeCell ref="C51:F52"/>
    <mergeCell ref="C53:F54"/>
    <mergeCell ref="G51:I52"/>
    <mergeCell ref="G53:I54"/>
    <mergeCell ref="J53:L54"/>
    <mergeCell ref="J51:L52"/>
    <mergeCell ref="J31:L32"/>
    <mergeCell ref="C39:I40"/>
    <mergeCell ref="J39:L40"/>
    <mergeCell ref="C35:C38"/>
    <mergeCell ref="G37:I38"/>
    <mergeCell ref="J37:L38"/>
    <mergeCell ref="J43:L44"/>
    <mergeCell ref="G45:I46"/>
    <mergeCell ref="J45:L46"/>
    <mergeCell ref="D37:F38"/>
    <mergeCell ref="G47:I48"/>
    <mergeCell ref="J47:L48"/>
    <mergeCell ref="D43:F44"/>
    <mergeCell ref="D41:F42"/>
    <mergeCell ref="G41:I42"/>
    <mergeCell ref="J41:L42"/>
    <mergeCell ref="C43:C44"/>
    <mergeCell ref="D45:F46"/>
    <mergeCell ref="D47:F48"/>
    <mergeCell ref="D33:F34"/>
    <mergeCell ref="G17:I18"/>
    <mergeCell ref="G43:I44"/>
    <mergeCell ref="C31:C32"/>
    <mergeCell ref="C41:C42"/>
    <mergeCell ref="D31:F32"/>
    <mergeCell ref="G31:I32"/>
    <mergeCell ref="C25:C28"/>
    <mergeCell ref="D25:F26"/>
    <mergeCell ref="G25:I26"/>
    <mergeCell ref="J17:L18"/>
    <mergeCell ref="J15:L16"/>
    <mergeCell ref="C33:C34"/>
    <mergeCell ref="D35:F36"/>
    <mergeCell ref="G33:I34"/>
    <mergeCell ref="J33:L34"/>
    <mergeCell ref="G35:I36"/>
    <mergeCell ref="J35:L36"/>
    <mergeCell ref="C29:I30"/>
    <mergeCell ref="J29:L30"/>
    <mergeCell ref="C15:C18"/>
    <mergeCell ref="C21:C22"/>
    <mergeCell ref="D21:F22"/>
    <mergeCell ref="G21:I22"/>
    <mergeCell ref="J21:L22"/>
    <mergeCell ref="D17:F18"/>
    <mergeCell ref="D5:F6"/>
    <mergeCell ref="J5:L6"/>
    <mergeCell ref="C7:C8"/>
    <mergeCell ref="D7:F8"/>
    <mergeCell ref="J7:L8"/>
    <mergeCell ref="G5:I6"/>
    <mergeCell ref="D3:L4"/>
    <mergeCell ref="C3:C4"/>
    <mergeCell ref="J9:L10"/>
    <mergeCell ref="D15:F16"/>
    <mergeCell ref="G15:I16"/>
    <mergeCell ref="G7:I8"/>
    <mergeCell ref="G11:I12"/>
    <mergeCell ref="G13:I14"/>
    <mergeCell ref="C9:I10"/>
    <mergeCell ref="C11:C12"/>
    <mergeCell ref="D11:F12"/>
    <mergeCell ref="J11:L12"/>
    <mergeCell ref="C13:C14"/>
    <mergeCell ref="D13:F14"/>
    <mergeCell ref="J13:L14"/>
    <mergeCell ref="C5:C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110"/>
  <sheetViews>
    <sheetView zoomScale="85" zoomScaleNormal="85" workbookViewId="0">
      <selection activeCell="N43" sqref="N43"/>
    </sheetView>
  </sheetViews>
  <sheetFormatPr baseColWidth="10" defaultRowHeight="14.4" x14ac:dyDescent="0.3"/>
  <cols>
    <col min="2" max="2" width="32" customWidth="1"/>
    <col min="3" max="3" width="22.44140625" customWidth="1"/>
    <col min="4" max="4" width="27.88671875" customWidth="1"/>
    <col min="6" max="6" width="18.6640625" customWidth="1"/>
    <col min="7" max="7" width="19" bestFit="1" customWidth="1"/>
    <col min="12" max="12" width="18.77734375" customWidth="1"/>
  </cols>
  <sheetData>
    <row r="1" spans="1:11" x14ac:dyDescent="0.3">
      <c r="A1" s="1">
        <f>'[1]Total magasin'!B5</f>
        <v>20825</v>
      </c>
      <c r="B1" s="1" t="str">
        <f>'[1]Total magasin'!D5</f>
        <v>SU ST SAUVEUR LE VICOMTE</v>
      </c>
      <c r="C1" s="1">
        <f>'[1]Total magasin'!E5</f>
        <v>1500</v>
      </c>
      <c r="D1" s="1" t="str">
        <f>'[1]Total magasin'!H5</f>
        <v>Rural traditionnel</v>
      </c>
    </row>
    <row r="2" spans="1:11" ht="15" thickBot="1" x14ac:dyDescent="0.35">
      <c r="A2" s="1">
        <f>'[1]Total magasin'!B6</f>
        <v>20612</v>
      </c>
      <c r="B2" s="1" t="str">
        <f>'[1]Total magasin'!D6</f>
        <v>UE AGON COUTAINVILLE UE</v>
      </c>
      <c r="C2" s="1">
        <f>'[1]Total magasin'!E6</f>
        <v>999</v>
      </c>
      <c r="D2" s="1" t="str">
        <f>'[1]Total magasin'!H6</f>
        <v>Saisonniers</v>
      </c>
    </row>
    <row r="3" spans="1:11" x14ac:dyDescent="0.3">
      <c r="A3" s="1">
        <f>'[1]Total magasin'!B7</f>
        <v>20833</v>
      </c>
      <c r="B3" s="1" t="str">
        <f>'[1]Total magasin'!D7</f>
        <v>SU STE MERE EGLISE SU</v>
      </c>
      <c r="C3" s="1">
        <f>'[1]Total magasin'!E7</f>
        <v>2875</v>
      </c>
      <c r="D3" s="1" t="str">
        <f>'[1]Total magasin'!H7</f>
        <v>Rural dynamique</v>
      </c>
      <c r="F3" s="9" t="s">
        <v>8</v>
      </c>
      <c r="G3" s="10" t="s">
        <v>0</v>
      </c>
      <c r="J3" s="60" t="s">
        <v>40</v>
      </c>
      <c r="K3" s="61"/>
    </row>
    <row r="4" spans="1:11" x14ac:dyDescent="0.3">
      <c r="A4" s="1">
        <f>'[1]Total magasin'!B8</f>
        <v>20507</v>
      </c>
      <c r="B4" s="1" t="str">
        <f>'[1]Total magasin'!D8</f>
        <v>SU BREHAL SU</v>
      </c>
      <c r="C4" s="1">
        <f>'[1]Total magasin'!E8</f>
        <v>2220</v>
      </c>
      <c r="D4" s="1" t="str">
        <f>'[1]Total magasin'!H8</f>
        <v>Saisonniers</v>
      </c>
      <c r="F4" s="23" t="s">
        <v>9</v>
      </c>
      <c r="G4" s="24">
        <f>VLOOKUP('Fiche PDV'!E7,Feuil2!L34:M39,2,0)</f>
        <v>1.4999999999999999E-2</v>
      </c>
      <c r="J4" s="23" t="s">
        <v>31</v>
      </c>
      <c r="K4" s="6">
        <f>VLOOKUP('Fiche PDV'!E7,Feuil2!L24:M29,2,0)</f>
        <v>6.0000000000000001E-3</v>
      </c>
    </row>
    <row r="5" spans="1:11" ht="15" thickBot="1" x14ac:dyDescent="0.35">
      <c r="A5" s="1">
        <f>'[1]Total magasin'!B9</f>
        <v>20299</v>
      </c>
      <c r="B5" s="1" t="str">
        <f>'[1]Total magasin'!D9</f>
        <v>SU CLAMART V. HUGO SU</v>
      </c>
      <c r="C5" s="1">
        <f>'[1]Total magasin'!E9</f>
        <v>1250</v>
      </c>
      <c r="D5" s="1" t="str">
        <f>'[1]Total magasin'!H9</f>
        <v>Ultra-urbain</v>
      </c>
      <c r="F5" s="11" t="s">
        <v>10</v>
      </c>
      <c r="G5" s="8">
        <v>3.5000000000000003E-2</v>
      </c>
      <c r="J5" s="11" t="s">
        <v>32</v>
      </c>
      <c r="K5" s="12"/>
    </row>
    <row r="6" spans="1:11" ht="15" thickBot="1" x14ac:dyDescent="0.35">
      <c r="A6" s="1">
        <f>'[1]Total magasin'!B10</f>
        <v>25347</v>
      </c>
      <c r="B6" s="1" t="str">
        <f>'[1]Total magasin'!D10</f>
        <v>HU VERNOUILLET HU</v>
      </c>
      <c r="C6" s="1">
        <f>'[1]Total magasin'!E10</f>
        <v>5500</v>
      </c>
      <c r="D6" s="1" t="str">
        <f>'[1]Total magasin'!H10</f>
        <v>Périurbain concurrentiel</v>
      </c>
    </row>
    <row r="7" spans="1:11" x14ac:dyDescent="0.3">
      <c r="A7" s="1">
        <f>'[1]Total magasin'!B11</f>
        <v>20442</v>
      </c>
      <c r="B7" s="1" t="str">
        <f>'[1]Total magasin'!D11</f>
        <v>SU VITRY EN ARTOIS SU</v>
      </c>
      <c r="C7" s="1">
        <f>'[1]Total magasin'!E11</f>
        <v>3600</v>
      </c>
      <c r="D7" s="1" t="str">
        <f>'[1]Total magasin'!H11</f>
        <v>Périurbain résidentiel</v>
      </c>
      <c r="J7" s="60" t="s">
        <v>41</v>
      </c>
      <c r="K7" s="61"/>
    </row>
    <row r="8" spans="1:11" x14ac:dyDescent="0.3">
      <c r="A8" s="1">
        <f>'[1]Total magasin'!B12</f>
        <v>20515</v>
      </c>
      <c r="B8" s="1" t="str">
        <f>'[1]Total magasin'!D12</f>
        <v>SU LES PIEUX</v>
      </c>
      <c r="C8" s="1">
        <f>'[1]Total magasin'!E12</f>
        <v>2110</v>
      </c>
      <c r="D8" s="1" t="str">
        <f>'[1]Total magasin'!H12</f>
        <v>Rural dynamique</v>
      </c>
      <c r="J8" s="23" t="s">
        <v>31</v>
      </c>
      <c r="K8" s="6">
        <v>3.5000000000000001E-3</v>
      </c>
    </row>
    <row r="9" spans="1:11" ht="15" thickBot="1" x14ac:dyDescent="0.35">
      <c r="A9" s="1">
        <f>'[1]Total magasin'!B13</f>
        <v>20671</v>
      </c>
      <c r="B9" s="1" t="str">
        <f>'[1]Total magasin'!D13</f>
        <v>UE JULLOUVILLE LES PINS</v>
      </c>
      <c r="C9" s="1">
        <f>'[1]Total magasin'!E13</f>
        <v>475</v>
      </c>
      <c r="D9" s="1" t="str">
        <f>'[1]Total magasin'!H13</f>
        <v>Saisonniers</v>
      </c>
      <c r="J9" s="11" t="s">
        <v>32</v>
      </c>
      <c r="K9" s="12"/>
    </row>
    <row r="10" spans="1:11" ht="15" thickBot="1" x14ac:dyDescent="0.35">
      <c r="A10" s="1">
        <f>'[1]Total magasin'!B14</f>
        <v>20574</v>
      </c>
      <c r="B10" s="1" t="str">
        <f>'[1]Total magasin'!D14</f>
        <v>UE GOUVILLE SUR MER UE</v>
      </c>
      <c r="C10" s="1">
        <f>'[1]Total magasin'!E14</f>
        <v>510</v>
      </c>
      <c r="D10" s="1" t="str">
        <f>'[1]Total magasin'!H14</f>
        <v>Saisonniers</v>
      </c>
      <c r="F10" s="9" t="s">
        <v>21</v>
      </c>
      <c r="G10" s="25">
        <f>'Matrice CONCEPTS'!D7</f>
        <v>0</v>
      </c>
    </row>
    <row r="11" spans="1:11" ht="15" thickBot="1" x14ac:dyDescent="0.35">
      <c r="A11" s="1">
        <f>'[1]Total magasin'!B15</f>
        <v>20728</v>
      </c>
      <c r="B11" s="1" t="str">
        <f>'[1]Total magasin'!D15</f>
        <v>UE EQUEURDREVILLE</v>
      </c>
      <c r="C11" s="1">
        <f>'[1]Total magasin'!E15</f>
        <v>1060</v>
      </c>
      <c r="D11" s="1" t="str">
        <f>'[1]Total magasin'!H15</f>
        <v>Périurbain concurrentiel</v>
      </c>
      <c r="F11" s="11" t="s">
        <v>22</v>
      </c>
      <c r="G11" s="26">
        <f>'Matrice CONCEPTS'!G7</f>
        <v>0</v>
      </c>
      <c r="J11" s="60" t="s">
        <v>42</v>
      </c>
      <c r="K11" s="61"/>
    </row>
    <row r="12" spans="1:11" x14ac:dyDescent="0.3">
      <c r="A12" s="1">
        <f>'[1]Total magasin'!B16</f>
        <v>20736</v>
      </c>
      <c r="B12" s="1" t="str">
        <f>'[1]Total magasin'!D16</f>
        <v>SU BRECEY SU</v>
      </c>
      <c r="C12" s="1">
        <f>'[1]Total magasin'!E16</f>
        <v>2134</v>
      </c>
      <c r="D12" s="1" t="str">
        <f>'[1]Total magasin'!H16</f>
        <v>Rural traditionnel</v>
      </c>
      <c r="J12" s="23" t="s">
        <v>72</v>
      </c>
      <c r="K12" s="6">
        <v>0.1</v>
      </c>
    </row>
    <row r="13" spans="1:11" ht="15" thickBot="1" x14ac:dyDescent="0.35">
      <c r="A13" s="1">
        <f>'[1]Total magasin'!B17</f>
        <v>20604</v>
      </c>
      <c r="B13" s="1" t="str">
        <f>'[1]Total magasin'!D17</f>
        <v>UE GAVRAY</v>
      </c>
      <c r="C13" s="1">
        <f>'[1]Total magasin'!E17</f>
        <v>805</v>
      </c>
      <c r="D13" s="1" t="str">
        <f>'[1]Total magasin'!H17</f>
        <v>Rural traditionnel</v>
      </c>
      <c r="J13" s="11" t="s">
        <v>73</v>
      </c>
      <c r="K13" s="8">
        <v>7.0000000000000007E-2</v>
      </c>
    </row>
    <row r="14" spans="1:11" x14ac:dyDescent="0.3">
      <c r="A14" s="1">
        <f>'[1]Total magasin'!B18</f>
        <v>20930</v>
      </c>
      <c r="B14" s="1" t="str">
        <f>'[1]Total magasin'!D18</f>
        <v>UE ST LO</v>
      </c>
      <c r="C14" s="1">
        <f>'[1]Total magasin'!E18</f>
        <v>494</v>
      </c>
      <c r="D14" s="1" t="str">
        <f>'[1]Total magasin'!H18</f>
        <v>Périurbain concurrentiel</v>
      </c>
      <c r="F14" s="9" t="s">
        <v>15</v>
      </c>
      <c r="G14" s="25">
        <f>'Matrice CONCEPTS'!D11</f>
        <v>0</v>
      </c>
    </row>
    <row r="15" spans="1:11" x14ac:dyDescent="0.3">
      <c r="A15" s="1">
        <f>'[1]Total magasin'!B19</f>
        <v>20523</v>
      </c>
      <c r="B15" s="1" t="str">
        <f>'[1]Total magasin'!D19</f>
        <v>SU BRICQUEBEC SU</v>
      </c>
      <c r="C15" s="1">
        <f>'[1]Total magasin'!E19</f>
        <v>2400</v>
      </c>
      <c r="D15" s="1" t="str">
        <f>'[1]Total magasin'!H19</f>
        <v>Rural dynamique</v>
      </c>
      <c r="F15" s="23" t="s">
        <v>16</v>
      </c>
      <c r="G15" s="27">
        <f>'Matrice CONCEPTS'!G11</f>
        <v>0</v>
      </c>
    </row>
    <row r="16" spans="1:11" ht="15" thickBot="1" x14ac:dyDescent="0.35">
      <c r="A16" s="1">
        <f>'[1]Total magasin'!B20</f>
        <v>21244</v>
      </c>
      <c r="B16" s="1" t="str">
        <f>'[1]Total magasin'!D20</f>
        <v>SU DOZULE</v>
      </c>
      <c r="C16" s="1">
        <f>'[1]Total magasin'!E20</f>
        <v>2480</v>
      </c>
      <c r="D16" s="1" t="str">
        <f>'[1]Total magasin'!H20</f>
        <v>Rural dynamique</v>
      </c>
      <c r="F16" s="11" t="s">
        <v>17</v>
      </c>
      <c r="G16" s="26">
        <f>'Matrice CONCEPTS'!J11</f>
        <v>0</v>
      </c>
    </row>
    <row r="17" spans="1:13" x14ac:dyDescent="0.3">
      <c r="A17" s="1">
        <f>'[1]Total magasin'!B21</f>
        <v>22496</v>
      </c>
      <c r="B17" s="1" t="str">
        <f>'[1]Total magasin'!D21</f>
        <v>HU DOUVRES LA DELIVRANDE</v>
      </c>
      <c r="C17" s="1">
        <f>'[1]Total magasin'!E21</f>
        <v>4140</v>
      </c>
      <c r="D17" s="1" t="str">
        <f>'[1]Total magasin'!H21</f>
        <v>Périurbain résidentiel</v>
      </c>
    </row>
    <row r="18" spans="1:13" ht="15" thickBot="1" x14ac:dyDescent="0.35">
      <c r="A18" s="1">
        <f>'[1]Total magasin'!B22</f>
        <v>24472</v>
      </c>
      <c r="B18" s="1" t="str">
        <f>'[1]Total magasin'!D22</f>
        <v>SU LE MOLAY LITTRY SU</v>
      </c>
      <c r="C18" s="1">
        <f>'[1]Total magasin'!E22</f>
        <v>2360</v>
      </c>
      <c r="D18" s="1" t="str">
        <f>'[1]Total magasin'!H22</f>
        <v>Rural dynamique</v>
      </c>
    </row>
    <row r="19" spans="1:13" x14ac:dyDescent="0.3">
      <c r="A19" s="1">
        <f>'[1]Total magasin'!B23</f>
        <v>22060</v>
      </c>
      <c r="B19" s="1" t="str">
        <f>'[1]Total magasin'!D23</f>
        <v>UE BAYEUX</v>
      </c>
      <c r="C19" s="1">
        <f>'[1]Total magasin'!E23</f>
        <v>1216</v>
      </c>
      <c r="D19" s="1" t="str">
        <f>'[1]Total magasin'!H23</f>
        <v>Rural dynamique</v>
      </c>
      <c r="F19" s="9" t="s">
        <v>18</v>
      </c>
      <c r="G19" s="4" t="e">
        <f>'Matrice CONCEPTS'!D13</f>
        <v>#DIV/0!</v>
      </c>
    </row>
    <row r="20" spans="1:13" x14ac:dyDescent="0.3">
      <c r="A20" s="1">
        <f>'[1]Total magasin'!B24</f>
        <v>25412</v>
      </c>
      <c r="B20" s="1" t="str">
        <f>'[1]Total magasin'!D24</f>
        <v>SU BLANGY SUR BRESLE</v>
      </c>
      <c r="C20" s="1">
        <f>'[1]Total magasin'!E24</f>
        <v>2000</v>
      </c>
      <c r="D20" s="1" t="str">
        <f>'[1]Total magasin'!H24</f>
        <v>Rural dynamique</v>
      </c>
      <c r="F20" s="23" t="s">
        <v>19</v>
      </c>
      <c r="G20" s="6" t="e">
        <f>'Matrice CONCEPTS'!G13</f>
        <v>#DIV/0!</v>
      </c>
    </row>
    <row r="21" spans="1:13" ht="15" thickBot="1" x14ac:dyDescent="0.35">
      <c r="A21" s="1">
        <f>'[1]Total magasin'!B25</f>
        <v>21473</v>
      </c>
      <c r="B21" s="1" t="str">
        <f>'[1]Total magasin'!D25</f>
        <v>SU FAUVILLE EN CAUX SU</v>
      </c>
      <c r="C21" s="1">
        <f>'[1]Total magasin'!E25</f>
        <v>2798</v>
      </c>
      <c r="D21" s="1" t="str">
        <f>'[1]Total magasin'!H25</f>
        <v>Rural dynamique</v>
      </c>
      <c r="F21" s="11" t="s">
        <v>20</v>
      </c>
      <c r="G21" s="8">
        <f>'Matrice CONCEPTS'!J13</f>
        <v>1.4999999999999999E-2</v>
      </c>
    </row>
    <row r="22" spans="1:13" x14ac:dyDescent="0.3">
      <c r="A22" s="1">
        <f>'[1]Total magasin'!B26</f>
        <v>21481</v>
      </c>
      <c r="B22" s="1" t="str">
        <f>'[1]Total magasin'!D26</f>
        <v>SU CAEN BEAULIEU SU</v>
      </c>
      <c r="C22" s="1">
        <f>'[1]Total magasin'!E26</f>
        <v>2730</v>
      </c>
      <c r="D22" s="1" t="str">
        <f>'[1]Total magasin'!H26</f>
        <v>Ultra-urbain</v>
      </c>
      <c r="L22" s="62" t="s">
        <v>40</v>
      </c>
      <c r="M22" s="63"/>
    </row>
    <row r="23" spans="1:13" ht="15" thickBot="1" x14ac:dyDescent="0.35">
      <c r="A23" s="1">
        <f>'[1]Total magasin'!B27</f>
        <v>21562</v>
      </c>
      <c r="B23" s="1" t="str">
        <f>'[1]Total magasin'!D27</f>
        <v>SU PACY SUR EURE</v>
      </c>
      <c r="C23" s="1">
        <f>'[1]Total magasin'!E27</f>
        <v>1897</v>
      </c>
      <c r="D23" s="1" t="str">
        <f>'[1]Total magasin'!H27</f>
        <v>Rural dynamique</v>
      </c>
      <c r="L23" s="64"/>
      <c r="M23" s="65"/>
    </row>
    <row r="24" spans="1:13" x14ac:dyDescent="0.3">
      <c r="A24" s="1">
        <f>'[1]Total magasin'!B28</f>
        <v>25703</v>
      </c>
      <c r="B24" s="1" t="str">
        <f>'[1]Total magasin'!D28</f>
        <v>SU BROU SU</v>
      </c>
      <c r="C24" s="1">
        <f>'[1]Total magasin'!E28</f>
        <v>2975</v>
      </c>
      <c r="D24" s="1" t="str">
        <f>'[1]Total magasin'!H28</f>
        <v>Rural traditionnel</v>
      </c>
      <c r="F24" s="9" t="s">
        <v>23</v>
      </c>
      <c r="G24" s="28">
        <v>0</v>
      </c>
      <c r="H24" s="4" t="e">
        <f>(G10-G11)/G11</f>
        <v>#DIV/0!</v>
      </c>
      <c r="L24" s="3" t="s">
        <v>44</v>
      </c>
      <c r="M24" s="4">
        <v>4.0000000000000001E-3</v>
      </c>
    </row>
    <row r="25" spans="1:13" x14ac:dyDescent="0.3">
      <c r="A25" s="1">
        <f>'[1]Total magasin'!B29</f>
        <v>21600</v>
      </c>
      <c r="B25" s="1" t="str">
        <f>'[1]Total magasin'!D29</f>
        <v>SU CLAMART GARE SU</v>
      </c>
      <c r="C25" s="1">
        <f>'[1]Total magasin'!E29</f>
        <v>900</v>
      </c>
      <c r="D25" s="1" t="str">
        <f>'[1]Total magasin'!H29</f>
        <v>Ultra-urbain</v>
      </c>
      <c r="F25" s="23" t="s">
        <v>24</v>
      </c>
      <c r="G25" s="29">
        <v>0</v>
      </c>
      <c r="H25" s="6" t="e">
        <f>(G14-G15)/G15</f>
        <v>#DIV/0!</v>
      </c>
      <c r="L25" s="5" t="s">
        <v>43</v>
      </c>
      <c r="M25" s="6">
        <v>4.0000000000000001E-3</v>
      </c>
    </row>
    <row r="26" spans="1:13" x14ac:dyDescent="0.3">
      <c r="A26" s="1">
        <f>'[1]Total magasin'!B30</f>
        <v>22356</v>
      </c>
      <c r="B26" s="1" t="str">
        <f>'[1]Total magasin'!D30</f>
        <v>SU CHATOU SU</v>
      </c>
      <c r="C26" s="1">
        <f>'[1]Total magasin'!E30</f>
        <v>1700</v>
      </c>
      <c r="D26" s="1" t="str">
        <f>'[1]Total magasin'!H30</f>
        <v>Ultra-urbain</v>
      </c>
      <c r="F26" s="23"/>
      <c r="G26" s="30"/>
      <c r="H26" s="31"/>
      <c r="L26" s="5" t="s">
        <v>45</v>
      </c>
      <c r="M26" s="6">
        <v>6.0000000000000001E-3</v>
      </c>
    </row>
    <row r="27" spans="1:13" ht="15" thickBot="1" x14ac:dyDescent="0.35">
      <c r="A27" s="1">
        <f>'[1]Total magasin'!B31</f>
        <v>25533</v>
      </c>
      <c r="B27" s="1" t="str">
        <f>'[1]Total magasin'!D31</f>
        <v>HU HANCHES HU</v>
      </c>
      <c r="C27" s="1">
        <f>'[1]Total magasin'!E31</f>
        <v>6611</v>
      </c>
      <c r="D27" s="1" t="str">
        <f>'[1]Total magasin'!H31</f>
        <v>Périurbain résidentiel</v>
      </c>
      <c r="F27" s="11" t="s">
        <v>25</v>
      </c>
      <c r="G27" s="32" t="s">
        <v>12</v>
      </c>
      <c r="H27" s="12"/>
      <c r="L27" s="5" t="s">
        <v>46</v>
      </c>
      <c r="M27" s="6">
        <v>6.0000000000000001E-3</v>
      </c>
    </row>
    <row r="28" spans="1:13" x14ac:dyDescent="0.3">
      <c r="A28" s="1">
        <f>'[1]Total magasin'!B32</f>
        <v>23042</v>
      </c>
      <c r="B28" s="1" t="str">
        <f>'[1]Total magasin'!D32</f>
        <v>UE GARCHES</v>
      </c>
      <c r="C28" s="1">
        <f>'[1]Total magasin'!E32</f>
        <v>983</v>
      </c>
      <c r="D28" s="1" t="str">
        <f>'[1]Total magasin'!H32</f>
        <v>Ultra-urbain</v>
      </c>
      <c r="L28" s="5" t="s">
        <v>47</v>
      </c>
      <c r="M28" s="6">
        <v>0.01</v>
      </c>
    </row>
    <row r="29" spans="1:13" ht="15" thickBot="1" x14ac:dyDescent="0.35">
      <c r="A29" s="1">
        <f>'[1]Total magasin'!B33</f>
        <v>21791</v>
      </c>
      <c r="B29" s="1" t="str">
        <f>'[1]Total magasin'!D33</f>
        <v>UE VILLE D'AVRAY</v>
      </c>
      <c r="C29" s="1">
        <f>'[1]Total magasin'!E33</f>
        <v>1315</v>
      </c>
      <c r="D29" s="1" t="str">
        <f>'[1]Total magasin'!H33</f>
        <v>Ultra-urbain</v>
      </c>
      <c r="L29" s="7" t="s">
        <v>48</v>
      </c>
      <c r="M29" s="8">
        <v>0.01</v>
      </c>
    </row>
    <row r="30" spans="1:13" ht="15" thickBot="1" x14ac:dyDescent="0.35">
      <c r="A30" s="1">
        <f>'[1]Total magasin'!B34</f>
        <v>21805</v>
      </c>
      <c r="B30" s="1" t="str">
        <f>'[1]Total magasin'!D34</f>
        <v>UE ROCQUENCOURT</v>
      </c>
      <c r="C30" s="1">
        <f>'[1]Total magasin'!E34</f>
        <v>400</v>
      </c>
      <c r="D30" s="1" t="str">
        <f>'[1]Total magasin'!H34</f>
        <v>Ultra-urbain</v>
      </c>
      <c r="F30" s="9" t="s">
        <v>51</v>
      </c>
      <c r="G30" s="25">
        <f>'Matrice CONCEPTS'!D21</f>
        <v>0</v>
      </c>
    </row>
    <row r="31" spans="1:13" ht="15" thickBot="1" x14ac:dyDescent="0.35">
      <c r="A31" s="1">
        <f>'[1]Total magasin'!B35</f>
        <v>26068</v>
      </c>
      <c r="B31" s="1" t="str">
        <f>'[1]Total magasin'!D35</f>
        <v>SU WORMHOUT SU</v>
      </c>
      <c r="C31" s="1">
        <f>'[1]Total magasin'!E35</f>
        <v>2607</v>
      </c>
      <c r="D31" s="1" t="str">
        <f>'[1]Total magasin'!H35</f>
        <v>Rural dynamique</v>
      </c>
      <c r="F31" s="23" t="s">
        <v>52</v>
      </c>
      <c r="G31" s="25">
        <f>'Matrice CONCEPTS'!G21</f>
        <v>0</v>
      </c>
    </row>
    <row r="32" spans="1:13" ht="15" thickBot="1" x14ac:dyDescent="0.35">
      <c r="A32" s="1">
        <f>'[1]Total magasin'!B36</f>
        <v>21872</v>
      </c>
      <c r="B32" s="1" t="str">
        <f>'[1]Total magasin'!D36</f>
        <v>SU PARIS CLICHY</v>
      </c>
      <c r="C32" s="1">
        <f>'[1]Total magasin'!E36</f>
        <v>1430</v>
      </c>
      <c r="D32" s="1" t="str">
        <f>'[1]Total magasin'!H36</f>
        <v>Ultra-urbain</v>
      </c>
      <c r="F32" s="11" t="s">
        <v>53</v>
      </c>
      <c r="G32" s="25">
        <f>'Matrice CONCEPTS'!J21</f>
        <v>0</v>
      </c>
      <c r="L32" s="62" t="s">
        <v>9</v>
      </c>
      <c r="M32" s="63"/>
    </row>
    <row r="33" spans="1:15" ht="15" thickBot="1" x14ac:dyDescent="0.35">
      <c r="A33" s="1">
        <f>'[1]Total magasin'!B37</f>
        <v>21880</v>
      </c>
      <c r="B33" s="1" t="str">
        <f>'[1]Total magasin'!D37</f>
        <v>SU FERE EN TARDENOIS SU</v>
      </c>
      <c r="C33" s="1">
        <f>'[1]Total magasin'!E37</f>
        <v>2051</v>
      </c>
      <c r="D33" s="1" t="str">
        <f>'[1]Total magasin'!H37</f>
        <v>Rural dynamique</v>
      </c>
      <c r="L33" s="64"/>
      <c r="M33" s="65"/>
    </row>
    <row r="34" spans="1:15" ht="15" thickBot="1" x14ac:dyDescent="0.35">
      <c r="A34" s="1">
        <f>'[1]Total magasin'!B38</f>
        <v>26327</v>
      </c>
      <c r="B34" s="1" t="str">
        <f>'[1]Total magasin'!D38</f>
        <v>SU CHARLY SUR MARNE SU</v>
      </c>
      <c r="C34" s="1">
        <f>'[1]Total magasin'!E38</f>
        <v>2725</v>
      </c>
      <c r="D34" s="1" t="str">
        <f>'[1]Total magasin'!H38</f>
        <v>Rural dynamique</v>
      </c>
      <c r="L34" s="3" t="s">
        <v>44</v>
      </c>
      <c r="M34" s="4">
        <v>1.4999999999999999E-2</v>
      </c>
    </row>
    <row r="35" spans="1:15" x14ac:dyDescent="0.3">
      <c r="A35" s="1">
        <f>'[1]Total magasin'!B39</f>
        <v>25815</v>
      </c>
      <c r="B35" s="1" t="str">
        <f>'[1]Total magasin'!D39</f>
        <v>UE ST QUENTIN</v>
      </c>
      <c r="C35" s="1">
        <f>'[1]Total magasin'!E39</f>
        <v>508</v>
      </c>
      <c r="D35" s="1" t="str">
        <f>'[1]Total magasin'!H39</f>
        <v>Périurbain concurrentiel</v>
      </c>
      <c r="F35" s="9" t="s">
        <v>54</v>
      </c>
      <c r="G35" s="25">
        <f>'Matrice CONCEPTS'!D31</f>
        <v>0</v>
      </c>
      <c r="L35" s="5" t="s">
        <v>43</v>
      </c>
      <c r="M35" s="6">
        <v>0.01</v>
      </c>
    </row>
    <row r="36" spans="1:15" x14ac:dyDescent="0.3">
      <c r="A36" s="1">
        <f>'[1]Total magasin'!B40</f>
        <v>29385</v>
      </c>
      <c r="B36" s="1" t="str">
        <f>'[1]Total magasin'!D40</f>
        <v>UE LILLE</v>
      </c>
      <c r="C36" s="1">
        <f>'[1]Total magasin'!E40</f>
        <v>570</v>
      </c>
      <c r="D36" s="1" t="str">
        <f>'[1]Total magasin'!H40</f>
        <v>Ultra-urbain</v>
      </c>
      <c r="F36" s="23" t="s">
        <v>55</v>
      </c>
      <c r="G36" s="27">
        <f>'Matrice CONCEPTS'!G31</f>
        <v>0</v>
      </c>
      <c r="L36" s="5" t="s">
        <v>45</v>
      </c>
      <c r="M36" s="6">
        <v>1.4999999999999999E-2</v>
      </c>
    </row>
    <row r="37" spans="1:15" ht="15" thickBot="1" x14ac:dyDescent="0.35">
      <c r="A37" s="1">
        <f>'[1]Total magasin'!B41</f>
        <v>25266</v>
      </c>
      <c r="B37" s="1" t="str">
        <f>'[1]Total magasin'!D41</f>
        <v>SU MAROMME SU</v>
      </c>
      <c r="C37" s="1">
        <f>'[1]Total magasin'!E41</f>
        <v>2985</v>
      </c>
      <c r="D37" s="1" t="str">
        <f>'[1]Total magasin'!H41</f>
        <v>Périurbain concurrentiel</v>
      </c>
      <c r="F37" s="11" t="s">
        <v>56</v>
      </c>
      <c r="G37" s="26">
        <f>'Matrice CONCEPTS'!J31</f>
        <v>0</v>
      </c>
      <c r="L37" s="5" t="s">
        <v>46</v>
      </c>
      <c r="M37" s="6">
        <v>1.4999999999999999E-2</v>
      </c>
    </row>
    <row r="38" spans="1:15" x14ac:dyDescent="0.3">
      <c r="A38" s="1">
        <f>'[1]Total magasin'!B42</f>
        <v>22259</v>
      </c>
      <c r="B38" s="1" t="str">
        <f>'[1]Total magasin'!D42</f>
        <v>SU LE HOM (THURY) SU</v>
      </c>
      <c r="C38" s="1">
        <f>'[1]Total magasin'!E42</f>
        <v>2225</v>
      </c>
      <c r="D38" s="1" t="str">
        <f>'[1]Total magasin'!H42</f>
        <v>Rural dynamique</v>
      </c>
      <c r="L38" s="5" t="s">
        <v>47</v>
      </c>
      <c r="M38" s="6">
        <v>1.4999999999999999E-2</v>
      </c>
    </row>
    <row r="39" spans="1:15" ht="15" thickBot="1" x14ac:dyDescent="0.35">
      <c r="A39" s="1">
        <f>'[1]Total magasin'!B43</f>
        <v>21836</v>
      </c>
      <c r="B39" s="1" t="str">
        <f>'[1]Total magasin'!D43</f>
        <v>SU SAINT CONTEST</v>
      </c>
      <c r="C39" s="1">
        <f>'[1]Total magasin'!E43</f>
        <v>2198</v>
      </c>
      <c r="D39" s="1" t="str">
        <f>'[1]Total magasin'!H43</f>
        <v>Périurbain concurrentiel</v>
      </c>
      <c r="L39" s="7" t="s">
        <v>48</v>
      </c>
      <c r="M39" s="8">
        <v>0.02</v>
      </c>
    </row>
    <row r="40" spans="1:15" x14ac:dyDescent="0.3">
      <c r="A40" s="1">
        <f>'[1]Total magasin'!B44</f>
        <v>22113</v>
      </c>
      <c r="B40" s="1" t="str">
        <f>'[1]Total magasin'!D44</f>
        <v>SU TROARN</v>
      </c>
      <c r="C40" s="1">
        <f>'[1]Total magasin'!E44</f>
        <v>2989</v>
      </c>
      <c r="D40" s="1" t="str">
        <f>'[1]Total magasin'!H44</f>
        <v>Rural dynamique</v>
      </c>
      <c r="F40" s="9" t="s">
        <v>57</v>
      </c>
      <c r="G40" s="25">
        <f>'Matrice CONCEPTS'!D41</f>
        <v>0</v>
      </c>
    </row>
    <row r="41" spans="1:15" x14ac:dyDescent="0.3">
      <c r="A41" s="1">
        <f>'[1]Total magasin'!B45</f>
        <v>22348</v>
      </c>
      <c r="B41" s="1" t="str">
        <f>'[1]Total magasin'!D45</f>
        <v>UE LA HAYE PESNEL UE</v>
      </c>
      <c r="C41" s="1">
        <f>'[1]Total magasin'!E45</f>
        <v>1187</v>
      </c>
      <c r="D41" s="1" t="str">
        <f>'[1]Total magasin'!H45</f>
        <v>Rural dynamique</v>
      </c>
      <c r="F41" s="23" t="s">
        <v>58</v>
      </c>
      <c r="G41" s="27">
        <f>'Matrice CONCEPTS'!G41</f>
        <v>0</v>
      </c>
    </row>
    <row r="42" spans="1:15" ht="15" thickBot="1" x14ac:dyDescent="0.35">
      <c r="A42" s="1">
        <f>'[1]Total magasin'!B46</f>
        <v>22089</v>
      </c>
      <c r="B42" s="1" t="str">
        <f>'[1]Total magasin'!D46</f>
        <v>SU COLOMBELLES SU</v>
      </c>
      <c r="C42" s="1">
        <f>'[1]Total magasin'!E46</f>
        <v>2500</v>
      </c>
      <c r="D42" s="1" t="str">
        <f>'[1]Total magasin'!H46</f>
        <v>Périurbain concurrentiel</v>
      </c>
      <c r="F42" s="11" t="s">
        <v>59</v>
      </c>
      <c r="G42" s="26">
        <f>'Matrice CONCEPTS'!J41</f>
        <v>0</v>
      </c>
    </row>
    <row r="43" spans="1:15" ht="15" thickBot="1" x14ac:dyDescent="0.35">
      <c r="A43" s="1">
        <f>'[1]Total magasin'!B47</f>
        <v>24421</v>
      </c>
      <c r="B43" s="1" t="str">
        <f>'[1]Total magasin'!D47</f>
        <v>SU ETREPAGNY SU</v>
      </c>
      <c r="C43" s="1">
        <f>'[1]Total magasin'!E47</f>
        <v>1792</v>
      </c>
      <c r="D43" s="1" t="str">
        <f>'[1]Total magasin'!H47</f>
        <v>Rural dynamique</v>
      </c>
    </row>
    <row r="44" spans="1:15" x14ac:dyDescent="0.3">
      <c r="A44" s="1">
        <f>'[1]Total magasin'!B48</f>
        <v>22720</v>
      </c>
      <c r="B44" s="1" t="str">
        <f>'[1]Total magasin'!D48</f>
        <v>SU MONDEVILLE</v>
      </c>
      <c r="C44" s="1">
        <f>'[1]Total magasin'!E48</f>
        <v>2081</v>
      </c>
      <c r="D44" s="1" t="str">
        <f>'[1]Total magasin'!H48</f>
        <v>Périurbain concurrentiel</v>
      </c>
      <c r="F44" s="9" t="s">
        <v>60</v>
      </c>
      <c r="G44" s="4" t="e">
        <f>'Matrice CONCEPTS'!D23</f>
        <v>#DIV/0!</v>
      </c>
    </row>
    <row r="45" spans="1:15" x14ac:dyDescent="0.3">
      <c r="A45" s="1">
        <f>'[1]Total magasin'!B49</f>
        <v>22755</v>
      </c>
      <c r="B45" s="1" t="str">
        <f>'[1]Total magasin'!D49</f>
        <v>SU ST LANGIS LES MORTAGNE</v>
      </c>
      <c r="C45" s="1">
        <f>'[1]Total magasin'!E49</f>
        <v>4117</v>
      </c>
      <c r="D45" s="1" t="str">
        <f>'[1]Total magasin'!H49</f>
        <v>Rural traditionnel</v>
      </c>
      <c r="F45" s="23" t="s">
        <v>61</v>
      </c>
      <c r="G45" s="6" t="e">
        <f>'Matrice CONCEPTS'!G23</f>
        <v>#DIV/0!</v>
      </c>
    </row>
    <row r="46" spans="1:15" ht="15" thickBot="1" x14ac:dyDescent="0.35">
      <c r="A46" s="1">
        <f>'[1]Total magasin'!B50</f>
        <v>23611</v>
      </c>
      <c r="B46" s="1" t="str">
        <f>'[1]Total magasin'!D50</f>
        <v>SU MONTREUIL NVLE FRANCE</v>
      </c>
      <c r="C46" s="1">
        <f>'[1]Total magasin'!E50</f>
        <v>1920</v>
      </c>
      <c r="D46" s="1" t="str">
        <f>'[1]Total magasin'!H50</f>
        <v>Ultra-urbain</v>
      </c>
      <c r="F46" s="11" t="s">
        <v>62</v>
      </c>
      <c r="G46" s="8">
        <f>'Matrice CONCEPTS'!J23</f>
        <v>0.1</v>
      </c>
    </row>
    <row r="47" spans="1:15" ht="15" thickBot="1" x14ac:dyDescent="0.35">
      <c r="A47" s="1">
        <f>'[1]Total magasin'!B51</f>
        <v>22844</v>
      </c>
      <c r="B47" s="1" t="str">
        <f>'[1]Total magasin'!D51</f>
        <v>SU NOISIEL</v>
      </c>
      <c r="C47" s="1">
        <f>'[1]Total magasin'!E51</f>
        <v>2379</v>
      </c>
      <c r="D47" s="1" t="str">
        <f>'[1]Total magasin'!H51</f>
        <v>Périurbain concurrentiel</v>
      </c>
    </row>
    <row r="48" spans="1:15" x14ac:dyDescent="0.3">
      <c r="A48" s="1">
        <f>'[1]Total magasin'!B52</f>
        <v>22879</v>
      </c>
      <c r="B48" s="1" t="str">
        <f>'[1]Total magasin'!D52</f>
        <v>SU FLIXECOURT</v>
      </c>
      <c r="C48" s="1">
        <f>'[1]Total magasin'!E52</f>
        <v>1980</v>
      </c>
      <c r="D48" s="1" t="str">
        <f>'[1]Total magasin'!H52</f>
        <v>Rural dynamique</v>
      </c>
      <c r="F48" s="9" t="s">
        <v>63</v>
      </c>
      <c r="G48" s="4" t="e">
        <f>'Matrice CONCEPTS'!D33</f>
        <v>#DIV/0!</v>
      </c>
      <c r="H48" s="33"/>
      <c r="I48" s="33"/>
      <c r="J48" s="33"/>
      <c r="K48" s="33"/>
      <c r="L48" s="33"/>
      <c r="M48" s="33"/>
      <c r="N48" s="33"/>
      <c r="O48" s="33"/>
    </row>
    <row r="49" spans="1:15" x14ac:dyDescent="0.3">
      <c r="A49" s="1">
        <f>'[1]Total magasin'!B53</f>
        <v>22941</v>
      </c>
      <c r="B49" s="1" t="str">
        <f>'[1]Total magasin'!D53</f>
        <v>SU FONTENAY LE FLEURY SU</v>
      </c>
      <c r="C49" s="1">
        <f>'[1]Total magasin'!E53</f>
        <v>2200</v>
      </c>
      <c r="D49" s="1" t="str">
        <f>'[1]Total magasin'!H53</f>
        <v>Ultra-urbain</v>
      </c>
      <c r="F49" s="23" t="s">
        <v>64</v>
      </c>
      <c r="G49" s="6" t="e">
        <f>'Matrice CONCEPTS'!G33</f>
        <v>#DIV/0!</v>
      </c>
      <c r="H49" s="33"/>
      <c r="I49" s="33"/>
      <c r="J49" s="33"/>
      <c r="K49" s="33"/>
      <c r="L49" s="33"/>
      <c r="M49" s="33"/>
      <c r="N49" s="33"/>
      <c r="O49" s="33"/>
    </row>
    <row r="50" spans="1:15" ht="15" thickBot="1" x14ac:dyDescent="0.35">
      <c r="A50" s="1">
        <f>'[1]Total magasin'!B54</f>
        <v>22224</v>
      </c>
      <c r="B50" s="1" t="str">
        <f>'[1]Total magasin'!D54</f>
        <v>UE PORT EN BESSIN</v>
      </c>
      <c r="C50" s="1">
        <f>'[1]Total magasin'!E54</f>
        <v>1486</v>
      </c>
      <c r="D50" s="1" t="str">
        <f>'[1]Total magasin'!H54</f>
        <v>Saisonniers</v>
      </c>
      <c r="F50" s="11" t="s">
        <v>65</v>
      </c>
      <c r="G50" s="8">
        <f>'Matrice CONCEPTS'!J33</f>
        <v>6.0000000000000001E-3</v>
      </c>
      <c r="H50" s="33"/>
      <c r="I50" s="33"/>
      <c r="J50" s="33"/>
      <c r="K50" s="33"/>
      <c r="L50" s="33"/>
      <c r="M50" s="33"/>
      <c r="N50" s="33"/>
      <c r="O50" s="33"/>
    </row>
    <row r="51" spans="1:15" ht="15" thickBot="1" x14ac:dyDescent="0.35">
      <c r="A51" s="1">
        <f>'[1]Total magasin'!B55</f>
        <v>23149</v>
      </c>
      <c r="B51" s="1" t="str">
        <f>'[1]Total magasin'!D55</f>
        <v>UE PARIS SOULT</v>
      </c>
      <c r="C51" s="1">
        <f>'[1]Total magasin'!E55</f>
        <v>441</v>
      </c>
      <c r="D51" s="1" t="str">
        <f>'[1]Total magasin'!H55</f>
        <v>Ultra-urbain</v>
      </c>
      <c r="H51" s="33"/>
      <c r="I51" s="33"/>
      <c r="J51" s="33"/>
      <c r="K51" s="33"/>
      <c r="L51" s="33"/>
      <c r="M51" s="33"/>
      <c r="N51" s="33"/>
      <c r="O51" s="33"/>
    </row>
    <row r="52" spans="1:15" x14ac:dyDescent="0.3">
      <c r="A52" s="1">
        <f>'[1]Total magasin'!B56</f>
        <v>23158</v>
      </c>
      <c r="B52" s="1" t="str">
        <f>'[1]Total magasin'!D56</f>
        <v>UE PARIS CHAMPIONNET</v>
      </c>
      <c r="C52" s="1">
        <f>'[1]Total magasin'!E56</f>
        <v>300</v>
      </c>
      <c r="D52" s="1" t="str">
        <f>'[1]Total magasin'!H56</f>
        <v>Ultra-urbain</v>
      </c>
      <c r="F52" s="9" t="s">
        <v>66</v>
      </c>
      <c r="G52" s="4" t="e">
        <f>'Matrice CONCEPTS'!D43</f>
        <v>#DIV/0!</v>
      </c>
      <c r="H52" s="33"/>
      <c r="I52" s="33"/>
      <c r="J52" s="35"/>
      <c r="K52" s="35"/>
      <c r="L52" s="35"/>
      <c r="M52" s="35"/>
      <c r="N52" s="35"/>
      <c r="O52" s="35"/>
    </row>
    <row r="53" spans="1:15" x14ac:dyDescent="0.3">
      <c r="A53" s="1">
        <f>'[1]Total magasin'!B57</f>
        <v>23166</v>
      </c>
      <c r="B53" s="1" t="str">
        <f>'[1]Total magasin'!D57</f>
        <v>UE PARIS MONGE</v>
      </c>
      <c r="C53" s="1">
        <f>'[1]Total magasin'!E57</f>
        <v>258</v>
      </c>
      <c r="D53" s="1" t="str">
        <f>'[1]Total magasin'!H57</f>
        <v>Ultra-urbain</v>
      </c>
      <c r="F53" s="23" t="s">
        <v>67</v>
      </c>
      <c r="G53" s="6" t="e">
        <f>'Matrice CONCEPTS'!G43</f>
        <v>#DIV/0!</v>
      </c>
      <c r="H53" s="33"/>
      <c r="I53" s="33"/>
      <c r="J53" s="35"/>
      <c r="K53" s="35"/>
      <c r="L53" s="35"/>
      <c r="M53" s="35"/>
      <c r="N53" s="35"/>
      <c r="O53" s="35"/>
    </row>
    <row r="54" spans="1:15" ht="15" thickBot="1" x14ac:dyDescent="0.35">
      <c r="A54" s="1">
        <f>'[1]Total magasin'!B58</f>
        <v>23174</v>
      </c>
      <c r="B54" s="1" t="str">
        <f>'[1]Total magasin'!D58</f>
        <v>UE PARIS TEMPLE</v>
      </c>
      <c r="C54" s="1">
        <f>'[1]Total magasin'!E58</f>
        <v>387</v>
      </c>
      <c r="D54" s="1" t="str">
        <f>'[1]Total magasin'!H58</f>
        <v>Ultra-urbain</v>
      </c>
      <c r="F54" s="11" t="s">
        <v>68</v>
      </c>
      <c r="G54" s="8">
        <f>'Matrice CONCEPTS'!J43</f>
        <v>3.5000000000000001E-3</v>
      </c>
      <c r="H54" s="33"/>
      <c r="I54" s="33"/>
      <c r="J54" s="35"/>
      <c r="K54" s="35"/>
      <c r="L54" s="35"/>
      <c r="M54" s="35"/>
      <c r="N54" s="35"/>
      <c r="O54" s="35"/>
    </row>
    <row r="55" spans="1:15" ht="15" thickBot="1" x14ac:dyDescent="0.35">
      <c r="A55" s="1">
        <f>'[1]Total magasin'!B59</f>
        <v>23180</v>
      </c>
      <c r="B55" s="1" t="str">
        <f>'[1]Total magasin'!D59</f>
        <v>SU PARIS ORNANO  SU</v>
      </c>
      <c r="C55" s="1">
        <f>'[1]Total magasin'!E59</f>
        <v>1221</v>
      </c>
      <c r="D55" s="1" t="str">
        <f>'[1]Total magasin'!H59</f>
        <v>Ultra-urbain</v>
      </c>
      <c r="F55" s="34"/>
      <c r="G55" s="33"/>
      <c r="H55" s="33"/>
      <c r="I55" s="33"/>
      <c r="J55" s="35"/>
      <c r="K55" s="35"/>
      <c r="L55" s="35"/>
      <c r="M55" s="35"/>
      <c r="N55" s="35"/>
      <c r="O55" s="35"/>
    </row>
    <row r="56" spans="1:15" x14ac:dyDescent="0.3">
      <c r="A56" s="1">
        <f>'[1]Total magasin'!B60</f>
        <v>23193</v>
      </c>
      <c r="B56" s="1" t="str">
        <f>'[1]Total magasin'!D60</f>
        <v>UE PARIS CLERY</v>
      </c>
      <c r="C56" s="1">
        <f>'[1]Total magasin'!E60</f>
        <v>197</v>
      </c>
      <c r="D56" s="1" t="str">
        <f>'[1]Total magasin'!H60</f>
        <v>Ultra-urbain</v>
      </c>
      <c r="F56" s="9" t="s">
        <v>23</v>
      </c>
      <c r="G56" s="28">
        <v>0</v>
      </c>
      <c r="H56" s="4" t="e">
        <f>$H$24</f>
        <v>#DIV/0!</v>
      </c>
    </row>
    <row r="57" spans="1:15" x14ac:dyDescent="0.3">
      <c r="A57" s="1">
        <f>'[1]Total magasin'!B61</f>
        <v>23204</v>
      </c>
      <c r="B57" s="1" t="str">
        <f>'[1]Total magasin'!D61</f>
        <v>UE PARIS FEDERATION</v>
      </c>
      <c r="C57" s="1">
        <f>'[1]Total magasin'!E61</f>
        <v>520</v>
      </c>
      <c r="D57" s="1" t="str">
        <f>'[1]Total magasin'!H61</f>
        <v>Ultra-urbain</v>
      </c>
      <c r="F57" s="23" t="s">
        <v>69</v>
      </c>
      <c r="G57" s="29">
        <v>0</v>
      </c>
      <c r="H57" s="6" t="e">
        <f>(G30-G31)/G31</f>
        <v>#DIV/0!</v>
      </c>
    </row>
    <row r="58" spans="1:15" x14ac:dyDescent="0.3">
      <c r="A58" s="1">
        <f>'[1]Total magasin'!B62</f>
        <v>23212</v>
      </c>
      <c r="B58" s="1" t="str">
        <f>'[1]Total magasin'!D62</f>
        <v>UE PARIS ST DIDIER</v>
      </c>
      <c r="C58" s="1">
        <f>'[1]Total magasin'!E62</f>
        <v>522</v>
      </c>
      <c r="D58" s="1" t="str">
        <f>'[1]Total magasin'!H62</f>
        <v>Ultra-urbain</v>
      </c>
      <c r="F58" s="23"/>
      <c r="G58" s="30"/>
      <c r="H58" s="31"/>
    </row>
    <row r="59" spans="1:15" ht="15" thickBot="1" x14ac:dyDescent="0.35">
      <c r="A59" s="1">
        <f>'[1]Total magasin'!B63</f>
        <v>23220</v>
      </c>
      <c r="B59" s="1" t="str">
        <f>'[1]Total magasin'!D63</f>
        <v>UE PARIS ASSAS</v>
      </c>
      <c r="C59" s="1">
        <f>'[1]Total magasin'!E63</f>
        <v>223</v>
      </c>
      <c r="D59" s="1" t="str">
        <f>'[1]Total magasin'!H63</f>
        <v>Ultra-urbain</v>
      </c>
      <c r="F59" s="11"/>
      <c r="G59" s="32" t="s">
        <v>12</v>
      </c>
      <c r="H59" s="12" t="s">
        <v>25</v>
      </c>
    </row>
    <row r="60" spans="1:15" ht="15" thickBot="1" x14ac:dyDescent="0.35">
      <c r="A60" s="1">
        <f>'[1]Total magasin'!B64</f>
        <v>23301</v>
      </c>
      <c r="B60" s="1" t="str">
        <f>'[1]Total magasin'!D64</f>
        <v>UE PARIS DUFRENOY</v>
      </c>
      <c r="C60" s="1">
        <f>'[1]Total magasin'!E64</f>
        <v>490</v>
      </c>
      <c r="D60" s="1" t="str">
        <f>'[1]Total magasin'!H64</f>
        <v>Ultra-urbain</v>
      </c>
    </row>
    <row r="61" spans="1:15" x14ac:dyDescent="0.3">
      <c r="A61" s="1">
        <f>'[1]Total magasin'!B65</f>
        <v>23336</v>
      </c>
      <c r="B61" s="1" t="str">
        <f>'[1]Total magasin'!D65</f>
        <v>UE LE BOURGET UE</v>
      </c>
      <c r="C61" s="1">
        <f>'[1]Total magasin'!E65</f>
        <v>1112</v>
      </c>
      <c r="D61" s="1" t="str">
        <f>'[1]Total magasin'!H65</f>
        <v>Ultra-urbain</v>
      </c>
      <c r="F61" s="9" t="s">
        <v>23</v>
      </c>
      <c r="G61" s="28">
        <v>0</v>
      </c>
      <c r="H61" s="4" t="e">
        <f>$H$24</f>
        <v>#DIV/0!</v>
      </c>
    </row>
    <row r="62" spans="1:15" x14ac:dyDescent="0.3">
      <c r="A62" s="1">
        <f>'[1]Total magasin'!B66</f>
        <v>23352</v>
      </c>
      <c r="B62" s="1" t="str">
        <f>'[1]Total magasin'!D66</f>
        <v>UE MONTREUIL ROBESPIERRE</v>
      </c>
      <c r="C62" s="1">
        <f>'[1]Total magasin'!E66</f>
        <v>537</v>
      </c>
      <c r="D62" s="1" t="str">
        <f>'[1]Total magasin'!H66</f>
        <v>Ultra-urbain</v>
      </c>
      <c r="F62" s="23" t="s">
        <v>70</v>
      </c>
      <c r="G62" s="29">
        <v>0</v>
      </c>
      <c r="H62" s="6" t="e">
        <f>(G35-G36)/G36</f>
        <v>#DIV/0!</v>
      </c>
    </row>
    <row r="63" spans="1:15" x14ac:dyDescent="0.3">
      <c r="A63" s="1">
        <f>'[1]Total magasin'!B67</f>
        <v>20647</v>
      </c>
      <c r="B63" s="1" t="str">
        <f>'[1]Total magasin'!D67</f>
        <v>SU BEAUMONT HAGUE</v>
      </c>
      <c r="C63" s="1">
        <f>'[1]Total magasin'!E67</f>
        <v>2380</v>
      </c>
      <c r="D63" s="1" t="str">
        <f>'[1]Total magasin'!H67</f>
        <v>Rural dynamique</v>
      </c>
      <c r="F63" s="23"/>
      <c r="G63" s="30"/>
      <c r="H63" s="31"/>
    </row>
    <row r="64" spans="1:15" ht="15" thickBot="1" x14ac:dyDescent="0.35">
      <c r="A64" s="1">
        <f>'[1]Total magasin'!B68</f>
        <v>23417</v>
      </c>
      <c r="B64" s="1" t="str">
        <f>'[1]Total magasin'!D68</f>
        <v>SU JUZIERS</v>
      </c>
      <c r="C64" s="1">
        <f>'[1]Total magasin'!E68</f>
        <v>2500</v>
      </c>
      <c r="D64" s="1" t="str">
        <f>'[1]Total magasin'!H68</f>
        <v>Périurbain résidentiel</v>
      </c>
      <c r="F64" s="11"/>
      <c r="G64" s="32" t="s">
        <v>12</v>
      </c>
      <c r="H64" s="12" t="s">
        <v>25</v>
      </c>
    </row>
    <row r="65" spans="1:8" ht="15" thickBot="1" x14ac:dyDescent="0.35">
      <c r="A65" s="1">
        <f>'[1]Total magasin'!B69</f>
        <v>23425</v>
      </c>
      <c r="B65" s="1" t="str">
        <f>'[1]Total magasin'!D69</f>
        <v>UE CONDE SUR VIRE</v>
      </c>
      <c r="C65" s="1">
        <f>'[1]Total magasin'!E69</f>
        <v>1200</v>
      </c>
      <c r="D65" s="1" t="str">
        <f>'[1]Total magasin'!H69</f>
        <v>Rural dynamique</v>
      </c>
    </row>
    <row r="66" spans="1:8" x14ac:dyDescent="0.3">
      <c r="A66" s="1">
        <f>'[1]Total magasin'!B70</f>
        <v>25355</v>
      </c>
      <c r="B66" s="1" t="str">
        <f>'[1]Total magasin'!D70</f>
        <v>SU LE HAVRE OCEANE</v>
      </c>
      <c r="C66" s="1">
        <f>'[1]Total magasin'!E70</f>
        <v>1400</v>
      </c>
      <c r="D66" s="1" t="str">
        <f>'[1]Total magasin'!H70</f>
        <v>Ultra-urbain</v>
      </c>
      <c r="F66" s="9" t="s">
        <v>23</v>
      </c>
      <c r="G66" s="28">
        <v>0</v>
      </c>
      <c r="H66" s="4" t="e">
        <f>$H$24</f>
        <v>#DIV/0!</v>
      </c>
    </row>
    <row r="67" spans="1:8" x14ac:dyDescent="0.3">
      <c r="A67" s="1">
        <f>'[1]Total magasin'!B71</f>
        <v>23441</v>
      </c>
      <c r="B67" s="1" t="str">
        <f>'[1]Total magasin'!D71</f>
        <v>SU SARTILLY SU</v>
      </c>
      <c r="C67" s="1">
        <f>'[1]Total magasin'!E71</f>
        <v>1560</v>
      </c>
      <c r="D67" s="1" t="str">
        <f>'[1]Total magasin'!H71</f>
        <v>Rural dynamique</v>
      </c>
      <c r="F67" s="23" t="s">
        <v>71</v>
      </c>
      <c r="G67" s="29">
        <v>0</v>
      </c>
      <c r="H67" s="6" t="e">
        <f>(G40-G41)/G41</f>
        <v>#DIV/0!</v>
      </c>
    </row>
    <row r="68" spans="1:8" x14ac:dyDescent="0.3">
      <c r="A68" s="1">
        <f>'[1]Total magasin'!B72</f>
        <v>23453</v>
      </c>
      <c r="B68" s="1" t="str">
        <f>'[1]Total magasin'!D72</f>
        <v>SU DRAVEIL</v>
      </c>
      <c r="C68" s="1">
        <f>'[1]Total magasin'!E72</f>
        <v>3255</v>
      </c>
      <c r="D68" s="1" t="str">
        <f>'[1]Total magasin'!H72</f>
        <v>Périurbain concurrentiel</v>
      </c>
      <c r="F68" s="23"/>
      <c r="G68" s="30"/>
      <c r="H68" s="31"/>
    </row>
    <row r="69" spans="1:8" ht="15" thickBot="1" x14ac:dyDescent="0.35">
      <c r="A69" s="1">
        <f>'[1]Total magasin'!B73</f>
        <v>23468</v>
      </c>
      <c r="B69" s="1" t="str">
        <f>'[1]Total magasin'!D73</f>
        <v>SU MONTGERON SU</v>
      </c>
      <c r="C69" s="1">
        <f>'[1]Total magasin'!E73</f>
        <v>2462</v>
      </c>
      <c r="D69" s="1" t="str">
        <f>'[1]Total magasin'!H73</f>
        <v>Périurbain concurrentiel</v>
      </c>
      <c r="F69" s="11"/>
      <c r="G69" s="32" t="s">
        <v>12</v>
      </c>
      <c r="H69" s="12" t="s">
        <v>25</v>
      </c>
    </row>
    <row r="70" spans="1:8" x14ac:dyDescent="0.3">
      <c r="A70" s="1">
        <f>'[1]Total magasin'!B74</f>
        <v>23476</v>
      </c>
      <c r="B70" s="1" t="str">
        <f>'[1]Total magasin'!D74</f>
        <v>UE PARIS TOMBE ISSOIRE</v>
      </c>
      <c r="C70" s="1">
        <f>'[1]Total magasin'!E74</f>
        <v>349</v>
      </c>
      <c r="D70" s="1" t="str">
        <f>'[1]Total magasin'!H74</f>
        <v>Ultra-urbain</v>
      </c>
    </row>
    <row r="71" spans="1:8" x14ac:dyDescent="0.3">
      <c r="A71" s="1">
        <f>'[1]Total magasin'!B75</f>
        <v>23492</v>
      </c>
      <c r="B71" s="1" t="str">
        <f>'[1]Total magasin'!D75</f>
        <v>UE SURESNES</v>
      </c>
      <c r="C71" s="1">
        <f>'[1]Total magasin'!E75</f>
        <v>528</v>
      </c>
      <c r="D71" s="1" t="str">
        <f>'[1]Total magasin'!H75</f>
        <v>Ultra-urbain</v>
      </c>
    </row>
    <row r="72" spans="1:8" x14ac:dyDescent="0.3">
      <c r="A72" s="1">
        <f>'[1]Total magasin'!B76</f>
        <v>23506</v>
      </c>
      <c r="B72" s="1" t="str">
        <f>'[1]Total magasin'!D76</f>
        <v>UE PARIS ORFILA</v>
      </c>
      <c r="C72" s="1">
        <f>'[1]Total magasin'!E76</f>
        <v>600</v>
      </c>
      <c r="D72" s="1" t="str">
        <f>'[1]Total magasin'!H76</f>
        <v>Ultra-urbain</v>
      </c>
    </row>
    <row r="73" spans="1:8" x14ac:dyDescent="0.3">
      <c r="A73" s="1">
        <f>'[1]Total magasin'!B77</f>
        <v>23530</v>
      </c>
      <c r="B73" s="1" t="str">
        <f>'[1]Total magasin'!D77</f>
        <v>SU HERBLAY SU</v>
      </c>
      <c r="C73" s="1">
        <f>'[1]Total magasin'!E77</f>
        <v>1500</v>
      </c>
      <c r="D73" s="1" t="str">
        <f>'[1]Total magasin'!H77</f>
        <v>Périurbain résidentiel</v>
      </c>
    </row>
    <row r="74" spans="1:8" x14ac:dyDescent="0.3">
      <c r="A74" s="1">
        <f>'[1]Total magasin'!B78</f>
        <v>23573</v>
      </c>
      <c r="B74" s="1" t="str">
        <f>'[1]Total magasin'!D78</f>
        <v>UE ROSNY SUR SEINE UE</v>
      </c>
      <c r="C74" s="1">
        <f>'[1]Total magasin'!E78</f>
        <v>899</v>
      </c>
      <c r="D74" s="1" t="str">
        <f>'[1]Total magasin'!H78</f>
        <v>Périurbain concurrentiel</v>
      </c>
    </row>
    <row r="75" spans="1:8" x14ac:dyDescent="0.3">
      <c r="A75" s="1">
        <f>'[1]Total magasin'!B79</f>
        <v>23581</v>
      </c>
      <c r="B75" s="1" t="str">
        <f>'[1]Total magasin'!D79</f>
        <v>UE LEVALLOIS PERRET</v>
      </c>
      <c r="C75" s="1">
        <f>'[1]Total magasin'!E79</f>
        <v>299</v>
      </c>
      <c r="D75" s="1" t="str">
        <f>'[1]Total magasin'!H79</f>
        <v>Ultra-urbain</v>
      </c>
    </row>
    <row r="76" spans="1:8" x14ac:dyDescent="0.3">
      <c r="A76" s="1">
        <f>'[1]Total magasin'!B80</f>
        <v>23603</v>
      </c>
      <c r="B76" s="1" t="str">
        <f>'[1]Total magasin'!D80</f>
        <v>UE RUEIL MALMAISON</v>
      </c>
      <c r="C76" s="1">
        <f>'[1]Total magasin'!E80</f>
        <v>755</v>
      </c>
      <c r="D76" s="1" t="str">
        <f>'[1]Total magasin'!H80</f>
        <v>Ultra-urbain</v>
      </c>
    </row>
    <row r="77" spans="1:8" x14ac:dyDescent="0.3">
      <c r="A77" s="1">
        <f>'[1]Total magasin'!B81</f>
        <v>23646</v>
      </c>
      <c r="B77" s="1" t="str">
        <f>'[1]Total magasin'!D81</f>
        <v>UE MONTREUIL SIGNAC UE</v>
      </c>
      <c r="C77" s="1">
        <f>'[1]Total magasin'!E81</f>
        <v>617</v>
      </c>
      <c r="D77" s="1" t="str">
        <f>'[1]Total magasin'!H81</f>
        <v>Ultra-urbain</v>
      </c>
    </row>
    <row r="78" spans="1:8" x14ac:dyDescent="0.3">
      <c r="A78" s="1">
        <f>'[1]Total magasin'!B82</f>
        <v>23343</v>
      </c>
      <c r="B78" s="1" t="str">
        <f>'[1]Total magasin'!D82</f>
        <v>UE NEUILLY S/M PATINOIRE</v>
      </c>
      <c r="C78" s="1">
        <f>'[1]Total magasin'!E82</f>
        <v>1700</v>
      </c>
      <c r="D78" s="1" t="str">
        <f>'[1]Total magasin'!H82</f>
        <v>Ultra-urbain</v>
      </c>
    </row>
    <row r="79" spans="1:8" x14ac:dyDescent="0.3">
      <c r="A79" s="1">
        <f>'[1]Total magasin'!B83</f>
        <v>23682</v>
      </c>
      <c r="B79" s="1" t="str">
        <f>'[1]Total magasin'!D83</f>
        <v>SU BESSANCOURT SU</v>
      </c>
      <c r="C79" s="1">
        <f>'[1]Total magasin'!E83</f>
        <v>2472</v>
      </c>
      <c r="D79" s="1" t="str">
        <f>'[1]Total magasin'!H83</f>
        <v>Périurbain concurrentiel</v>
      </c>
    </row>
    <row r="80" spans="1:8" x14ac:dyDescent="0.3">
      <c r="A80" s="1">
        <f>'[1]Total magasin'!B84</f>
        <v>23700</v>
      </c>
      <c r="B80" s="1" t="str">
        <f>'[1]Total magasin'!D84</f>
        <v>UE GUYANCOURT UE</v>
      </c>
      <c r="C80" s="1">
        <f>'[1]Total magasin'!E84</f>
        <v>1291</v>
      </c>
      <c r="D80" s="1" t="str">
        <f>'[1]Total magasin'!H84</f>
        <v>Ultra-urbain</v>
      </c>
    </row>
    <row r="81" spans="1:4" x14ac:dyDescent="0.3">
      <c r="A81" s="1">
        <f>'[1]Total magasin'!B85</f>
        <v>24596</v>
      </c>
      <c r="B81" s="1" t="str">
        <f>'[1]Total magasin'!D85</f>
        <v>UE PONT AUDEMER</v>
      </c>
      <c r="C81" s="1">
        <f>'[1]Total magasin'!E85</f>
        <v>960</v>
      </c>
      <c r="D81" s="1" t="str">
        <f>'[1]Total magasin'!H85</f>
        <v>Rural dynamique</v>
      </c>
    </row>
    <row r="82" spans="1:4" x14ac:dyDescent="0.3">
      <c r="A82" s="1">
        <f>'[1]Total magasin'!B86</f>
        <v>23727</v>
      </c>
      <c r="B82" s="1" t="str">
        <f>'[1]Total magasin'!D86</f>
        <v>UE ST MAUR DES FOSSES</v>
      </c>
      <c r="C82" s="1">
        <f>'[1]Total magasin'!E86</f>
        <v>772</v>
      </c>
      <c r="D82" s="1" t="str">
        <f>'[1]Total magasin'!H86</f>
        <v>Ultra-urbain</v>
      </c>
    </row>
    <row r="83" spans="1:4" x14ac:dyDescent="0.3">
      <c r="A83" s="1">
        <f>'[1]Total magasin'!B87</f>
        <v>23735</v>
      </c>
      <c r="B83" s="1" t="str">
        <f>'[1]Total magasin'!D87</f>
        <v>UE BESSANCOURT UE</v>
      </c>
      <c r="C83" s="1">
        <f>'[1]Total magasin'!E87</f>
        <v>670</v>
      </c>
      <c r="D83" s="1" t="str">
        <f>'[1]Total magasin'!H87</f>
        <v>Périurbain résidentiel</v>
      </c>
    </row>
    <row r="84" spans="1:4" x14ac:dyDescent="0.3">
      <c r="A84" s="1">
        <f>'[1]Total magasin'!B88</f>
        <v>23798</v>
      </c>
      <c r="B84" s="1" t="str">
        <f>'[1]Total magasin'!D88</f>
        <v>UE ABLIS</v>
      </c>
      <c r="C84" s="1">
        <f>'[1]Total magasin'!E88</f>
        <v>840</v>
      </c>
      <c r="D84" s="1" t="str">
        <f>'[1]Total magasin'!H88</f>
        <v>Périurbain résidentiel</v>
      </c>
    </row>
    <row r="85" spans="1:4" x14ac:dyDescent="0.3">
      <c r="A85" s="1">
        <f>'[1]Total magasin'!B89</f>
        <v>23816</v>
      </c>
      <c r="B85" s="1" t="str">
        <f>'[1]Total magasin'!D89</f>
        <v>UE PARIS MONTREUIL</v>
      </c>
      <c r="C85" s="1">
        <f>'[1]Total magasin'!E89</f>
        <v>300</v>
      </c>
      <c r="D85" s="1" t="str">
        <f>'[1]Total magasin'!H89</f>
        <v>Ultra-urbain</v>
      </c>
    </row>
    <row r="86" spans="1:4" x14ac:dyDescent="0.3">
      <c r="A86" s="1">
        <f>'[1]Total magasin'!B90</f>
        <v>23629</v>
      </c>
      <c r="B86" s="1" t="str">
        <f>'[1]Total magasin'!D90</f>
        <v>HU NEUILLY S/M HU</v>
      </c>
      <c r="C86" s="1">
        <f>'[1]Total magasin'!E90</f>
        <v>4300</v>
      </c>
      <c r="D86" s="1" t="str">
        <f>'[1]Total magasin'!H90</f>
        <v>Ultra-urbain</v>
      </c>
    </row>
    <row r="87" spans="1:4" x14ac:dyDescent="0.3">
      <c r="A87" s="1">
        <f>'[1]Total magasin'!B91</f>
        <v>23832</v>
      </c>
      <c r="B87" s="1" t="str">
        <f>'[1]Total magasin'!D91</f>
        <v>UE MERIEL UE</v>
      </c>
      <c r="C87" s="1">
        <f>'[1]Total magasin'!E91</f>
        <v>680</v>
      </c>
      <c r="D87" s="1" t="str">
        <f>'[1]Total magasin'!H91</f>
        <v>Périurbain résidentiel</v>
      </c>
    </row>
    <row r="88" spans="1:4" x14ac:dyDescent="0.3">
      <c r="A88" s="1">
        <f>'[1]Total magasin'!B92</f>
        <v>23840</v>
      </c>
      <c r="B88" s="1" t="str">
        <f>'[1]Total magasin'!D92</f>
        <v>SU ROISSY EN BRIE</v>
      </c>
      <c r="C88" s="1">
        <f>'[1]Total magasin'!E92</f>
        <v>3670</v>
      </c>
      <c r="D88" s="1" t="str">
        <f>'[1]Total magasin'!H92</f>
        <v>Périurbain résidentiel</v>
      </c>
    </row>
    <row r="89" spans="1:4" x14ac:dyDescent="0.3">
      <c r="A89" s="1">
        <f>'[1]Total magasin'!B93</f>
        <v>23859</v>
      </c>
      <c r="B89" s="1" t="str">
        <f>'[1]Total magasin'!D93</f>
        <v>SU LA FERTE GAUCHER SU</v>
      </c>
      <c r="C89" s="1">
        <f>'[1]Total magasin'!E93</f>
        <v>2500</v>
      </c>
      <c r="D89" s="1" t="str">
        <f>'[1]Total magasin'!H93</f>
        <v>Rural dynamique</v>
      </c>
    </row>
    <row r="90" spans="1:4" x14ac:dyDescent="0.3">
      <c r="A90" s="1">
        <f>'[1]Total magasin'!B94</f>
        <v>23867</v>
      </c>
      <c r="B90" s="1" t="str">
        <f>'[1]Total magasin'!D94</f>
        <v>UE ST ARNOULT EN YVELINES</v>
      </c>
      <c r="C90" s="1">
        <f>'[1]Total magasin'!E94</f>
        <v>885</v>
      </c>
      <c r="D90" s="1" t="str">
        <f>'[1]Total magasin'!H94</f>
        <v>Périurbain résidentiel</v>
      </c>
    </row>
    <row r="91" spans="1:4" x14ac:dyDescent="0.3">
      <c r="A91" s="1">
        <f>'[1]Total magasin'!B95</f>
        <v>23875</v>
      </c>
      <c r="B91" s="1" t="str">
        <f>'[1]Total magasin'!D95</f>
        <v>UE PARIS DELAMBRE</v>
      </c>
      <c r="C91" s="1">
        <f>'[1]Total magasin'!E95</f>
        <v>420</v>
      </c>
      <c r="D91" s="1" t="str">
        <f>'[1]Total magasin'!H95</f>
        <v>Ultra-urbain</v>
      </c>
    </row>
    <row r="92" spans="1:4" x14ac:dyDescent="0.3">
      <c r="A92" s="1">
        <f>'[1]Total magasin'!B96</f>
        <v>23883</v>
      </c>
      <c r="B92" s="1" t="str">
        <f>'[1]Total magasin'!D96</f>
        <v>UE NEUILLY SUR SEINE</v>
      </c>
      <c r="C92" s="1">
        <f>'[1]Total magasin'!E96</f>
        <v>288</v>
      </c>
      <c r="D92" s="1" t="str">
        <f>'[1]Total magasin'!H96</f>
        <v>Ultra-urbain</v>
      </c>
    </row>
    <row r="93" spans="1:4" x14ac:dyDescent="0.3">
      <c r="A93" s="1">
        <f>'[1]Total magasin'!B97</f>
        <v>23891</v>
      </c>
      <c r="B93" s="1" t="str">
        <f>'[1]Total magasin'!D97</f>
        <v>SU LE PORT MARLY SU</v>
      </c>
      <c r="C93" s="1">
        <f>'[1]Total magasin'!E97</f>
        <v>2000</v>
      </c>
      <c r="D93" s="1" t="str">
        <f>'[1]Total magasin'!H97</f>
        <v>Périurbain concurrentiel</v>
      </c>
    </row>
    <row r="94" spans="1:4" x14ac:dyDescent="0.3">
      <c r="A94" s="1">
        <f>'[1]Total magasin'!B98</f>
        <v>23905</v>
      </c>
      <c r="B94" s="1" t="str">
        <f>'[1]Total magasin'!D98</f>
        <v>UE LA FRETTE SUR SEINE UE</v>
      </c>
      <c r="C94" s="1">
        <f>'[1]Total magasin'!E98</f>
        <v>830</v>
      </c>
      <c r="D94" s="1" t="str">
        <f>'[1]Total magasin'!H98</f>
        <v>Périurbain concurrentiel</v>
      </c>
    </row>
    <row r="95" spans="1:4" x14ac:dyDescent="0.3">
      <c r="A95" s="1">
        <f>'[1]Total magasin'!B99</f>
        <v>23913</v>
      </c>
      <c r="B95" s="1" t="str">
        <f>'[1]Total magasin'!D99</f>
        <v>SU COUILLY PONT AUX DAMES</v>
      </c>
      <c r="C95" s="1">
        <f>'[1]Total magasin'!E99</f>
        <v>2858</v>
      </c>
      <c r="D95" s="1" t="str">
        <f>'[1]Total magasin'!H99</f>
        <v>Périurbain concurrentiel</v>
      </c>
    </row>
    <row r="96" spans="1:4" x14ac:dyDescent="0.3">
      <c r="A96" s="1">
        <f>'[1]Total magasin'!B100</f>
        <v>24014</v>
      </c>
      <c r="B96" s="1" t="str">
        <f>'[1]Total magasin'!D100</f>
        <v>UE VINCENNES DEFRANCE UE</v>
      </c>
      <c r="C96" s="1">
        <f>'[1]Total magasin'!E100</f>
        <v>470</v>
      </c>
      <c r="D96" s="1" t="str">
        <f>'[1]Total magasin'!H100</f>
        <v>Ultra-urbain</v>
      </c>
    </row>
    <row r="97" spans="1:4" x14ac:dyDescent="0.3">
      <c r="A97" s="1">
        <f>'[1]Total magasin'!B101</f>
        <v>24022</v>
      </c>
      <c r="B97" s="1" t="str">
        <f>'[1]Total magasin'!D101</f>
        <v>SU VIROFLAY SU</v>
      </c>
      <c r="C97" s="1">
        <f>'[1]Total magasin'!E101</f>
        <v>935</v>
      </c>
      <c r="D97" s="1" t="str">
        <f>'[1]Total magasin'!H101</f>
        <v>Ultra-urbain</v>
      </c>
    </row>
    <row r="98" spans="1:4" x14ac:dyDescent="0.3">
      <c r="A98" s="1">
        <f>'[1]Total magasin'!B102</f>
        <v>24049</v>
      </c>
      <c r="B98" s="1" t="str">
        <f>'[1]Total magasin'!D102</f>
        <v>SU VAUCRESSON SU</v>
      </c>
      <c r="C98" s="1">
        <f>'[1]Total magasin'!E102</f>
        <v>2990</v>
      </c>
      <c r="D98" s="1" t="str">
        <f>'[1]Total magasin'!H102</f>
        <v>Ultra-urbain</v>
      </c>
    </row>
    <row r="99" spans="1:4" x14ac:dyDescent="0.3">
      <c r="A99" s="1">
        <f>'[1]Total magasin'!B103</f>
        <v>24057</v>
      </c>
      <c r="B99" s="1" t="str">
        <f>'[1]Total magasin'!D103</f>
        <v>UE PARIS JEMMAPES</v>
      </c>
      <c r="C99" s="1">
        <f>'[1]Total magasin'!E103</f>
        <v>299</v>
      </c>
      <c r="D99" s="1" t="str">
        <f>'[1]Total magasin'!H103</f>
        <v>Ultra-urbain</v>
      </c>
    </row>
    <row r="100" spans="1:4" x14ac:dyDescent="0.3">
      <c r="A100" s="1">
        <f>'[1]Total magasin'!B104</f>
        <v>23808</v>
      </c>
      <c r="B100" s="1" t="str">
        <f>'[1]Total magasin'!D104</f>
        <v>UE LE MESNIL LE ROI UE</v>
      </c>
      <c r="C100" s="1">
        <f>'[1]Total magasin'!E104</f>
        <v>970</v>
      </c>
      <c r="D100" s="1" t="str">
        <f>'[1]Total magasin'!H104</f>
        <v>Périurbain concurrentiel</v>
      </c>
    </row>
    <row r="101" spans="1:4" x14ac:dyDescent="0.3">
      <c r="A101" s="1">
        <f>'[1]Total magasin'!B105</f>
        <v>24162</v>
      </c>
      <c r="B101" s="1" t="str">
        <f>'[1]Total magasin'!D105</f>
        <v>SU PARIS PAUL BERT</v>
      </c>
      <c r="C101" s="1">
        <f>'[1]Total magasin'!E105</f>
        <v>700</v>
      </c>
      <c r="D101" s="1" t="str">
        <f>'[1]Total magasin'!H105</f>
        <v>Ultra-urbain</v>
      </c>
    </row>
    <row r="102" spans="1:4" x14ac:dyDescent="0.3">
      <c r="A102" s="1">
        <f>'[1]Total magasin'!B106</f>
        <v>24189</v>
      </c>
      <c r="B102" s="1" t="str">
        <f>'[1]Total magasin'!D106</f>
        <v>UE MONTROUGE</v>
      </c>
      <c r="C102" s="1">
        <f>'[1]Total magasin'!E106</f>
        <v>398</v>
      </c>
      <c r="D102" s="1" t="str">
        <f>'[1]Total magasin'!H106</f>
        <v>Ultra-urbain</v>
      </c>
    </row>
    <row r="103" spans="1:4" x14ac:dyDescent="0.3">
      <c r="A103" s="1">
        <f>'[1]Total magasin'!B107</f>
        <v>24200</v>
      </c>
      <c r="B103" s="1" t="str">
        <f>'[1]Total magasin'!D107</f>
        <v>UE PARIS PETITS CARREAUX</v>
      </c>
      <c r="C103" s="1">
        <f>'[1]Total magasin'!E107</f>
        <v>340</v>
      </c>
      <c r="D103" s="1" t="str">
        <f>'[1]Total magasin'!H107</f>
        <v>Ultra-urbain</v>
      </c>
    </row>
    <row r="104" spans="1:4" x14ac:dyDescent="0.3">
      <c r="A104" s="1">
        <f>'[1]Total magasin'!B108</f>
        <v>24227</v>
      </c>
      <c r="B104" s="1" t="str">
        <f>'[1]Total magasin'!D108</f>
        <v>UE LE HAVRE  HALLES CENTRALES</v>
      </c>
      <c r="C104" s="1">
        <f>'[1]Total magasin'!E108</f>
        <v>820</v>
      </c>
      <c r="D104" s="1" t="str">
        <f>'[1]Total magasin'!H108</f>
        <v>Ultra-urbain</v>
      </c>
    </row>
    <row r="105" spans="1:4" x14ac:dyDescent="0.3">
      <c r="A105" s="1">
        <f>'[1]Total magasin'!B109</f>
        <v>24235</v>
      </c>
      <c r="B105" s="1" t="str">
        <f>'[1]Total magasin'!D109</f>
        <v>UE PARIS MONTORGUEIL</v>
      </c>
      <c r="C105" s="1">
        <f>'[1]Total magasin'!E109</f>
        <v>300</v>
      </c>
      <c r="D105" s="1" t="str">
        <f>'[1]Total magasin'!H109</f>
        <v>Ultra-urbain</v>
      </c>
    </row>
    <row r="106" spans="1:4" x14ac:dyDescent="0.3">
      <c r="A106" s="1">
        <f>'[1]Total magasin'!B110</f>
        <v>21252</v>
      </c>
      <c r="B106" s="1" t="str">
        <f>'[1]Total magasin'!D110</f>
        <v>UE ROUEN CAUCHOISE</v>
      </c>
      <c r="C106" s="1">
        <f>'[1]Total magasin'!E110</f>
        <v>370</v>
      </c>
      <c r="D106" s="1" t="str">
        <f>'[1]Total magasin'!H110</f>
        <v>Ultra-urbain</v>
      </c>
    </row>
    <row r="107" spans="1:4" x14ac:dyDescent="0.3">
      <c r="A107" s="1">
        <f>'[1]Total magasin'!B111</f>
        <v>24286</v>
      </c>
      <c r="B107" s="1" t="str">
        <f>'[1]Total magasin'!D111</f>
        <v>SU BARALLE MARQUION HU</v>
      </c>
      <c r="C107" s="1">
        <f>'[1]Total magasin'!E111</f>
        <v>3500</v>
      </c>
      <c r="D107" s="1" t="str">
        <f>'[1]Total magasin'!H111</f>
        <v>Rural dynamique</v>
      </c>
    </row>
    <row r="108" spans="1:4" x14ac:dyDescent="0.3">
      <c r="A108" s="1">
        <f>'[1]Total magasin'!B112</f>
        <v>22046</v>
      </c>
      <c r="B108" s="1" t="str">
        <f>'[1]Total magasin'!D112</f>
        <v>SU HEROUVILLE ST CLAIR SU</v>
      </c>
      <c r="C108" s="1">
        <f>'[1]Total magasin'!E112</f>
        <v>2500</v>
      </c>
      <c r="D108" s="1" t="str">
        <f>'[1]Total magasin'!H112</f>
        <v>Ultra-urbain</v>
      </c>
    </row>
    <row r="109" spans="1:4" x14ac:dyDescent="0.3">
      <c r="A109" s="1">
        <f>'[1]Total magasin'!B113</f>
        <v>24553</v>
      </c>
      <c r="B109" s="1" t="str">
        <f>'[1]Total magasin'!D113</f>
        <v>SU YERVILLE</v>
      </c>
      <c r="C109" s="1">
        <f>'[1]Total magasin'!E113</f>
        <v>2236</v>
      </c>
      <c r="D109" s="1" t="str">
        <f>'[1]Total magasin'!H113</f>
        <v>Rural dynamique</v>
      </c>
    </row>
    <row r="110" spans="1:4" x14ac:dyDescent="0.3">
      <c r="A110" s="1">
        <f>'[1]Total magasin'!B114</f>
        <v>25916</v>
      </c>
      <c r="B110" s="1" t="str">
        <f>'[1]Total magasin'!D114</f>
        <v>SU STE GENEVIEVE SU</v>
      </c>
      <c r="C110" s="1">
        <f>'[1]Total magasin'!E114</f>
        <v>1600</v>
      </c>
      <c r="D110" s="1" t="str">
        <f>'[1]Total magasin'!H114</f>
        <v>Périurbain résidentiel</v>
      </c>
    </row>
    <row r="111" spans="1:4" x14ac:dyDescent="0.3">
      <c r="A111" s="1">
        <f>'[1]Total magasin'!B115</f>
        <v>24413</v>
      </c>
      <c r="B111" s="1" t="str">
        <f>'[1]Total magasin'!D115</f>
        <v>UE LES ESSARTS LE ROI</v>
      </c>
      <c r="C111" s="1">
        <f>'[1]Total magasin'!E115</f>
        <v>877</v>
      </c>
      <c r="D111" s="1" t="str">
        <f>'[1]Total magasin'!H115</f>
        <v>Périurbain concurrentiel</v>
      </c>
    </row>
    <row r="112" spans="1:4" x14ac:dyDescent="0.3">
      <c r="A112" s="1">
        <f>'[1]Total magasin'!B116</f>
        <v>22569</v>
      </c>
      <c r="B112" s="1" t="str">
        <f>'[1]Total magasin'!D116</f>
        <v>SU LE HAVRE VERLAINE  F</v>
      </c>
      <c r="C112" s="1">
        <f>'[1]Total magasin'!E116</f>
        <v>2250</v>
      </c>
      <c r="D112" s="1" t="str">
        <f>'[1]Total magasin'!H116</f>
        <v>Ultra-urbain</v>
      </c>
    </row>
    <row r="113" spans="1:4" x14ac:dyDescent="0.3">
      <c r="A113" s="1">
        <f>'[1]Total magasin'!B117</f>
        <v>25843</v>
      </c>
      <c r="B113" s="1" t="str">
        <f>'[1]Total magasin'!D117</f>
        <v>SU LUMBRES SU</v>
      </c>
      <c r="C113" s="1">
        <f>'[1]Total magasin'!E117</f>
        <v>2198</v>
      </c>
      <c r="D113" s="1" t="str">
        <f>'[1]Total magasin'!H117</f>
        <v>Rural dynamique</v>
      </c>
    </row>
    <row r="114" spans="1:4" x14ac:dyDescent="0.3">
      <c r="A114" s="1">
        <f>'[1]Total magasin'!B118</f>
        <v>24642</v>
      </c>
      <c r="B114" s="1" t="str">
        <f>'[1]Total magasin'!D118</f>
        <v>UE PARIS OBERKAMPF</v>
      </c>
      <c r="C114" s="1">
        <f>'[1]Total magasin'!E118</f>
        <v>471</v>
      </c>
      <c r="D114" s="1" t="str">
        <f>'[1]Total magasin'!H118</f>
        <v>Ultra-urbain</v>
      </c>
    </row>
    <row r="115" spans="1:4" x14ac:dyDescent="0.3">
      <c r="A115" s="1">
        <f>'[1]Total magasin'!B119</f>
        <v>24618</v>
      </c>
      <c r="B115" s="1" t="str">
        <f>'[1]Total magasin'!D119</f>
        <v>SU IGOVILLE SU</v>
      </c>
      <c r="C115" s="1">
        <f>'[1]Total magasin'!E119</f>
        <v>3591</v>
      </c>
      <c r="D115" s="1" t="str">
        <f>'[1]Total magasin'!H119</f>
        <v>Périurbain concurrentiel</v>
      </c>
    </row>
    <row r="116" spans="1:4" x14ac:dyDescent="0.3">
      <c r="A116" s="1">
        <f>'[1]Total magasin'!B120</f>
        <v>25282</v>
      </c>
      <c r="B116" s="1" t="str">
        <f>'[1]Total magasin'!D120</f>
        <v>SU FERRIÈRES EN BRAY SU</v>
      </c>
      <c r="C116" s="1">
        <f>'[1]Total magasin'!E120</f>
        <v>3550</v>
      </c>
      <c r="D116" s="1" t="str">
        <f>'[1]Total magasin'!H120</f>
        <v>Rural dynamique</v>
      </c>
    </row>
    <row r="117" spans="1:4" x14ac:dyDescent="0.3">
      <c r="A117" s="1">
        <f>'[1]Total magasin'!B121</f>
        <v>25746</v>
      </c>
      <c r="B117" s="1" t="str">
        <f>'[1]Total magasin'!D121</f>
        <v>UE YVETOT</v>
      </c>
      <c r="C117" s="1">
        <f>'[1]Total magasin'!E121</f>
        <v>725</v>
      </c>
      <c r="D117" s="1" t="str">
        <f>'[1]Total magasin'!H121</f>
        <v>Rural dynamique</v>
      </c>
    </row>
    <row r="118" spans="1:4" x14ac:dyDescent="0.3">
      <c r="A118" s="1">
        <f>'[1]Total magasin'!B122</f>
        <v>28435</v>
      </c>
      <c r="B118" s="1" t="str">
        <f>'[1]Total magasin'!D122</f>
        <v>SU ANNAY SOUS LENS  F</v>
      </c>
      <c r="C118" s="1">
        <f>'[1]Total magasin'!E122</f>
        <v>1960</v>
      </c>
      <c r="D118" s="1" t="str">
        <f>'[1]Total magasin'!H122</f>
        <v>Périurbain concurrentiel</v>
      </c>
    </row>
    <row r="119" spans="1:4" x14ac:dyDescent="0.3">
      <c r="A119" s="1">
        <f>'[1]Total magasin'!B123</f>
        <v>23956</v>
      </c>
      <c r="B119" s="1" t="str">
        <f>'[1]Total magasin'!D123</f>
        <v>UE LE CHESNAY LOUVECIENNES</v>
      </c>
      <c r="C119" s="1">
        <f>'[1]Total magasin'!E123</f>
        <v>500</v>
      </c>
      <c r="D119" s="1" t="str">
        <f>'[1]Total magasin'!H123</f>
        <v>Ultra-urbain</v>
      </c>
    </row>
    <row r="120" spans="1:4" x14ac:dyDescent="0.3">
      <c r="A120" s="1">
        <f>'[1]Total magasin'!B124</f>
        <v>23948</v>
      </c>
      <c r="B120" s="1" t="str">
        <f>'[1]Total magasin'!D124</f>
        <v>SU LE CHESNAY POTTIER SU</v>
      </c>
      <c r="C120" s="1">
        <f>'[1]Total magasin'!E124</f>
        <v>2350</v>
      </c>
      <c r="D120" s="1" t="str">
        <f>'[1]Total magasin'!H124</f>
        <v>Ultra-urbain</v>
      </c>
    </row>
    <row r="121" spans="1:4" x14ac:dyDescent="0.3">
      <c r="A121" s="1">
        <f>'[1]Total magasin'!B125</f>
        <v>26300</v>
      </c>
      <c r="B121" s="1" t="str">
        <f>'[1]Total magasin'!D125</f>
        <v>UE VERSAILLES</v>
      </c>
      <c r="C121" s="1">
        <f>'[1]Total magasin'!E125</f>
        <v>937</v>
      </c>
      <c r="D121" s="1" t="str">
        <f>'[1]Total magasin'!H125</f>
        <v>Ultra-urbain</v>
      </c>
    </row>
    <row r="122" spans="1:4" x14ac:dyDescent="0.3">
      <c r="A122" s="1">
        <f>'[1]Total magasin'!B126</f>
        <v>22380</v>
      </c>
      <c r="B122" s="1" t="str">
        <f>'[1]Total magasin'!D126</f>
        <v>SU OUILLY LE VICOMTE</v>
      </c>
      <c r="C122" s="1">
        <f>'[1]Total magasin'!E126</f>
        <v>2000</v>
      </c>
      <c r="D122" s="1" t="str">
        <f>'[1]Total magasin'!H126</f>
        <v>Périurbain résidentiel</v>
      </c>
    </row>
    <row r="123" spans="1:4" x14ac:dyDescent="0.3">
      <c r="A123" s="1">
        <f>'[1]Total magasin'!B127</f>
        <v>25304</v>
      </c>
      <c r="B123" s="1" t="str">
        <f>'[1]Total magasin'!D127</f>
        <v>UE BARENTIN UE</v>
      </c>
      <c r="C123" s="1">
        <f>'[1]Total magasin'!E127</f>
        <v>522</v>
      </c>
      <c r="D123" s="1" t="str">
        <f>'[1]Total magasin'!H127</f>
        <v>Périurbain concurrentiel</v>
      </c>
    </row>
    <row r="124" spans="1:4" x14ac:dyDescent="0.3">
      <c r="A124" s="1">
        <f>'[1]Total magasin'!B128</f>
        <v>25487</v>
      </c>
      <c r="B124" s="1" t="str">
        <f>'[1]Total magasin'!D128</f>
        <v>SU EVREUX SU</v>
      </c>
      <c r="C124" s="1">
        <f>'[1]Total magasin'!E128</f>
        <v>2627</v>
      </c>
      <c r="D124" s="1" t="str">
        <f>'[1]Total magasin'!H128</f>
        <v>Périurbain concurrentiel</v>
      </c>
    </row>
    <row r="125" spans="1:4" x14ac:dyDescent="0.3">
      <c r="A125" s="1">
        <f>'[1]Total magasin'!B129</f>
        <v>25509</v>
      </c>
      <c r="B125" s="1" t="str">
        <f>'[1]Total magasin'!D129</f>
        <v>UE LILLEBONNE</v>
      </c>
      <c r="C125" s="1">
        <f>'[1]Total magasin'!E129</f>
        <v>1158</v>
      </c>
      <c r="D125" s="1" t="str">
        <f>'[1]Total magasin'!H129</f>
        <v>Rural dynamique</v>
      </c>
    </row>
    <row r="126" spans="1:4" x14ac:dyDescent="0.3">
      <c r="A126" s="1">
        <f>'[1]Total magasin'!B130</f>
        <v>25326</v>
      </c>
      <c r="B126" s="1" t="str">
        <f>'[1]Total magasin'!D130</f>
        <v>SU AUNEAU-BLEURY-SAINT-SYMPHO</v>
      </c>
      <c r="C126" s="1">
        <f>'[1]Total magasin'!E130</f>
        <v>2200</v>
      </c>
      <c r="D126" s="1" t="str">
        <f>'[1]Total magasin'!H130</f>
        <v>Rural dynamique</v>
      </c>
    </row>
    <row r="127" spans="1:4" x14ac:dyDescent="0.3">
      <c r="A127" s="1">
        <f>'[1]Total magasin'!B131</f>
        <v>25444</v>
      </c>
      <c r="B127" s="1" t="str">
        <f>'[1]Total magasin'!D131</f>
        <v>SU FRANQUEVILLE ST PIERRE</v>
      </c>
      <c r="C127" s="1">
        <f>'[1]Total magasin'!E131</f>
        <v>3663</v>
      </c>
      <c r="D127" s="1" t="str">
        <f>'[1]Total magasin'!H131</f>
        <v>Périurbain résidentiel</v>
      </c>
    </row>
    <row r="128" spans="1:4" x14ac:dyDescent="0.3">
      <c r="A128" s="1">
        <f>'[1]Total magasin'!B132</f>
        <v>25584</v>
      </c>
      <c r="B128" s="1" t="str">
        <f>'[1]Total magasin'!D132</f>
        <v>UE ROUEN DE GAULLE</v>
      </c>
      <c r="C128" s="1">
        <f>'[1]Total magasin'!E132</f>
        <v>290</v>
      </c>
      <c r="D128" s="1" t="str">
        <f>'[1]Total magasin'!H132</f>
        <v>Ultra-urbain</v>
      </c>
    </row>
    <row r="129" spans="1:4" x14ac:dyDescent="0.3">
      <c r="A129" s="1">
        <f>'[1]Total magasin'!B133</f>
        <v>25592</v>
      </c>
      <c r="B129" s="1" t="str">
        <f>'[1]Total magasin'!D133</f>
        <v>SU BIHOREL</v>
      </c>
      <c r="C129" s="1">
        <f>'[1]Total magasin'!E133</f>
        <v>2563</v>
      </c>
      <c r="D129" s="1" t="str">
        <f>'[1]Total magasin'!H133</f>
        <v>Périurbain concurrentiel</v>
      </c>
    </row>
    <row r="130" spans="1:4" x14ac:dyDescent="0.3">
      <c r="A130" s="1">
        <f>'[1]Total magasin'!B134</f>
        <v>25606</v>
      </c>
      <c r="B130" s="1" t="str">
        <f>'[1]Total magasin'!D134</f>
        <v>SU BONSECOURS SU</v>
      </c>
      <c r="C130" s="1">
        <f>'[1]Total magasin'!E134</f>
        <v>2045</v>
      </c>
      <c r="D130" s="1" t="str">
        <f>'[1]Total magasin'!H134</f>
        <v>Périurbain concurrentiel</v>
      </c>
    </row>
    <row r="131" spans="1:4" x14ac:dyDescent="0.3">
      <c r="A131" s="1">
        <f>'[1]Total magasin'!B135</f>
        <v>25614</v>
      </c>
      <c r="B131" s="1" t="str">
        <f>'[1]Total magasin'!D135</f>
        <v>SU DARNETAL</v>
      </c>
      <c r="C131" s="1">
        <f>'[1]Total magasin'!E135</f>
        <v>1646</v>
      </c>
      <c r="D131" s="1" t="str">
        <f>'[1]Total magasin'!H135</f>
        <v>Périurbain concurrentiel</v>
      </c>
    </row>
    <row r="132" spans="1:4" x14ac:dyDescent="0.3">
      <c r="A132" s="1">
        <f>'[1]Total magasin'!B136</f>
        <v>25622</v>
      </c>
      <c r="B132" s="1" t="str">
        <f>'[1]Total magasin'!D136</f>
        <v>UE LE GD QUEVILLY</v>
      </c>
      <c r="C132" s="1">
        <f>'[1]Total magasin'!E136</f>
        <v>1553</v>
      </c>
      <c r="D132" s="1" t="str">
        <f>'[1]Total magasin'!H136</f>
        <v>Ultra-urbain</v>
      </c>
    </row>
    <row r="133" spans="1:4" x14ac:dyDescent="0.3">
      <c r="A133" s="1">
        <f>'[1]Total magasin'!B137</f>
        <v>25630</v>
      </c>
      <c r="B133" s="1" t="str">
        <f>'[1]Total magasin'!D137</f>
        <v>SU MONT ST AIGNAN</v>
      </c>
      <c r="C133" s="1">
        <f>'[1]Total magasin'!E137</f>
        <v>1924</v>
      </c>
      <c r="D133" s="1" t="str">
        <f>'[1]Total magasin'!H137</f>
        <v>Périurbain concurrentiel</v>
      </c>
    </row>
    <row r="134" spans="1:4" x14ac:dyDescent="0.3">
      <c r="A134" s="1">
        <f>'[1]Total magasin'!B138</f>
        <v>25649</v>
      </c>
      <c r="B134" s="1" t="str">
        <f>'[1]Total magasin'!D138</f>
        <v>SU OISSEL</v>
      </c>
      <c r="C134" s="1">
        <f>'[1]Total magasin'!E138</f>
        <v>1632</v>
      </c>
      <c r="D134" s="1" t="str">
        <f>'[1]Total magasin'!H138</f>
        <v>Périurbain concurrentiel</v>
      </c>
    </row>
    <row r="135" spans="1:4" x14ac:dyDescent="0.3">
      <c r="A135" s="1">
        <f>'[1]Total magasin'!B139</f>
        <v>25665</v>
      </c>
      <c r="B135" s="1" t="str">
        <f>'[1]Total magasin'!D139</f>
        <v>HU LE GRAND QUEVILLY HU</v>
      </c>
      <c r="C135" s="1">
        <f>'[1]Total magasin'!E139</f>
        <v>11750</v>
      </c>
      <c r="D135" s="1" t="str">
        <f>'[1]Total magasin'!H139</f>
        <v>Périurbain concurrentiel</v>
      </c>
    </row>
    <row r="136" spans="1:4" x14ac:dyDescent="0.3">
      <c r="A136" s="1">
        <f>'[1]Total magasin'!B140</f>
        <v>25770</v>
      </c>
      <c r="B136" s="1" t="str">
        <f>'[1]Total magasin'!D140</f>
        <v>UE BERNAY UE</v>
      </c>
      <c r="C136" s="1">
        <f>'[1]Total magasin'!E140</f>
        <v>610</v>
      </c>
      <c r="D136" s="1" t="str">
        <f>'[1]Total magasin'!H140</f>
        <v>Rural dynamique</v>
      </c>
    </row>
    <row r="137" spans="1:4" x14ac:dyDescent="0.3">
      <c r="A137" s="1">
        <f>'[1]Total magasin'!B141</f>
        <v>25290</v>
      </c>
      <c r="B137" s="1" t="str">
        <f>'[1]Total magasin'!D141</f>
        <v>SU NEUVILLE FERRIERES SU</v>
      </c>
      <c r="C137" s="1">
        <f>'[1]Total magasin'!E141</f>
        <v>2597</v>
      </c>
      <c r="D137" s="1" t="str">
        <f>'[1]Total magasin'!H141</f>
        <v>Rural dynamique</v>
      </c>
    </row>
    <row r="138" spans="1:4" x14ac:dyDescent="0.3">
      <c r="A138" s="1">
        <f>'[1]Total magasin'!B142</f>
        <v>25827</v>
      </c>
      <c r="B138" s="1" t="str">
        <f>'[1]Total magasin'!D142</f>
        <v>SU BIACHE SAINT VAAST</v>
      </c>
      <c r="C138" s="1">
        <f>'[1]Total magasin'!E142</f>
        <v>2855</v>
      </c>
      <c r="D138" s="1" t="str">
        <f>'[1]Total magasin'!H142</f>
        <v>Rural dynamique</v>
      </c>
    </row>
    <row r="139" spans="1:4" x14ac:dyDescent="0.3">
      <c r="A139" s="1">
        <f>'[1]Total magasin'!B143</f>
        <v>25838</v>
      </c>
      <c r="B139" s="1" t="str">
        <f>'[1]Total magasin'!D143</f>
        <v>UE GRAVELINES</v>
      </c>
      <c r="C139" s="1">
        <f>'[1]Total magasin'!E143</f>
        <v>974</v>
      </c>
      <c r="D139" s="1" t="str">
        <f>'[1]Total magasin'!H143</f>
        <v>Périurbain concurrentiel</v>
      </c>
    </row>
    <row r="140" spans="1:4" x14ac:dyDescent="0.3">
      <c r="A140" s="1">
        <f>'[1]Total magasin'!B144</f>
        <v>25871</v>
      </c>
      <c r="B140" s="1" t="str">
        <f>'[1]Total magasin'!D144</f>
        <v>SU AMIENS SU</v>
      </c>
      <c r="C140" s="1">
        <f>'[1]Total magasin'!E144</f>
        <v>2000</v>
      </c>
      <c r="D140" s="1" t="str">
        <f>'[1]Total magasin'!H144</f>
        <v>Ultra-urbain</v>
      </c>
    </row>
    <row r="141" spans="1:4" x14ac:dyDescent="0.3">
      <c r="A141" s="1">
        <f>'[1]Total magasin'!B145</f>
        <v>25886</v>
      </c>
      <c r="B141" s="1" t="str">
        <f>'[1]Total magasin'!D145</f>
        <v>SU ALBERT SU</v>
      </c>
      <c r="C141" s="1">
        <f>'[1]Total magasin'!E145</f>
        <v>2896</v>
      </c>
      <c r="D141" s="1" t="str">
        <f>'[1]Total magasin'!H145</f>
        <v>Rural dynamique</v>
      </c>
    </row>
    <row r="142" spans="1:4" x14ac:dyDescent="0.3">
      <c r="A142" s="1">
        <f>'[1]Total magasin'!B146</f>
        <v>25908</v>
      </c>
      <c r="B142" s="1" t="str">
        <f>'[1]Total magasin'!D146</f>
        <v>HU ABBEVILLE HU</v>
      </c>
      <c r="C142" s="1">
        <f>'[1]Total magasin'!E146</f>
        <v>7000</v>
      </c>
      <c r="D142" s="1" t="str">
        <f>'[1]Total magasin'!H146</f>
        <v>Rural dynamique</v>
      </c>
    </row>
    <row r="143" spans="1:4" x14ac:dyDescent="0.3">
      <c r="A143" s="1">
        <f>'[1]Total magasin'!B147</f>
        <v>25924</v>
      </c>
      <c r="B143" s="1" t="str">
        <f>'[1]Total magasin'!D147</f>
        <v>SU HOUPLINES</v>
      </c>
      <c r="C143" s="1">
        <f>'[1]Total magasin'!E147</f>
        <v>1800</v>
      </c>
      <c r="D143" s="1" t="str">
        <f>'[1]Total magasin'!H147</f>
        <v>Périurbain résidentiel</v>
      </c>
    </row>
    <row r="144" spans="1:4" x14ac:dyDescent="0.3">
      <c r="A144" s="1">
        <f>'[1]Total magasin'!B148</f>
        <v>25932</v>
      </c>
      <c r="B144" s="1" t="str">
        <f>'[1]Total magasin'!D148</f>
        <v>SU HAZEBROUCK</v>
      </c>
      <c r="C144" s="1">
        <f>'[1]Total magasin'!E148</f>
        <v>1980</v>
      </c>
      <c r="D144" s="1" t="str">
        <f>'[1]Total magasin'!H148</f>
        <v>Périurbain concurrentiel</v>
      </c>
    </row>
    <row r="145" spans="1:4" x14ac:dyDescent="0.3">
      <c r="A145" s="1">
        <f>'[1]Total magasin'!B149</f>
        <v>25969</v>
      </c>
      <c r="B145" s="1" t="str">
        <f>'[1]Total magasin'!D149</f>
        <v>SU MERVILLE</v>
      </c>
      <c r="C145" s="1">
        <f>'[1]Total magasin'!E149</f>
        <v>2330</v>
      </c>
      <c r="D145" s="1" t="str">
        <f>'[1]Total magasin'!H149</f>
        <v>Périurbain résidentiel</v>
      </c>
    </row>
    <row r="146" spans="1:4" x14ac:dyDescent="0.3">
      <c r="A146" s="1">
        <f>'[1]Total magasin'!B150</f>
        <v>25975</v>
      </c>
      <c r="B146" s="1" t="str">
        <f>'[1]Total magasin'!D150</f>
        <v>SU TERDEGHEM SU</v>
      </c>
      <c r="C146" s="1">
        <f>'[1]Total magasin'!E150</f>
        <v>2150</v>
      </c>
      <c r="D146" s="1" t="str">
        <f>'[1]Total magasin'!H150</f>
        <v>Rural dynamique</v>
      </c>
    </row>
    <row r="147" spans="1:4" x14ac:dyDescent="0.3">
      <c r="A147" s="1">
        <f>'[1]Total magasin'!B151</f>
        <v>25983</v>
      </c>
      <c r="B147" s="1" t="str">
        <f>'[1]Total magasin'!D151</f>
        <v>HU NIEPPE HU</v>
      </c>
      <c r="C147" s="1">
        <f>'[1]Total magasin'!E151</f>
        <v>3700</v>
      </c>
      <c r="D147" s="1" t="str">
        <f>'[1]Total magasin'!H151</f>
        <v>Périurbain concurrentiel</v>
      </c>
    </row>
    <row r="148" spans="1:4" x14ac:dyDescent="0.3">
      <c r="A148" s="1">
        <f>'[1]Total magasin'!B152</f>
        <v>25999</v>
      </c>
      <c r="B148" s="1" t="str">
        <f>'[1]Total magasin'!D152</f>
        <v>SU CAMPHIN-EN-PEVELE</v>
      </c>
      <c r="C148" s="1">
        <f>'[1]Total magasin'!E152</f>
        <v>1800</v>
      </c>
      <c r="D148" s="1" t="str">
        <f>'[1]Total magasin'!H152</f>
        <v>Périurbain concurrentiel</v>
      </c>
    </row>
    <row r="149" spans="1:4" x14ac:dyDescent="0.3">
      <c r="A149" s="1">
        <f>'[1]Total magasin'!B153</f>
        <v>26009</v>
      </c>
      <c r="B149" s="1" t="str">
        <f>'[1]Total magasin'!D153</f>
        <v>UE VILLIERS SUR MARNE</v>
      </c>
      <c r="C149" s="1">
        <f>'[1]Total magasin'!E153</f>
        <v>1221</v>
      </c>
      <c r="D149" s="1" t="str">
        <f>'[1]Total magasin'!H153</f>
        <v>Périurbain concurrentiel</v>
      </c>
    </row>
    <row r="150" spans="1:4" x14ac:dyDescent="0.3">
      <c r="A150" s="1">
        <f>'[1]Total magasin'!B154</f>
        <v>26025</v>
      </c>
      <c r="B150" s="1" t="str">
        <f>'[1]Total magasin'!D154</f>
        <v>SU NOISY LE GD COSSONNEAU- SU</v>
      </c>
      <c r="C150" s="1">
        <f>'[1]Total magasin'!E154</f>
        <v>1949</v>
      </c>
      <c r="D150" s="1" t="str">
        <f>'[1]Total magasin'!H154</f>
        <v>Ultra-urbain</v>
      </c>
    </row>
    <row r="151" spans="1:4" x14ac:dyDescent="0.3">
      <c r="A151" s="1">
        <f>'[1]Total magasin'!B155</f>
        <v>26092</v>
      </c>
      <c r="B151" s="1" t="str">
        <f>'[1]Total magasin'!D155</f>
        <v>SU THOUROTTE SU</v>
      </c>
      <c r="C151" s="1">
        <f>'[1]Total magasin'!E155</f>
        <v>3500</v>
      </c>
      <c r="D151" s="1" t="str">
        <f>'[1]Total magasin'!H155</f>
        <v>Périurbain concurrentiel</v>
      </c>
    </row>
    <row r="152" spans="1:4" x14ac:dyDescent="0.3">
      <c r="A152" s="1">
        <f>'[1]Total magasin'!B156</f>
        <v>26130</v>
      </c>
      <c r="B152" s="1" t="str">
        <f>'[1]Total magasin'!D156</f>
        <v>SU NOISY LE GD P</v>
      </c>
      <c r="C152" s="1">
        <f>'[1]Total magasin'!E156</f>
        <v>2277</v>
      </c>
      <c r="D152" s="1" t="str">
        <f>'[1]Total magasin'!H156</f>
        <v>Ultra-urbain</v>
      </c>
    </row>
    <row r="153" spans="1:4" x14ac:dyDescent="0.3">
      <c r="A153" s="1">
        <f>'[1]Total magasin'!B157</f>
        <v>23599</v>
      </c>
      <c r="B153" s="1" t="str">
        <f>'[1]Total magasin'!D157</f>
        <v>SU NOISY LE GD CHAMPY SU</v>
      </c>
      <c r="C153" s="1">
        <f>'[1]Total magasin'!E157</f>
        <v>1565</v>
      </c>
      <c r="D153" s="1" t="str">
        <f>'[1]Total magasin'!H157</f>
        <v>Périurbain concurrentiel</v>
      </c>
    </row>
    <row r="154" spans="1:4" x14ac:dyDescent="0.3">
      <c r="A154" s="1">
        <f>'[1]Total magasin'!B158</f>
        <v>26173</v>
      </c>
      <c r="B154" s="1" t="str">
        <f>'[1]Total magasin'!D158</f>
        <v>SU LE PLESSIS TREVISE SU</v>
      </c>
      <c r="C154" s="1">
        <f>'[1]Total magasin'!E158</f>
        <v>1529</v>
      </c>
      <c r="D154" s="1" t="str">
        <f>'[1]Total magasin'!H158</f>
        <v>Ultra-urbain</v>
      </c>
    </row>
    <row r="155" spans="1:4" x14ac:dyDescent="0.3">
      <c r="A155" s="1">
        <f>'[1]Total magasin'!B159</f>
        <v>26319</v>
      </c>
      <c r="B155" s="1" t="str">
        <f>'[1]Total magasin'!D159</f>
        <v>SU ST PYTHON SU</v>
      </c>
      <c r="C155" s="1">
        <f>'[1]Total magasin'!E159</f>
        <v>2295</v>
      </c>
      <c r="D155" s="1" t="str">
        <f>'[1]Total magasin'!H159</f>
        <v>Rural dynamique</v>
      </c>
    </row>
    <row r="156" spans="1:4" x14ac:dyDescent="0.3">
      <c r="A156" s="1">
        <f>'[1]Total magasin'!B160</f>
        <v>23328</v>
      </c>
      <c r="B156" s="1" t="str">
        <f>'[1]Total magasin'!D160</f>
        <v>HU BRIE COMTE ROBERT HU</v>
      </c>
      <c r="C156" s="1">
        <f>'[1]Total magasin'!E160</f>
        <v>6000</v>
      </c>
      <c r="D156" s="1" t="str">
        <f>'[1]Total magasin'!H160</f>
        <v>Périurbain concurrentiel</v>
      </c>
    </row>
    <row r="157" spans="1:4" x14ac:dyDescent="0.3">
      <c r="A157" s="1">
        <f>'[1]Total magasin'!B161</f>
        <v>26505</v>
      </c>
      <c r="B157" s="1" t="str">
        <f>'[1]Total magasin'!D161</f>
        <v>SU COURVILLE SUR EURE SU</v>
      </c>
      <c r="C157" s="1">
        <f>'[1]Total magasin'!E161</f>
        <v>2100</v>
      </c>
      <c r="D157" s="1" t="str">
        <f>'[1]Total magasin'!H161</f>
        <v>Rural dynamique</v>
      </c>
    </row>
    <row r="158" spans="1:4" x14ac:dyDescent="0.3">
      <c r="A158" s="1">
        <f>'[1]Total magasin'!B162</f>
        <v>22267</v>
      </c>
      <c r="B158" s="1" t="str">
        <f>'[1]Total magasin'!D162</f>
        <v>SU IFS</v>
      </c>
      <c r="C158" s="1">
        <f>'[1]Total magasin'!E162</f>
        <v>1975</v>
      </c>
      <c r="D158" s="1" t="str">
        <f>'[1]Total magasin'!H162</f>
        <v>Périurbain concurrentiel</v>
      </c>
    </row>
    <row r="159" spans="1:4" x14ac:dyDescent="0.3">
      <c r="A159" s="1">
        <f>'[1]Total magasin'!B163</f>
        <v>25577</v>
      </c>
      <c r="B159" s="1" t="str">
        <f>'[1]Total magasin'!D163</f>
        <v>UE LONDINIÈRES</v>
      </c>
      <c r="C159" s="1">
        <f>'[1]Total magasin'!E163</f>
        <v>715</v>
      </c>
      <c r="D159" s="1" t="str">
        <f>'[1]Total magasin'!H163</f>
        <v>Rural traditionnel</v>
      </c>
    </row>
    <row r="160" spans="1:4" x14ac:dyDescent="0.3">
      <c r="A160" s="1">
        <f>'[1]Total magasin'!B164</f>
        <v>28257</v>
      </c>
      <c r="B160" s="1" t="str">
        <f>'[1]Total magasin'!D164</f>
        <v>SU NOISY LE ROI SU</v>
      </c>
      <c r="C160" s="1">
        <f>'[1]Total magasin'!E164</f>
        <v>1200</v>
      </c>
      <c r="D160" s="1" t="str">
        <f>'[1]Total magasin'!H164</f>
        <v>Ultra-urbain</v>
      </c>
    </row>
    <row r="161" spans="1:4" x14ac:dyDescent="0.3">
      <c r="A161" s="1">
        <f>'[1]Total magasin'!B165</f>
        <v>28273</v>
      </c>
      <c r="B161" s="1" t="str">
        <f>'[1]Total magasin'!D165</f>
        <v>UE BOLBEC UE</v>
      </c>
      <c r="C161" s="1">
        <f>'[1]Total magasin'!E165</f>
        <v>578</v>
      </c>
      <c r="D161" s="1" t="str">
        <f>'[1]Total magasin'!H165</f>
        <v>Rural dynamique</v>
      </c>
    </row>
    <row r="162" spans="1:4" x14ac:dyDescent="0.3">
      <c r="A162" s="1">
        <f>'[1]Total magasin'!B166</f>
        <v>28303</v>
      </c>
      <c r="B162" s="1" t="str">
        <f>'[1]Total magasin'!D166</f>
        <v>UE CHATOU MAUPASSANT UE</v>
      </c>
      <c r="C162" s="1">
        <f>'[1]Total magasin'!E166</f>
        <v>610</v>
      </c>
      <c r="D162" s="1" t="str">
        <f>'[1]Total magasin'!H166</f>
        <v>Ultra-urbain</v>
      </c>
    </row>
    <row r="163" spans="1:4" x14ac:dyDescent="0.3">
      <c r="A163" s="1">
        <f>'[1]Total magasin'!B167</f>
        <v>28362</v>
      </c>
      <c r="B163" s="1" t="str">
        <f>'[1]Total magasin'!D167</f>
        <v>SU ECOUEN</v>
      </c>
      <c r="C163" s="1">
        <f>'[1]Total magasin'!E167</f>
        <v>1800</v>
      </c>
      <c r="D163" s="1" t="str">
        <f>'[1]Total magasin'!H167</f>
        <v>Périurbain concurrentiel</v>
      </c>
    </row>
    <row r="164" spans="1:4" x14ac:dyDescent="0.3">
      <c r="A164" s="1">
        <f>'[1]Total magasin'!B168</f>
        <v>23484</v>
      </c>
      <c r="B164" s="1" t="str">
        <f>'[1]Total magasin'!D168</f>
        <v>UE DOURDAN</v>
      </c>
      <c r="C164" s="1">
        <f>'[1]Total magasin'!E168</f>
        <v>967</v>
      </c>
      <c r="D164" s="1" t="str">
        <f>'[1]Total magasin'!H168</f>
        <v>Rural dynamique</v>
      </c>
    </row>
    <row r="165" spans="1:4" x14ac:dyDescent="0.3">
      <c r="A165" s="1">
        <f>'[1]Total magasin'!B169</f>
        <v>26963</v>
      </c>
      <c r="B165" s="1" t="str">
        <f>'[1]Total magasin'!D169</f>
        <v>UE ST JACQUES SUR DARNETAL</v>
      </c>
      <c r="C165" s="1">
        <f>'[1]Total magasin'!E169</f>
        <v>650</v>
      </c>
      <c r="D165" s="1" t="str">
        <f>'[1]Total magasin'!H169</f>
        <v>Périurbain résidentiel</v>
      </c>
    </row>
    <row r="166" spans="1:4" x14ac:dyDescent="0.3">
      <c r="A166" s="1">
        <f>'[1]Total magasin'!B170</f>
        <v>28737</v>
      </c>
      <c r="B166" s="1" t="str">
        <f>'[1]Total magasin'!D170</f>
        <v>SU ERAGNY SUR OISE</v>
      </c>
      <c r="C166" s="1">
        <f>'[1]Total magasin'!E170</f>
        <v>1500</v>
      </c>
      <c r="D166" s="1" t="str">
        <f>'[1]Total magasin'!H170</f>
        <v>Périurbain concurrentiel</v>
      </c>
    </row>
    <row r="167" spans="1:4" x14ac:dyDescent="0.3">
      <c r="A167" s="1">
        <f>'[1]Total magasin'!B171</f>
        <v>28842</v>
      </c>
      <c r="B167" s="1" t="str">
        <f>'[1]Total magasin'!D171</f>
        <v>SU ST ROMAIN DE COLBOSC</v>
      </c>
      <c r="C167" s="1">
        <f>'[1]Total magasin'!E171</f>
        <v>3380</v>
      </c>
      <c r="D167" s="1" t="str">
        <f>'[1]Total magasin'!H171</f>
        <v>Périurbain résidentiel</v>
      </c>
    </row>
    <row r="168" spans="1:4" x14ac:dyDescent="0.3">
      <c r="A168" s="1">
        <f>'[1]Total magasin'!B172</f>
        <v>23522</v>
      </c>
      <c r="B168" s="1" t="str">
        <f>'[1]Total magasin'!D172</f>
        <v>SU SERQUEUX SU</v>
      </c>
      <c r="C168" s="1">
        <f>'[1]Total magasin'!E172</f>
        <v>3152</v>
      </c>
      <c r="D168" s="1" t="str">
        <f>'[1]Total magasin'!H172</f>
        <v>Rural traditionnel</v>
      </c>
    </row>
    <row r="169" spans="1:4" x14ac:dyDescent="0.3">
      <c r="A169" s="1">
        <f>'[1]Total magasin'!B173</f>
        <v>23050</v>
      </c>
      <c r="B169" s="1" t="str">
        <f>'[1]Total magasin'!D173</f>
        <v>SU GRAND FORT PHILIPPE SU</v>
      </c>
      <c r="C169" s="1">
        <f>'[1]Total magasin'!E173</f>
        <v>2490</v>
      </c>
      <c r="D169" s="1" t="str">
        <f>'[1]Total magasin'!H173</f>
        <v>Périurbain concurrentiel</v>
      </c>
    </row>
    <row r="170" spans="1:4" x14ac:dyDescent="0.3">
      <c r="A170" s="1">
        <f>'[1]Total magasin'!B174</f>
        <v>25950</v>
      </c>
      <c r="B170" s="1" t="str">
        <f>'[1]Total magasin'!D174</f>
        <v>SU BRUAY SUR L'ESCAUT SU</v>
      </c>
      <c r="C170" s="1">
        <f>'[1]Total magasin'!E174</f>
        <v>1755</v>
      </c>
      <c r="D170" s="1" t="str">
        <f>'[1]Total magasin'!H174</f>
        <v>Périurbain concurrentiel</v>
      </c>
    </row>
    <row r="171" spans="1:4" x14ac:dyDescent="0.3">
      <c r="A171" s="1">
        <f>'[1]Total magasin'!B175</f>
        <v>30051</v>
      </c>
      <c r="B171" s="1" t="str">
        <f>'[1]Total magasin'!D175</f>
        <v>SU JARD-SUR-MER</v>
      </c>
      <c r="C171" s="1">
        <f>'[1]Total magasin'!E175</f>
        <v>3175</v>
      </c>
      <c r="D171" s="1" t="str">
        <f>'[1]Total magasin'!H175</f>
        <v>Saisonniers</v>
      </c>
    </row>
    <row r="172" spans="1:4" x14ac:dyDescent="0.3">
      <c r="A172" s="1">
        <f>'[1]Total magasin'!B176</f>
        <v>30078</v>
      </c>
      <c r="B172" s="1" t="str">
        <f>'[1]Total magasin'!D176</f>
        <v>SU CORZE</v>
      </c>
      <c r="C172" s="1">
        <f>'[1]Total magasin'!E176</f>
        <v>2057</v>
      </c>
      <c r="D172" s="1" t="str">
        <f>'[1]Total magasin'!H176</f>
        <v>Rural dynamique</v>
      </c>
    </row>
    <row r="173" spans="1:4" x14ac:dyDescent="0.3">
      <c r="A173" s="1">
        <f>'[1]Total magasin'!B177</f>
        <v>30094</v>
      </c>
      <c r="B173" s="1" t="str">
        <f>'[1]Total magasin'!D177</f>
        <v>SU GETIGNE</v>
      </c>
      <c r="C173" s="1">
        <f>'[1]Total magasin'!E177</f>
        <v>3900</v>
      </c>
      <c r="D173" s="1" t="str">
        <f>'[1]Total magasin'!H177</f>
        <v>Rural dynamique</v>
      </c>
    </row>
    <row r="174" spans="1:4" x14ac:dyDescent="0.3">
      <c r="A174" s="1">
        <f>'[1]Total magasin'!B178</f>
        <v>38287</v>
      </c>
      <c r="B174" s="1" t="str">
        <f>'[1]Total magasin'!D178</f>
        <v>HU ST-HILAIRE-DE-RIEZ</v>
      </c>
      <c r="C174" s="1">
        <f>'[1]Total magasin'!E178</f>
        <v>5900</v>
      </c>
      <c r="D174" s="1" t="str">
        <f>'[1]Total magasin'!H178</f>
        <v>Saisonniers</v>
      </c>
    </row>
    <row r="175" spans="1:4" x14ac:dyDescent="0.3">
      <c r="A175" s="1">
        <f>'[1]Total magasin'!B179</f>
        <v>30116</v>
      </c>
      <c r="B175" s="1" t="str">
        <f>'[1]Total magasin'!D179</f>
        <v>SU MER</v>
      </c>
      <c r="C175" s="1">
        <f>'[1]Total magasin'!E179</f>
        <v>2780</v>
      </c>
      <c r="D175" s="1" t="str">
        <f>'[1]Total magasin'!H179</f>
        <v>Rural dynamique</v>
      </c>
    </row>
    <row r="176" spans="1:4" x14ac:dyDescent="0.3">
      <c r="A176" s="1">
        <f>'[1]Total magasin'!B180</f>
        <v>37190</v>
      </c>
      <c r="B176" s="1" t="str">
        <f>'[1]Total magasin'!D180</f>
        <v>UE ST-PERE-EN-RETZ</v>
      </c>
      <c r="C176" s="1">
        <f>'[1]Total magasin'!E180</f>
        <v>1300</v>
      </c>
      <c r="D176" s="1" t="str">
        <f>'[1]Total magasin'!H180</f>
        <v>Rural dynamique</v>
      </c>
    </row>
    <row r="177" spans="1:4" x14ac:dyDescent="0.3">
      <c r="A177" s="1">
        <f>'[1]Total magasin'!B181</f>
        <v>30191</v>
      </c>
      <c r="B177" s="1" t="str">
        <f>'[1]Total magasin'!D181</f>
        <v>SU BEAUVOIR-SUR-MER</v>
      </c>
      <c r="C177" s="1">
        <f>'[1]Total magasin'!E181</f>
        <v>2397</v>
      </c>
      <c r="D177" s="1" t="str">
        <f>'[1]Total magasin'!H181</f>
        <v>Rural dynamique</v>
      </c>
    </row>
    <row r="178" spans="1:4" x14ac:dyDescent="0.3">
      <c r="A178" s="1">
        <f>'[1]Total magasin'!B182</f>
        <v>38145</v>
      </c>
      <c r="B178" s="1" t="str">
        <f>'[1]Total magasin'!D182</f>
        <v>SU LES ESSARTS</v>
      </c>
      <c r="C178" s="1">
        <f>'[1]Total magasin'!E182</f>
        <v>3535</v>
      </c>
      <c r="D178" s="1" t="str">
        <f>'[1]Total magasin'!H182</f>
        <v>Rural dynamique</v>
      </c>
    </row>
    <row r="179" spans="1:4" x14ac:dyDescent="0.3">
      <c r="A179" s="1">
        <f>'[1]Total magasin'!B183</f>
        <v>30213</v>
      </c>
      <c r="B179" s="1" t="str">
        <f>'[1]Total magasin'!D183</f>
        <v>SU CRAON-ST-CLEMENT</v>
      </c>
      <c r="C179" s="1">
        <f>'[1]Total magasin'!E183</f>
        <v>4112</v>
      </c>
      <c r="D179" s="1" t="str">
        <f>'[1]Total magasin'!H183</f>
        <v>Rural dynamique</v>
      </c>
    </row>
    <row r="180" spans="1:4" x14ac:dyDescent="0.3">
      <c r="A180" s="1">
        <f>'[1]Total magasin'!B184</f>
        <v>30243</v>
      </c>
      <c r="B180" s="1" t="str">
        <f>'[1]Total magasin'!D184</f>
        <v>UE MATHA    1.793</v>
      </c>
      <c r="C180" s="1">
        <f>'[1]Total magasin'!E184</f>
        <v>847</v>
      </c>
      <c r="D180" s="1" t="str">
        <f>'[1]Total magasin'!H184</f>
        <v>Rural traditionnel</v>
      </c>
    </row>
    <row r="181" spans="1:4" x14ac:dyDescent="0.3">
      <c r="A181" s="1">
        <f>'[1]Total magasin'!B185</f>
        <v>30244</v>
      </c>
      <c r="B181" s="1" t="str">
        <f>'[1]Total magasin'!D185</f>
        <v>UE SEMUSSAC</v>
      </c>
      <c r="C181" s="1">
        <f>'[1]Total magasin'!E185</f>
        <v>784</v>
      </c>
      <c r="D181" s="1" t="str">
        <f>'[1]Total magasin'!H185</f>
        <v>Saisonniers</v>
      </c>
    </row>
    <row r="182" spans="1:4" x14ac:dyDescent="0.3">
      <c r="A182" s="1">
        <f>'[1]Total magasin'!B186</f>
        <v>30264</v>
      </c>
      <c r="B182" s="1" t="str">
        <f>'[1]Total magasin'!D186</f>
        <v>HU SAVENAY</v>
      </c>
      <c r="C182" s="1">
        <f>'[1]Total magasin'!E186</f>
        <v>8980</v>
      </c>
      <c r="D182" s="1" t="str">
        <f>'[1]Total magasin'!H186</f>
        <v>Rural dynamique</v>
      </c>
    </row>
    <row r="183" spans="1:4" x14ac:dyDescent="0.3">
      <c r="A183" s="1">
        <f>'[1]Total magasin'!B187</f>
        <v>38144</v>
      </c>
      <c r="B183" s="1" t="str">
        <f>'[1]Total magasin'!D187</f>
        <v>UE RENNES GROS CHENE</v>
      </c>
      <c r="C183" s="1">
        <f>'[1]Total magasin'!E187</f>
        <v>1745</v>
      </c>
      <c r="D183" s="1" t="str">
        <f>'[1]Total magasin'!H187</f>
        <v>Ultra-urbain</v>
      </c>
    </row>
    <row r="184" spans="1:4" x14ac:dyDescent="0.3">
      <c r="A184" s="1">
        <f>'[1]Total magasin'!B188</f>
        <v>30296</v>
      </c>
      <c r="B184" s="1" t="str">
        <f>'[1]Total magasin'!D188</f>
        <v>SU LOUDEAC</v>
      </c>
      <c r="C184" s="1">
        <f>'[1]Total magasin'!E188</f>
        <v>2650</v>
      </c>
      <c r="D184" s="1" t="str">
        <f>'[1]Total magasin'!H188</f>
        <v>Rural dynamique</v>
      </c>
    </row>
    <row r="185" spans="1:4" x14ac:dyDescent="0.3">
      <c r="A185" s="1">
        <f>'[1]Total magasin'!B189</f>
        <v>30310</v>
      </c>
      <c r="B185" s="1" t="str">
        <f>'[1]Total magasin'!D189</f>
        <v>SU ST-LEGER-DE-LA MARTINIERE</v>
      </c>
      <c r="C185" s="1">
        <f>'[1]Total magasin'!E189</f>
        <v>3495</v>
      </c>
      <c r="D185" s="1" t="str">
        <f>'[1]Total magasin'!H189</f>
        <v>Rural traditionnel</v>
      </c>
    </row>
    <row r="186" spans="1:4" x14ac:dyDescent="0.3">
      <c r="A186" s="1">
        <f>'[1]Total magasin'!B190</f>
        <v>38194</v>
      </c>
      <c r="B186" s="1" t="str">
        <f>'[1]Total magasin'!D190</f>
        <v>SU VARADES</v>
      </c>
      <c r="C186" s="1">
        <f>'[1]Total magasin'!E190</f>
        <v>3329</v>
      </c>
      <c r="D186" s="1" t="str">
        <f>'[1]Total magasin'!H190</f>
        <v>Rural dynamique</v>
      </c>
    </row>
    <row r="187" spans="1:4" x14ac:dyDescent="0.3">
      <c r="A187" s="1">
        <f>'[1]Total magasin'!B191</f>
        <v>30337</v>
      </c>
      <c r="B187" s="1" t="str">
        <f>'[1]Total magasin'!D191</f>
        <v>SU ERNEE</v>
      </c>
      <c r="C187" s="1">
        <f>'[1]Total magasin'!E191</f>
        <v>3752</v>
      </c>
      <c r="D187" s="1" t="str">
        <f>'[1]Total magasin'!H191</f>
        <v>Rural dynamique</v>
      </c>
    </row>
    <row r="188" spans="1:4" x14ac:dyDescent="0.3">
      <c r="A188" s="1">
        <f>'[1]Total magasin'!B192</f>
        <v>34743</v>
      </c>
      <c r="B188" s="1" t="str">
        <f>'[1]Total magasin'!D192</f>
        <v>SU ST-GEORGES-LES BAILLARGEAU</v>
      </c>
      <c r="C188" s="1">
        <f>'[1]Total magasin'!E192</f>
        <v>2490</v>
      </c>
      <c r="D188" s="1" t="str">
        <f>'[1]Total magasin'!H192</f>
        <v>Rural dynamique</v>
      </c>
    </row>
    <row r="189" spans="1:4" x14ac:dyDescent="0.3">
      <c r="A189" s="1">
        <f>'[1]Total magasin'!B193</f>
        <v>38310</v>
      </c>
      <c r="B189" s="1" t="str">
        <f>'[1]Total magasin'!D193</f>
        <v>SU CHALETTE-SUR-LOING</v>
      </c>
      <c r="C189" s="1">
        <f>'[1]Total magasin'!E193</f>
        <v>2000</v>
      </c>
      <c r="D189" s="1" t="str">
        <f>'[1]Total magasin'!H193</f>
        <v>Périurbain concurrentiel</v>
      </c>
    </row>
    <row r="190" spans="1:4" x14ac:dyDescent="0.3">
      <c r="A190" s="1">
        <f>'[1]Total magasin'!B194</f>
        <v>30418</v>
      </c>
      <c r="B190" s="1" t="str">
        <f>'[1]Total magasin'!D194</f>
        <v>SU ST-BRICE-EN-COGLES</v>
      </c>
      <c r="C190" s="1">
        <f>'[1]Total magasin'!E194</f>
        <v>3300</v>
      </c>
      <c r="D190" s="1" t="str">
        <f>'[1]Total magasin'!H194</f>
        <v>Rural dynamique</v>
      </c>
    </row>
    <row r="191" spans="1:4" x14ac:dyDescent="0.3">
      <c r="A191" s="1">
        <f>'[1]Total magasin'!B195</f>
        <v>30426</v>
      </c>
      <c r="B191" s="1" t="str">
        <f>'[1]Total magasin'!D195</f>
        <v>SU BEAUMONT-SUR-SARTHE</v>
      </c>
      <c r="C191" s="1">
        <f>'[1]Total magasin'!E195</f>
        <v>2280</v>
      </c>
      <c r="D191" s="1" t="str">
        <f>'[1]Total magasin'!H195</f>
        <v>Rural dynamique</v>
      </c>
    </row>
    <row r="192" spans="1:4" x14ac:dyDescent="0.3">
      <c r="A192" s="1">
        <f>'[1]Total magasin'!B196</f>
        <v>30442</v>
      </c>
      <c r="B192" s="1" t="str">
        <f>'[1]Total magasin'!D196</f>
        <v>HU FONTENAY-LE COMTE</v>
      </c>
      <c r="C192" s="1">
        <f>'[1]Total magasin'!E196</f>
        <v>7040</v>
      </c>
      <c r="D192" s="1" t="str">
        <f>'[1]Total magasin'!H196</f>
        <v>Rural dynamique</v>
      </c>
    </row>
    <row r="193" spans="1:4" x14ac:dyDescent="0.3">
      <c r="A193" s="1">
        <f>'[1]Total magasin'!B197</f>
        <v>30477</v>
      </c>
      <c r="B193" s="1" t="str">
        <f>'[1]Total magasin'!D197</f>
        <v>SU LUCON</v>
      </c>
      <c r="C193" s="1">
        <f>'[1]Total magasin'!E197</f>
        <v>4880</v>
      </c>
      <c r="D193" s="1" t="str">
        <f>'[1]Total magasin'!H197</f>
        <v>Rural dynamique</v>
      </c>
    </row>
    <row r="194" spans="1:4" x14ac:dyDescent="0.3">
      <c r="A194" s="1">
        <f>'[1]Total magasin'!B198</f>
        <v>30493</v>
      </c>
      <c r="B194" s="1" t="str">
        <f>'[1]Total magasin'!D198</f>
        <v>HU ECOMMOY</v>
      </c>
      <c r="C194" s="1">
        <f>'[1]Total magasin'!E198</f>
        <v>7129</v>
      </c>
      <c r="D194" s="1" t="str">
        <f>'[1]Total magasin'!H198</f>
        <v>Rural dynamique</v>
      </c>
    </row>
    <row r="195" spans="1:4" x14ac:dyDescent="0.3">
      <c r="A195" s="1">
        <f>'[1]Total magasin'!B199</f>
        <v>30507</v>
      </c>
      <c r="B195" s="1" t="str">
        <f>'[1]Total magasin'!D199</f>
        <v>SU ST-MICHEL-CHEF-CHEF</v>
      </c>
      <c r="C195" s="1">
        <f>'[1]Total magasin'!E199</f>
        <v>1752</v>
      </c>
      <c r="D195" s="1" t="str">
        <f>'[1]Total magasin'!H199</f>
        <v>Saisonniers</v>
      </c>
    </row>
    <row r="196" spans="1:4" x14ac:dyDescent="0.3">
      <c r="A196" s="1">
        <f>'[1]Total magasin'!B200</f>
        <v>34553</v>
      </c>
      <c r="B196" s="1" t="str">
        <f>'[1]Total magasin'!D200</f>
        <v>SU VOUILLE</v>
      </c>
      <c r="C196" s="1">
        <f>'[1]Total magasin'!E200</f>
        <v>2913</v>
      </c>
      <c r="D196" s="1" t="str">
        <f>'[1]Total magasin'!H200</f>
        <v>Rural dynamique</v>
      </c>
    </row>
    <row r="197" spans="1:4" x14ac:dyDescent="0.3">
      <c r="A197" s="1">
        <f>'[1]Total magasin'!B201</f>
        <v>37904</v>
      </c>
      <c r="B197" s="1" t="str">
        <f>'[1]Total magasin'!D201</f>
        <v>SU ST-GILLES-CROIX-DE-VIE</v>
      </c>
      <c r="C197" s="1">
        <f>'[1]Total magasin'!E201</f>
        <v>4541</v>
      </c>
      <c r="D197" s="1" t="str">
        <f>'[1]Total magasin'!H201</f>
        <v>Saisonniers</v>
      </c>
    </row>
    <row r="198" spans="1:4" x14ac:dyDescent="0.3">
      <c r="A198" s="1">
        <f>'[1]Total magasin'!B202</f>
        <v>30531</v>
      </c>
      <c r="B198" s="1" t="str">
        <f>'[1]Total magasin'!D202</f>
        <v>SU ARTHON-EN-RETZ</v>
      </c>
      <c r="C198" s="1">
        <f>'[1]Total magasin'!E202</f>
        <v>2390</v>
      </c>
      <c r="D198" s="1" t="str">
        <f>'[1]Total magasin'!H202</f>
        <v>Rural dynamique</v>
      </c>
    </row>
    <row r="199" spans="1:4" x14ac:dyDescent="0.3">
      <c r="A199" s="1">
        <f>'[1]Total magasin'!B203</f>
        <v>30558</v>
      </c>
      <c r="B199" s="1" t="str">
        <f>'[1]Total magasin'!D203</f>
        <v>SU CHANGE</v>
      </c>
      <c r="C199" s="1">
        <f>'[1]Total magasin'!E203</f>
        <v>3700</v>
      </c>
      <c r="D199" s="1" t="str">
        <f>'[1]Total magasin'!H203</f>
        <v>Périurbain concurrentiel</v>
      </c>
    </row>
    <row r="200" spans="1:4" x14ac:dyDescent="0.3">
      <c r="A200" s="1">
        <f>'[1]Total magasin'!B204</f>
        <v>30566</v>
      </c>
      <c r="B200" s="1" t="str">
        <f>'[1]Total magasin'!D204</f>
        <v>SU LA BRUFFIÈRE</v>
      </c>
      <c r="C200" s="1">
        <f>'[1]Total magasin'!E204</f>
        <v>2000</v>
      </c>
      <c r="D200" s="1" t="str">
        <f>'[1]Total magasin'!H204</f>
        <v>Rural dynamique</v>
      </c>
    </row>
    <row r="201" spans="1:4" x14ac:dyDescent="0.3">
      <c r="A201" s="1">
        <f>'[1]Total magasin'!B205</f>
        <v>30582</v>
      </c>
      <c r="B201" s="1" t="str">
        <f>'[1]Total magasin'!D205</f>
        <v>SU ST-GILDAS-DES-BOIS</v>
      </c>
      <c r="C201" s="1">
        <f>'[1]Total magasin'!E205</f>
        <v>3100</v>
      </c>
      <c r="D201" s="1" t="str">
        <f>'[1]Total magasin'!H205</f>
        <v>Rural dynamique</v>
      </c>
    </row>
    <row r="202" spans="1:4" x14ac:dyDescent="0.3">
      <c r="A202" s="1">
        <f>'[1]Total magasin'!B206</f>
        <v>30604</v>
      </c>
      <c r="B202" s="1" t="str">
        <f>'[1]Total magasin'!D206</f>
        <v>SU MAZE</v>
      </c>
      <c r="C202" s="1">
        <f>'[1]Total magasin'!E206</f>
        <v>4400</v>
      </c>
      <c r="D202" s="1" t="str">
        <f>'[1]Total magasin'!H206</f>
        <v>Rural dynamique</v>
      </c>
    </row>
    <row r="203" spans="1:4" x14ac:dyDescent="0.3">
      <c r="A203" s="1">
        <f>'[1]Total magasin'!B207</f>
        <v>33239</v>
      </c>
      <c r="B203" s="1" t="str">
        <f>'[1]Total magasin'!D207</f>
        <v>SU ST-LAURENT-NOUAN</v>
      </c>
      <c r="C203" s="1">
        <f>'[1]Total magasin'!E207</f>
        <v>2000</v>
      </c>
      <c r="D203" s="1" t="str">
        <f>'[1]Total magasin'!H207</f>
        <v>Rural dynamique</v>
      </c>
    </row>
    <row r="204" spans="1:4" x14ac:dyDescent="0.3">
      <c r="A204" s="1">
        <f>'[1]Total magasin'!B208</f>
        <v>38010</v>
      </c>
      <c r="B204" s="1" t="str">
        <f>'[1]Total magasin'!D208</f>
        <v>UE CHATEAUROUX  MARINS</v>
      </c>
      <c r="C204" s="1">
        <f>'[1]Total magasin'!E208</f>
        <v>1215</v>
      </c>
      <c r="D204" s="1" t="str">
        <f>'[1]Total magasin'!H208</f>
        <v>Périurbain concurrentiel</v>
      </c>
    </row>
    <row r="205" spans="1:4" x14ac:dyDescent="0.3">
      <c r="A205" s="1">
        <f>'[1]Total magasin'!B209</f>
        <v>30639</v>
      </c>
      <c r="B205" s="1" t="str">
        <f>'[1]Total magasin'!D209</f>
        <v>SU ST-SYLVAIN-D'ANJOU</v>
      </c>
      <c r="C205" s="1">
        <f>'[1]Total magasin'!E209</f>
        <v>4155</v>
      </c>
      <c r="D205" s="1" t="str">
        <f>'[1]Total magasin'!H209</f>
        <v>Périurbain concurrentiel</v>
      </c>
    </row>
    <row r="206" spans="1:4" x14ac:dyDescent="0.3">
      <c r="A206" s="1">
        <f>'[1]Total magasin'!B210</f>
        <v>37106</v>
      </c>
      <c r="B206" s="1" t="str">
        <f>'[1]Total magasin'!D210</f>
        <v>UE COEX</v>
      </c>
      <c r="C206" s="1">
        <f>'[1]Total magasin'!E210</f>
        <v>901</v>
      </c>
      <c r="D206" s="1" t="str">
        <f>'[1]Total magasin'!H210</f>
        <v>Saisonniers</v>
      </c>
    </row>
    <row r="207" spans="1:4" x14ac:dyDescent="0.3">
      <c r="A207" s="1">
        <f>'[1]Total magasin'!B211</f>
        <v>30736</v>
      </c>
      <c r="B207" s="1" t="str">
        <f>'[1]Total magasin'!D211</f>
        <v>SU SAUTRON</v>
      </c>
      <c r="C207" s="1">
        <f>'[1]Total magasin'!E211</f>
        <v>4130</v>
      </c>
      <c r="D207" s="1" t="str">
        <f>'[1]Total magasin'!H211</f>
        <v>Périurbain concurrentiel</v>
      </c>
    </row>
    <row r="208" spans="1:4" x14ac:dyDescent="0.3">
      <c r="A208" s="1">
        <f>'[1]Total magasin'!B212</f>
        <v>30744</v>
      </c>
      <c r="B208" s="1" t="str">
        <f>'[1]Total magasin'!D212</f>
        <v>SU OLONNE-SUR-MER</v>
      </c>
      <c r="C208" s="1">
        <f>'[1]Total magasin'!E212</f>
        <v>4849</v>
      </c>
      <c r="D208" s="1" t="str">
        <f>'[1]Total magasin'!H212</f>
        <v>Saisonniers</v>
      </c>
    </row>
    <row r="209" spans="1:4" x14ac:dyDescent="0.3">
      <c r="A209" s="1">
        <f>'[1]Total magasin'!B213</f>
        <v>30817</v>
      </c>
      <c r="B209" s="1" t="str">
        <f>'[1]Total magasin'!D213</f>
        <v>SU MUZILLAC</v>
      </c>
      <c r="C209" s="1">
        <f>'[1]Total magasin'!E213</f>
        <v>4500</v>
      </c>
      <c r="D209" s="1" t="str">
        <f>'[1]Total magasin'!H213</f>
        <v>Saisonniers</v>
      </c>
    </row>
    <row r="210" spans="1:4" x14ac:dyDescent="0.3">
      <c r="A210" s="1">
        <f>'[1]Total magasin'!B214</f>
        <v>37908</v>
      </c>
      <c r="B210" s="1" t="str">
        <f>'[1]Total magasin'!D214</f>
        <v>HU CHANTONNAY</v>
      </c>
      <c r="C210" s="1">
        <f>'[1]Total magasin'!E214</f>
        <v>5348</v>
      </c>
      <c r="D210" s="1" t="str">
        <f>'[1]Total magasin'!H214</f>
        <v>Rural dynamique</v>
      </c>
    </row>
    <row r="211" spans="1:4" x14ac:dyDescent="0.3">
      <c r="A211" s="1">
        <f>'[1]Total magasin'!B215</f>
        <v>30833</v>
      </c>
      <c r="B211" s="1" t="str">
        <f>'[1]Total magasin'!D215</f>
        <v>SU CHISSAY-EN-TOURAINE</v>
      </c>
      <c r="C211" s="1">
        <f>'[1]Total magasin'!E215</f>
        <v>2020</v>
      </c>
      <c r="D211" s="1" t="str">
        <f>'[1]Total magasin'!H215</f>
        <v>Rural dynamique</v>
      </c>
    </row>
    <row r="212" spans="1:4" x14ac:dyDescent="0.3">
      <c r="A212" s="1">
        <f>'[1]Total magasin'!B216</f>
        <v>30868</v>
      </c>
      <c r="B212" s="1" t="str">
        <f>'[1]Total magasin'!D216</f>
        <v>SU PAIMBOEUF</v>
      </c>
      <c r="C212" s="1">
        <f>'[1]Total magasin'!E216</f>
        <v>1955</v>
      </c>
      <c r="D212" s="1" t="str">
        <f>'[1]Total magasin'!H216</f>
        <v>Rural dynamique</v>
      </c>
    </row>
    <row r="213" spans="1:4" x14ac:dyDescent="0.3">
      <c r="A213" s="1">
        <f>'[1]Total magasin'!B217</f>
        <v>30889</v>
      </c>
      <c r="B213" s="1" t="str">
        <f>'[1]Total magasin'!D217</f>
        <v>SU FOURAS</v>
      </c>
      <c r="C213" s="1">
        <f>'[1]Total magasin'!E217</f>
        <v>2400</v>
      </c>
      <c r="D213" s="1" t="str">
        <f>'[1]Total magasin'!H217</f>
        <v>Saisonniers</v>
      </c>
    </row>
    <row r="214" spans="1:4" x14ac:dyDescent="0.3">
      <c r="A214" s="1">
        <f>'[1]Total magasin'!B218</f>
        <v>33624</v>
      </c>
      <c r="B214" s="1" t="str">
        <f>'[1]Total magasin'!D218</f>
        <v>SU BRETIGNOLLES-SUR-MER</v>
      </c>
      <c r="C214" s="1">
        <f>'[1]Total magasin'!E218</f>
        <v>3980</v>
      </c>
      <c r="D214" s="1" t="str">
        <f>'[1]Total magasin'!H218</f>
        <v>Saisonniers</v>
      </c>
    </row>
    <row r="215" spans="1:4" x14ac:dyDescent="0.3">
      <c r="A215" s="1">
        <f>'[1]Total magasin'!B219</f>
        <v>37650</v>
      </c>
      <c r="B215" s="1" t="str">
        <f>'[1]Total magasin'!D219</f>
        <v>SU CARQUEFOU</v>
      </c>
      <c r="C215" s="1">
        <f>'[1]Total magasin'!E219</f>
        <v>3880</v>
      </c>
      <c r="D215" s="1" t="str">
        <f>'[1]Total magasin'!H219</f>
        <v>Périurbain concurrentiel</v>
      </c>
    </row>
    <row r="216" spans="1:4" x14ac:dyDescent="0.3">
      <c r="A216" s="1">
        <f>'[1]Total magasin'!B220</f>
        <v>38171</v>
      </c>
      <c r="B216" s="1" t="str">
        <f>'[1]Total magasin'!D220</f>
        <v>UE NOTRE-DAME-DE-MONTS</v>
      </c>
      <c r="C216" s="1">
        <f>'[1]Total magasin'!E220</f>
        <v>1533</v>
      </c>
      <c r="D216" s="1" t="str">
        <f>'[1]Total magasin'!H220</f>
        <v>Saisonniers</v>
      </c>
    </row>
    <row r="217" spans="1:4" x14ac:dyDescent="0.3">
      <c r="A217" s="1">
        <f>'[1]Total magasin'!B221</f>
        <v>33190</v>
      </c>
      <c r="B217" s="1" t="str">
        <f>'[1]Total magasin'!D221</f>
        <v>SU MORDELLES</v>
      </c>
      <c r="C217" s="1">
        <f>'[1]Total magasin'!E221</f>
        <v>4398</v>
      </c>
      <c r="D217" s="1" t="str">
        <f>'[1]Total magasin'!H221</f>
        <v>Périurbain résidentiel</v>
      </c>
    </row>
    <row r="218" spans="1:4" x14ac:dyDescent="0.3">
      <c r="A218" s="1">
        <f>'[1]Total magasin'!B222</f>
        <v>38182</v>
      </c>
      <c r="B218" s="1" t="str">
        <f>'[1]Total magasin'!D222</f>
        <v>HU SAINT AVE</v>
      </c>
      <c r="C218" s="1">
        <f>'[1]Total magasin'!E222</f>
        <v>5160</v>
      </c>
      <c r="D218" s="1" t="str">
        <f>'[1]Total magasin'!H222</f>
        <v>Périurbain résidentiel</v>
      </c>
    </row>
    <row r="219" spans="1:4" x14ac:dyDescent="0.3">
      <c r="A219" s="1">
        <f>'[1]Total magasin'!B223</f>
        <v>38255</v>
      </c>
      <c r="B219" s="1" t="str">
        <f>'[1]Total magasin'!D223</f>
        <v>HU AIZENAY</v>
      </c>
      <c r="C219" s="1">
        <f>'[1]Total magasin'!E223</f>
        <v>6729</v>
      </c>
      <c r="D219" s="1" t="str">
        <f>'[1]Total magasin'!H223</f>
        <v>Rural dynamique</v>
      </c>
    </row>
    <row r="220" spans="1:4" x14ac:dyDescent="0.3">
      <c r="A220" s="1">
        <f>'[1]Total magasin'!B224</f>
        <v>30981</v>
      </c>
      <c r="B220" s="1" t="str">
        <f>'[1]Total magasin'!D224</f>
        <v>SU LIGNÉ</v>
      </c>
      <c r="C220" s="1">
        <f>'[1]Total magasin'!E224</f>
        <v>3989</v>
      </c>
      <c r="D220" s="1" t="str">
        <f>'[1]Total magasin'!H224</f>
        <v>Rural dynamique</v>
      </c>
    </row>
    <row r="221" spans="1:4" x14ac:dyDescent="0.3">
      <c r="A221" s="1">
        <f>'[1]Total magasin'!B225</f>
        <v>31023</v>
      </c>
      <c r="B221" s="1" t="str">
        <f>'[1]Total magasin'!D225</f>
        <v>SU PONT-SCORFF</v>
      </c>
      <c r="C221" s="1">
        <f>'[1]Total magasin'!E225</f>
        <v>2570</v>
      </c>
      <c r="D221" s="1" t="str">
        <f>'[1]Total magasin'!H225</f>
        <v>Rural dynamique</v>
      </c>
    </row>
    <row r="222" spans="1:4" x14ac:dyDescent="0.3">
      <c r="A222" s="1">
        <f>'[1]Total magasin'!B226</f>
        <v>39890</v>
      </c>
      <c r="B222" s="1" t="str">
        <f>'[1]Total magasin'!D226</f>
        <v>SU CHATEAUNEUF-SUR-LOIRE</v>
      </c>
      <c r="C222" s="1">
        <f>'[1]Total magasin'!E226</f>
        <v>3455</v>
      </c>
      <c r="D222" s="1" t="str">
        <f>'[1]Total magasin'!H226</f>
        <v>Rural dynamique</v>
      </c>
    </row>
    <row r="223" spans="1:4" x14ac:dyDescent="0.3">
      <c r="A223" s="1">
        <f>'[1]Total magasin'!B227</f>
        <v>31198</v>
      </c>
      <c r="B223" s="1" t="str">
        <f>'[1]Total magasin'!D227</f>
        <v>SU NEUVILLE-AUX-BOIS</v>
      </c>
      <c r="C223" s="1">
        <f>'[1]Total magasin'!E227</f>
        <v>3665</v>
      </c>
      <c r="D223" s="1" t="str">
        <f>'[1]Total magasin'!H227</f>
        <v>Rural dynamique</v>
      </c>
    </row>
    <row r="224" spans="1:4" x14ac:dyDescent="0.3">
      <c r="A224" s="1">
        <f>'[1]Total magasin'!B228</f>
        <v>38241</v>
      </c>
      <c r="B224" s="1" t="str">
        <f>'[1]Total magasin'!D228</f>
        <v>SU LANDUDEC</v>
      </c>
      <c r="C224" s="1">
        <f>'[1]Total magasin'!E228</f>
        <v>2240</v>
      </c>
      <c r="D224" s="1" t="str">
        <f>'[1]Total magasin'!H228</f>
        <v>Rural traditionnel</v>
      </c>
    </row>
    <row r="225" spans="1:4" x14ac:dyDescent="0.3">
      <c r="A225" s="1">
        <f>'[1]Total magasin'!B229</f>
        <v>39204</v>
      </c>
      <c r="B225" s="1" t="str">
        <f>'[1]Total magasin'!D229</f>
        <v>UE PONT-L'ABBE</v>
      </c>
      <c r="C225" s="1">
        <f>'[1]Total magasin'!E229</f>
        <v>1100</v>
      </c>
      <c r="D225" s="1" t="str">
        <f>'[1]Total magasin'!H229</f>
        <v>Rural dynamique</v>
      </c>
    </row>
    <row r="226" spans="1:4" x14ac:dyDescent="0.3">
      <c r="A226" s="1">
        <f>'[1]Total magasin'!B230</f>
        <v>31244</v>
      </c>
      <c r="B226" s="1" t="str">
        <f>'[1]Total magasin'!D230</f>
        <v>SU BREST KEREDERN</v>
      </c>
      <c r="C226" s="1">
        <f>'[1]Total magasin'!E230</f>
        <v>3010</v>
      </c>
      <c r="D226" s="1" t="str">
        <f>'[1]Total magasin'!H230</f>
        <v>Ultra-urbain</v>
      </c>
    </row>
    <row r="227" spans="1:4" x14ac:dyDescent="0.3">
      <c r="A227" s="1">
        <f>'[1]Total magasin'!B231</f>
        <v>38907</v>
      </c>
      <c r="B227" s="1" t="str">
        <f>'[1]Total magasin'!D231</f>
        <v>HU CHATEAUBRIANT</v>
      </c>
      <c r="C227" s="1">
        <f>'[1]Total magasin'!E231</f>
        <v>4250</v>
      </c>
      <c r="D227" s="1" t="str">
        <f>'[1]Total magasin'!H231</f>
        <v>Rural dynamique</v>
      </c>
    </row>
    <row r="228" spans="1:4" x14ac:dyDescent="0.3">
      <c r="A228" s="1">
        <f>'[1]Total magasin'!B232</f>
        <v>31325</v>
      </c>
      <c r="B228" s="1" t="str">
        <f>'[1]Total magasin'!D232</f>
        <v>SU MONCOUTANT</v>
      </c>
      <c r="C228" s="1">
        <f>'[1]Total magasin'!E232</f>
        <v>2970</v>
      </c>
      <c r="D228" s="1" t="str">
        <f>'[1]Total magasin'!H232</f>
        <v>Rural dynamique</v>
      </c>
    </row>
    <row r="229" spans="1:4" x14ac:dyDescent="0.3">
      <c r="A229" s="1">
        <f>'[1]Total magasin'!B233</f>
        <v>31333</v>
      </c>
      <c r="B229" s="1" t="str">
        <f>'[1]Total magasin'!D233</f>
        <v>SU BAUGE</v>
      </c>
      <c r="C229" s="1">
        <f>'[1]Total magasin'!E233</f>
        <v>3555</v>
      </c>
      <c r="D229" s="1" t="str">
        <f>'[1]Total magasin'!H233</f>
        <v>Rural dynamique</v>
      </c>
    </row>
    <row r="230" spans="1:4" x14ac:dyDescent="0.3">
      <c r="A230" s="1">
        <f>'[1]Total magasin'!B234</f>
        <v>31392</v>
      </c>
      <c r="B230" s="1" t="str">
        <f>'[1]Total magasin'!D234</f>
        <v>SU CHATEAUBOURG</v>
      </c>
      <c r="C230" s="1">
        <f>'[1]Total magasin'!E234</f>
        <v>2500</v>
      </c>
      <c r="D230" s="1" t="str">
        <f>'[1]Total magasin'!H234</f>
        <v>Rural dynamique</v>
      </c>
    </row>
    <row r="231" spans="1:4" x14ac:dyDescent="0.3">
      <c r="A231" s="1">
        <f>'[1]Total magasin'!B235</f>
        <v>37141</v>
      </c>
      <c r="B231" s="1" t="str">
        <f>'[1]Total magasin'!D235</f>
        <v>UE BOUGUENAIS</v>
      </c>
      <c r="C231" s="1">
        <f>'[1]Total magasin'!E235</f>
        <v>850</v>
      </c>
      <c r="D231" s="1" t="str">
        <f>'[1]Total magasin'!H235</f>
        <v>Périurbain concurrentiel</v>
      </c>
    </row>
    <row r="232" spans="1:4" x14ac:dyDescent="0.3">
      <c r="A232" s="1">
        <f>'[1]Total magasin'!B236</f>
        <v>31473</v>
      </c>
      <c r="B232" s="1" t="str">
        <f>'[1]Total magasin'!D236</f>
        <v>SU ST-BREVIN-LES PINS</v>
      </c>
      <c r="C232" s="1">
        <f>'[1]Total magasin'!E236</f>
        <v>1656</v>
      </c>
      <c r="D232" s="1" t="str">
        <f>'[1]Total magasin'!H236</f>
        <v>Saisonniers</v>
      </c>
    </row>
    <row r="233" spans="1:4" x14ac:dyDescent="0.3">
      <c r="A233" s="1">
        <f>'[1]Total magasin'!B237</f>
        <v>31431</v>
      </c>
      <c r="B233" s="1" t="str">
        <f>'[1]Total magasin'!D237</f>
        <v>HU LA ROCHE/YON  HU 1A70</v>
      </c>
      <c r="C233" s="1">
        <f>'[1]Total magasin'!E237</f>
        <v>6849</v>
      </c>
      <c r="D233" s="1" t="str">
        <f>'[1]Total magasin'!H237</f>
        <v>Périurbain résidentiel</v>
      </c>
    </row>
    <row r="234" spans="1:4" x14ac:dyDescent="0.3">
      <c r="A234" s="1">
        <f>'[1]Total magasin'!B238</f>
        <v>31433</v>
      </c>
      <c r="B234" s="1" t="str">
        <f>'[1]Total magasin'!D238</f>
        <v>HU LA ROCHELLE  1.A700</v>
      </c>
      <c r="C234" s="1">
        <f>'[1]Total magasin'!E238</f>
        <v>10118</v>
      </c>
      <c r="D234" s="1" t="str">
        <f>'[1]Total magasin'!H238</f>
        <v>Périurbain résidentiel</v>
      </c>
    </row>
    <row r="235" spans="1:4" x14ac:dyDescent="0.3">
      <c r="A235" s="1">
        <f>'[1]Total magasin'!B239</f>
        <v>31436</v>
      </c>
      <c r="B235" s="1" t="str">
        <f>'[1]Total magasin'!D239</f>
        <v>SU LIMOGES CORGNAC      4.A71</v>
      </c>
      <c r="C235" s="1">
        <f>'[1]Total magasin'!E239</f>
        <v>6583</v>
      </c>
      <c r="D235" s="1" t="str">
        <f>'[1]Total magasin'!H239</f>
        <v>Périurbain concurrentiel</v>
      </c>
    </row>
    <row r="236" spans="1:4" x14ac:dyDescent="0.3">
      <c r="A236" s="1">
        <f>'[1]Total magasin'!B240</f>
        <v>31438</v>
      </c>
      <c r="B236" s="1" t="str">
        <f>'[1]Total magasin'!D240</f>
        <v>HU PÉRIGUEUX     HU   4.A706</v>
      </c>
      <c r="C236" s="1">
        <f>'[1]Total magasin'!E240</f>
        <v>6020</v>
      </c>
      <c r="D236" s="1" t="str">
        <f>'[1]Total magasin'!H240</f>
        <v>Périurbain concurrentiel</v>
      </c>
    </row>
    <row r="237" spans="1:4" x14ac:dyDescent="0.3">
      <c r="A237" s="1">
        <f>'[1]Total magasin'!B241</f>
        <v>31442</v>
      </c>
      <c r="B237" s="1" t="str">
        <f>'[1]Total magasin'!D241</f>
        <v>HU SAINTES    1A708</v>
      </c>
      <c r="C237" s="1">
        <f>'[1]Total magasin'!E241</f>
        <v>7039</v>
      </c>
      <c r="D237" s="1" t="str">
        <f>'[1]Total magasin'!H241</f>
        <v>Rural dynamique</v>
      </c>
    </row>
    <row r="238" spans="1:4" x14ac:dyDescent="0.3">
      <c r="A238" s="1">
        <f>'[1]Total magasin'!B242</f>
        <v>31444</v>
      </c>
      <c r="B238" s="1" t="str">
        <f>'[1]Total magasin'!D242</f>
        <v>HU ST-JUNIEN  4.A713</v>
      </c>
      <c r="C238" s="1">
        <f>'[1]Total magasin'!E242</f>
        <v>5886</v>
      </c>
      <c r="D238" s="1" t="str">
        <f>'[1]Total magasin'!H242</f>
        <v>Rural dynamique</v>
      </c>
    </row>
    <row r="239" spans="1:4" x14ac:dyDescent="0.3">
      <c r="A239" s="1">
        <f>'[1]Total magasin'!B243</f>
        <v>38364</v>
      </c>
      <c r="B239" s="1" t="str">
        <f>'[1]Total magasin'!D243</f>
        <v>HU VIERZON</v>
      </c>
      <c r="C239" s="1">
        <f>'[1]Total magasin'!E243</f>
        <v>4966</v>
      </c>
      <c r="D239" s="1" t="str">
        <f>'[1]Total magasin'!H243</f>
        <v>Périurbain résidentiel</v>
      </c>
    </row>
    <row r="240" spans="1:4" x14ac:dyDescent="0.3">
      <c r="A240" s="1">
        <f>'[1]Total magasin'!B244</f>
        <v>38280</v>
      </c>
      <c r="B240" s="1" t="str">
        <f>'[1]Total magasin'!D244</f>
        <v>SU PONT-ST-MARTIN</v>
      </c>
      <c r="C240" s="1">
        <f>'[1]Total magasin'!E244</f>
        <v>2490</v>
      </c>
      <c r="D240" s="1" t="str">
        <f>'[1]Total magasin'!H244</f>
        <v>Périurbain résidentiel</v>
      </c>
    </row>
    <row r="241" spans="1:4" x14ac:dyDescent="0.3">
      <c r="A241" s="1">
        <f>'[1]Total magasin'!B245</f>
        <v>31503</v>
      </c>
      <c r="B241" s="1" t="str">
        <f>'[1]Total magasin'!D245</f>
        <v>SU ST-BENOIT-DU-SAULT</v>
      </c>
      <c r="C241" s="1">
        <f>'[1]Total magasin'!E245</f>
        <v>1400</v>
      </c>
      <c r="D241" s="1" t="str">
        <f>'[1]Total magasin'!H245</f>
        <v>Rural traditionnel</v>
      </c>
    </row>
    <row r="242" spans="1:4" x14ac:dyDescent="0.3">
      <c r="A242" s="1">
        <f>'[1]Total magasin'!B246</f>
        <v>31511</v>
      </c>
      <c r="B242" s="1" t="str">
        <f>'[1]Total magasin'!D246</f>
        <v>SU EGUZON</v>
      </c>
      <c r="C242" s="1">
        <f>'[1]Total magasin'!E246</f>
        <v>1499</v>
      </c>
      <c r="D242" s="1" t="str">
        <f>'[1]Total magasin'!H246</f>
        <v>Rural traditionnel</v>
      </c>
    </row>
    <row r="243" spans="1:4" x14ac:dyDescent="0.3">
      <c r="A243" s="1">
        <f>'[1]Total magasin'!B247</f>
        <v>31562</v>
      </c>
      <c r="B243" s="1" t="str">
        <f>'[1]Total magasin'!D247</f>
        <v>HU BAULE</v>
      </c>
      <c r="C243" s="1">
        <f>'[1]Total magasin'!E247</f>
        <v>5652</v>
      </c>
      <c r="D243" s="1" t="str">
        <f>'[1]Total magasin'!H247</f>
        <v>Périurbain résidentiel</v>
      </c>
    </row>
    <row r="244" spans="1:4" x14ac:dyDescent="0.3">
      <c r="A244" s="1">
        <f>'[1]Total magasin'!B248</f>
        <v>31708</v>
      </c>
      <c r="B244" s="1" t="str">
        <f>'[1]Total magasin'!D248</f>
        <v>SU PLOUER-SUR-RANCE</v>
      </c>
      <c r="C244" s="1">
        <f>'[1]Total magasin'!E248</f>
        <v>3250</v>
      </c>
      <c r="D244" s="1" t="str">
        <f>'[1]Total magasin'!H248</f>
        <v>Rural dynamique</v>
      </c>
    </row>
    <row r="245" spans="1:4" x14ac:dyDescent="0.3">
      <c r="A245" s="1">
        <f>'[1]Total magasin'!B249</f>
        <v>31732</v>
      </c>
      <c r="B245" s="1" t="str">
        <f>'[1]Total magasin'!D249</f>
        <v>SU PIPRIAC</v>
      </c>
      <c r="C245" s="1">
        <f>'[1]Total magasin'!E249</f>
        <v>2500</v>
      </c>
      <c r="D245" s="1" t="str">
        <f>'[1]Total magasin'!H249</f>
        <v>Rural dynamique</v>
      </c>
    </row>
    <row r="246" spans="1:4" x14ac:dyDescent="0.3">
      <c r="A246" s="1">
        <f>'[1]Total magasin'!B250</f>
        <v>38231</v>
      </c>
      <c r="B246" s="1" t="str">
        <f>'[1]Total magasin'!D250</f>
        <v>SU ROMILLE</v>
      </c>
      <c r="C246" s="1">
        <f>'[1]Total magasin'!E250</f>
        <v>1995</v>
      </c>
      <c r="D246" s="1" t="str">
        <f>'[1]Total magasin'!H250</f>
        <v>Rural dynamique</v>
      </c>
    </row>
    <row r="247" spans="1:4" x14ac:dyDescent="0.3">
      <c r="A247" s="1">
        <f>'[1]Total magasin'!B251</f>
        <v>31856</v>
      </c>
      <c r="B247" s="1" t="str">
        <f>'[1]Total magasin'!D251</f>
        <v>SU LOURY</v>
      </c>
      <c r="C247" s="1">
        <f>'[1]Total magasin'!E251</f>
        <v>1649</v>
      </c>
      <c r="D247" s="1" t="str">
        <f>'[1]Total magasin'!H251</f>
        <v>Rural dynamique</v>
      </c>
    </row>
    <row r="248" spans="1:4" x14ac:dyDescent="0.3">
      <c r="A248" s="1">
        <f>'[1]Total magasin'!B252</f>
        <v>31864</v>
      </c>
      <c r="B248" s="1" t="str">
        <f>'[1]Total magasin'!D252</f>
        <v>SU CANDE</v>
      </c>
      <c r="C248" s="1">
        <f>'[1]Total magasin'!E252</f>
        <v>2490</v>
      </c>
      <c r="D248" s="1" t="str">
        <f>'[1]Total magasin'!H252</f>
        <v>Rural dynamique</v>
      </c>
    </row>
    <row r="249" spans="1:4" x14ac:dyDescent="0.3">
      <c r="A249" s="1">
        <f>'[1]Total magasin'!B253</f>
        <v>31880</v>
      </c>
      <c r="B249" s="1" t="str">
        <f>'[1]Total magasin'!D253</f>
        <v>SU SEGRE</v>
      </c>
      <c r="C249" s="1">
        <f>'[1]Total magasin'!E253</f>
        <v>3160</v>
      </c>
      <c r="D249" s="1" t="str">
        <f>'[1]Total magasin'!H253</f>
        <v>Rural dynamique</v>
      </c>
    </row>
    <row r="250" spans="1:4" x14ac:dyDescent="0.3">
      <c r="A250" s="1">
        <f>'[1]Total magasin'!B254</f>
        <v>38306</v>
      </c>
      <c r="B250" s="1" t="str">
        <f>'[1]Total magasin'!D254</f>
        <v>SU BELLEVIGNY</v>
      </c>
      <c r="C250" s="1">
        <f>'[1]Total magasin'!E254</f>
        <v>4020</v>
      </c>
      <c r="D250" s="1" t="str">
        <f>'[1]Total magasin'!H254</f>
        <v>Rural dynamique</v>
      </c>
    </row>
    <row r="251" spans="1:4" x14ac:dyDescent="0.3">
      <c r="A251" s="1">
        <f>'[1]Total magasin'!B255</f>
        <v>31902</v>
      </c>
      <c r="B251" s="1" t="str">
        <f>'[1]Total magasin'!D255</f>
        <v>SU CHATILLON-SUR-SEICHE</v>
      </c>
      <c r="C251" s="1">
        <f>'[1]Total magasin'!E255</f>
        <v>3000</v>
      </c>
      <c r="D251" s="1" t="str">
        <f>'[1]Total magasin'!H255</f>
        <v>Périurbain résidentiel</v>
      </c>
    </row>
    <row r="252" spans="1:4" x14ac:dyDescent="0.3">
      <c r="A252" s="1">
        <f>'[1]Total magasin'!B256</f>
        <v>36700</v>
      </c>
      <c r="B252" s="1" t="str">
        <f>'[1]Total magasin'!D256</f>
        <v>SU TREGASTEL</v>
      </c>
      <c r="C252" s="1">
        <f>'[1]Total magasin'!E256</f>
        <v>3974</v>
      </c>
      <c r="D252" s="1" t="str">
        <f>'[1]Total magasin'!H256</f>
        <v>Saisonniers</v>
      </c>
    </row>
    <row r="253" spans="1:4" x14ac:dyDescent="0.3">
      <c r="A253" s="1">
        <f>'[1]Total magasin'!B257</f>
        <v>31945</v>
      </c>
      <c r="B253" s="1" t="str">
        <f>'[1]Total magasin'!D257</f>
        <v>SU STE-JAMME-SUR-SARTHE</v>
      </c>
      <c r="C253" s="1">
        <f>'[1]Total magasin'!E257</f>
        <v>3778</v>
      </c>
      <c r="D253" s="1" t="str">
        <f>'[1]Total magasin'!H257</f>
        <v>Rural dynamique</v>
      </c>
    </row>
    <row r="254" spans="1:4" x14ac:dyDescent="0.3">
      <c r="A254" s="1">
        <f>'[1]Total magasin'!B258</f>
        <v>31961</v>
      </c>
      <c r="B254" s="1" t="str">
        <f>'[1]Total magasin'!D258</f>
        <v>SU ROSPORDEN</v>
      </c>
      <c r="C254" s="1">
        <f>'[1]Total magasin'!E258</f>
        <v>2530</v>
      </c>
      <c r="D254" s="1" t="str">
        <f>'[1]Total magasin'!H258</f>
        <v>Rural dynamique</v>
      </c>
    </row>
    <row r="255" spans="1:4" x14ac:dyDescent="0.3">
      <c r="A255" s="1">
        <f>'[1]Total magasin'!B259</f>
        <v>38245</v>
      </c>
      <c r="B255" s="1" t="str">
        <f>'[1]Total magasin'!D259</f>
        <v>UE LA ROCHELLE MIREUIL</v>
      </c>
      <c r="C255" s="1">
        <f>'[1]Total magasin'!E259</f>
        <v>1953</v>
      </c>
      <c r="D255" s="1" t="str">
        <f>'[1]Total magasin'!H259</f>
        <v>Ultra-urbain</v>
      </c>
    </row>
    <row r="256" spans="1:4" x14ac:dyDescent="0.3">
      <c r="A256" s="1">
        <f>'[1]Total magasin'!B260</f>
        <v>32038</v>
      </c>
      <c r="B256" s="1" t="str">
        <f>'[1]Total magasin'!D260</f>
        <v>SU SABLE-SUR-SARTHE</v>
      </c>
      <c r="C256" s="1">
        <f>'[1]Total magasin'!E260</f>
        <v>2400</v>
      </c>
      <c r="D256" s="1" t="str">
        <f>'[1]Total magasin'!H260</f>
        <v>Rural dynamique</v>
      </c>
    </row>
    <row r="257" spans="1:4" x14ac:dyDescent="0.3">
      <c r="A257" s="1">
        <f>'[1]Total magasin'!B261</f>
        <v>37211</v>
      </c>
      <c r="B257" s="1" t="str">
        <f>'[1]Total magasin'!D261</f>
        <v>UE STE-LUCE-SUR-LOIRE</v>
      </c>
      <c r="C257" s="1">
        <f>'[1]Total magasin'!E261</f>
        <v>1000</v>
      </c>
      <c r="D257" s="1" t="str">
        <f>'[1]Total magasin'!H261</f>
        <v>Périurbain concurrentiel</v>
      </c>
    </row>
    <row r="258" spans="1:4" x14ac:dyDescent="0.3">
      <c r="A258" s="1">
        <f>'[1]Total magasin'!B262</f>
        <v>34120</v>
      </c>
      <c r="B258" s="1" t="str">
        <f>'[1]Total magasin'!D262</f>
        <v>SU ST-JEAN-DE-MONTS</v>
      </c>
      <c r="C258" s="1">
        <f>'[1]Total magasin'!E262</f>
        <v>5265</v>
      </c>
      <c r="D258" s="1" t="str">
        <f>'[1]Total magasin'!H262</f>
        <v>Saisonniers</v>
      </c>
    </row>
    <row r="259" spans="1:4" x14ac:dyDescent="0.3">
      <c r="A259" s="1">
        <f>'[1]Total magasin'!B263</f>
        <v>32063</v>
      </c>
      <c r="B259" s="1" t="str">
        <f>'[1]Total magasin'!D263</f>
        <v>SU AMBAZAC   4B754</v>
      </c>
      <c r="C259" s="1">
        <f>'[1]Total magasin'!E263</f>
        <v>2415</v>
      </c>
      <c r="D259" s="1" t="str">
        <f>'[1]Total magasin'!H263</f>
        <v>Rural dynamique</v>
      </c>
    </row>
    <row r="260" spans="1:4" x14ac:dyDescent="0.3">
      <c r="A260" s="1">
        <f>'[1]Total magasin'!B264</f>
        <v>32064</v>
      </c>
      <c r="B260" s="1" t="str">
        <f>'[1]Total magasin'!D264</f>
        <v>SU ARVERT    1B749</v>
      </c>
      <c r="C260" s="1">
        <f>'[1]Total magasin'!E264</f>
        <v>2985</v>
      </c>
      <c r="D260" s="1" t="str">
        <f>'[1]Total magasin'!H264</f>
        <v>Saisonniers</v>
      </c>
    </row>
    <row r="261" spans="1:4" x14ac:dyDescent="0.3">
      <c r="A261" s="1">
        <f>'[1]Total magasin'!B265</f>
        <v>32065</v>
      </c>
      <c r="B261" s="1" t="str">
        <f>'[1]Total magasin'!D265</f>
        <v>SU CHATELLERAULT  SU</v>
      </c>
      <c r="C261" s="1">
        <f>'[1]Total magasin'!E265</f>
        <v>1962</v>
      </c>
      <c r="D261" s="1" t="str">
        <f>'[1]Total magasin'!H265</f>
        <v>Rural dynamique</v>
      </c>
    </row>
    <row r="262" spans="1:4" x14ac:dyDescent="0.3">
      <c r="A262" s="1">
        <f>'[1]Total magasin'!B266</f>
        <v>32066</v>
      </c>
      <c r="B262" s="1" t="str">
        <f>'[1]Total magasin'!D266</f>
        <v>SU CHAUVIGNY SU 2B742</v>
      </c>
      <c r="C262" s="1">
        <f>'[1]Total magasin'!E266</f>
        <v>1507</v>
      </c>
      <c r="D262" s="1" t="str">
        <f>'[1]Total magasin'!H266</f>
        <v>Rural dynamique</v>
      </c>
    </row>
    <row r="263" spans="1:4" x14ac:dyDescent="0.3">
      <c r="A263" s="1">
        <f>'[1]Total magasin'!B267</f>
        <v>32067</v>
      </c>
      <c r="B263" s="1" t="str">
        <f>'[1]Total magasin'!D267</f>
        <v>SU CIVRAY SU    2B786</v>
      </c>
      <c r="C263" s="1">
        <f>'[1]Total magasin'!E267</f>
        <v>2149</v>
      </c>
      <c r="D263" s="1" t="str">
        <f>'[1]Total magasin'!H267</f>
        <v>Rural traditionnel</v>
      </c>
    </row>
    <row r="264" spans="1:4" x14ac:dyDescent="0.3">
      <c r="A264" s="1">
        <f>'[1]Total magasin'!B268</f>
        <v>32068</v>
      </c>
      <c r="B264" s="1" t="str">
        <f>'[1]Total magasin'!D268</f>
        <v>SU COZES SU    1B760</v>
      </c>
      <c r="C264" s="1">
        <f>'[1]Total magasin'!E268</f>
        <v>1452</v>
      </c>
      <c r="D264" s="1" t="str">
        <f>'[1]Total magasin'!H268</f>
        <v>Rural traditionnel</v>
      </c>
    </row>
    <row r="265" spans="1:4" x14ac:dyDescent="0.3">
      <c r="A265" s="1">
        <f>'[1]Total magasin'!B269</f>
        <v>32069</v>
      </c>
      <c r="B265" s="1" t="str">
        <f>'[1]Total magasin'!D269</f>
        <v>SU EGLETONS SU  4B763</v>
      </c>
      <c r="C265" s="1">
        <f>'[1]Total magasin'!E269</f>
        <v>2064</v>
      </c>
      <c r="D265" s="1" t="str">
        <f>'[1]Total magasin'!H269</f>
        <v>Rural traditionnel</v>
      </c>
    </row>
    <row r="266" spans="1:4" x14ac:dyDescent="0.3">
      <c r="A266" s="1">
        <f>'[1]Total magasin'!B270</f>
        <v>38227</v>
      </c>
      <c r="B266" s="1" t="str">
        <f>'[1]Total magasin'!D270</f>
        <v>SU MAMERS</v>
      </c>
      <c r="C266" s="1">
        <f>'[1]Total magasin'!E270</f>
        <v>3900</v>
      </c>
      <c r="D266" s="1" t="str">
        <f>'[1]Total magasin'!H270</f>
        <v>Rural dynamique</v>
      </c>
    </row>
    <row r="267" spans="1:4" x14ac:dyDescent="0.3">
      <c r="A267" s="1">
        <f>'[1]Total magasin'!B271</f>
        <v>32071</v>
      </c>
      <c r="B267" s="1" t="str">
        <f>'[1]Total magasin'!D271</f>
        <v>UE JARNAC SU    1B740</v>
      </c>
      <c r="C267" s="1">
        <f>'[1]Total magasin'!E271</f>
        <v>1152</v>
      </c>
      <c r="D267" s="1" t="str">
        <f>'[1]Total magasin'!H271</f>
        <v>Rural traditionnel</v>
      </c>
    </row>
    <row r="268" spans="1:4" x14ac:dyDescent="0.3">
      <c r="A268" s="1">
        <f>'[1]Total magasin'!B272</f>
        <v>32072</v>
      </c>
      <c r="B268" s="1" t="str">
        <f>'[1]Total magasin'!D272</f>
        <v>SU LA COURONNE  1B787</v>
      </c>
      <c r="C268" s="1">
        <f>'[1]Total magasin'!E272</f>
        <v>1800</v>
      </c>
      <c r="D268" s="1" t="str">
        <f>'[1]Total magasin'!H272</f>
        <v>Périurbain concurrentiel</v>
      </c>
    </row>
    <row r="269" spans="1:4" x14ac:dyDescent="0.3">
      <c r="A269" s="1">
        <f>'[1]Total magasin'!B273</f>
        <v>38317</v>
      </c>
      <c r="B269" s="1" t="str">
        <f>'[1]Total magasin'!D273</f>
        <v>UE LE BLANC</v>
      </c>
      <c r="C269" s="1">
        <f>'[1]Total magasin'!E273</f>
        <v>1427</v>
      </c>
      <c r="D269" s="1" t="str">
        <f>'[1]Total magasin'!H273</f>
        <v>Rural traditionnel</v>
      </c>
    </row>
    <row r="270" spans="1:4" x14ac:dyDescent="0.3">
      <c r="A270" s="1">
        <f>'[1]Total magasin'!B274</f>
        <v>32074</v>
      </c>
      <c r="B270" s="1" t="str">
        <f>'[1]Total magasin'!D274</f>
        <v>SU LEVROUX SU   2B751</v>
      </c>
      <c r="C270" s="1">
        <f>'[1]Total magasin'!E274</f>
        <v>2007</v>
      </c>
      <c r="D270" s="1" t="str">
        <f>'[1]Total magasin'!H274</f>
        <v>Rural dynamique</v>
      </c>
    </row>
    <row r="271" spans="1:4" x14ac:dyDescent="0.3">
      <c r="A271" s="1">
        <f>'[1]Total magasin'!B275</f>
        <v>32075</v>
      </c>
      <c r="B271" s="1" t="str">
        <f>'[1]Total magasin'!D275</f>
        <v>SU LIMOGES PERRIN      4.B759</v>
      </c>
      <c r="C271" s="1">
        <f>'[1]Total magasin'!E275</f>
        <v>1720</v>
      </c>
      <c r="D271" s="1" t="str">
        <f>'[1]Total magasin'!H275</f>
        <v>Ultra-urbain</v>
      </c>
    </row>
    <row r="272" spans="1:4" x14ac:dyDescent="0.3">
      <c r="A272" s="1">
        <f>'[1]Total magasin'!B276</f>
        <v>32076</v>
      </c>
      <c r="B272" s="1" t="str">
        <f>'[1]Total magasin'!D276</f>
        <v>SU MANSLE SU    4B775</v>
      </c>
      <c r="C272" s="1">
        <f>'[1]Total magasin'!E276</f>
        <v>2324</v>
      </c>
      <c r="D272" s="1" t="str">
        <f>'[1]Total magasin'!H276</f>
        <v>Rural dynamique</v>
      </c>
    </row>
    <row r="273" spans="1:4" x14ac:dyDescent="0.3">
      <c r="A273" s="1">
        <f>'[1]Total magasin'!B277</f>
        <v>32077</v>
      </c>
      <c r="B273" s="1" t="str">
        <f>'[1]Total magasin'!D277</f>
        <v>UE MONTENDRE SU 1B766</v>
      </c>
      <c r="C273" s="1">
        <f>'[1]Total magasin'!E277</f>
        <v>1649</v>
      </c>
      <c r="D273" s="1" t="str">
        <f>'[1]Total magasin'!H277</f>
        <v>Rural traditionnel</v>
      </c>
    </row>
    <row r="274" spans="1:4" x14ac:dyDescent="0.3">
      <c r="A274" s="1">
        <f>'[1]Total magasin'!B278</f>
        <v>32078</v>
      </c>
      <c r="B274" s="1" t="str">
        <f>'[1]Total magasin'!D278</f>
        <v>SU MONTMOREAU   1B738</v>
      </c>
      <c r="C274" s="1">
        <f>'[1]Total magasin'!E278</f>
        <v>1806</v>
      </c>
      <c r="D274" s="1" t="str">
        <f>'[1]Total magasin'!H278</f>
        <v>Rural traditionnel</v>
      </c>
    </row>
    <row r="275" spans="1:4" x14ac:dyDescent="0.3">
      <c r="A275" s="1">
        <f>'[1]Total magasin'!B279</f>
        <v>32079</v>
      </c>
      <c r="B275" s="1" t="str">
        <f>'[1]Total magasin'!D279</f>
        <v>SU MONTMORILLON 2B735</v>
      </c>
      <c r="C275" s="1">
        <f>'[1]Total magasin'!E279</f>
        <v>1929</v>
      </c>
      <c r="D275" s="1" t="str">
        <f>'[1]Total magasin'!H279</f>
        <v>Rural traditionnel</v>
      </c>
    </row>
    <row r="276" spans="1:4" x14ac:dyDescent="0.3">
      <c r="A276" s="1">
        <f>'[1]Total magasin'!B280</f>
        <v>38296</v>
      </c>
      <c r="B276" s="1" t="str">
        <f>'[1]Total magasin'!D280</f>
        <v>UE MONTOIRE SUR LE LOIR</v>
      </c>
      <c r="C276" s="1">
        <f>'[1]Total magasin'!E280</f>
        <v>1619</v>
      </c>
      <c r="D276" s="1" t="str">
        <f>'[1]Total magasin'!H280</f>
        <v>Rural traditionnel</v>
      </c>
    </row>
    <row r="277" spans="1:4" x14ac:dyDescent="0.3">
      <c r="A277" s="1">
        <f>'[1]Total magasin'!B281</f>
        <v>32081</v>
      </c>
      <c r="B277" s="1" t="str">
        <f>'[1]Total magasin'!D281</f>
        <v>SU NIORT SU     2B746</v>
      </c>
      <c r="C277" s="1">
        <f>'[1]Total magasin'!E281</f>
        <v>1625</v>
      </c>
      <c r="D277" s="1" t="str">
        <f>'[1]Total magasin'!H281</f>
        <v>Périurbain concurrentiel</v>
      </c>
    </row>
    <row r="278" spans="1:4" x14ac:dyDescent="0.3">
      <c r="A278" s="1">
        <f>'[1]Total magasin'!B282</f>
        <v>32082</v>
      </c>
      <c r="B278" s="1" t="str">
        <f>'[1]Total magasin'!D282</f>
        <v>SU ROYAN   SU    1.B733</v>
      </c>
      <c r="C278" s="1">
        <f>'[1]Total magasin'!E282</f>
        <v>2050</v>
      </c>
      <c r="D278" s="1" t="str">
        <f>'[1]Total magasin'!H282</f>
        <v>Saisonniers</v>
      </c>
    </row>
    <row r="279" spans="1:4" x14ac:dyDescent="0.3">
      <c r="A279" s="1">
        <f>'[1]Total magasin'!B283</f>
        <v>32083</v>
      </c>
      <c r="B279" s="1" t="str">
        <f>'[1]Total magasin'!D283</f>
        <v>SU ST-GEORGES-DE-DIDONNE 1.B7</v>
      </c>
      <c r="C279" s="1">
        <f>'[1]Total magasin'!E283</f>
        <v>1233</v>
      </c>
      <c r="D279" s="1" t="str">
        <f>'[1]Total magasin'!H283</f>
        <v>Saisonniers</v>
      </c>
    </row>
    <row r="280" spans="1:4" x14ac:dyDescent="0.3">
      <c r="A280" s="1">
        <f>'[1]Total magasin'!B284</f>
        <v>32084</v>
      </c>
      <c r="B280" s="1" t="str">
        <f>'[1]Total magasin'!D284</f>
        <v>SU ST-MARTIAL   4B734</v>
      </c>
      <c r="C280" s="1">
        <f>'[1]Total magasin'!E284</f>
        <v>2247</v>
      </c>
      <c r="D280" s="1" t="str">
        <f>'[1]Total magasin'!H284</f>
        <v>Rural traditionnel</v>
      </c>
    </row>
    <row r="281" spans="1:4" x14ac:dyDescent="0.3">
      <c r="A281" s="1">
        <f>'[1]Total magasin'!B285</f>
        <v>32085</v>
      </c>
      <c r="B281" s="1" t="str">
        <f>'[1]Total magasin'!D285</f>
        <v>SU ST-PALAIS-SUR-MER 1B788</v>
      </c>
      <c r="C281" s="1">
        <f>'[1]Total magasin'!E285</f>
        <v>2077</v>
      </c>
      <c r="D281" s="1" t="str">
        <f>'[1]Total magasin'!H285</f>
        <v>Saisonniers</v>
      </c>
    </row>
    <row r="282" spans="1:4" x14ac:dyDescent="0.3">
      <c r="A282" s="1">
        <f>'[1]Total magasin'!B286</f>
        <v>32086</v>
      </c>
      <c r="B282" s="1" t="str">
        <f>'[1]Total magasin'!D286</f>
        <v>SU ST-PIERRE-OLERON 1.B731</v>
      </c>
      <c r="C282" s="1">
        <f>'[1]Total magasin'!E286</f>
        <v>2984</v>
      </c>
      <c r="D282" s="1" t="str">
        <f>'[1]Total magasin'!H286</f>
        <v>Saisonniers</v>
      </c>
    </row>
    <row r="283" spans="1:4" x14ac:dyDescent="0.3">
      <c r="A283" s="1">
        <f>'[1]Total magasin'!B287</f>
        <v>32087</v>
      </c>
      <c r="B283" s="1" t="str">
        <f>'[1]Total magasin'!D287</f>
        <v>SU ST-SAVINIEN 1.789</v>
      </c>
      <c r="C283" s="1">
        <f>'[1]Total magasin'!E287</f>
        <v>2085</v>
      </c>
      <c r="D283" s="1" t="str">
        <f>'[1]Total magasin'!H287</f>
        <v>Rural dynamique</v>
      </c>
    </row>
    <row r="284" spans="1:4" x14ac:dyDescent="0.3">
      <c r="A284" s="1">
        <f>'[1]Total magasin'!B288</f>
        <v>32089</v>
      </c>
      <c r="B284" s="1" t="str">
        <f>'[1]Total magasin'!D288</f>
        <v>SU BRETEIL</v>
      </c>
      <c r="C284" s="1">
        <f>'[1]Total magasin'!E288</f>
        <v>4516</v>
      </c>
      <c r="D284" s="1" t="str">
        <f>'[1]Total magasin'!H288</f>
        <v>Rural dynamique</v>
      </c>
    </row>
    <row r="285" spans="1:4" x14ac:dyDescent="0.3">
      <c r="A285" s="1">
        <f>'[1]Total magasin'!B289</f>
        <v>32097</v>
      </c>
      <c r="B285" s="1" t="str">
        <f>'[1]Total magasin'!D289</f>
        <v>SU ST-MARS-LA -JAILLE</v>
      </c>
      <c r="C285" s="1">
        <f>'[1]Total magasin'!E289</f>
        <v>2245</v>
      </c>
      <c r="D285" s="1" t="str">
        <f>'[1]Total magasin'!H289</f>
        <v>Rural dynamique</v>
      </c>
    </row>
    <row r="286" spans="1:4" x14ac:dyDescent="0.3">
      <c r="A286" s="1">
        <f>'[1]Total magasin'!B290</f>
        <v>32666</v>
      </c>
      <c r="B286" s="1" t="str">
        <f>'[1]Total magasin'!D290</f>
        <v>SU NEUVILLE DE-POITOU</v>
      </c>
      <c r="C286" s="1">
        <f>'[1]Total magasin'!E290</f>
        <v>4125</v>
      </c>
      <c r="D286" s="1" t="str">
        <f>'[1]Total magasin'!H290</f>
        <v>Rural dynamique</v>
      </c>
    </row>
    <row r="287" spans="1:4" x14ac:dyDescent="0.3">
      <c r="A287" s="1">
        <f>'[1]Total magasin'!B291</f>
        <v>37205</v>
      </c>
      <c r="B287" s="1" t="str">
        <f>'[1]Total magasin'!D291</f>
        <v>UE BOURGNEUF-EN-RETZ</v>
      </c>
      <c r="C287" s="1">
        <f>'[1]Total magasin'!E291</f>
        <v>990</v>
      </c>
      <c r="D287" s="1" t="str">
        <f>'[1]Total magasin'!H291</f>
        <v>Rural dynamique</v>
      </c>
    </row>
    <row r="288" spans="1:4" x14ac:dyDescent="0.3">
      <c r="A288" s="1">
        <f>'[1]Total magasin'!B292</f>
        <v>32127</v>
      </c>
      <c r="B288" s="1" t="str">
        <f>'[1]Total magasin'!D292</f>
        <v>SU NANTES DALBY</v>
      </c>
      <c r="C288" s="1">
        <f>'[1]Total magasin'!E292</f>
        <v>2870</v>
      </c>
      <c r="D288" s="1" t="str">
        <f>'[1]Total magasin'!H292</f>
        <v>Ultra-urbain</v>
      </c>
    </row>
    <row r="289" spans="1:4" x14ac:dyDescent="0.3">
      <c r="A289" s="1">
        <f>'[1]Total magasin'!B293</f>
        <v>32135</v>
      </c>
      <c r="B289" s="1" t="str">
        <f>'[1]Total magasin'!D293</f>
        <v>SU MONTARGIS</v>
      </c>
      <c r="C289" s="1">
        <f>'[1]Total magasin'!E293</f>
        <v>2495</v>
      </c>
      <c r="D289" s="1" t="str">
        <f>'[1]Total magasin'!H293</f>
        <v>Périurbain concurrentiel</v>
      </c>
    </row>
    <row r="290" spans="1:4" x14ac:dyDescent="0.3">
      <c r="A290" s="1">
        <f>'[1]Total magasin'!B294</f>
        <v>32151</v>
      </c>
      <c r="B290" s="1" t="str">
        <f>'[1]Total magasin'!D294</f>
        <v>SU QUIBERON</v>
      </c>
      <c r="C290" s="1">
        <f>'[1]Total magasin'!E294</f>
        <v>1200</v>
      </c>
      <c r="D290" s="1" t="str">
        <f>'[1]Total magasin'!H294</f>
        <v>Saisonniers</v>
      </c>
    </row>
    <row r="291" spans="1:4" x14ac:dyDescent="0.3">
      <c r="A291" s="1">
        <f>'[1]Total magasin'!B295</f>
        <v>38048</v>
      </c>
      <c r="B291" s="1" t="str">
        <f>'[1]Total magasin'!D295</f>
        <v>HU LES HERBIERS</v>
      </c>
      <c r="C291" s="1">
        <f>'[1]Total magasin'!E295</f>
        <v>9237</v>
      </c>
      <c r="D291" s="1" t="str">
        <f>'[1]Total magasin'!H295</f>
        <v>Rural dynamique</v>
      </c>
    </row>
    <row r="292" spans="1:4" x14ac:dyDescent="0.3">
      <c r="A292" s="1">
        <f>'[1]Total magasin'!B296</f>
        <v>35010</v>
      </c>
      <c r="B292" s="1" t="str">
        <f>'[1]Total magasin'!D296</f>
        <v>SU DERVAL</v>
      </c>
      <c r="C292" s="1">
        <f>'[1]Total magasin'!E296</f>
        <v>2000</v>
      </c>
      <c r="D292" s="1" t="str">
        <f>'[1]Total magasin'!H296</f>
        <v>Rural dynamique</v>
      </c>
    </row>
    <row r="293" spans="1:4" x14ac:dyDescent="0.3">
      <c r="A293" s="1">
        <f>'[1]Total magasin'!B297</f>
        <v>32216</v>
      </c>
      <c r="B293" s="1" t="str">
        <f>'[1]Total magasin'!D297</f>
        <v>SU AURAY</v>
      </c>
      <c r="C293" s="1">
        <f>'[1]Total magasin'!E297</f>
        <v>2430</v>
      </c>
      <c r="D293" s="1" t="str">
        <f>'[1]Total magasin'!H297</f>
        <v>Rural dynamique</v>
      </c>
    </row>
    <row r="294" spans="1:4" x14ac:dyDescent="0.3">
      <c r="A294" s="1">
        <f>'[1]Total magasin'!B298</f>
        <v>32224</v>
      </c>
      <c r="B294" s="1" t="str">
        <f>'[1]Total magasin'!D298</f>
        <v>SU L'AIGUILLON-SUR-MER</v>
      </c>
      <c r="C294" s="1">
        <f>'[1]Total magasin'!E298</f>
        <v>2930</v>
      </c>
      <c r="D294" s="1" t="str">
        <f>'[1]Total magasin'!H298</f>
        <v>Saisonniers</v>
      </c>
    </row>
    <row r="295" spans="1:4" x14ac:dyDescent="0.3">
      <c r="A295" s="1">
        <f>'[1]Total magasin'!B299</f>
        <v>32240</v>
      </c>
      <c r="B295" s="1" t="str">
        <f>'[1]Total magasin'!D299</f>
        <v>SU LA ROCHE/YON  SU</v>
      </c>
      <c r="C295" s="1">
        <f>'[1]Total magasin'!E299</f>
        <v>2873</v>
      </c>
      <c r="D295" s="1" t="str">
        <f>'[1]Total magasin'!H299</f>
        <v>Périurbain concurrentiel</v>
      </c>
    </row>
    <row r="296" spans="1:4" x14ac:dyDescent="0.3">
      <c r="A296" s="1">
        <f>'[1]Total magasin'!B300</f>
        <v>32267</v>
      </c>
      <c r="B296" s="1" t="str">
        <f>'[1]Total magasin'!D300</f>
        <v>SU SAUZE-VAUSSAIS</v>
      </c>
      <c r="C296" s="1">
        <f>'[1]Total magasin'!E300</f>
        <v>2880</v>
      </c>
      <c r="D296" s="1" t="str">
        <f>'[1]Total magasin'!H300</f>
        <v>Rural traditionnel</v>
      </c>
    </row>
    <row r="297" spans="1:4" x14ac:dyDescent="0.3">
      <c r="A297" s="1">
        <f>'[1]Total magasin'!B301</f>
        <v>32275</v>
      </c>
      <c r="B297" s="1" t="str">
        <f>'[1]Total magasin'!D301</f>
        <v>SU CONLIE</v>
      </c>
      <c r="C297" s="1">
        <f>'[1]Total magasin'!E301</f>
        <v>3039</v>
      </c>
      <c r="D297" s="1" t="str">
        <f>'[1]Total magasin'!H301</f>
        <v>Rural dynamique</v>
      </c>
    </row>
    <row r="298" spans="1:4" x14ac:dyDescent="0.3">
      <c r="A298" s="1">
        <f>'[1]Total magasin'!B302</f>
        <v>32313</v>
      </c>
      <c r="B298" s="1" t="str">
        <f>'[1]Total magasin'!D302</f>
        <v>SU ST-SEBASTIEN-SUR-LOIRE</v>
      </c>
      <c r="C298" s="1">
        <f>'[1]Total magasin'!E302</f>
        <v>3556</v>
      </c>
      <c r="D298" s="1" t="str">
        <f>'[1]Total magasin'!H302</f>
        <v>Périurbain résidentiel</v>
      </c>
    </row>
    <row r="299" spans="1:4" x14ac:dyDescent="0.3">
      <c r="A299" s="1">
        <f>'[1]Total magasin'!B303</f>
        <v>38293</v>
      </c>
      <c r="B299" s="1" t="str">
        <f>'[1]Total magasin'!D303</f>
        <v>SU NOIRMOUTIER SU</v>
      </c>
      <c r="C299" s="1">
        <f>'[1]Total magasin'!E303</f>
        <v>4216</v>
      </c>
      <c r="D299" s="1" t="str">
        <f>'[1]Total magasin'!H303</f>
        <v>Saisonniers</v>
      </c>
    </row>
    <row r="300" spans="1:4" x14ac:dyDescent="0.3">
      <c r="A300" s="1">
        <f>'[1]Total magasin'!B304</f>
        <v>32356</v>
      </c>
      <c r="B300" s="1" t="str">
        <f>'[1]Total magasin'!D304</f>
        <v>SU THOUARE-SUR-LOIRE</v>
      </c>
      <c r="C300" s="1">
        <f>'[1]Total magasin'!E304</f>
        <v>4000</v>
      </c>
      <c r="D300" s="1" t="str">
        <f>'[1]Total magasin'!H304</f>
        <v>Périurbain résidentiel</v>
      </c>
    </row>
    <row r="301" spans="1:4" x14ac:dyDescent="0.3">
      <c r="A301" s="1">
        <f>'[1]Total magasin'!B305</f>
        <v>31106</v>
      </c>
      <c r="B301" s="1" t="str">
        <f>'[1]Total magasin'!D305</f>
        <v>HU LA MONTAGNE</v>
      </c>
      <c r="C301" s="1">
        <f>'[1]Total magasin'!E305</f>
        <v>4839</v>
      </c>
      <c r="D301" s="1" t="str">
        <f>'[1]Total magasin'!H305</f>
        <v>Périurbain résidentiel</v>
      </c>
    </row>
    <row r="302" spans="1:4" x14ac:dyDescent="0.3">
      <c r="A302" s="1">
        <f>'[1]Total magasin'!B306</f>
        <v>37466</v>
      </c>
      <c r="B302" s="1" t="str">
        <f>'[1]Total magasin'!D306</f>
        <v>UE CHATEAU-D'OLONNE DEM</v>
      </c>
      <c r="C302" s="1">
        <f>'[1]Total magasin'!E306</f>
        <v>1041</v>
      </c>
      <c r="D302" s="1" t="str">
        <f>'[1]Total magasin'!H306</f>
        <v>Saisonniers</v>
      </c>
    </row>
    <row r="303" spans="1:4" x14ac:dyDescent="0.3">
      <c r="A303" s="1">
        <f>'[1]Total magasin'!B307</f>
        <v>32402</v>
      </c>
      <c r="B303" s="1" t="str">
        <f>'[1]Total magasin'!D307</f>
        <v>SU CERIZAY</v>
      </c>
      <c r="C303" s="1">
        <f>'[1]Total magasin'!E307</f>
        <v>2800</v>
      </c>
      <c r="D303" s="1" t="str">
        <f>'[1]Total magasin'!H307</f>
        <v>Rural dynamique</v>
      </c>
    </row>
    <row r="304" spans="1:4" x14ac:dyDescent="0.3">
      <c r="A304" s="1">
        <f>'[1]Total magasin'!B308</f>
        <v>32410</v>
      </c>
      <c r="B304" s="1" t="str">
        <f>'[1]Total magasin'!D308</f>
        <v>SU PLOUGASTEL</v>
      </c>
      <c r="C304" s="1">
        <f>'[1]Total magasin'!E308</f>
        <v>3000</v>
      </c>
      <c r="D304" s="1" t="str">
        <f>'[1]Total magasin'!H308</f>
        <v>Périurbain résidentiel</v>
      </c>
    </row>
    <row r="305" spans="1:4" x14ac:dyDescent="0.3">
      <c r="A305" s="1">
        <f>'[1]Total magasin'!B309</f>
        <v>32429</v>
      </c>
      <c r="B305" s="1" t="str">
        <f>'[1]Total magasin'!D309</f>
        <v>SU RETIERS</v>
      </c>
      <c r="C305" s="1">
        <f>'[1]Total magasin'!E309</f>
        <v>1835</v>
      </c>
      <c r="D305" s="1" t="str">
        <f>'[1]Total magasin'!H309</f>
        <v>Rural dynamique</v>
      </c>
    </row>
    <row r="306" spans="1:4" x14ac:dyDescent="0.3">
      <c r="A306" s="1">
        <f>'[1]Total magasin'!B310</f>
        <v>38288</v>
      </c>
      <c r="B306" s="1" t="str">
        <f>'[1]Total magasin'!D310</f>
        <v>SU MONTOIR-DE-BRETAGNE</v>
      </c>
      <c r="C306" s="1">
        <f>'[1]Total magasin'!E310</f>
        <v>3380</v>
      </c>
      <c r="D306" s="1" t="str">
        <f>'[1]Total magasin'!H310</f>
        <v>Périurbain résidentiel</v>
      </c>
    </row>
    <row r="307" spans="1:4" x14ac:dyDescent="0.3">
      <c r="A307" s="1">
        <f>'[1]Total magasin'!B311</f>
        <v>38170</v>
      </c>
      <c r="B307" s="1" t="str">
        <f>'[1]Total magasin'!D311</f>
        <v>UE BREST RECOUVRANCE</v>
      </c>
      <c r="C307" s="1">
        <f>'[1]Total magasin'!E311</f>
        <v>1465</v>
      </c>
      <c r="D307" s="1" t="str">
        <f>'[1]Total magasin'!H311</f>
        <v>Ultra-urbain</v>
      </c>
    </row>
    <row r="308" spans="1:4" x14ac:dyDescent="0.3">
      <c r="A308" s="1">
        <f>'[1]Total magasin'!B312</f>
        <v>38173</v>
      </c>
      <c r="B308" s="1" t="str">
        <f>'[1]Total magasin'!D312</f>
        <v>UE CLEDER</v>
      </c>
      <c r="C308" s="1">
        <f>'[1]Total magasin'!E312</f>
        <v>1600</v>
      </c>
      <c r="D308" s="1" t="str">
        <f>'[1]Total magasin'!H312</f>
        <v>Saisonniers</v>
      </c>
    </row>
    <row r="309" spans="1:4" x14ac:dyDescent="0.3">
      <c r="A309" s="1">
        <f>'[1]Total magasin'!B313</f>
        <v>36025</v>
      </c>
      <c r="B309" s="1" t="str">
        <f>'[1]Total magasin'!D313</f>
        <v>SU GORRON</v>
      </c>
      <c r="C309" s="1">
        <f>'[1]Total magasin'!E313</f>
        <v>2950</v>
      </c>
      <c r="D309" s="1" t="str">
        <f>'[1]Total magasin'!H313</f>
        <v>Rural traditionnel</v>
      </c>
    </row>
    <row r="310" spans="1:4" x14ac:dyDescent="0.3">
      <c r="A310" s="1">
        <f>'[1]Total magasin'!B314</f>
        <v>38286</v>
      </c>
      <c r="B310" s="1" t="str">
        <f>'[1]Total magasin'!D314</f>
        <v>UE CAMARET</v>
      </c>
      <c r="C310" s="1">
        <f>'[1]Total magasin'!E314</f>
        <v>1595</v>
      </c>
      <c r="D310" s="1" t="str">
        <f>'[1]Total magasin'!H314</f>
        <v>Saisonniers</v>
      </c>
    </row>
    <row r="311" spans="1:4" x14ac:dyDescent="0.3">
      <c r="A311" s="1">
        <f>'[1]Total magasin'!B315</f>
        <v>32569</v>
      </c>
      <c r="B311" s="1" t="str">
        <f>'[1]Total magasin'!D315</f>
        <v>SU ST-PERE-SUR-LOIRE</v>
      </c>
      <c r="C311" s="1">
        <f>'[1]Total magasin'!E315</f>
        <v>4445</v>
      </c>
      <c r="D311" s="1" t="str">
        <f>'[1]Total magasin'!H315</f>
        <v>Rural dynamique</v>
      </c>
    </row>
    <row r="312" spans="1:4" x14ac:dyDescent="0.3">
      <c r="A312" s="1">
        <f>'[1]Total magasin'!B316</f>
        <v>38174</v>
      </c>
      <c r="B312" s="1" t="str">
        <f>'[1]Total magasin'!D316</f>
        <v>SU CARENTOIR</v>
      </c>
      <c r="C312" s="1">
        <f>'[1]Total magasin'!E316</f>
        <v>2720</v>
      </c>
      <c r="D312" s="1" t="str">
        <f>'[1]Total magasin'!H316</f>
        <v>Rural dynamique</v>
      </c>
    </row>
    <row r="313" spans="1:4" x14ac:dyDescent="0.3">
      <c r="A313" s="1">
        <f>'[1]Total magasin'!B317</f>
        <v>38702</v>
      </c>
      <c r="B313" s="1" t="str">
        <f>'[1]Total magasin'!D317</f>
        <v>SU LA CHAPELLE-BASSE-MER</v>
      </c>
      <c r="C313" s="1">
        <f>'[1]Total magasin'!E317</f>
        <v>4019</v>
      </c>
      <c r="D313" s="1" t="str">
        <f>'[1]Total magasin'!H317</f>
        <v>Rural dynamique</v>
      </c>
    </row>
    <row r="314" spans="1:4" x14ac:dyDescent="0.3">
      <c r="A314" s="1">
        <f>'[1]Total magasin'!B318</f>
        <v>38374</v>
      </c>
      <c r="B314" s="1" t="str">
        <f>'[1]Total magasin'!D318</f>
        <v>SU NORT-SUR-ERDRE</v>
      </c>
      <c r="C314" s="1">
        <f>'[1]Total magasin'!E318</f>
        <v>4233</v>
      </c>
      <c r="D314" s="1" t="str">
        <f>'[1]Total magasin'!H318</f>
        <v>Rural dynamique</v>
      </c>
    </row>
    <row r="315" spans="1:4" x14ac:dyDescent="0.3">
      <c r="A315" s="1">
        <f>'[1]Total magasin'!B319</f>
        <v>32615</v>
      </c>
      <c r="B315" s="1" t="str">
        <f>'[1]Total magasin'!D319</f>
        <v>SU COULONGES-SUR-L'AUTIZE</v>
      </c>
      <c r="C315" s="1">
        <f>'[1]Total magasin'!E319</f>
        <v>2492</v>
      </c>
      <c r="D315" s="1" t="str">
        <f>'[1]Total magasin'!H319</f>
        <v>Rural dynamique</v>
      </c>
    </row>
    <row r="316" spans="1:4" x14ac:dyDescent="0.3">
      <c r="A316" s="1">
        <f>'[1]Total magasin'!B320</f>
        <v>32631</v>
      </c>
      <c r="B316" s="1" t="str">
        <f>'[1]Total magasin'!D320</f>
        <v>SU MAULEON</v>
      </c>
      <c r="C316" s="1">
        <f>'[1]Total magasin'!E320</f>
        <v>3010</v>
      </c>
      <c r="D316" s="1" t="str">
        <f>'[1]Total magasin'!H320</f>
        <v>Rural dynamique</v>
      </c>
    </row>
    <row r="317" spans="1:4" x14ac:dyDescent="0.3">
      <c r="A317" s="1">
        <f>'[1]Total magasin'!B321</f>
        <v>32658</v>
      </c>
      <c r="B317" s="1" t="str">
        <f>'[1]Total magasin'!D321</f>
        <v>SU LUYNES</v>
      </c>
      <c r="C317" s="1">
        <f>'[1]Total magasin'!E321</f>
        <v>2180</v>
      </c>
      <c r="D317" s="1" t="str">
        <f>'[1]Total magasin'!H321</f>
        <v>Périurbain résidentiel</v>
      </c>
    </row>
    <row r="318" spans="1:4" x14ac:dyDescent="0.3">
      <c r="A318" s="1">
        <f>'[1]Total magasin'!B322</f>
        <v>31937</v>
      </c>
      <c r="B318" s="1" t="str">
        <f>'[1]Total magasin'!D322</f>
        <v>SU SALBRIS</v>
      </c>
      <c r="C318" s="1">
        <f>'[1]Total magasin'!E322</f>
        <v>2900</v>
      </c>
      <c r="D318" s="1" t="str">
        <f>'[1]Total magasin'!H322</f>
        <v>Rural traditionnel</v>
      </c>
    </row>
    <row r="319" spans="1:4" x14ac:dyDescent="0.3">
      <c r="A319" s="1">
        <f>'[1]Total magasin'!B323</f>
        <v>38295</v>
      </c>
      <c r="B319" s="1" t="str">
        <f>'[1]Total magasin'!D323</f>
        <v>SU GUEMENE PENFAO</v>
      </c>
      <c r="C319" s="1">
        <f>'[1]Total magasin'!E323</f>
        <v>2605</v>
      </c>
      <c r="D319" s="1" t="str">
        <f>'[1]Total magasin'!H323</f>
        <v>Rural dynamique</v>
      </c>
    </row>
    <row r="320" spans="1:4" x14ac:dyDescent="0.3">
      <c r="A320" s="1">
        <f>'[1]Total magasin'!B324</f>
        <v>32704</v>
      </c>
      <c r="B320" s="1" t="str">
        <f>'[1]Total magasin'!D324</f>
        <v>SU LEGE</v>
      </c>
      <c r="C320" s="1">
        <f>'[1]Total magasin'!E324</f>
        <v>2990</v>
      </c>
      <c r="D320" s="1" t="str">
        <f>'[1]Total magasin'!H324</f>
        <v>Rural dynamique</v>
      </c>
    </row>
    <row r="321" spans="1:4" x14ac:dyDescent="0.3">
      <c r="A321" s="1">
        <f>'[1]Total magasin'!B325</f>
        <v>31906</v>
      </c>
      <c r="B321" s="1" t="str">
        <f>'[1]Total magasin'!D325</f>
        <v>SU ST-HERBLAIN   SU</v>
      </c>
      <c r="C321" s="1">
        <f>'[1]Total magasin'!E325</f>
        <v>1700</v>
      </c>
      <c r="D321" s="1" t="str">
        <f>'[1]Total magasin'!H325</f>
        <v>Ultra-urbain</v>
      </c>
    </row>
    <row r="322" spans="1:4" x14ac:dyDescent="0.3">
      <c r="A322" s="1">
        <f>'[1]Total magasin'!B326</f>
        <v>31293</v>
      </c>
      <c r="B322" s="1" t="str">
        <f>'[1]Total magasin'!D326</f>
        <v>SU COUERON LA CHABOSSIERE</v>
      </c>
      <c r="C322" s="1">
        <f>'[1]Total magasin'!E326</f>
        <v>2235</v>
      </c>
      <c r="D322" s="1" t="str">
        <f>'[1]Total magasin'!H326</f>
        <v>Périurbain résidentiel</v>
      </c>
    </row>
    <row r="323" spans="1:4" x14ac:dyDescent="0.3">
      <c r="A323" s="1">
        <f>'[1]Total magasin'!B327</f>
        <v>32771</v>
      </c>
      <c r="B323" s="1" t="str">
        <f>'[1]Total magasin'!D327</f>
        <v>SU LE BOURGNEUF-LA FORET</v>
      </c>
      <c r="C323" s="1">
        <f>'[1]Total magasin'!E327</f>
        <v>2680</v>
      </c>
      <c r="D323" s="1" t="str">
        <f>'[1]Total magasin'!H327</f>
        <v>Rural dynamique</v>
      </c>
    </row>
    <row r="324" spans="1:4" x14ac:dyDescent="0.3">
      <c r="A324" s="1">
        <f>'[1]Total magasin'!B328</f>
        <v>32784</v>
      </c>
      <c r="B324" s="1" t="str">
        <f>'[1]Total magasin'!D328</f>
        <v>SU MERDRIGNAC</v>
      </c>
      <c r="C324" s="1">
        <f>'[1]Total magasin'!E328</f>
        <v>2451</v>
      </c>
      <c r="D324" s="1" t="str">
        <f>'[1]Total magasin'!H328</f>
        <v>Rural traditionnel</v>
      </c>
    </row>
    <row r="325" spans="1:4" x14ac:dyDescent="0.3">
      <c r="A325" s="1">
        <f>'[1]Total magasin'!B329</f>
        <v>38070</v>
      </c>
      <c r="B325" s="1" t="str">
        <f>'[1]Total magasin'!D329</f>
        <v>SU LA CHATAIGNERAIE</v>
      </c>
      <c r="C325" s="1">
        <f>'[1]Total magasin'!E329</f>
        <v>4827</v>
      </c>
      <c r="D325" s="1" t="str">
        <f>'[1]Total magasin'!H329</f>
        <v>Rural traditionnel</v>
      </c>
    </row>
    <row r="326" spans="1:4" x14ac:dyDescent="0.3">
      <c r="A326" s="1">
        <f>'[1]Total magasin'!B330</f>
        <v>32817</v>
      </c>
      <c r="B326" s="1" t="str">
        <f>'[1]Total magasin'!D330</f>
        <v>UE LE RHEU</v>
      </c>
      <c r="C326" s="1">
        <f>'[1]Total magasin'!E330</f>
        <v>679</v>
      </c>
      <c r="D326" s="1" t="str">
        <f>'[1]Total magasin'!H330</f>
        <v>Périurbain concurrentiel</v>
      </c>
    </row>
    <row r="327" spans="1:4" x14ac:dyDescent="0.3">
      <c r="A327" s="1">
        <f>'[1]Total magasin'!B331</f>
        <v>33395</v>
      </c>
      <c r="B327" s="1" t="str">
        <f>'[1]Total magasin'!D331</f>
        <v>SU MORTAGNE-SUR-SEVRE</v>
      </c>
      <c r="C327" s="1">
        <f>'[1]Total magasin'!E331</f>
        <v>3331</v>
      </c>
      <c r="D327" s="1" t="str">
        <f>'[1]Total magasin'!H331</f>
        <v>Rural dynamique</v>
      </c>
    </row>
    <row r="328" spans="1:4" x14ac:dyDescent="0.3">
      <c r="A328" s="1">
        <f>'[1]Total magasin'!B332</f>
        <v>38796</v>
      </c>
      <c r="B328" s="1" t="str">
        <f>'[1]Total magasin'!D332</f>
        <v>HU VALLET</v>
      </c>
      <c r="C328" s="1">
        <f>'[1]Total magasin'!E332</f>
        <v>6143</v>
      </c>
      <c r="D328" s="1" t="str">
        <f>'[1]Total magasin'!H332</f>
        <v>Rural dynamique</v>
      </c>
    </row>
    <row r="329" spans="1:4" x14ac:dyDescent="0.3">
      <c r="A329" s="1">
        <f>'[1]Total magasin'!B333</f>
        <v>31525</v>
      </c>
      <c r="B329" s="1" t="str">
        <f>'[1]Total magasin'!D333</f>
        <v>HU ST-PHILBERT-DE-GRANDLIEU</v>
      </c>
      <c r="C329" s="1">
        <f>'[1]Total magasin'!E333</f>
        <v>5100</v>
      </c>
      <c r="D329" s="1" t="str">
        <f>'[1]Total magasin'!H333</f>
        <v>Rural dynamique</v>
      </c>
    </row>
    <row r="330" spans="1:4" x14ac:dyDescent="0.3">
      <c r="A330" s="1">
        <f>'[1]Total magasin'!B334</f>
        <v>32852</v>
      </c>
      <c r="B330" s="1" t="str">
        <f>'[1]Total magasin'!D334</f>
        <v>SU PLELAN-LE GRAND</v>
      </c>
      <c r="C330" s="1">
        <f>'[1]Total magasin'!E334</f>
        <v>2500</v>
      </c>
      <c r="D330" s="1" t="str">
        <f>'[1]Total magasin'!H334</f>
        <v>Rural dynamique</v>
      </c>
    </row>
    <row r="331" spans="1:4" x14ac:dyDescent="0.3">
      <c r="A331" s="1">
        <f>'[1]Total magasin'!B335</f>
        <v>38283</v>
      </c>
      <c r="B331" s="1" t="str">
        <f>'[1]Total magasin'!D335</f>
        <v>SU RENNES SARAH BERNHARDT</v>
      </c>
      <c r="C331" s="1">
        <f>'[1]Total magasin'!E335</f>
        <v>2665</v>
      </c>
      <c r="D331" s="1" t="str">
        <f>'[1]Total magasin'!H335</f>
        <v>Ultra-urbain</v>
      </c>
    </row>
    <row r="332" spans="1:4" x14ac:dyDescent="0.3">
      <c r="A332" s="1">
        <f>'[1]Total magasin'!B336</f>
        <v>38313</v>
      </c>
      <c r="B332" s="1" t="str">
        <f>'[1]Total magasin'!D336</f>
        <v>SU VERTOU</v>
      </c>
      <c r="C332" s="1">
        <f>'[1]Total magasin'!E336</f>
        <v>4060</v>
      </c>
      <c r="D332" s="1" t="str">
        <f>'[1]Total magasin'!H336</f>
        <v>Périurbain résidentiel</v>
      </c>
    </row>
    <row r="333" spans="1:4" x14ac:dyDescent="0.3">
      <c r="A333" s="1">
        <f>'[1]Total magasin'!B337</f>
        <v>32895</v>
      </c>
      <c r="B333" s="1" t="str">
        <f>'[1]Total magasin'!D337</f>
        <v>SU BELZ</v>
      </c>
      <c r="C333" s="1">
        <f>'[1]Total magasin'!E337</f>
        <v>3967</v>
      </c>
      <c r="D333" s="1" t="str">
        <f>'[1]Total magasin'!H337</f>
        <v>Saisonniers</v>
      </c>
    </row>
    <row r="334" spans="1:4" x14ac:dyDescent="0.3">
      <c r="A334" s="1">
        <f>'[1]Total magasin'!B338</f>
        <v>38279</v>
      </c>
      <c r="B334" s="1" t="str">
        <f>'[1]Total magasin'!D338</f>
        <v>UE PORNIC  CENTRE</v>
      </c>
      <c r="C334" s="1">
        <f>'[1]Total magasin'!E338</f>
        <v>1130</v>
      </c>
      <c r="D334" s="1" t="str">
        <f>'[1]Total magasin'!H338</f>
        <v>Saisonniers</v>
      </c>
    </row>
    <row r="335" spans="1:4" x14ac:dyDescent="0.3">
      <c r="A335" s="1">
        <f>'[1]Total magasin'!B339</f>
        <v>32941</v>
      </c>
      <c r="B335" s="1" t="str">
        <f>'[1]Total magasin'!D339</f>
        <v>SU SAVIGNE-LATHAN</v>
      </c>
      <c r="C335" s="1">
        <f>'[1]Total magasin'!E339</f>
        <v>2368</v>
      </c>
      <c r="D335" s="1" t="str">
        <f>'[1]Total magasin'!H339</f>
        <v>Rural traditionnel</v>
      </c>
    </row>
    <row r="336" spans="1:4" x14ac:dyDescent="0.3">
      <c r="A336" s="1">
        <f>'[1]Total magasin'!B340</f>
        <v>38302</v>
      </c>
      <c r="B336" s="1" t="str">
        <f>'[1]Total magasin'!D340</f>
        <v>SU TALMONT-ST-HILAIRE</v>
      </c>
      <c r="C336" s="1">
        <f>'[1]Total magasin'!E340</f>
        <v>3762</v>
      </c>
      <c r="D336" s="1" t="str">
        <f>'[1]Total magasin'!H340</f>
        <v>Saisonniers</v>
      </c>
    </row>
    <row r="337" spans="1:4" x14ac:dyDescent="0.3">
      <c r="A337" s="1">
        <f>'[1]Total magasin'!B341</f>
        <v>37814</v>
      </c>
      <c r="B337" s="1" t="str">
        <f>'[1]Total magasin'!D341</f>
        <v>SU POUZAUGES</v>
      </c>
      <c r="C337" s="1">
        <f>'[1]Total magasin'!E341</f>
        <v>4220</v>
      </c>
      <c r="D337" s="1" t="str">
        <f>'[1]Total magasin'!H341</f>
        <v>Rural dynamique</v>
      </c>
    </row>
    <row r="338" spans="1:4" x14ac:dyDescent="0.3">
      <c r="A338" s="1">
        <f>'[1]Total magasin'!B342</f>
        <v>32992</v>
      </c>
      <c r="B338" s="1" t="str">
        <f>'[1]Total magasin'!D342</f>
        <v>SU LES SABLES LA CHAUME</v>
      </c>
      <c r="C338" s="1">
        <f>'[1]Total magasin'!E342</f>
        <v>2410</v>
      </c>
      <c r="D338" s="1" t="str">
        <f>'[1]Total magasin'!H342</f>
        <v>Saisonniers</v>
      </c>
    </row>
    <row r="339" spans="1:4" x14ac:dyDescent="0.3">
      <c r="A339" s="1">
        <f>'[1]Total magasin'!B343</f>
        <v>33018</v>
      </c>
      <c r="B339" s="1" t="str">
        <f>'[1]Total magasin'!D343</f>
        <v>SU ILE D'YEU</v>
      </c>
      <c r="C339" s="1">
        <f>'[1]Total magasin'!E343</f>
        <v>1355</v>
      </c>
      <c r="D339" s="1" t="str">
        <f>'[1]Total magasin'!H343</f>
        <v>Saisonniers</v>
      </c>
    </row>
    <row r="340" spans="1:4" x14ac:dyDescent="0.3">
      <c r="A340" s="1">
        <f>'[1]Total magasin'!B344</f>
        <v>33034</v>
      </c>
      <c r="B340" s="1" t="str">
        <f>'[1]Total magasin'!D344</f>
        <v>SU BONNETABLE</v>
      </c>
      <c r="C340" s="1">
        <f>'[1]Total magasin'!E344</f>
        <v>2865</v>
      </c>
      <c r="D340" s="1" t="str">
        <f>'[1]Total magasin'!H344</f>
        <v>Rural dynamique</v>
      </c>
    </row>
    <row r="341" spans="1:4" x14ac:dyDescent="0.3">
      <c r="A341" s="1">
        <f>'[1]Total magasin'!B345</f>
        <v>33042</v>
      </c>
      <c r="B341" s="1" t="str">
        <f>'[1]Total magasin'!D345</f>
        <v>SU MACHECOUL</v>
      </c>
      <c r="C341" s="1">
        <f>'[1]Total magasin'!E345</f>
        <v>2750</v>
      </c>
      <c r="D341" s="1" t="str">
        <f>'[1]Total magasin'!H345</f>
        <v>Rural dynamique</v>
      </c>
    </row>
    <row r="342" spans="1:4" x14ac:dyDescent="0.3">
      <c r="A342" s="1">
        <f>'[1]Total magasin'!B346</f>
        <v>33069</v>
      </c>
      <c r="B342" s="1" t="str">
        <f>'[1]Total magasin'!D346</f>
        <v>SU JANZE</v>
      </c>
      <c r="C342" s="1">
        <f>'[1]Total magasin'!E346</f>
        <v>4072</v>
      </c>
      <c r="D342" s="1" t="str">
        <f>'[1]Total magasin'!H346</f>
        <v>Rural dynamique</v>
      </c>
    </row>
    <row r="343" spans="1:4" x14ac:dyDescent="0.3">
      <c r="A343" s="1">
        <f>'[1]Total magasin'!B347</f>
        <v>33085</v>
      </c>
      <c r="B343" s="1" t="str">
        <f>'[1]Total magasin'!D347</f>
        <v>SU STE-PAZANNE</v>
      </c>
      <c r="C343" s="1">
        <f>'[1]Total magasin'!E347</f>
        <v>2740</v>
      </c>
      <c r="D343" s="1" t="str">
        <f>'[1]Total magasin'!H347</f>
        <v>Rural dynamique</v>
      </c>
    </row>
    <row r="344" spans="1:4" x14ac:dyDescent="0.3">
      <c r="A344" s="1">
        <f>'[1]Total magasin'!B348</f>
        <v>38240</v>
      </c>
      <c r="B344" s="1" t="str">
        <f>'[1]Total magasin'!D348</f>
        <v>UE CESSON-ST-BRIEUC</v>
      </c>
      <c r="C344" s="1">
        <f>'[1]Total magasin'!E348</f>
        <v>1860</v>
      </c>
      <c r="D344" s="1" t="str">
        <f>'[1]Total magasin'!H348</f>
        <v>Périurbain concurrentiel</v>
      </c>
    </row>
    <row r="345" spans="1:4" x14ac:dyDescent="0.3">
      <c r="A345" s="1">
        <f>'[1]Total magasin'!B349</f>
        <v>38256</v>
      </c>
      <c r="B345" s="1" t="str">
        <f>'[1]Total magasin'!D349</f>
        <v>SU PORNIC  OUEST</v>
      </c>
      <c r="C345" s="1">
        <f>'[1]Total magasin'!E349</f>
        <v>3964</v>
      </c>
      <c r="D345" s="1" t="str">
        <f>'[1]Total magasin'!H349</f>
        <v>Saisonniers</v>
      </c>
    </row>
    <row r="346" spans="1:4" x14ac:dyDescent="0.3">
      <c r="A346" s="1">
        <f>'[1]Total magasin'!B350</f>
        <v>33948</v>
      </c>
      <c r="B346" s="1" t="str">
        <f>'[1]Total magasin'!D350</f>
        <v>SU NOZAY</v>
      </c>
      <c r="C346" s="1">
        <f>'[1]Total magasin'!E350</f>
        <v>2500</v>
      </c>
      <c r="D346" s="1" t="str">
        <f>'[1]Total magasin'!H350</f>
        <v>Rural dynamique</v>
      </c>
    </row>
    <row r="347" spans="1:4" x14ac:dyDescent="0.3">
      <c r="A347" s="1">
        <f>'[1]Total magasin'!B351</f>
        <v>33174</v>
      </c>
      <c r="B347" s="1" t="str">
        <f>'[1]Total magasin'!D351</f>
        <v>SU BOUAYE</v>
      </c>
      <c r="C347" s="1">
        <f>'[1]Total magasin'!E351</f>
        <v>2410</v>
      </c>
      <c r="D347" s="1" t="str">
        <f>'[1]Total magasin'!H351</f>
        <v>Périurbain concurrentiel</v>
      </c>
    </row>
    <row r="348" spans="1:4" x14ac:dyDescent="0.3">
      <c r="A348" s="1">
        <f>'[1]Total magasin'!B352</f>
        <v>33212</v>
      </c>
      <c r="B348" s="1" t="str">
        <f>'[1]Total magasin'!D352</f>
        <v>SU LA CHARTRE-SUR-LE-LOIR  72</v>
      </c>
      <c r="C348" s="1">
        <f>'[1]Total magasin'!E352</f>
        <v>2800</v>
      </c>
      <c r="D348" s="1" t="str">
        <f>'[1]Total magasin'!H352</f>
        <v>Rural traditionnel</v>
      </c>
    </row>
    <row r="349" spans="1:4" x14ac:dyDescent="0.3">
      <c r="A349" s="1">
        <f>'[1]Total magasin'!B353</f>
        <v>33271</v>
      </c>
      <c r="B349" s="1" t="str">
        <f>'[1]Total magasin'!D353</f>
        <v>SU NEUILLE-PONT-PIERRE</v>
      </c>
      <c r="C349" s="1">
        <f>'[1]Total magasin'!E353</f>
        <v>3158</v>
      </c>
      <c r="D349" s="1" t="str">
        <f>'[1]Total magasin'!H353</f>
        <v>Rural dynamique</v>
      </c>
    </row>
    <row r="350" spans="1:4" x14ac:dyDescent="0.3">
      <c r="A350" s="1">
        <f>'[1]Total magasin'!B354</f>
        <v>33301</v>
      </c>
      <c r="B350" s="1" t="str">
        <f>'[1]Total magasin'!D354</f>
        <v>SU VERNOU-SUR-BRENNE</v>
      </c>
      <c r="C350" s="1">
        <f>'[1]Total magasin'!E354</f>
        <v>1681</v>
      </c>
      <c r="D350" s="1" t="str">
        <f>'[1]Total magasin'!H354</f>
        <v>Périurbain résidentiel</v>
      </c>
    </row>
    <row r="351" spans="1:4" x14ac:dyDescent="0.3">
      <c r="A351" s="1">
        <f>'[1]Total magasin'!B355</f>
        <v>33315</v>
      </c>
      <c r="B351" s="1" t="str">
        <f>'[1]Total magasin'!D355</f>
        <v>SU BRUZ</v>
      </c>
      <c r="C351" s="1">
        <f>'[1]Total magasin'!E355</f>
        <v>1580</v>
      </c>
      <c r="D351" s="1" t="str">
        <f>'[1]Total magasin'!H355</f>
        <v>Périurbain résidentiel</v>
      </c>
    </row>
    <row r="352" spans="1:4" x14ac:dyDescent="0.3">
      <c r="A352" s="1">
        <f>'[1]Total magasin'!B356</f>
        <v>38132</v>
      </c>
      <c r="B352" s="1" t="str">
        <f>'[1]Total magasin'!D356</f>
        <v>UE TOURS JEMMAPES</v>
      </c>
      <c r="C352" s="1">
        <f>'[1]Total magasin'!E356</f>
        <v>1550</v>
      </c>
      <c r="D352" s="1" t="str">
        <f>'[1]Total magasin'!H356</f>
        <v>Périurbain concurrentiel</v>
      </c>
    </row>
    <row r="353" spans="1:4" x14ac:dyDescent="0.3">
      <c r="A353" s="1">
        <f>'[1]Total magasin'!B357</f>
        <v>38244</v>
      </c>
      <c r="B353" s="1" t="str">
        <f>'[1]Total magasin'!D357</f>
        <v>SU LOCHES</v>
      </c>
      <c r="C353" s="1">
        <f>'[1]Total magasin'!E357</f>
        <v>5789</v>
      </c>
      <c r="D353" s="1" t="str">
        <f>'[1]Total magasin'!H357</f>
        <v>Rural traditionnel</v>
      </c>
    </row>
    <row r="354" spans="1:4" x14ac:dyDescent="0.3">
      <c r="A354" s="1">
        <f>'[1]Total magasin'!B358</f>
        <v>33387</v>
      </c>
      <c r="B354" s="1" t="str">
        <f>'[1]Total magasin'!D358</f>
        <v>SU CHATEAU-LA VALLIERE</v>
      </c>
      <c r="C354" s="1">
        <f>'[1]Total magasin'!E358</f>
        <v>2095</v>
      </c>
      <c r="D354" s="1" t="str">
        <f>'[1]Total magasin'!H358</f>
        <v>Rural traditionnel</v>
      </c>
    </row>
    <row r="355" spans="1:4" x14ac:dyDescent="0.3">
      <c r="A355" s="1">
        <f>'[1]Total magasin'!B359</f>
        <v>33441</v>
      </c>
      <c r="B355" s="1" t="str">
        <f>'[1]Total magasin'!D359</f>
        <v>SU CHAMPDENIERS</v>
      </c>
      <c r="C355" s="1">
        <f>'[1]Total magasin'!E359</f>
        <v>2524</v>
      </c>
      <c r="D355" s="1" t="str">
        <f>'[1]Total magasin'!H359</f>
        <v>Rural dynamique</v>
      </c>
    </row>
    <row r="356" spans="1:4" x14ac:dyDescent="0.3">
      <c r="A356" s="1">
        <f>'[1]Total magasin'!B360</f>
        <v>38186</v>
      </c>
      <c r="B356" s="1" t="str">
        <f>'[1]Total magasin'!D360</f>
        <v>UE LA ROCHE/YON  IENA</v>
      </c>
      <c r="C356" s="1">
        <f>'[1]Total magasin'!E360</f>
        <v>903</v>
      </c>
      <c r="D356" s="1" t="str">
        <f>'[1]Total magasin'!H360</f>
        <v>Ultra-urbain</v>
      </c>
    </row>
    <row r="357" spans="1:4" x14ac:dyDescent="0.3">
      <c r="A357" s="1">
        <f>'[1]Total magasin'!B361</f>
        <v>33492</v>
      </c>
      <c r="B357" s="1" t="str">
        <f>'[1]Total magasin'!D361</f>
        <v>SU L'ILE-BOUCHARD</v>
      </c>
      <c r="C357" s="1">
        <f>'[1]Total magasin'!E361</f>
        <v>2975</v>
      </c>
      <c r="D357" s="1" t="str">
        <f>'[1]Total magasin'!H361</f>
        <v>Rural traditionnel</v>
      </c>
    </row>
    <row r="358" spans="1:4" x14ac:dyDescent="0.3">
      <c r="A358" s="1">
        <f>'[1]Total magasin'!B362</f>
        <v>38243</v>
      </c>
      <c r="B358" s="1" t="str">
        <f>'[1]Total magasin'!D362</f>
        <v>SU MONTS</v>
      </c>
      <c r="C358" s="1">
        <f>'[1]Total magasin'!E362</f>
        <v>2155</v>
      </c>
      <c r="D358" s="1" t="str">
        <f>'[1]Total magasin'!H362</f>
        <v>Rural dynamique</v>
      </c>
    </row>
    <row r="359" spans="1:4" x14ac:dyDescent="0.3">
      <c r="A359" s="1">
        <f>'[1]Total magasin'!B363</f>
        <v>39215</v>
      </c>
      <c r="B359" s="1" t="str">
        <f>'[1]Total magasin'!D363</f>
        <v>SU RENNES ST JACQUES</v>
      </c>
      <c r="C359" s="1">
        <f>'[1]Total magasin'!E363</f>
        <v>3215</v>
      </c>
      <c r="D359" s="1" t="str">
        <f>'[1]Total magasin'!H363</f>
        <v>Ultra-urbain</v>
      </c>
    </row>
    <row r="360" spans="1:4" x14ac:dyDescent="0.3">
      <c r="A360" s="1">
        <f>'[1]Total magasin'!B364</f>
        <v>33573</v>
      </c>
      <c r="B360" s="1" t="str">
        <f>'[1]Total magasin'!D364</f>
        <v>SU PLEURTUIT</v>
      </c>
      <c r="C360" s="1">
        <f>'[1]Total magasin'!E364</f>
        <v>4855</v>
      </c>
      <c r="D360" s="1" t="str">
        <f>'[1]Total magasin'!H364</f>
        <v>Saisonniers</v>
      </c>
    </row>
    <row r="361" spans="1:4" x14ac:dyDescent="0.3">
      <c r="A361" s="1">
        <f>'[1]Total magasin'!B365</f>
        <v>35866</v>
      </c>
      <c r="B361" s="1" t="str">
        <f>'[1]Total magasin'!D365</f>
        <v>SU BEAUNE-LA-ROLANDE</v>
      </c>
      <c r="C361" s="1">
        <f>'[1]Total magasin'!E365</f>
        <v>4420</v>
      </c>
      <c r="D361" s="1" t="str">
        <f>'[1]Total magasin'!H365</f>
        <v>Rural dynamique</v>
      </c>
    </row>
    <row r="362" spans="1:4" x14ac:dyDescent="0.3">
      <c r="A362" s="1">
        <f>'[1]Total magasin'!B366</f>
        <v>33662</v>
      </c>
      <c r="B362" s="1" t="str">
        <f>'[1]Total magasin'!D366</f>
        <v>SU VILLAINES-LA-JUHEL</v>
      </c>
      <c r="C362" s="1">
        <f>'[1]Total magasin'!E366</f>
        <v>2930</v>
      </c>
      <c r="D362" s="1" t="str">
        <f>'[1]Total magasin'!H366</f>
        <v>Rural traditionnel</v>
      </c>
    </row>
    <row r="363" spans="1:4" x14ac:dyDescent="0.3">
      <c r="A363" s="1">
        <f>'[1]Total magasin'!B367</f>
        <v>38270</v>
      </c>
      <c r="B363" s="1" t="str">
        <f>'[1]Total magasin'!D367</f>
        <v>SU PLABENNEC</v>
      </c>
      <c r="C363" s="1">
        <f>'[1]Total magasin'!E367</f>
        <v>2200</v>
      </c>
      <c r="D363" s="1" t="str">
        <f>'[1]Total magasin'!H367</f>
        <v>Rural dynamique</v>
      </c>
    </row>
    <row r="364" spans="1:4" x14ac:dyDescent="0.3">
      <c r="A364" s="1">
        <f>'[1]Total magasin'!B368</f>
        <v>33794</v>
      </c>
      <c r="B364" s="1" t="str">
        <f>'[1]Total magasin'!D368</f>
        <v>SU PARIGNE-LEVEQUE</v>
      </c>
      <c r="C364" s="1">
        <f>'[1]Total magasin'!E368</f>
        <v>3525</v>
      </c>
      <c r="D364" s="1" t="str">
        <f>'[1]Total magasin'!H368</f>
        <v>Rural dynamique</v>
      </c>
    </row>
    <row r="365" spans="1:4" x14ac:dyDescent="0.3">
      <c r="A365" s="1">
        <f>'[1]Total magasin'!B369</f>
        <v>33816</v>
      </c>
      <c r="B365" s="1" t="str">
        <f>'[1]Total magasin'!D369</f>
        <v>SU POUANCE</v>
      </c>
      <c r="C365" s="1">
        <f>'[1]Total magasin'!E369</f>
        <v>2490</v>
      </c>
      <c r="D365" s="1" t="str">
        <f>'[1]Total magasin'!H369</f>
        <v>Rural dynamique</v>
      </c>
    </row>
    <row r="366" spans="1:4" x14ac:dyDescent="0.3">
      <c r="A366" s="1">
        <f>'[1]Total magasin'!B370</f>
        <v>38142</v>
      </c>
      <c r="B366" s="1" t="str">
        <f>'[1]Total magasin'!D370</f>
        <v>UE GUERLESQUIN</v>
      </c>
      <c r="C366" s="1">
        <f>'[1]Total magasin'!E370</f>
        <v>1280</v>
      </c>
      <c r="D366" s="1" t="str">
        <f>'[1]Total magasin'!H370</f>
        <v>Rural traditionnel</v>
      </c>
    </row>
    <row r="367" spans="1:4" x14ac:dyDescent="0.3">
      <c r="A367" s="1">
        <f>'[1]Total magasin'!B371</f>
        <v>31045</v>
      </c>
      <c r="B367" s="1" t="str">
        <f>'[1]Total magasin'!D371</f>
        <v>HU YFFINIAC</v>
      </c>
      <c r="C367" s="1">
        <f>'[1]Total magasin'!E371</f>
        <v>5360</v>
      </c>
      <c r="D367" s="1" t="str">
        <f>'[1]Total magasin'!H371</f>
        <v>Périurbain résidentiel</v>
      </c>
    </row>
    <row r="368" spans="1:4" x14ac:dyDescent="0.3">
      <c r="A368" s="1">
        <f>'[1]Total magasin'!B372</f>
        <v>33840</v>
      </c>
      <c r="B368" s="1" t="str">
        <f>'[1]Total magasin'!D372</f>
        <v>HU PLANCOET</v>
      </c>
      <c r="C368" s="1">
        <f>'[1]Total magasin'!E372</f>
        <v>5097</v>
      </c>
      <c r="D368" s="1" t="str">
        <f>'[1]Total magasin'!H372</f>
        <v>Rural dynamique</v>
      </c>
    </row>
    <row r="369" spans="1:4" x14ac:dyDescent="0.3">
      <c r="A369" s="1">
        <f>'[1]Total magasin'!B373</f>
        <v>33875</v>
      </c>
      <c r="B369" s="1" t="str">
        <f>'[1]Total magasin'!D373</f>
        <v>SU ERQUY</v>
      </c>
      <c r="C369" s="1">
        <f>'[1]Total magasin'!E373</f>
        <v>3972</v>
      </c>
      <c r="D369" s="1" t="str">
        <f>'[1]Total magasin'!H373</f>
        <v>Saisonniers</v>
      </c>
    </row>
    <row r="370" spans="1:4" x14ac:dyDescent="0.3">
      <c r="A370" s="1">
        <f>'[1]Total magasin'!B374</f>
        <v>33883</v>
      </c>
      <c r="B370" s="1" t="str">
        <f>'[1]Total magasin'!D374</f>
        <v>SU PLESTIN-LES GREVES</v>
      </c>
      <c r="C370" s="1">
        <f>'[1]Total magasin'!E374</f>
        <v>2911</v>
      </c>
      <c r="D370" s="1" t="str">
        <f>'[1]Total magasin'!H374</f>
        <v>Saisonniers</v>
      </c>
    </row>
    <row r="371" spans="1:4" x14ac:dyDescent="0.3">
      <c r="A371" s="1">
        <f>'[1]Total magasin'!B375</f>
        <v>33891</v>
      </c>
      <c r="B371" s="1" t="str">
        <f>'[1]Total magasin'!D375</f>
        <v>SU ST-NICOLAS-DU-PELEM</v>
      </c>
      <c r="C371" s="1">
        <f>'[1]Total magasin'!E375</f>
        <v>2200</v>
      </c>
      <c r="D371" s="1" t="str">
        <f>'[1]Total magasin'!H375</f>
        <v>Rural traditionnel</v>
      </c>
    </row>
    <row r="372" spans="1:4" x14ac:dyDescent="0.3">
      <c r="A372" s="1">
        <f>'[1]Total magasin'!B376</f>
        <v>33935</v>
      </c>
      <c r="B372" s="1" t="str">
        <f>'[1]Total magasin'!D376</f>
        <v>SU LANVALLAY</v>
      </c>
      <c r="C372" s="1">
        <f>'[1]Total magasin'!E376</f>
        <v>2450</v>
      </c>
      <c r="D372" s="1" t="str">
        <f>'[1]Total magasin'!H376</f>
        <v>Rural dynamique</v>
      </c>
    </row>
    <row r="373" spans="1:4" x14ac:dyDescent="0.3">
      <c r="A373" s="1">
        <f>'[1]Total magasin'!B377</f>
        <v>38375</v>
      </c>
      <c r="B373" s="1" t="str">
        <f>'[1]Total magasin'!D377</f>
        <v>SU LANDIVISIAU</v>
      </c>
      <c r="C373" s="1">
        <f>'[1]Total magasin'!E377</f>
        <v>2650</v>
      </c>
      <c r="D373" s="1" t="str">
        <f>'[1]Total magasin'!H377</f>
        <v>Rural dynamique</v>
      </c>
    </row>
    <row r="374" spans="1:4" x14ac:dyDescent="0.3">
      <c r="A374" s="1">
        <f>'[1]Total magasin'!B378</f>
        <v>33980</v>
      </c>
      <c r="B374" s="1" t="str">
        <f>'[1]Total magasin'!D378</f>
        <v>SU PLEYBER-CHRIST</v>
      </c>
      <c r="C374" s="1">
        <f>'[1]Total magasin'!E378</f>
        <v>2270</v>
      </c>
      <c r="D374" s="1" t="str">
        <f>'[1]Total magasin'!H378</f>
        <v>Rural dynamique</v>
      </c>
    </row>
    <row r="375" spans="1:4" x14ac:dyDescent="0.3">
      <c r="A375" s="1">
        <f>'[1]Total magasin'!B379</f>
        <v>38193</v>
      </c>
      <c r="B375" s="1" t="str">
        <f>'[1]Total magasin'!D379</f>
        <v>UE EVAUX-LES-BAINS</v>
      </c>
      <c r="C375" s="1">
        <f>'[1]Total magasin'!E379</f>
        <v>1416</v>
      </c>
      <c r="D375" s="1" t="str">
        <f>'[1]Total magasin'!H379</f>
        <v>Rural traditionnel</v>
      </c>
    </row>
    <row r="376" spans="1:4" x14ac:dyDescent="0.3">
      <c r="A376" s="1">
        <f>'[1]Total magasin'!B380</f>
        <v>38290</v>
      </c>
      <c r="B376" s="1" t="str">
        <f>'[1]Total magasin'!D380</f>
        <v>UE LE MANS DE GAULLE</v>
      </c>
      <c r="C376" s="1">
        <f>'[1]Total magasin'!E380</f>
        <v>560</v>
      </c>
      <c r="D376" s="1" t="str">
        <f>'[1]Total magasin'!H380</f>
        <v>Ultra-urbain</v>
      </c>
    </row>
    <row r="377" spans="1:4" x14ac:dyDescent="0.3">
      <c r="A377" s="1">
        <f>'[1]Total magasin'!B381</f>
        <v>34049</v>
      </c>
      <c r="B377" s="1" t="str">
        <f>'[1]Total magasin'!D381</f>
        <v>SU PLOUHARNEL</v>
      </c>
      <c r="C377" s="1">
        <f>'[1]Total magasin'!E381</f>
        <v>4380</v>
      </c>
      <c r="D377" s="1" t="str">
        <f>'[1]Total magasin'!H381</f>
        <v>Saisonniers</v>
      </c>
    </row>
    <row r="378" spans="1:4" x14ac:dyDescent="0.3">
      <c r="A378" s="1">
        <f>'[1]Total magasin'!B382</f>
        <v>38945</v>
      </c>
      <c r="B378" s="1" t="str">
        <f>'[1]Total magasin'!D382</f>
        <v>SU CHATILLON-COLIGNY</v>
      </c>
      <c r="C378" s="1">
        <f>'[1]Total magasin'!E382</f>
        <v>2700</v>
      </c>
      <c r="D378" s="1" t="str">
        <f>'[1]Total magasin'!H382</f>
        <v>Rural traditionnel</v>
      </c>
    </row>
    <row r="379" spans="1:4" x14ac:dyDescent="0.3">
      <c r="A379" s="1">
        <f>'[1]Total magasin'!B383</f>
        <v>34163</v>
      </c>
      <c r="B379" s="1" t="str">
        <f>'[1]Total magasin'!D383</f>
        <v>UE AIXE-SUR-VIENNE UEX  4.B73</v>
      </c>
      <c r="C379" s="1">
        <f>'[1]Total magasin'!E383</f>
        <v>1196</v>
      </c>
      <c r="D379" s="1" t="str">
        <f>'[1]Total magasin'!H383</f>
        <v>Rural dynamique</v>
      </c>
    </row>
    <row r="380" spans="1:4" x14ac:dyDescent="0.3">
      <c r="A380" s="1">
        <f>'[1]Total magasin'!B384</f>
        <v>34165</v>
      </c>
      <c r="B380" s="1" t="str">
        <f>'[1]Total magasin'!D384</f>
        <v>UE ANGOULÊME  1B730</v>
      </c>
      <c r="C380" s="1">
        <f>'[1]Total magasin'!E384</f>
        <v>697</v>
      </c>
      <c r="D380" s="1" t="str">
        <f>'[1]Total magasin'!H384</f>
        <v>Ultra-urbain</v>
      </c>
    </row>
    <row r="381" spans="1:4" x14ac:dyDescent="0.3">
      <c r="A381" s="1">
        <f>'[1]Total magasin'!B385</f>
        <v>34166</v>
      </c>
      <c r="B381" s="1" t="str">
        <f>'[1]Total magasin'!D385</f>
        <v>UE CHEF BOUTONNE 2B777</v>
      </c>
      <c r="C381" s="1">
        <f>'[1]Total magasin'!E385</f>
        <v>888</v>
      </c>
      <c r="D381" s="1" t="str">
        <f>'[1]Total magasin'!H385</f>
        <v>Rural traditionnel</v>
      </c>
    </row>
    <row r="382" spans="1:4" x14ac:dyDescent="0.3">
      <c r="A382" s="1">
        <f>'[1]Total magasin'!B386</f>
        <v>34168</v>
      </c>
      <c r="B382" s="1" t="str">
        <f>'[1]Total magasin'!D386</f>
        <v>UE ISLE UEX     4B750</v>
      </c>
      <c r="C382" s="1">
        <f>'[1]Total magasin'!E386</f>
        <v>1171</v>
      </c>
      <c r="D382" s="1" t="str">
        <f>'[1]Total magasin'!H386</f>
        <v>Périurbain résidentiel</v>
      </c>
    </row>
    <row r="383" spans="1:4" x14ac:dyDescent="0.3">
      <c r="A383" s="1">
        <f>'[1]Total magasin'!B387</f>
        <v>34171</v>
      </c>
      <c r="B383" s="1" t="str">
        <f>'[1]Total magasin'!D387</f>
        <v>UE LA TREMBLADE 1.B758 UEX</v>
      </c>
      <c r="C383" s="1">
        <f>'[1]Total magasin'!E387</f>
        <v>1200</v>
      </c>
      <c r="D383" s="1" t="str">
        <f>'[1]Total magasin'!H387</f>
        <v>Saisonniers</v>
      </c>
    </row>
    <row r="384" spans="1:4" x14ac:dyDescent="0.3">
      <c r="A384" s="1">
        <f>'[1]Total magasin'!B388</f>
        <v>34174</v>
      </c>
      <c r="B384" s="1" t="str">
        <f>'[1]Total magasin'!D388</f>
        <v>UE LIMOGES GARE   4.B737</v>
      </c>
      <c r="C384" s="1">
        <f>'[1]Total magasin'!E388</f>
        <v>2854</v>
      </c>
      <c r="D384" s="1" t="str">
        <f>'[1]Total magasin'!H388</f>
        <v>Ultra-urbain</v>
      </c>
    </row>
    <row r="385" spans="1:4" x14ac:dyDescent="0.3">
      <c r="A385" s="1">
        <f>'[1]Total magasin'!B389</f>
        <v>34179</v>
      </c>
      <c r="B385" s="1" t="str">
        <f>'[1]Total magasin'!D389</f>
        <v>UE POITIERS MERMOZ 2B753</v>
      </c>
      <c r="C385" s="1">
        <f>'[1]Total magasin'!E389</f>
        <v>1259</v>
      </c>
      <c r="D385" s="1" t="str">
        <f>'[1]Total magasin'!H389</f>
        <v>Ultra-urbain</v>
      </c>
    </row>
    <row r="386" spans="1:4" x14ac:dyDescent="0.3">
      <c r="A386" s="1">
        <f>'[1]Total magasin'!B390</f>
        <v>34181</v>
      </c>
      <c r="B386" s="1" t="str">
        <f>'[1]Total magasin'!D390</f>
        <v>UE POITIERS COURONNERIE 2B732</v>
      </c>
      <c r="C386" s="1">
        <f>'[1]Total magasin'!E390</f>
        <v>1350</v>
      </c>
      <c r="D386" s="1" t="str">
        <f>'[1]Total magasin'!H390</f>
        <v>Ultra-urbain</v>
      </c>
    </row>
    <row r="387" spans="1:4" x14ac:dyDescent="0.3">
      <c r="A387" s="1">
        <f>'[1]Total magasin'!B391</f>
        <v>34185</v>
      </c>
      <c r="B387" s="1" t="str">
        <f>'[1]Total magasin'!D391</f>
        <v>UE ROUMAZIÈRES  4B756</v>
      </c>
      <c r="C387" s="1">
        <f>'[1]Total magasin'!E391</f>
        <v>1200</v>
      </c>
      <c r="D387" s="1" t="str">
        <f>'[1]Total magasin'!H391</f>
        <v>Rural traditionnel</v>
      </c>
    </row>
    <row r="388" spans="1:4" x14ac:dyDescent="0.3">
      <c r="A388" s="1">
        <f>'[1]Total magasin'!B392</f>
        <v>34187</v>
      </c>
      <c r="B388" s="1" t="str">
        <f>'[1]Total magasin'!D392</f>
        <v>UE ST-AIGULIN     1.B779</v>
      </c>
      <c r="C388" s="1">
        <f>'[1]Total magasin'!E392</f>
        <v>867</v>
      </c>
      <c r="D388" s="1" t="str">
        <f>'[1]Total magasin'!H392</f>
        <v>Rural traditionnel</v>
      </c>
    </row>
    <row r="389" spans="1:4" x14ac:dyDescent="0.3">
      <c r="A389" s="1">
        <f>'[1]Total magasin'!B393</f>
        <v>34190</v>
      </c>
      <c r="B389" s="1" t="str">
        <f>'[1]Total magasin'!D393</f>
        <v>UE ST-CYR-SUR-LOIRE    2B772</v>
      </c>
      <c r="C389" s="1">
        <f>'[1]Total magasin'!E393</f>
        <v>693</v>
      </c>
      <c r="D389" s="1" t="str">
        <f>'[1]Total magasin'!H393</f>
        <v>Périurbain concurrentiel</v>
      </c>
    </row>
    <row r="390" spans="1:4" x14ac:dyDescent="0.3">
      <c r="A390" s="1">
        <f>'[1]Total magasin'!B394</f>
        <v>34192</v>
      </c>
      <c r="B390" s="1" t="str">
        <f>'[1]Total magasin'!D394</f>
        <v>SU ST-YRIEX-SUR-CHARENTE</v>
      </c>
      <c r="C390" s="1">
        <f>'[1]Total magasin'!E394</f>
        <v>2077</v>
      </c>
      <c r="D390" s="1" t="str">
        <f>'[1]Total magasin'!H394</f>
        <v>Périurbain résidentiel</v>
      </c>
    </row>
    <row r="391" spans="1:4" x14ac:dyDescent="0.3">
      <c r="A391" s="1">
        <f>'[1]Total magasin'!B395</f>
        <v>34196</v>
      </c>
      <c r="B391" s="1" t="str">
        <f>'[1]Total magasin'!D395</f>
        <v>UE SURGÈRES UEX 1B748</v>
      </c>
      <c r="C391" s="1">
        <f>'[1]Total magasin'!E395</f>
        <v>990</v>
      </c>
      <c r="D391" s="1" t="str">
        <f>'[1]Total magasin'!H395</f>
        <v>Rural dynamique</v>
      </c>
    </row>
    <row r="392" spans="1:4" x14ac:dyDescent="0.3">
      <c r="A392" s="1">
        <f>'[1]Total magasin'!B396</f>
        <v>34208</v>
      </c>
      <c r="B392" s="1" t="str">
        <f>'[1]Total magasin'!D396</f>
        <v>UE LENCLOITRE</v>
      </c>
      <c r="C392" s="1">
        <f>'[1]Total magasin'!E396</f>
        <v>470</v>
      </c>
      <c r="D392" s="1" t="str">
        <f>'[1]Total magasin'!H396</f>
        <v>Rural dynamique</v>
      </c>
    </row>
    <row r="393" spans="1:4" x14ac:dyDescent="0.3">
      <c r="A393" s="1">
        <f>'[1]Total magasin'!B397</f>
        <v>34210</v>
      </c>
      <c r="B393" s="1" t="str">
        <f>'[1]Total magasin'!D397</f>
        <v>UE MARSILLY</v>
      </c>
      <c r="C393" s="1">
        <f>'[1]Total magasin'!E397</f>
        <v>498</v>
      </c>
      <c r="D393" s="1" t="str">
        <f>'[1]Total magasin'!H397</f>
        <v>Périurbain résidentiel</v>
      </c>
    </row>
    <row r="394" spans="1:4" x14ac:dyDescent="0.3">
      <c r="A394" s="1">
        <f>'[1]Total magasin'!B398</f>
        <v>34361</v>
      </c>
      <c r="B394" s="1" t="str">
        <f>'[1]Total magasin'!D398</f>
        <v>UE ANGERS LA ROSERAIE</v>
      </c>
      <c r="C394" s="1">
        <f>'[1]Total magasin'!E398</f>
        <v>700</v>
      </c>
      <c r="D394" s="1" t="str">
        <f>'[1]Total magasin'!H398</f>
        <v>Ultra-urbain</v>
      </c>
    </row>
    <row r="395" spans="1:4" x14ac:dyDescent="0.3">
      <c r="A395" s="1">
        <f>'[1]Total magasin'!B399</f>
        <v>34588</v>
      </c>
      <c r="B395" s="1" t="str">
        <f>'[1]Total magasin'!D399</f>
        <v>SU TREGUIER</v>
      </c>
      <c r="C395" s="1">
        <f>'[1]Total magasin'!E399</f>
        <v>2540</v>
      </c>
      <c r="D395" s="1" t="str">
        <f>'[1]Total magasin'!H399</f>
        <v>Rural traditionnel</v>
      </c>
    </row>
    <row r="396" spans="1:4" x14ac:dyDescent="0.3">
      <c r="A396" s="1">
        <f>'[1]Total magasin'!B400</f>
        <v>34677</v>
      </c>
      <c r="B396" s="1" t="str">
        <f>'[1]Total magasin'!D400</f>
        <v>SU SANDILLON</v>
      </c>
      <c r="C396" s="1">
        <f>'[1]Total magasin'!E400</f>
        <v>2055</v>
      </c>
      <c r="D396" s="1" t="str">
        <f>'[1]Total magasin'!H400</f>
        <v>Rural dynamique</v>
      </c>
    </row>
    <row r="397" spans="1:4" x14ac:dyDescent="0.3">
      <c r="A397" s="1">
        <f>'[1]Total magasin'!B401</f>
        <v>34739</v>
      </c>
      <c r="B397" s="1" t="str">
        <f>'[1]Total magasin'!D401</f>
        <v>SU CHANCEAUX-SUR-CHOISILLE</v>
      </c>
      <c r="C397" s="1">
        <f>'[1]Total magasin'!E401</f>
        <v>2175</v>
      </c>
      <c r="D397" s="1" t="str">
        <f>'[1]Total magasin'!H401</f>
        <v>Périurbain résidentiel</v>
      </c>
    </row>
    <row r="398" spans="1:4" x14ac:dyDescent="0.3">
      <c r="A398" s="1">
        <f>'[1]Total magasin'!B402</f>
        <v>34944</v>
      </c>
      <c r="B398" s="1" t="str">
        <f>'[1]Total magasin'!D402</f>
        <v>SU LA ROCHE-POSAY</v>
      </c>
      <c r="C398" s="1">
        <f>'[1]Total magasin'!E402</f>
        <v>2200</v>
      </c>
      <c r="D398" s="1" t="str">
        <f>'[1]Total magasin'!H402</f>
        <v>Rural traditionnel</v>
      </c>
    </row>
    <row r="399" spans="1:4" x14ac:dyDescent="0.3">
      <c r="A399" s="1">
        <f>'[1]Total magasin'!B403</f>
        <v>35029</v>
      </c>
      <c r="B399" s="1" t="str">
        <f>'[1]Total magasin'!D403</f>
        <v>SU CHABRIS</v>
      </c>
      <c r="C399" s="1">
        <f>'[1]Total magasin'!E403</f>
        <v>2173</v>
      </c>
      <c r="D399" s="1" t="str">
        <f>'[1]Total magasin'!H403</f>
        <v>Rural traditionnel</v>
      </c>
    </row>
    <row r="400" spans="1:4" x14ac:dyDescent="0.3">
      <c r="A400" s="1">
        <f>'[1]Total magasin'!B404</f>
        <v>35037</v>
      </c>
      <c r="B400" s="1" t="str">
        <f>'[1]Total magasin'!D404</f>
        <v>UE BREHAN</v>
      </c>
      <c r="C400" s="1">
        <f>'[1]Total magasin'!E404</f>
        <v>1230</v>
      </c>
      <c r="D400" s="1" t="str">
        <f>'[1]Total magasin'!H404</f>
        <v>Rural traditionnel</v>
      </c>
    </row>
    <row r="401" spans="1:4" x14ac:dyDescent="0.3">
      <c r="A401" s="1">
        <f>'[1]Total magasin'!B405</f>
        <v>35061</v>
      </c>
      <c r="B401" s="1" t="str">
        <f>'[1]Total magasin'!D405</f>
        <v>SU VIVONNE</v>
      </c>
      <c r="C401" s="1">
        <f>'[1]Total magasin'!E405</f>
        <v>4220</v>
      </c>
      <c r="D401" s="1" t="str">
        <f>'[1]Total magasin'!H405</f>
        <v>Rural dynamique</v>
      </c>
    </row>
    <row r="402" spans="1:4" x14ac:dyDescent="0.3">
      <c r="A402" s="1">
        <f>'[1]Total magasin'!B406</f>
        <v>35088</v>
      </c>
      <c r="B402" s="1" t="str">
        <f>'[1]Total magasin'!D406</f>
        <v>SU TINTENIAC</v>
      </c>
      <c r="C402" s="1">
        <f>'[1]Total magasin'!E406</f>
        <v>4183</v>
      </c>
      <c r="D402" s="1" t="str">
        <f>'[1]Total magasin'!H406</f>
        <v>Rural dynamique</v>
      </c>
    </row>
    <row r="403" spans="1:4" x14ac:dyDescent="0.3">
      <c r="A403" s="1">
        <f>'[1]Total magasin'!B407</f>
        <v>35094</v>
      </c>
      <c r="B403" s="1" t="str">
        <f>'[1]Total magasin'!D407</f>
        <v>UE QUIMPER</v>
      </c>
      <c r="C403" s="1">
        <f>'[1]Total magasin'!E407</f>
        <v>442</v>
      </c>
      <c r="D403" s="1" t="str">
        <f>'[1]Total magasin'!H407</f>
        <v>Ultra-urbain</v>
      </c>
    </row>
    <row r="404" spans="1:4" x14ac:dyDescent="0.3">
      <c r="A404" s="1">
        <f>'[1]Total magasin'!B408</f>
        <v>38363</v>
      </c>
      <c r="B404" s="1" t="str">
        <f>'[1]Total magasin'!D408</f>
        <v>SU LA TURBALLE</v>
      </c>
      <c r="C404" s="1">
        <f>'[1]Total magasin'!E408</f>
        <v>2667</v>
      </c>
      <c r="D404" s="1" t="str">
        <f>'[1]Total magasin'!H408</f>
        <v>Saisonniers</v>
      </c>
    </row>
    <row r="405" spans="1:4" x14ac:dyDescent="0.3">
      <c r="A405" s="1">
        <f>'[1]Total magasin'!B409</f>
        <v>35118</v>
      </c>
      <c r="B405" s="1" t="str">
        <f>'[1]Total magasin'!D409</f>
        <v>SU ROUILLAC</v>
      </c>
      <c r="C405" s="1">
        <f>'[1]Total magasin'!E409</f>
        <v>3575</v>
      </c>
      <c r="D405" s="1" t="str">
        <f>'[1]Total magasin'!H409</f>
        <v>Rural dynamique</v>
      </c>
    </row>
    <row r="406" spans="1:4" x14ac:dyDescent="0.3">
      <c r="A406" s="1">
        <f>'[1]Total magasin'!B410</f>
        <v>35134</v>
      </c>
      <c r="B406" s="1" t="str">
        <f>'[1]Total magasin'!D410</f>
        <v>SU ST-AUBIN-D'AUBIGNE</v>
      </c>
      <c r="C406" s="1">
        <f>'[1]Total magasin'!E410</f>
        <v>2500</v>
      </c>
      <c r="D406" s="1" t="str">
        <f>'[1]Total magasin'!H410</f>
        <v>Rural dynamique</v>
      </c>
    </row>
    <row r="407" spans="1:4" x14ac:dyDescent="0.3">
      <c r="A407" s="1">
        <f>'[1]Total magasin'!B411</f>
        <v>37777</v>
      </c>
      <c r="B407" s="1" t="str">
        <f>'[1]Total magasin'!D411</f>
        <v>SU DOL-DE-BRETAGNE</v>
      </c>
      <c r="C407" s="1">
        <f>'[1]Total magasin'!E411</f>
        <v>3811</v>
      </c>
      <c r="D407" s="1" t="str">
        <f>'[1]Total magasin'!H411</f>
        <v>Rural dynamique</v>
      </c>
    </row>
    <row r="408" spans="1:4" x14ac:dyDescent="0.3">
      <c r="A408" s="1">
        <f>'[1]Total magasin'!B412</f>
        <v>37706</v>
      </c>
      <c r="B408" s="1" t="str">
        <f>'[1]Total magasin'!D412</f>
        <v>SU MALANSAC</v>
      </c>
      <c r="C408" s="1">
        <f>'[1]Total magasin'!E412</f>
        <v>2500</v>
      </c>
      <c r="D408" s="1" t="str">
        <f>'[1]Total magasin'!H412</f>
        <v>Rural dynamique</v>
      </c>
    </row>
    <row r="409" spans="1:4" x14ac:dyDescent="0.3">
      <c r="A409" s="1">
        <f>'[1]Total magasin'!B413</f>
        <v>38262</v>
      </c>
      <c r="B409" s="1" t="str">
        <f>'[1]Total magasin'!D413</f>
        <v>SU ST-GEORGES-SUR-LOIRE</v>
      </c>
      <c r="C409" s="1">
        <f>'[1]Total magasin'!E413</f>
        <v>3220</v>
      </c>
      <c r="D409" s="1" t="str">
        <f>'[1]Total magasin'!H413</f>
        <v>Rural dynamique</v>
      </c>
    </row>
    <row r="410" spans="1:4" x14ac:dyDescent="0.3">
      <c r="A410" s="1">
        <f>'[1]Total magasin'!B414</f>
        <v>39261</v>
      </c>
      <c r="B410" s="1" t="str">
        <f>'[1]Total magasin'!D414</f>
        <v>SU NANTES ST JACQUES</v>
      </c>
      <c r="C410" s="1">
        <f>'[1]Total magasin'!E414</f>
        <v>2456</v>
      </c>
      <c r="D410" s="1" t="str">
        <f>'[1]Total magasin'!H414</f>
        <v>Ultra-urbain</v>
      </c>
    </row>
    <row r="411" spans="1:4" x14ac:dyDescent="0.3">
      <c r="A411" s="1">
        <f>'[1]Total magasin'!B415</f>
        <v>35258</v>
      </c>
      <c r="B411" s="1" t="str">
        <f>'[1]Total magasin'!D415</f>
        <v>SU CHATEAUNEUF-SUR-CHARENTE</v>
      </c>
      <c r="C411" s="1">
        <f>'[1]Total magasin'!E415</f>
        <v>3379</v>
      </c>
      <c r="D411" s="1" t="str">
        <f>'[1]Total magasin'!H415</f>
        <v>Rural dynamique</v>
      </c>
    </row>
    <row r="412" spans="1:4" x14ac:dyDescent="0.3">
      <c r="A412" s="1">
        <f>'[1]Total magasin'!B416</f>
        <v>35266</v>
      </c>
      <c r="B412" s="1" t="str">
        <f>'[1]Total magasin'!D416</f>
        <v>SU LE MANS LIBERATION</v>
      </c>
      <c r="C412" s="1">
        <f>'[1]Total magasin'!E416</f>
        <v>2185</v>
      </c>
      <c r="D412" s="1" t="str">
        <f>'[1]Total magasin'!H416</f>
        <v>Ultra-urbain</v>
      </c>
    </row>
    <row r="413" spans="1:4" x14ac:dyDescent="0.3">
      <c r="A413" s="1">
        <f>'[1]Total magasin'!B417</f>
        <v>35274</v>
      </c>
      <c r="B413" s="1" t="str">
        <f>'[1]Total magasin'!D417</f>
        <v>SU CHATEAUNEUF-LA FORET</v>
      </c>
      <c r="C413" s="1">
        <f>'[1]Total magasin'!E417</f>
        <v>1439</v>
      </c>
      <c r="D413" s="1" t="str">
        <f>'[1]Total magasin'!H417</f>
        <v>Rural traditionnel</v>
      </c>
    </row>
    <row r="414" spans="1:4" x14ac:dyDescent="0.3">
      <c r="A414" s="1">
        <f>'[1]Total magasin'!B418</f>
        <v>35282</v>
      </c>
      <c r="B414" s="1" t="str">
        <f>'[1]Total magasin'!D418</f>
        <v>SU BEAUCOUZE</v>
      </c>
      <c r="C414" s="1">
        <f>'[1]Total magasin'!E418</f>
        <v>2901</v>
      </c>
      <c r="D414" s="1" t="str">
        <f>'[1]Total magasin'!H418</f>
        <v>Périurbain concurrentiel</v>
      </c>
    </row>
    <row r="415" spans="1:4" x14ac:dyDescent="0.3">
      <c r="A415" s="1">
        <f>'[1]Total magasin'!B419</f>
        <v>35290</v>
      </c>
      <c r="B415" s="1" t="str">
        <f>'[1]Total magasin'!D419</f>
        <v>HU GUICHEN</v>
      </c>
      <c r="C415" s="1">
        <f>'[1]Total magasin'!E419</f>
        <v>3980</v>
      </c>
      <c r="D415" s="1" t="str">
        <f>'[1]Total magasin'!H419</f>
        <v>Périurbain résidentiel</v>
      </c>
    </row>
    <row r="416" spans="1:4" x14ac:dyDescent="0.3">
      <c r="A416" s="1">
        <f>'[1]Total magasin'!B420</f>
        <v>35312</v>
      </c>
      <c r="B416" s="1" t="str">
        <f>'[1]Total magasin'!D420</f>
        <v>SU SAUJON</v>
      </c>
      <c r="C416" s="1">
        <f>'[1]Total magasin'!E420</f>
        <v>2650</v>
      </c>
      <c r="D416" s="1" t="str">
        <f>'[1]Total magasin'!H420</f>
        <v>Rural dynamique</v>
      </c>
    </row>
    <row r="417" spans="1:4" x14ac:dyDescent="0.3">
      <c r="A417" s="1">
        <f>'[1]Total magasin'!B421</f>
        <v>38242</v>
      </c>
      <c r="B417" s="1" t="str">
        <f>'[1]Total magasin'!D421</f>
        <v>SU PLEMET</v>
      </c>
      <c r="C417" s="1">
        <f>'[1]Total magasin'!E421</f>
        <v>2200</v>
      </c>
      <c r="D417" s="1" t="str">
        <f>'[1]Total magasin'!H421</f>
        <v>Rural traditionnel</v>
      </c>
    </row>
    <row r="418" spans="1:4" x14ac:dyDescent="0.3">
      <c r="A418" s="1">
        <f>'[1]Total magasin'!B422</f>
        <v>35355</v>
      </c>
      <c r="B418" s="1" t="str">
        <f>'[1]Total magasin'!D422</f>
        <v>SU MELESSE</v>
      </c>
      <c r="C418" s="1">
        <f>'[1]Total magasin'!E422</f>
        <v>3750</v>
      </c>
      <c r="D418" s="1" t="str">
        <f>'[1]Total magasin'!H422</f>
        <v>Périurbain résidentiel</v>
      </c>
    </row>
    <row r="419" spans="1:4" x14ac:dyDescent="0.3">
      <c r="A419" s="1">
        <f>'[1]Total magasin'!B423</f>
        <v>35363</v>
      </c>
      <c r="B419" s="1" t="str">
        <f>'[1]Total magasin'!D423</f>
        <v>SU CANCALE</v>
      </c>
      <c r="C419" s="1">
        <f>'[1]Total magasin'!E423</f>
        <v>3400</v>
      </c>
      <c r="D419" s="1" t="str">
        <f>'[1]Total magasin'!H423</f>
        <v>Saisonniers</v>
      </c>
    </row>
    <row r="420" spans="1:4" x14ac:dyDescent="0.3">
      <c r="A420" s="1">
        <f>'[1]Total magasin'!B424</f>
        <v>35398</v>
      </c>
      <c r="B420" s="1" t="str">
        <f>'[1]Total magasin'!D424</f>
        <v>SU GEMOZAC</v>
      </c>
      <c r="C420" s="1">
        <f>'[1]Total magasin'!E424</f>
        <v>4077</v>
      </c>
      <c r="D420" s="1" t="str">
        <f>'[1]Total magasin'!H424</f>
        <v>Rural traditionnel</v>
      </c>
    </row>
    <row r="421" spans="1:4" x14ac:dyDescent="0.3">
      <c r="A421" s="1">
        <f>'[1]Total magasin'!B425</f>
        <v>35401</v>
      </c>
      <c r="B421" s="1" t="str">
        <f>'[1]Total magasin'!D425</f>
        <v>SU MAGNE</v>
      </c>
      <c r="C421" s="1">
        <f>'[1]Total magasin'!E425</f>
        <v>3712</v>
      </c>
      <c r="D421" s="1" t="str">
        <f>'[1]Total magasin'!H425</f>
        <v>Rural dynamique</v>
      </c>
    </row>
    <row r="422" spans="1:4" x14ac:dyDescent="0.3">
      <c r="A422" s="1">
        <f>'[1]Total magasin'!B426</f>
        <v>38327</v>
      </c>
      <c r="B422" s="1" t="str">
        <f>'[1]Total magasin'!D426</f>
        <v>SU ANCENIS</v>
      </c>
      <c r="C422" s="1">
        <f>'[1]Total magasin'!E426</f>
        <v>2990</v>
      </c>
      <c r="D422" s="1" t="str">
        <f>'[1]Total magasin'!H426</f>
        <v>Rural dynamique</v>
      </c>
    </row>
    <row r="423" spans="1:4" x14ac:dyDescent="0.3">
      <c r="A423" s="1">
        <f>'[1]Total magasin'!B427</f>
        <v>35444</v>
      </c>
      <c r="B423" s="1" t="str">
        <f>'[1]Total magasin'!D427</f>
        <v>SU CARNAC</v>
      </c>
      <c r="C423" s="1">
        <f>'[1]Total magasin'!E427</f>
        <v>2228</v>
      </c>
      <c r="D423" s="1" t="str">
        <f>'[1]Total magasin'!H427</f>
        <v>Saisonniers</v>
      </c>
    </row>
    <row r="424" spans="1:4" x14ac:dyDescent="0.3">
      <c r="A424" s="1">
        <f>'[1]Total magasin'!B428</f>
        <v>36424</v>
      </c>
      <c r="B424" s="1" t="str">
        <f>'[1]Total magasin'!D428</f>
        <v>SU FEYTIAT</v>
      </c>
      <c r="C424" s="1">
        <f>'[1]Total magasin'!E428</f>
        <v>3260</v>
      </c>
      <c r="D424" s="1" t="str">
        <f>'[1]Total magasin'!H428</f>
        <v>Périurbain résidentiel</v>
      </c>
    </row>
    <row r="425" spans="1:4" x14ac:dyDescent="0.3">
      <c r="A425" s="1">
        <f>'[1]Total magasin'!B429</f>
        <v>35479</v>
      </c>
      <c r="B425" s="1" t="str">
        <f>'[1]Total magasin'!D429</f>
        <v>SU GUIPRY MESSAC</v>
      </c>
      <c r="C425" s="1">
        <f>'[1]Total magasin'!E429</f>
        <v>2296</v>
      </c>
      <c r="D425" s="1" t="str">
        <f>'[1]Total magasin'!H429</f>
        <v>Rural dynamique</v>
      </c>
    </row>
    <row r="426" spans="1:4" x14ac:dyDescent="0.3">
      <c r="A426" s="1">
        <f>'[1]Total magasin'!B430</f>
        <v>35487</v>
      </c>
      <c r="B426" s="1" t="str">
        <f>'[1]Total magasin'!D430</f>
        <v>SU PLUVIGNER</v>
      </c>
      <c r="C426" s="1">
        <f>'[1]Total magasin'!E430</f>
        <v>2830</v>
      </c>
      <c r="D426" s="1" t="str">
        <f>'[1]Total magasin'!H430</f>
        <v>Rural dynamique</v>
      </c>
    </row>
    <row r="427" spans="1:4" x14ac:dyDescent="0.3">
      <c r="A427" s="1">
        <f>'[1]Total magasin'!B431</f>
        <v>35495</v>
      </c>
      <c r="B427" s="1" t="str">
        <f>'[1]Total magasin'!D431</f>
        <v>SU NEXON</v>
      </c>
      <c r="C427" s="1">
        <f>'[1]Total magasin'!E431</f>
        <v>2490</v>
      </c>
      <c r="D427" s="1" t="str">
        <f>'[1]Total magasin'!H431</f>
        <v>Rural dynamique</v>
      </c>
    </row>
    <row r="428" spans="1:4" x14ac:dyDescent="0.3">
      <c r="A428" s="1">
        <f>'[1]Total magasin'!B432</f>
        <v>30062</v>
      </c>
      <c r="B428" s="1" t="str">
        <f>'[1]Total magasin'!D432</f>
        <v>UE ST-BRIEUC  BENOIT</v>
      </c>
      <c r="C428" s="1">
        <f>'[1]Total magasin'!E432</f>
        <v>1023</v>
      </c>
      <c r="D428" s="1" t="str">
        <f>'[1]Total magasin'!H432</f>
        <v>Ultra-urbain</v>
      </c>
    </row>
    <row r="429" spans="1:4" x14ac:dyDescent="0.3">
      <c r="A429" s="1">
        <f>'[1]Total magasin'!B433</f>
        <v>35525</v>
      </c>
      <c r="B429" s="1" t="str">
        <f>'[1]Total magasin'!D433</f>
        <v>SU LIFFRE</v>
      </c>
      <c r="C429" s="1">
        <f>'[1]Total magasin'!E433</f>
        <v>3942</v>
      </c>
      <c r="D429" s="1" t="str">
        <f>'[1]Total magasin'!H433</f>
        <v>Rural dynamique</v>
      </c>
    </row>
    <row r="430" spans="1:4" x14ac:dyDescent="0.3">
      <c r="A430" s="1">
        <f>'[1]Total magasin'!B434</f>
        <v>37222</v>
      </c>
      <c r="B430" s="1" t="str">
        <f>'[1]Total magasin'!D434</f>
        <v>UE PLEUBIAN</v>
      </c>
      <c r="C430" s="1">
        <f>'[1]Total magasin'!E434</f>
        <v>1400</v>
      </c>
      <c r="D430" s="1" t="str">
        <f>'[1]Total magasin'!H434</f>
        <v>Saisonniers</v>
      </c>
    </row>
    <row r="431" spans="1:4" x14ac:dyDescent="0.3">
      <c r="A431" s="1">
        <f>'[1]Total magasin'!B435</f>
        <v>35576</v>
      </c>
      <c r="B431" s="1" t="str">
        <f>'[1]Total magasin'!D435</f>
        <v>SU ST-MEEN-LE-GRAND</v>
      </c>
      <c r="C431" s="1">
        <f>'[1]Total magasin'!E435</f>
        <v>3295</v>
      </c>
      <c r="D431" s="1" t="str">
        <f>'[1]Total magasin'!H435</f>
        <v>Rural dynamique</v>
      </c>
    </row>
    <row r="432" spans="1:4" x14ac:dyDescent="0.3">
      <c r="A432" s="1">
        <f>'[1]Total magasin'!B436</f>
        <v>38316</v>
      </c>
      <c r="B432" s="1" t="str">
        <f>'[1]Total magasin'!D436</f>
        <v>SU TONNAY-CHARENTE</v>
      </c>
      <c r="C432" s="1">
        <f>'[1]Total magasin'!E436</f>
        <v>5190</v>
      </c>
      <c r="D432" s="1" t="str">
        <f>'[1]Total magasin'!H436</f>
        <v>Rural dynamique</v>
      </c>
    </row>
    <row r="433" spans="1:4" x14ac:dyDescent="0.3">
      <c r="A433" s="1">
        <f>'[1]Total magasin'!B437</f>
        <v>38195</v>
      </c>
      <c r="B433" s="1" t="str">
        <f>'[1]Total magasin'!D437</f>
        <v>UE NANTES LAFAYETTE</v>
      </c>
      <c r="C433" s="1">
        <f>'[1]Total magasin'!E437</f>
        <v>774</v>
      </c>
      <c r="D433" s="1" t="str">
        <f>'[1]Total magasin'!H437</f>
        <v>Ultra-urbain</v>
      </c>
    </row>
    <row r="434" spans="1:4" x14ac:dyDescent="0.3">
      <c r="A434" s="1">
        <f>'[1]Total magasin'!B438</f>
        <v>35614</v>
      </c>
      <c r="B434" s="1" t="str">
        <f>'[1]Total magasin'!D438</f>
        <v>HU COMBOURG</v>
      </c>
      <c r="C434" s="1">
        <f>'[1]Total magasin'!E438</f>
        <v>4480</v>
      </c>
      <c r="D434" s="1" t="str">
        <f>'[1]Total magasin'!H438</f>
        <v>Rural dynamique</v>
      </c>
    </row>
    <row r="435" spans="1:4" x14ac:dyDescent="0.3">
      <c r="A435" s="1">
        <f>'[1]Total magasin'!B439</f>
        <v>35630</v>
      </c>
      <c r="B435" s="1" t="str">
        <f>'[1]Total magasin'!D439</f>
        <v>SU ECHIRE</v>
      </c>
      <c r="C435" s="1">
        <f>'[1]Total magasin'!E439</f>
        <v>2995</v>
      </c>
      <c r="D435" s="1" t="str">
        <f>'[1]Total magasin'!H439</f>
        <v>Périurbain résidentiel</v>
      </c>
    </row>
    <row r="436" spans="1:4" x14ac:dyDescent="0.3">
      <c r="A436" s="1">
        <f>'[1]Total magasin'!B440</f>
        <v>38307</v>
      </c>
      <c r="B436" s="1" t="str">
        <f>'[1]Total magasin'!D440</f>
        <v>UE MESCHERS</v>
      </c>
      <c r="C436" s="1">
        <f>'[1]Total magasin'!E440</f>
        <v>1200</v>
      </c>
      <c r="D436" s="1" t="str">
        <f>'[1]Total magasin'!H440</f>
        <v>Saisonniers</v>
      </c>
    </row>
    <row r="437" spans="1:4" x14ac:dyDescent="0.3">
      <c r="A437" s="1">
        <f>'[1]Total magasin'!B441</f>
        <v>33379</v>
      </c>
      <c r="B437" s="1" t="str">
        <f>'[1]Total magasin'!D441</f>
        <v>SU BROONS</v>
      </c>
      <c r="C437" s="1">
        <f>'[1]Total magasin'!E441</f>
        <v>2865</v>
      </c>
      <c r="D437" s="1" t="str">
        <f>'[1]Total magasin'!H441</f>
        <v>Rural dynamique</v>
      </c>
    </row>
    <row r="438" spans="1:4" x14ac:dyDescent="0.3">
      <c r="A438" s="1">
        <f>'[1]Total magasin'!B442</f>
        <v>35665</v>
      </c>
      <c r="B438" s="1" t="str">
        <f>'[1]Total magasin'!D442</f>
        <v>SU MIRAMBEAU</v>
      </c>
      <c r="C438" s="1">
        <f>'[1]Total magasin'!E442</f>
        <v>2565</v>
      </c>
      <c r="D438" s="1" t="str">
        <f>'[1]Total magasin'!H442</f>
        <v>Rural traditionnel</v>
      </c>
    </row>
    <row r="439" spans="1:4" x14ac:dyDescent="0.3">
      <c r="A439" s="1">
        <f>'[1]Total magasin'!B443</f>
        <v>35673</v>
      </c>
      <c r="B439" s="1" t="str">
        <f>'[1]Total magasin'!D443</f>
        <v>SU ARGENT-SUR-SAULDRE</v>
      </c>
      <c r="C439" s="1">
        <f>'[1]Total magasin'!E443</f>
        <v>1800</v>
      </c>
      <c r="D439" s="1" t="str">
        <f>'[1]Total magasin'!H443</f>
        <v>Rural traditionnel</v>
      </c>
    </row>
    <row r="440" spans="1:4" x14ac:dyDescent="0.3">
      <c r="A440" s="1">
        <f>'[1]Total magasin'!B444</f>
        <v>35692</v>
      </c>
      <c r="B440" s="1" t="str">
        <f>'[1]Total magasin'!D444</f>
        <v>UE ORLEANS</v>
      </c>
      <c r="C440" s="1">
        <f>'[1]Total magasin'!E444</f>
        <v>730</v>
      </c>
      <c r="D440" s="1" t="str">
        <f>'[1]Total magasin'!H444</f>
        <v>Périurbain concurrentiel</v>
      </c>
    </row>
    <row r="441" spans="1:4" x14ac:dyDescent="0.3">
      <c r="A441" s="1">
        <f>'[1]Total magasin'!B445</f>
        <v>38149</v>
      </c>
      <c r="B441" s="1" t="str">
        <f>'[1]Total magasin'!D445</f>
        <v>UE DOMPIERRE-SUR-MER</v>
      </c>
      <c r="C441" s="1">
        <f>'[1]Total magasin'!E445</f>
        <v>956</v>
      </c>
      <c r="D441" s="1" t="str">
        <f>'[1]Total magasin'!H445</f>
        <v>Périurbain résidentiel</v>
      </c>
    </row>
    <row r="442" spans="1:4" x14ac:dyDescent="0.3">
      <c r="A442" s="1">
        <f>'[1]Total magasin'!B446</f>
        <v>38772</v>
      </c>
      <c r="B442" s="1" t="str">
        <f>'[1]Total magasin'!D446</f>
        <v>UE NANTES LELASSEUR</v>
      </c>
      <c r="C442" s="1">
        <f>'[1]Total magasin'!E446</f>
        <v>800</v>
      </c>
      <c r="D442" s="1" t="str">
        <f>'[1]Total magasin'!H446</f>
        <v>Ultra-urbain</v>
      </c>
    </row>
    <row r="443" spans="1:4" x14ac:dyDescent="0.3">
      <c r="A443" s="1">
        <f>'[1]Total magasin'!B447</f>
        <v>35754</v>
      </c>
      <c r="B443" s="1" t="str">
        <f>'[1]Total magasin'!D447</f>
        <v>SU LA GUERCHE-DE-BRETAGNE</v>
      </c>
      <c r="C443" s="1">
        <f>'[1]Total magasin'!E447</f>
        <v>3898</v>
      </c>
      <c r="D443" s="1" t="str">
        <f>'[1]Total magasin'!H447</f>
        <v>Rural dynamique</v>
      </c>
    </row>
    <row r="444" spans="1:4" x14ac:dyDescent="0.3">
      <c r="A444" s="1">
        <f>'[1]Total magasin'!B448</f>
        <v>38110</v>
      </c>
      <c r="B444" s="1" t="str">
        <f>'[1]Total magasin'!D448</f>
        <v>SU VILLEBOIS-LAVALETTE</v>
      </c>
      <c r="C444" s="1">
        <f>'[1]Total magasin'!E448</f>
        <v>2450</v>
      </c>
      <c r="D444" s="1" t="str">
        <f>'[1]Total magasin'!H448</f>
        <v>Rural traditionnel</v>
      </c>
    </row>
    <row r="445" spans="1:4" x14ac:dyDescent="0.3">
      <c r="A445" s="1">
        <f>'[1]Total magasin'!B449</f>
        <v>38314</v>
      </c>
      <c r="B445" s="1" t="str">
        <f>'[1]Total magasin'!D449</f>
        <v>SU SELLES-SUR-CHER</v>
      </c>
      <c r="C445" s="1">
        <f>'[1]Total magasin'!E449</f>
        <v>2718</v>
      </c>
      <c r="D445" s="1" t="str">
        <f>'[1]Total magasin'!H449</f>
        <v>Rural traditionnel</v>
      </c>
    </row>
    <row r="446" spans="1:4" x14ac:dyDescent="0.3">
      <c r="A446" s="1">
        <f>'[1]Total magasin'!B450</f>
        <v>35797</v>
      </c>
      <c r="B446" s="1" t="str">
        <f>'[1]Total magasin'!D450</f>
        <v>SU BOUFFERE</v>
      </c>
      <c r="C446" s="1">
        <f>'[1]Total magasin'!E450</f>
        <v>4235</v>
      </c>
      <c r="D446" s="1" t="str">
        <f>'[1]Total magasin'!H450</f>
        <v>Rural dynamique</v>
      </c>
    </row>
    <row r="447" spans="1:4" x14ac:dyDescent="0.3">
      <c r="A447" s="1">
        <f>'[1]Total magasin'!B451</f>
        <v>38801</v>
      </c>
      <c r="B447" s="1" t="str">
        <f>'[1]Total magasin'!D451</f>
        <v>UE NANTES SCHUMANN</v>
      </c>
      <c r="C447" s="1">
        <f>'[1]Total magasin'!E451</f>
        <v>800</v>
      </c>
      <c r="D447" s="1" t="str">
        <f>'[1]Total magasin'!H451</f>
        <v>Ultra-urbain</v>
      </c>
    </row>
    <row r="448" spans="1:4" x14ac:dyDescent="0.3">
      <c r="A448" s="1">
        <f>'[1]Total magasin'!B452</f>
        <v>31252</v>
      </c>
      <c r="B448" s="1" t="str">
        <f>'[1]Total magasin'!D452</f>
        <v>HU CHATEAUGIRON</v>
      </c>
      <c r="C448" s="1">
        <f>'[1]Total magasin'!E452</f>
        <v>6360</v>
      </c>
      <c r="D448" s="1" t="str">
        <f>'[1]Total magasin'!H452</f>
        <v>Périurbain résidentiel</v>
      </c>
    </row>
    <row r="449" spans="1:4" x14ac:dyDescent="0.3">
      <c r="A449" s="1">
        <f>'[1]Total magasin'!B453</f>
        <v>35822</v>
      </c>
      <c r="B449" s="1" t="str">
        <f>'[1]Total magasin'!D453</f>
        <v>SU ECHILLAIS</v>
      </c>
      <c r="C449" s="1">
        <f>'[1]Total magasin'!E453</f>
        <v>2090</v>
      </c>
      <c r="D449" s="1" t="str">
        <f>'[1]Total magasin'!H453</f>
        <v>Rural dynamique</v>
      </c>
    </row>
    <row r="450" spans="1:4" x14ac:dyDescent="0.3">
      <c r="A450" s="1">
        <f>'[1]Total magasin'!B454</f>
        <v>38278</v>
      </c>
      <c r="B450" s="1" t="str">
        <f>'[1]Total magasin'!D454</f>
        <v>SU LIMOGES LABUSSIERE</v>
      </c>
      <c r="C450" s="1">
        <f>'[1]Total magasin'!E454</f>
        <v>2800</v>
      </c>
      <c r="D450" s="1" t="str">
        <f>'[1]Total magasin'!H454</f>
        <v>Ultra-urbain</v>
      </c>
    </row>
    <row r="451" spans="1:4" x14ac:dyDescent="0.3">
      <c r="A451" s="1">
        <f>'[1]Total magasin'!B455</f>
        <v>35878</v>
      </c>
      <c r="B451" s="1" t="str">
        <f>'[1]Total magasin'!D455</f>
        <v>HU CHALLANS</v>
      </c>
      <c r="C451" s="1">
        <f>'[1]Total magasin'!E455</f>
        <v>7749</v>
      </c>
      <c r="D451" s="1" t="str">
        <f>'[1]Total magasin'!H455</f>
        <v>Rural dynamique</v>
      </c>
    </row>
    <row r="452" spans="1:4" x14ac:dyDescent="0.3">
      <c r="A452" s="1">
        <f>'[1]Total magasin'!B456</f>
        <v>35886</v>
      </c>
      <c r="B452" s="1" t="str">
        <f>'[1]Total magasin'!D456</f>
        <v>SU CHABANAIS</v>
      </c>
      <c r="C452" s="1">
        <f>'[1]Total magasin'!E456</f>
        <v>2540</v>
      </c>
      <c r="D452" s="1" t="str">
        <f>'[1]Total magasin'!H456</f>
        <v>Rural traditionnel</v>
      </c>
    </row>
    <row r="453" spans="1:4" x14ac:dyDescent="0.3">
      <c r="A453" s="1">
        <f>'[1]Total magasin'!B457</f>
        <v>38321</v>
      </c>
      <c r="B453" s="1" t="str">
        <f>'[1]Total magasin'!D457</f>
        <v>SU BINIC</v>
      </c>
      <c r="C453" s="1">
        <f>'[1]Total magasin'!E457</f>
        <v>2850</v>
      </c>
      <c r="D453" s="1" t="str">
        <f>'[1]Total magasin'!H457</f>
        <v>Saisonniers</v>
      </c>
    </row>
    <row r="454" spans="1:4" x14ac:dyDescent="0.3">
      <c r="A454" s="1">
        <f>'[1]Total magasin'!B458</f>
        <v>37519</v>
      </c>
      <c r="B454" s="1" t="str">
        <f>'[1]Total magasin'!D458</f>
        <v>UE PLOUARET</v>
      </c>
      <c r="C454" s="1">
        <f>'[1]Total magasin'!E458</f>
        <v>450</v>
      </c>
      <c r="D454" s="1" t="str">
        <f>'[1]Total magasin'!H458</f>
        <v>Rural traditionnel</v>
      </c>
    </row>
    <row r="455" spans="1:4" x14ac:dyDescent="0.3">
      <c r="A455" s="1">
        <f>'[1]Total magasin'!B459</f>
        <v>38378</v>
      </c>
      <c r="B455" s="1" t="str">
        <f>'[1]Total magasin'!D459</f>
        <v>UE GRAND-VILLAGE</v>
      </c>
      <c r="C455" s="1">
        <f>'[1]Total magasin'!E459</f>
        <v>880</v>
      </c>
      <c r="D455" s="1" t="str">
        <f>'[1]Total magasin'!H459</f>
        <v>Saisonniers</v>
      </c>
    </row>
    <row r="456" spans="1:4" x14ac:dyDescent="0.3">
      <c r="A456" s="1">
        <f>'[1]Total magasin'!B460</f>
        <v>36017</v>
      </c>
      <c r="B456" s="1" t="str">
        <f>'[1]Total magasin'!D460</f>
        <v>SU CHEMILLE</v>
      </c>
      <c r="C456" s="1">
        <f>'[1]Total magasin'!E460</f>
        <v>4200</v>
      </c>
      <c r="D456" s="1" t="str">
        <f>'[1]Total magasin'!H460</f>
        <v>Rural dynamique</v>
      </c>
    </row>
    <row r="457" spans="1:4" x14ac:dyDescent="0.3">
      <c r="A457" s="1">
        <f>'[1]Total magasin'!B461</f>
        <v>38216</v>
      </c>
      <c r="B457" s="1" t="str">
        <f>'[1]Total magasin'!D461</f>
        <v>UE NIEUL-LE DOLENT</v>
      </c>
      <c r="C457" s="1">
        <f>'[1]Total magasin'!E461</f>
        <v>1800</v>
      </c>
      <c r="D457" s="1" t="str">
        <f>'[1]Total magasin'!H461</f>
        <v>Rural dynamique</v>
      </c>
    </row>
    <row r="458" spans="1:4" x14ac:dyDescent="0.3">
      <c r="A458" s="1">
        <f>'[1]Total magasin'!B462</f>
        <v>36084</v>
      </c>
      <c r="B458" s="1" t="str">
        <f>'[1]Total magasin'!D462</f>
        <v>SU COMBRIT</v>
      </c>
      <c r="C458" s="1">
        <f>'[1]Total magasin'!E462</f>
        <v>2918</v>
      </c>
      <c r="D458" s="1" t="str">
        <f>'[1]Total magasin'!H462</f>
        <v>Saisonniers</v>
      </c>
    </row>
    <row r="459" spans="1:4" x14ac:dyDescent="0.3">
      <c r="A459" s="1">
        <f>'[1]Total magasin'!B463</f>
        <v>36092</v>
      </c>
      <c r="B459" s="1" t="str">
        <f>'[1]Total magasin'!D463</f>
        <v>SU PLOBANNALEC</v>
      </c>
      <c r="C459" s="1">
        <f>'[1]Total magasin'!E463</f>
        <v>2239</v>
      </c>
      <c r="D459" s="1" t="str">
        <f>'[1]Total magasin'!H463</f>
        <v>Saisonniers</v>
      </c>
    </row>
    <row r="460" spans="1:4" x14ac:dyDescent="0.3">
      <c r="A460" s="1">
        <f>'[1]Total magasin'!B464</f>
        <v>37679</v>
      </c>
      <c r="B460" s="1" t="str">
        <f>'[1]Total magasin'!D464</f>
        <v>SU THOUARCE</v>
      </c>
      <c r="C460" s="1">
        <f>'[1]Total magasin'!E464</f>
        <v>1800</v>
      </c>
      <c r="D460" s="1" t="str">
        <f>'[1]Total magasin'!H464</f>
        <v>Rural dynamique</v>
      </c>
    </row>
    <row r="461" spans="1:4" x14ac:dyDescent="0.3">
      <c r="A461" s="1">
        <f>'[1]Total magasin'!B465</f>
        <v>33921</v>
      </c>
      <c r="B461" s="1" t="str">
        <f>'[1]Total magasin'!D465</f>
        <v>SU DOUE-LA-FONTAINE</v>
      </c>
      <c r="C461" s="1">
        <f>'[1]Total magasin'!E465</f>
        <v>4400</v>
      </c>
      <c r="D461" s="1" t="str">
        <f>'[1]Total magasin'!H465</f>
        <v>Rural dynamique</v>
      </c>
    </row>
    <row r="462" spans="1:4" x14ac:dyDescent="0.3">
      <c r="A462" s="1">
        <f>'[1]Total magasin'!B466</f>
        <v>37838</v>
      </c>
      <c r="B462" s="1" t="str">
        <f>'[1]Total magasin'!D466</f>
        <v>SU L HERMITAGE</v>
      </c>
      <c r="C462" s="1">
        <f>'[1]Total magasin'!E466</f>
        <v>2092</v>
      </c>
      <c r="D462" s="1" t="str">
        <f>'[1]Total magasin'!H466</f>
        <v>Périurbain résidentiel</v>
      </c>
    </row>
    <row r="463" spans="1:4" x14ac:dyDescent="0.3">
      <c r="A463" s="1">
        <f>'[1]Total magasin'!B467</f>
        <v>38005</v>
      </c>
      <c r="B463" s="1" t="str">
        <f>'[1]Total magasin'!D467</f>
        <v>UE VIGNEUX-DE-BRETAGNE</v>
      </c>
      <c r="C463" s="1">
        <f>'[1]Total magasin'!E467</f>
        <v>1423</v>
      </c>
      <c r="D463" s="1" t="str">
        <f>'[1]Total magasin'!H467</f>
        <v>Périurbain résidentiel</v>
      </c>
    </row>
    <row r="464" spans="1:4" x14ac:dyDescent="0.3">
      <c r="A464" s="1">
        <f>'[1]Total magasin'!B468</f>
        <v>38008</v>
      </c>
      <c r="B464" s="1" t="str">
        <f>'[1]Total magasin'!D468</f>
        <v>UE MAROLLES-LES-BRAULTS</v>
      </c>
      <c r="C464" s="1">
        <f>'[1]Total magasin'!E468</f>
        <v>1200</v>
      </c>
      <c r="D464" s="1" t="str">
        <f>'[1]Total magasin'!H468</f>
        <v>Rural dynamique</v>
      </c>
    </row>
    <row r="465" spans="1:4" x14ac:dyDescent="0.3">
      <c r="A465" s="1">
        <f>'[1]Total magasin'!B469</f>
        <v>36335</v>
      </c>
      <c r="B465" s="1" t="str">
        <f>'[1]Total magasin'!D469</f>
        <v>SU EVRON   SU</v>
      </c>
      <c r="C465" s="1">
        <f>'[1]Total magasin'!E469</f>
        <v>4100</v>
      </c>
      <c r="D465" s="1" t="str">
        <f>'[1]Total magasin'!H469</f>
        <v>Rural dynamique</v>
      </c>
    </row>
    <row r="466" spans="1:4" x14ac:dyDescent="0.3">
      <c r="A466" s="1">
        <f>'[1]Total magasin'!B470</f>
        <v>36394</v>
      </c>
      <c r="B466" s="1" t="str">
        <f>'[1]Total magasin'!D470</f>
        <v>SU HERIC</v>
      </c>
      <c r="C466" s="1">
        <f>'[1]Total magasin'!E470</f>
        <v>2548</v>
      </c>
      <c r="D466" s="1" t="str">
        <f>'[1]Total magasin'!H470</f>
        <v>Rural dynamique</v>
      </c>
    </row>
    <row r="467" spans="1:4" x14ac:dyDescent="0.3">
      <c r="A467" s="1">
        <f>'[1]Total magasin'!B471</f>
        <v>36408</v>
      </c>
      <c r="B467" s="1" t="str">
        <f>'[1]Total magasin'!D471</f>
        <v>SU MAURON</v>
      </c>
      <c r="C467" s="1">
        <f>'[1]Total magasin'!E471</f>
        <v>2000</v>
      </c>
      <c r="D467" s="1" t="str">
        <f>'[1]Total magasin'!H471</f>
        <v>Rural traditionnel</v>
      </c>
    </row>
    <row r="468" spans="1:4" x14ac:dyDescent="0.3">
      <c r="A468" s="1">
        <f>'[1]Total magasin'!B472</f>
        <v>36432</v>
      </c>
      <c r="B468" s="1" t="str">
        <f>'[1]Total magasin'!D472</f>
        <v>SU LONGUE JUMELLES</v>
      </c>
      <c r="C468" s="1">
        <f>'[1]Total magasin'!E472</f>
        <v>4056</v>
      </c>
      <c r="D468" s="1" t="str">
        <f>'[1]Total magasin'!H472</f>
        <v>Rural dynamique</v>
      </c>
    </row>
    <row r="469" spans="1:4" x14ac:dyDescent="0.3">
      <c r="A469" s="1">
        <f>'[1]Total magasin'!B473</f>
        <v>36459</v>
      </c>
      <c r="B469" s="1" t="str">
        <f>'[1]Total magasin'!D473</f>
        <v>SU ST-ETIENNE-DE-MONTLUC</v>
      </c>
      <c r="C469" s="1">
        <f>'[1]Total magasin'!E473</f>
        <v>3996</v>
      </c>
      <c r="D469" s="1" t="str">
        <f>'[1]Total magasin'!H473</f>
        <v>Rural dynamique</v>
      </c>
    </row>
    <row r="470" spans="1:4" x14ac:dyDescent="0.3">
      <c r="A470" s="1">
        <f>'[1]Total magasin'!B474</f>
        <v>36467</v>
      </c>
      <c r="B470" s="1" t="str">
        <f>'[1]Total magasin'!D474</f>
        <v>SU SECONDIGNY</v>
      </c>
      <c r="C470" s="1">
        <f>'[1]Total magasin'!E474</f>
        <v>2252</v>
      </c>
      <c r="D470" s="1" t="str">
        <f>'[1]Total magasin'!H474</f>
        <v>Rural traditionnel</v>
      </c>
    </row>
    <row r="471" spans="1:4" x14ac:dyDescent="0.3">
      <c r="A471" s="1">
        <f>'[1]Total magasin'!B475</f>
        <v>36505</v>
      </c>
      <c r="B471" s="1" t="str">
        <f>'[1]Total magasin'!D475</f>
        <v>SU MONTFORT-LE GESNOIS</v>
      </c>
      <c r="C471" s="1">
        <f>'[1]Total magasin'!E475</f>
        <v>2459</v>
      </c>
      <c r="D471" s="1" t="str">
        <f>'[1]Total magasin'!H475</f>
        <v>Rural dynamique</v>
      </c>
    </row>
    <row r="472" spans="1:4" x14ac:dyDescent="0.3">
      <c r="A472" s="1">
        <f>'[1]Total magasin'!B476</f>
        <v>36572</v>
      </c>
      <c r="B472" s="1" t="str">
        <f>'[1]Total magasin'!D476</f>
        <v>SU ST-AIGNAN</v>
      </c>
      <c r="C472" s="1">
        <f>'[1]Total magasin'!E476</f>
        <v>2300</v>
      </c>
      <c r="D472" s="1" t="str">
        <f>'[1]Total magasin'!H476</f>
        <v>Rural traditionnel</v>
      </c>
    </row>
    <row r="473" spans="1:4" x14ac:dyDescent="0.3">
      <c r="A473" s="1">
        <f>'[1]Total magasin'!B477</f>
        <v>36580</v>
      </c>
      <c r="B473" s="1" t="str">
        <f>'[1]Total magasin'!D477</f>
        <v>HU MAYENNE</v>
      </c>
      <c r="C473" s="1">
        <f>'[1]Total magasin'!E477</f>
        <v>6173</v>
      </c>
      <c r="D473" s="1" t="str">
        <f>'[1]Total magasin'!H477</f>
        <v>Rural dynamique</v>
      </c>
    </row>
    <row r="474" spans="1:4" x14ac:dyDescent="0.3">
      <c r="A474" s="1">
        <f>'[1]Total magasin'!B478</f>
        <v>32167</v>
      </c>
      <c r="B474" s="1" t="str">
        <f>'[1]Total magasin'!D478</f>
        <v>SU ARNAGE</v>
      </c>
      <c r="C474" s="1">
        <f>'[1]Total magasin'!E478</f>
        <v>4490</v>
      </c>
      <c r="D474" s="1" t="str">
        <f>'[1]Total magasin'!H478</f>
        <v>Périurbain concurrentiel</v>
      </c>
    </row>
    <row r="475" spans="1:4" x14ac:dyDescent="0.3">
      <c r="A475" s="1">
        <f>'[1]Total magasin'!B479</f>
        <v>38282</v>
      </c>
      <c r="B475" s="1" t="str">
        <f>'[1]Total magasin'!D479</f>
        <v>HU BLAIN</v>
      </c>
      <c r="C475" s="1">
        <f>'[1]Total magasin'!E479</f>
        <v>5065</v>
      </c>
      <c r="D475" s="1" t="str">
        <f>'[1]Total magasin'!H479</f>
        <v>Rural dynamique</v>
      </c>
    </row>
    <row r="476" spans="1:4" x14ac:dyDescent="0.3">
      <c r="A476" s="1">
        <f>'[1]Total magasin'!B480</f>
        <v>36661</v>
      </c>
      <c r="B476" s="1" t="str">
        <f>'[1]Total magasin'!D480</f>
        <v>UE ARGENTRE</v>
      </c>
      <c r="C476" s="1">
        <f>'[1]Total magasin'!E480</f>
        <v>700</v>
      </c>
      <c r="D476" s="1" t="str">
        <f>'[1]Total magasin'!H480</f>
        <v>Rural dynamique</v>
      </c>
    </row>
    <row r="477" spans="1:4" x14ac:dyDescent="0.3">
      <c r="A477" s="1">
        <f>'[1]Total magasin'!B481</f>
        <v>38080</v>
      </c>
      <c r="B477" s="1" t="str">
        <f>'[1]Total magasin'!D481</f>
        <v>UE NIEUL</v>
      </c>
      <c r="C477" s="1">
        <f>'[1]Total magasin'!E481</f>
        <v>990</v>
      </c>
      <c r="D477" s="1" t="str">
        <f>'[1]Total magasin'!H481</f>
        <v>Rural dynamique</v>
      </c>
    </row>
    <row r="478" spans="1:4" x14ac:dyDescent="0.3">
      <c r="A478" s="1">
        <f>'[1]Total magasin'!B482</f>
        <v>38136</v>
      </c>
      <c r="B478" s="1" t="str">
        <f>'[1]Total magasin'!D482</f>
        <v>SU JOUE-LES-TOURS</v>
      </c>
      <c r="C478" s="1">
        <f>'[1]Total magasin'!E482</f>
        <v>3730</v>
      </c>
      <c r="D478" s="1" t="str">
        <f>'[1]Total magasin'!H482</f>
        <v>Périurbain concurrentiel</v>
      </c>
    </row>
    <row r="479" spans="1:4" x14ac:dyDescent="0.3">
      <c r="A479" s="1">
        <f>'[1]Total magasin'!B483</f>
        <v>38062</v>
      </c>
      <c r="B479" s="1" t="str">
        <f>'[1]Total magasin'!D483</f>
        <v>UE LE MANS BOLLEE</v>
      </c>
      <c r="C479" s="1">
        <f>'[1]Total magasin'!E483</f>
        <v>859</v>
      </c>
      <c r="D479" s="1" t="str">
        <f>'[1]Total magasin'!H483</f>
        <v>Ultra-urbain</v>
      </c>
    </row>
    <row r="480" spans="1:4" x14ac:dyDescent="0.3">
      <c r="A480" s="1">
        <f>'[1]Total magasin'!B484</f>
        <v>36793</v>
      </c>
      <c r="B480" s="1" t="str">
        <f>'[1]Total magasin'!D484</f>
        <v>SU LA CHATRE</v>
      </c>
      <c r="C480" s="1">
        <f>'[1]Total magasin'!E484</f>
        <v>3492</v>
      </c>
      <c r="D480" s="1" t="str">
        <f>'[1]Total magasin'!H484</f>
        <v>Rural traditionnel</v>
      </c>
    </row>
    <row r="481" spans="1:4" x14ac:dyDescent="0.3">
      <c r="A481" s="1">
        <f>'[1]Total magasin'!B485</f>
        <v>36807</v>
      </c>
      <c r="B481" s="1" t="str">
        <f>'[1]Total magasin'!D485</f>
        <v>SU CONTRES</v>
      </c>
      <c r="C481" s="1">
        <f>'[1]Total magasin'!E485</f>
        <v>4312</v>
      </c>
      <c r="D481" s="1" t="str">
        <f>'[1]Total magasin'!H485</f>
        <v>Rural dynamique</v>
      </c>
    </row>
    <row r="482" spans="1:4" x14ac:dyDescent="0.3">
      <c r="A482" s="1">
        <f>'[1]Total magasin'!B486</f>
        <v>36815</v>
      </c>
      <c r="B482" s="1" t="str">
        <f>'[1]Total magasin'!D486</f>
        <v>HU PARTHENAY</v>
      </c>
      <c r="C482" s="1">
        <f>'[1]Total magasin'!E486</f>
        <v>5778</v>
      </c>
      <c r="D482" s="1" t="str">
        <f>'[1]Total magasin'!H486</f>
        <v>Rural dynamique</v>
      </c>
    </row>
    <row r="483" spans="1:4" x14ac:dyDescent="0.3">
      <c r="A483" s="1">
        <f>'[1]Total magasin'!B487</f>
        <v>38369</v>
      </c>
      <c r="B483" s="1" t="str">
        <f>'[1]Total magasin'!D487</f>
        <v>UE MESANGER</v>
      </c>
      <c r="C483" s="1">
        <f>'[1]Total magasin'!E487</f>
        <v>1389</v>
      </c>
      <c r="D483" s="1" t="str">
        <f>'[1]Total magasin'!H487</f>
        <v>Rural dynamique</v>
      </c>
    </row>
    <row r="484" spans="1:4" x14ac:dyDescent="0.3">
      <c r="A484" s="1">
        <f>'[1]Total magasin'!B488</f>
        <v>37005</v>
      </c>
      <c r="B484" s="1" t="str">
        <f>'[1]Total magasin'!D488</f>
        <v>SU LA RICHE</v>
      </c>
      <c r="C484" s="1">
        <f>'[1]Total magasin'!E488</f>
        <v>2375</v>
      </c>
      <c r="D484" s="1" t="str">
        <f>'[1]Total magasin'!H488</f>
        <v>Ultra-urbain</v>
      </c>
    </row>
    <row r="485" spans="1:4" x14ac:dyDescent="0.3">
      <c r="A485" s="1">
        <f>'[1]Total magasin'!B489</f>
        <v>38248</v>
      </c>
      <c r="B485" s="1" t="str">
        <f>'[1]Total magasin'!D489</f>
        <v>UE ROYAN   UEX</v>
      </c>
      <c r="C485" s="1">
        <f>'[1]Total magasin'!E489</f>
        <v>878</v>
      </c>
      <c r="D485" s="1" t="str">
        <f>'[1]Total magasin'!H489</f>
        <v>Saisonniers</v>
      </c>
    </row>
    <row r="486" spans="1:4" x14ac:dyDescent="0.3">
      <c r="A486" s="1">
        <f>'[1]Total magasin'!B490</f>
        <v>37048</v>
      </c>
      <c r="B486" s="1" t="str">
        <f>'[1]Total magasin'!D490</f>
        <v>SU ST-BARTHELEMY  VERDUN</v>
      </c>
      <c r="C486" s="1">
        <f>'[1]Total magasin'!E490</f>
        <v>1849</v>
      </c>
      <c r="D486" s="1" t="str">
        <f>'[1]Total magasin'!H490</f>
        <v>Périurbain concurrentiel</v>
      </c>
    </row>
    <row r="487" spans="1:4" x14ac:dyDescent="0.3">
      <c r="A487" s="1">
        <f>'[1]Total magasin'!B491</f>
        <v>31317</v>
      </c>
      <c r="B487" s="1" t="str">
        <f>'[1]Total magasin'!D491</f>
        <v>SU DURTAL</v>
      </c>
      <c r="C487" s="1">
        <f>'[1]Total magasin'!E491</f>
        <v>2838</v>
      </c>
      <c r="D487" s="1" t="str">
        <f>'[1]Total magasin'!H491</f>
        <v>Rural dynamique</v>
      </c>
    </row>
    <row r="488" spans="1:4" x14ac:dyDescent="0.3">
      <c r="A488" s="1">
        <f>'[1]Total magasin'!B492</f>
        <v>37906</v>
      </c>
      <c r="B488" s="1" t="str">
        <f>'[1]Total magasin'!D492</f>
        <v>UE VAUX-SUR-MER</v>
      </c>
      <c r="C488" s="1">
        <f>'[1]Total magasin'!E492</f>
        <v>825</v>
      </c>
      <c r="D488" s="1" t="str">
        <f>'[1]Total magasin'!H492</f>
        <v>Saisonniers</v>
      </c>
    </row>
    <row r="489" spans="1:4" x14ac:dyDescent="0.3">
      <c r="A489" s="1">
        <f>'[1]Total magasin'!B493</f>
        <v>37137</v>
      </c>
      <c r="B489" s="1" t="str">
        <f>'[1]Total magasin'!D493</f>
        <v>SU LE CHATEAU-D'OLERON</v>
      </c>
      <c r="C489" s="1">
        <f>'[1]Total magasin'!E493</f>
        <v>1010</v>
      </c>
      <c r="D489" s="1" t="str">
        <f>'[1]Total magasin'!H493</f>
        <v>Saisonniers</v>
      </c>
    </row>
    <row r="490" spans="1:4" x14ac:dyDescent="0.3">
      <c r="A490" s="1">
        <f>'[1]Total magasin'!B494</f>
        <v>37145</v>
      </c>
      <c r="B490" s="1" t="str">
        <f>'[1]Total magasin'!D494</f>
        <v>UE COMMEQUIERS</v>
      </c>
      <c r="C490" s="1">
        <f>'[1]Total magasin'!E494</f>
        <v>600</v>
      </c>
      <c r="D490" s="1" t="str">
        <f>'[1]Total magasin'!H494</f>
        <v>Rural dynamique</v>
      </c>
    </row>
    <row r="491" spans="1:4" x14ac:dyDescent="0.3">
      <c r="A491" s="1">
        <f>'[1]Total magasin'!B495</f>
        <v>37866</v>
      </c>
      <c r="B491" s="1" t="str">
        <f>'[1]Total magasin'!D495</f>
        <v>UE PONT PEAN</v>
      </c>
      <c r="C491" s="1">
        <f>'[1]Total magasin'!E495</f>
        <v>700</v>
      </c>
      <c r="D491" s="1" t="str">
        <f>'[1]Total magasin'!H495</f>
        <v>Périurbain concurrentiel</v>
      </c>
    </row>
    <row r="492" spans="1:4" x14ac:dyDescent="0.3">
      <c r="A492" s="1">
        <f>'[1]Total magasin'!B496</f>
        <v>37218</v>
      </c>
      <c r="B492" s="1" t="str">
        <f>'[1]Total magasin'!D496</f>
        <v>SU GENNES</v>
      </c>
      <c r="C492" s="1">
        <f>'[1]Total magasin'!E496</f>
        <v>1655</v>
      </c>
      <c r="D492" s="1" t="str">
        <f>'[1]Total magasin'!H496</f>
        <v>Rural dynamique</v>
      </c>
    </row>
    <row r="493" spans="1:4" x14ac:dyDescent="0.3">
      <c r="A493" s="1">
        <f>'[1]Total magasin'!B497</f>
        <v>37226</v>
      </c>
      <c r="B493" s="1" t="str">
        <f>'[1]Total magasin'!D497</f>
        <v>SU LANVOLLON</v>
      </c>
      <c r="C493" s="1">
        <f>'[1]Total magasin'!E497</f>
        <v>3300</v>
      </c>
      <c r="D493" s="1" t="str">
        <f>'[1]Total magasin'!H497</f>
        <v>Rural dynamique</v>
      </c>
    </row>
    <row r="494" spans="1:4" x14ac:dyDescent="0.3">
      <c r="A494" s="1">
        <f>'[1]Total magasin'!B498</f>
        <v>37285</v>
      </c>
      <c r="B494" s="1" t="str">
        <f>'[1]Total magasin'!D498</f>
        <v>SU LANMEUR</v>
      </c>
      <c r="C494" s="1">
        <f>'[1]Total magasin'!E498</f>
        <v>2368</v>
      </c>
      <c r="D494" s="1" t="str">
        <f>'[1]Total magasin'!H498</f>
        <v>Saisonniers</v>
      </c>
    </row>
    <row r="495" spans="1:4" x14ac:dyDescent="0.3">
      <c r="A495" s="1">
        <f>'[1]Total magasin'!B499</f>
        <v>37150</v>
      </c>
      <c r="B495" s="1" t="str">
        <f>'[1]Total magasin'!D499</f>
        <v>SU ST-BARTHELEMY BANCHAIS</v>
      </c>
      <c r="C495" s="1">
        <f>'[1]Total magasin'!E499</f>
        <v>4598</v>
      </c>
      <c r="D495" s="1" t="str">
        <f>'[1]Total magasin'!H499</f>
        <v>Périurbain concurrentiel</v>
      </c>
    </row>
    <row r="496" spans="1:4" x14ac:dyDescent="0.3">
      <c r="A496" s="1">
        <f>'[1]Total magasin'!B500</f>
        <v>37345</v>
      </c>
      <c r="B496" s="1" t="str">
        <f>'[1]Total magasin'!D500</f>
        <v>UE RENNES BEAUREGARD</v>
      </c>
      <c r="C496" s="1">
        <f>'[1]Total magasin'!E500</f>
        <v>700</v>
      </c>
      <c r="D496" s="1" t="str">
        <f>'[1]Total magasin'!H500</f>
        <v>Ultra-urbain</v>
      </c>
    </row>
    <row r="497" spans="1:4" x14ac:dyDescent="0.3">
      <c r="A497" s="1">
        <f>'[1]Total magasin'!B501</f>
        <v>39331</v>
      </c>
      <c r="B497" s="1" t="str">
        <f>'[1]Total magasin'!D501</f>
        <v>UE RENNES BREST</v>
      </c>
      <c r="C497" s="1">
        <f>'[1]Total magasin'!E501</f>
        <v>1188</v>
      </c>
      <c r="D497" s="1" t="str">
        <f>'[1]Total magasin'!H501</f>
        <v>Ultra-urbain</v>
      </c>
    </row>
    <row r="498" spans="1:4" x14ac:dyDescent="0.3">
      <c r="A498" s="1">
        <f>'[1]Total magasin'!B502</f>
        <v>37374</v>
      </c>
      <c r="B498" s="1" t="str">
        <f>'[1]Total magasin'!D502</f>
        <v>SU LE FAOU</v>
      </c>
      <c r="C498" s="1">
        <f>'[1]Total magasin'!E502</f>
        <v>2092</v>
      </c>
      <c r="D498" s="1" t="str">
        <f>'[1]Total magasin'!H502</f>
        <v>Rural dynamique</v>
      </c>
    </row>
    <row r="499" spans="1:4" x14ac:dyDescent="0.3">
      <c r="A499" s="1">
        <f>'[1]Total magasin'!B503</f>
        <v>37406</v>
      </c>
      <c r="B499" s="1" t="str">
        <f>'[1]Total magasin'!D503</f>
        <v>UE PLOUENAN</v>
      </c>
      <c r="C499" s="1">
        <f>'[1]Total magasin'!E503</f>
        <v>1329</v>
      </c>
      <c r="D499" s="1" t="str">
        <f>'[1]Total magasin'!H503</f>
        <v>Rural dynamique</v>
      </c>
    </row>
    <row r="500" spans="1:4" x14ac:dyDescent="0.3">
      <c r="A500" s="1">
        <f>'[1]Total magasin'!B504</f>
        <v>37412</v>
      </c>
      <c r="B500" s="1" t="str">
        <f>'[1]Total magasin'!D504</f>
        <v>SU BECON-LES-GRANITS</v>
      </c>
      <c r="C500" s="1">
        <f>'[1]Total magasin'!E504</f>
        <v>2635</v>
      </c>
      <c r="D500" s="1" t="str">
        <f>'[1]Total magasin'!H504</f>
        <v>Rural dynamique</v>
      </c>
    </row>
    <row r="501" spans="1:4" x14ac:dyDescent="0.3">
      <c r="A501" s="1">
        <f>'[1]Total magasin'!B505</f>
        <v>37420</v>
      </c>
      <c r="B501" s="1" t="str">
        <f>'[1]Total magasin'!D505</f>
        <v>SU LA SUZE-SUR-SARTHE</v>
      </c>
      <c r="C501" s="1">
        <f>'[1]Total magasin'!E505</f>
        <v>3100</v>
      </c>
      <c r="D501" s="1" t="str">
        <f>'[1]Total magasin'!H505</f>
        <v>Rural dynamique</v>
      </c>
    </row>
    <row r="502" spans="1:4" x14ac:dyDescent="0.3">
      <c r="A502" s="1">
        <f>'[1]Total magasin'!B506</f>
        <v>34839</v>
      </c>
      <c r="B502" s="1" t="str">
        <f>'[1]Total magasin'!D506</f>
        <v>SU ST-FULGENT</v>
      </c>
      <c r="C502" s="1">
        <f>'[1]Total magasin'!E506</f>
        <v>2894</v>
      </c>
      <c r="D502" s="1" t="str">
        <f>'[1]Total magasin'!H506</f>
        <v>Rural dynamique</v>
      </c>
    </row>
    <row r="503" spans="1:4" x14ac:dyDescent="0.3">
      <c r="A503" s="1">
        <f>'[1]Total magasin'!B507</f>
        <v>37450</v>
      </c>
      <c r="B503" s="1" t="str">
        <f>'[1]Total magasin'!D507</f>
        <v>SU AIXE-SUR-VIENNE SU</v>
      </c>
      <c r="C503" s="1">
        <f>'[1]Total magasin'!E507</f>
        <v>3053</v>
      </c>
      <c r="D503" s="1" t="str">
        <f>'[1]Total magasin'!H507</f>
        <v>Périurbain résidentiel</v>
      </c>
    </row>
    <row r="504" spans="1:4" x14ac:dyDescent="0.3">
      <c r="A504" s="1">
        <f>'[1]Total magasin'!B508</f>
        <v>37478</v>
      </c>
      <c r="B504" s="1" t="str">
        <f>'[1]Total magasin'!D508</f>
        <v>UE BAZOUGES</v>
      </c>
      <c r="C504" s="1">
        <f>'[1]Total magasin'!E508</f>
        <v>984</v>
      </c>
      <c r="D504" s="1" t="str">
        <f>'[1]Total magasin'!H508</f>
        <v>Rural dynamique</v>
      </c>
    </row>
    <row r="505" spans="1:4" x14ac:dyDescent="0.3">
      <c r="A505" s="1">
        <f>'[1]Total magasin'!B509</f>
        <v>37492</v>
      </c>
      <c r="B505" s="1" t="str">
        <f>'[1]Total magasin'!D509</f>
        <v>SU GUIPAVAS</v>
      </c>
      <c r="C505" s="1">
        <f>'[1]Total magasin'!E509</f>
        <v>3200</v>
      </c>
      <c r="D505" s="1" t="str">
        <f>'[1]Total magasin'!H509</f>
        <v>Périurbain résidentiel</v>
      </c>
    </row>
    <row r="506" spans="1:4" x14ac:dyDescent="0.3">
      <c r="A506" s="1">
        <f>'[1]Total magasin'!B510</f>
        <v>37528</v>
      </c>
      <c r="B506" s="1" t="str">
        <f>'[1]Total magasin'!D510</f>
        <v>SU MARANS</v>
      </c>
      <c r="C506" s="1">
        <f>'[1]Total magasin'!E510</f>
        <v>4045</v>
      </c>
      <c r="D506" s="1" t="str">
        <f>'[1]Total magasin'!H510</f>
        <v>Rural dynamique</v>
      </c>
    </row>
    <row r="507" spans="1:4" x14ac:dyDescent="0.3">
      <c r="A507" s="1">
        <f>'[1]Total magasin'!B511</f>
        <v>37544</v>
      </c>
      <c r="B507" s="1" t="str">
        <f>'[1]Total magasin'!D511</f>
        <v>HU MURS-ERIGNE</v>
      </c>
      <c r="C507" s="1">
        <f>'[1]Total magasin'!E511</f>
        <v>9000</v>
      </c>
      <c r="D507" s="1" t="str">
        <f>'[1]Total magasin'!H511</f>
        <v>Périurbain résidentiel</v>
      </c>
    </row>
    <row r="508" spans="1:4" x14ac:dyDescent="0.3">
      <c r="A508" s="1">
        <f>'[1]Total magasin'!B512</f>
        <v>37560</v>
      </c>
      <c r="B508" s="1" t="str">
        <f>'[1]Total magasin'!D512</f>
        <v>UE LIMOGES BERGONIE</v>
      </c>
      <c r="C508" s="1">
        <f>'[1]Total magasin'!E512</f>
        <v>600</v>
      </c>
      <c r="D508" s="1" t="str">
        <f>'[1]Total magasin'!H512</f>
        <v>Ultra-urbain</v>
      </c>
    </row>
    <row r="509" spans="1:4" x14ac:dyDescent="0.3">
      <c r="A509" s="1">
        <f>'[1]Total magasin'!B513</f>
        <v>38058</v>
      </c>
      <c r="B509" s="1" t="str">
        <f>'[1]Total magasin'!D513</f>
        <v>UE GOUESNOU</v>
      </c>
      <c r="C509" s="1">
        <f>'[1]Total magasin'!E513</f>
        <v>1013</v>
      </c>
      <c r="D509" s="1" t="str">
        <f>'[1]Total magasin'!H513</f>
        <v>Périurbain concurrentiel</v>
      </c>
    </row>
    <row r="510" spans="1:4" x14ac:dyDescent="0.3">
      <c r="A510" s="1">
        <f>'[1]Total magasin'!B514</f>
        <v>37617</v>
      </c>
      <c r="B510" s="1" t="str">
        <f>'[1]Total magasin'!D514</f>
        <v>HU BOURGUEIL</v>
      </c>
      <c r="C510" s="1">
        <f>'[1]Total magasin'!E514</f>
        <v>6443</v>
      </c>
      <c r="D510" s="1" t="str">
        <f>'[1]Total magasin'!H514</f>
        <v>Rural dynamique</v>
      </c>
    </row>
    <row r="511" spans="1:4" x14ac:dyDescent="0.3">
      <c r="A511" s="1">
        <f>'[1]Total magasin'!B515</f>
        <v>37625</v>
      </c>
      <c r="B511" s="1" t="str">
        <f>'[1]Total magasin'!D515</f>
        <v>SU SAUMUR</v>
      </c>
      <c r="C511" s="1">
        <f>'[1]Total magasin'!E515</f>
        <v>2449</v>
      </c>
      <c r="D511" s="1" t="str">
        <f>'[1]Total magasin'!H515</f>
        <v>Périurbain concurrentiel</v>
      </c>
    </row>
    <row r="512" spans="1:4" x14ac:dyDescent="0.3">
      <c r="A512" s="1">
        <f>'[1]Total magasin'!B516</f>
        <v>38178</v>
      </c>
      <c r="B512" s="1" t="str">
        <f>'[1]Total magasin'!D516</f>
        <v>SU ST-POL-DE-LEON</v>
      </c>
      <c r="C512" s="1">
        <f>'[1]Total magasin'!E516</f>
        <v>3546</v>
      </c>
      <c r="D512" s="1" t="str">
        <f>'[1]Total magasin'!H516</f>
        <v>Saisonniers</v>
      </c>
    </row>
    <row r="513" spans="1:4" x14ac:dyDescent="0.3">
      <c r="A513" s="1">
        <f>'[1]Total magasin'!B517</f>
        <v>34751</v>
      </c>
      <c r="B513" s="1" t="str">
        <f>'[1]Total magasin'!D517</f>
        <v>UE ST-HERBLAIN  BEAUSEJOUR</v>
      </c>
      <c r="C513" s="1">
        <f>'[1]Total magasin'!E517</f>
        <v>750</v>
      </c>
      <c r="D513" s="1" t="str">
        <f>'[1]Total magasin'!H517</f>
        <v>Ultra-urbain</v>
      </c>
    </row>
    <row r="514" spans="1:4" x14ac:dyDescent="0.3">
      <c r="A514" s="1">
        <f>'[1]Total magasin'!B518</f>
        <v>38209</v>
      </c>
      <c r="B514" s="1" t="str">
        <f>'[1]Total magasin'!D518</f>
        <v>SU DAOULAS</v>
      </c>
      <c r="C514" s="1">
        <f>'[1]Total magasin'!E518</f>
        <v>1600</v>
      </c>
      <c r="D514" s="1" t="str">
        <f>'[1]Total magasin'!H518</f>
        <v>Rural dynamique</v>
      </c>
    </row>
    <row r="515" spans="1:4" x14ac:dyDescent="0.3">
      <c r="A515" s="1">
        <f>'[1]Total magasin'!B519</f>
        <v>37714</v>
      </c>
      <c r="B515" s="1" t="str">
        <f>'[1]Total magasin'!D519</f>
        <v>UE CHAMPIGNE</v>
      </c>
      <c r="C515" s="1">
        <f>'[1]Total magasin'!E519</f>
        <v>999</v>
      </c>
      <c r="D515" s="1" t="str">
        <f>'[1]Total magasin'!H519</f>
        <v>Rural dynamique</v>
      </c>
    </row>
    <row r="516" spans="1:4" x14ac:dyDescent="0.3">
      <c r="A516" s="1">
        <f>'[1]Total magasin'!B520</f>
        <v>38885</v>
      </c>
      <c r="B516" s="1" t="str">
        <f>'[1]Total magasin'!D520</f>
        <v>SU LA TRANCHE-SUR-MER</v>
      </c>
      <c r="C516" s="1">
        <f>'[1]Total magasin'!E520</f>
        <v>3942</v>
      </c>
      <c r="D516" s="1" t="str">
        <f>'[1]Total magasin'!H520</f>
        <v>Saisonniers</v>
      </c>
    </row>
    <row r="517" spans="1:4" x14ac:dyDescent="0.3">
      <c r="A517" s="1">
        <f>'[1]Total magasin'!B521</f>
        <v>37730</v>
      </c>
      <c r="B517" s="1" t="str">
        <f>'[1]Total magasin'!D521</f>
        <v>SU CHATEAUNEUF-SUR-SARTHE</v>
      </c>
      <c r="C517" s="1">
        <f>'[1]Total magasin'!E521</f>
        <v>3540</v>
      </c>
      <c r="D517" s="1" t="str">
        <f>'[1]Total magasin'!H521</f>
        <v>Rural dynamique</v>
      </c>
    </row>
    <row r="518" spans="1:4" x14ac:dyDescent="0.3">
      <c r="A518" s="1">
        <f>'[1]Total magasin'!B522</f>
        <v>37834</v>
      </c>
      <c r="B518" s="1" t="str">
        <f>'[1]Total magasin'!D522</f>
        <v>UE ANGERS BEAUSSIER</v>
      </c>
      <c r="C518" s="1">
        <f>'[1]Total magasin'!E522</f>
        <v>1200</v>
      </c>
      <c r="D518" s="1" t="str">
        <f>'[1]Total magasin'!H522</f>
        <v>Ultra-urbain</v>
      </c>
    </row>
    <row r="519" spans="1:4" x14ac:dyDescent="0.3">
      <c r="A519" s="1">
        <f>'[1]Total magasin'!B523</f>
        <v>37796</v>
      </c>
      <c r="B519" s="1" t="str">
        <f>'[1]Total magasin'!D523</f>
        <v>SU PRUNIERS-EN-SOLOGNE</v>
      </c>
      <c r="C519" s="1">
        <f>'[1]Total magasin'!E523</f>
        <v>2470</v>
      </c>
      <c r="D519" s="1" t="str">
        <f>'[1]Total magasin'!H523</f>
        <v>Périurbain résidentiel</v>
      </c>
    </row>
    <row r="520" spans="1:4" x14ac:dyDescent="0.3">
      <c r="A520" s="1">
        <f>'[1]Total magasin'!B524</f>
        <v>37806</v>
      </c>
      <c r="B520" s="1" t="str">
        <f>'[1]Total magasin'!D524</f>
        <v>UE LA ROCHE/YON  HALLES</v>
      </c>
      <c r="C520" s="1">
        <f>'[1]Total magasin'!E524</f>
        <v>1150</v>
      </c>
      <c r="D520" s="1" t="str">
        <f>'[1]Total magasin'!H524</f>
        <v>Ultra-urbain</v>
      </c>
    </row>
    <row r="521" spans="1:4" x14ac:dyDescent="0.3">
      <c r="A521" s="1">
        <f>'[1]Total magasin'!B525</f>
        <v>37605</v>
      </c>
      <c r="B521" s="1" t="str">
        <f>'[1]Total magasin'!D525</f>
        <v>SU ANDARD</v>
      </c>
      <c r="C521" s="1">
        <f>'[1]Total magasin'!E525</f>
        <v>3375</v>
      </c>
      <c r="D521" s="1" t="str">
        <f>'[1]Total magasin'!H525</f>
        <v>Rural dynamique</v>
      </c>
    </row>
    <row r="522" spans="1:4" x14ac:dyDescent="0.3">
      <c r="A522" s="1">
        <f>'[1]Total magasin'!B526</f>
        <v>37831</v>
      </c>
      <c r="B522" s="1" t="str">
        <f>'[1]Total magasin'!D526</f>
        <v>SU POITIERS SUD</v>
      </c>
      <c r="C522" s="1">
        <f>'[1]Total magasin'!E526</f>
        <v>2950</v>
      </c>
      <c r="D522" s="1" t="str">
        <f>'[1]Total magasin'!H526</f>
        <v>Périurbain concurrentiel</v>
      </c>
    </row>
    <row r="523" spans="1:4" x14ac:dyDescent="0.3">
      <c r="A523" s="1">
        <f>'[1]Total magasin'!B527</f>
        <v>37844</v>
      </c>
      <c r="B523" s="1" t="str">
        <f>'[1]Total magasin'!D527</f>
        <v>UE ST-DENIS-DE-L'HOTEL</v>
      </c>
      <c r="C523" s="1">
        <f>'[1]Total magasin'!E527</f>
        <v>1100</v>
      </c>
      <c r="D523" s="1" t="str">
        <f>'[1]Total magasin'!H527</f>
        <v>Périurbain résidentiel</v>
      </c>
    </row>
    <row r="524" spans="1:4" x14ac:dyDescent="0.3">
      <c r="A524" s="1">
        <f>'[1]Total magasin'!B528</f>
        <v>37862</v>
      </c>
      <c r="B524" s="1" t="str">
        <f>'[1]Total magasin'!D528</f>
        <v>SU BELLE-ILE-EN-MER</v>
      </c>
      <c r="C524" s="1">
        <f>'[1]Total magasin'!E528</f>
        <v>1645</v>
      </c>
      <c r="D524" s="1" t="str">
        <f>'[1]Total magasin'!H528</f>
        <v>Saisonniers</v>
      </c>
    </row>
    <row r="525" spans="1:4" x14ac:dyDescent="0.3">
      <c r="A525" s="1">
        <f>'[1]Total magasin'!B529</f>
        <v>37897</v>
      </c>
      <c r="B525" s="1" t="str">
        <f>'[1]Total magasin'!D529</f>
        <v>SU BEAUPREAU</v>
      </c>
      <c r="C525" s="1">
        <f>'[1]Total magasin'!E529</f>
        <v>3950</v>
      </c>
      <c r="D525" s="1" t="str">
        <f>'[1]Total magasin'!H529</f>
        <v>Rural dynamique</v>
      </c>
    </row>
    <row r="526" spans="1:4" x14ac:dyDescent="0.3">
      <c r="A526" s="1">
        <f>'[1]Total magasin'!B530</f>
        <v>37910</v>
      </c>
      <c r="B526" s="1" t="str">
        <f>'[1]Total magasin'!D530</f>
        <v>UE RENNES LIBERTE</v>
      </c>
      <c r="C526" s="1">
        <f>'[1]Total magasin'!E530</f>
        <v>650</v>
      </c>
      <c r="D526" s="1" t="str">
        <f>'[1]Total magasin'!H530</f>
        <v>Ultra-urbain</v>
      </c>
    </row>
    <row r="527" spans="1:4" x14ac:dyDescent="0.3">
      <c r="A527" s="1">
        <f>'[1]Total magasin'!B531</f>
        <v>37919</v>
      </c>
      <c r="B527" s="1" t="str">
        <f>'[1]Total magasin'!D531</f>
        <v>SU ARZON</v>
      </c>
      <c r="C527" s="1">
        <f>'[1]Total magasin'!E531</f>
        <v>1800</v>
      </c>
      <c r="D527" s="1" t="str">
        <f>'[1]Total magasin'!H531</f>
        <v>Saisonniers</v>
      </c>
    </row>
    <row r="528" spans="1:4" x14ac:dyDescent="0.3">
      <c r="A528" s="1">
        <f>'[1]Total magasin'!B532</f>
        <v>37927</v>
      </c>
      <c r="B528" s="1" t="str">
        <f>'[1]Total magasin'!D532</f>
        <v>SU GUIDEL</v>
      </c>
      <c r="C528" s="1">
        <f>'[1]Total magasin'!E532</f>
        <v>3550</v>
      </c>
      <c r="D528" s="1" t="str">
        <f>'[1]Total magasin'!H532</f>
        <v>Saisonniers</v>
      </c>
    </row>
    <row r="529" spans="1:4" x14ac:dyDescent="0.3">
      <c r="A529" s="1">
        <f>'[1]Total magasin'!B533</f>
        <v>37933</v>
      </c>
      <c r="B529" s="1" t="str">
        <f>'[1]Total magasin'!D533</f>
        <v>UE VANNES</v>
      </c>
      <c r="C529" s="1">
        <f>'[1]Total magasin'!E533</f>
        <v>1200</v>
      </c>
      <c r="D529" s="1" t="str">
        <f>'[1]Total magasin'!H533</f>
        <v>Ultra-urbain</v>
      </c>
    </row>
    <row r="530" spans="1:4" x14ac:dyDescent="0.3">
      <c r="A530" s="1">
        <f>'[1]Total magasin'!B534</f>
        <v>37978</v>
      </c>
      <c r="B530" s="1" t="str">
        <f>'[1]Total magasin'!D534</f>
        <v>UE PLERGUER</v>
      </c>
      <c r="C530" s="1">
        <f>'[1]Total magasin'!E534</f>
        <v>992</v>
      </c>
      <c r="D530" s="1" t="str">
        <f>'[1]Total magasin'!H534</f>
        <v>Rural dynamique</v>
      </c>
    </row>
    <row r="531" spans="1:4" x14ac:dyDescent="0.3">
      <c r="A531" s="1">
        <f>'[1]Total magasin'!B535</f>
        <v>37992</v>
      </c>
      <c r="B531" s="1" t="str">
        <f>'[1]Total magasin'!D535</f>
        <v>SU TRELAZE PYRAMIDE</v>
      </c>
      <c r="C531" s="1">
        <f>'[1]Total magasin'!E535</f>
        <v>2105</v>
      </c>
      <c r="D531" s="1" t="str">
        <f>'[1]Total magasin'!H535</f>
        <v>Périurbain concurrentiel</v>
      </c>
    </row>
    <row r="532" spans="1:4" x14ac:dyDescent="0.3">
      <c r="A532" s="1">
        <f>'[1]Total magasin'!B536</f>
        <v>38013</v>
      </c>
      <c r="B532" s="1" t="str">
        <f>'[1]Total magasin'!D536</f>
        <v>SU LOUVIGNE-DU-DESERT</v>
      </c>
      <c r="C532" s="1">
        <f>'[1]Total magasin'!E536</f>
        <v>1850</v>
      </c>
      <c r="D532" s="1" t="str">
        <f>'[1]Total magasin'!H536</f>
        <v>Rural traditionnel</v>
      </c>
    </row>
    <row r="533" spans="1:4" x14ac:dyDescent="0.3">
      <c r="A533" s="1">
        <f>'[1]Total magasin'!B537</f>
        <v>38020</v>
      </c>
      <c r="B533" s="1" t="str">
        <f>'[1]Total magasin'!D537</f>
        <v>UE ORADOUR-SUR-VAYRES</v>
      </c>
      <c r="C533" s="1">
        <f>'[1]Total magasin'!E537</f>
        <v>959</v>
      </c>
      <c r="D533" s="1" t="str">
        <f>'[1]Total magasin'!H537</f>
        <v>Rural traditionnel</v>
      </c>
    </row>
    <row r="534" spans="1:4" x14ac:dyDescent="0.3">
      <c r="A534" s="1">
        <f>'[1]Total magasin'!B538</f>
        <v>38028</v>
      </c>
      <c r="B534" s="1" t="str">
        <f>'[1]Total magasin'!D538</f>
        <v>SU JOSSELIN</v>
      </c>
      <c r="C534" s="1">
        <f>'[1]Total magasin'!E538</f>
        <v>3500</v>
      </c>
      <c r="D534" s="1" t="str">
        <f>'[1]Total magasin'!H538</f>
        <v>Rural dynamique</v>
      </c>
    </row>
    <row r="535" spans="1:4" x14ac:dyDescent="0.3">
      <c r="A535" s="1">
        <f>'[1]Total magasin'!B539</f>
        <v>38034</v>
      </c>
      <c r="B535" s="1" t="str">
        <f>'[1]Total magasin'!D539</f>
        <v>UE HAUTE-GOULAINE</v>
      </c>
      <c r="C535" s="1">
        <f>'[1]Total magasin'!E539</f>
        <v>1159</v>
      </c>
      <c r="D535" s="1" t="str">
        <f>'[1]Total magasin'!H539</f>
        <v>Périurbain résidentiel</v>
      </c>
    </row>
    <row r="536" spans="1:4" x14ac:dyDescent="0.3">
      <c r="A536" s="1">
        <f>'[1]Total magasin'!B540</f>
        <v>37821</v>
      </c>
      <c r="B536" s="1" t="str">
        <f>'[1]Total magasin'!D540</f>
        <v>UE LA GARNACHE</v>
      </c>
      <c r="C536" s="1">
        <f>'[1]Total magasin'!E540</f>
        <v>985</v>
      </c>
      <c r="D536" s="1" t="str">
        <f>'[1]Total magasin'!H540</f>
        <v>Rural dynamique</v>
      </c>
    </row>
    <row r="537" spans="1:4" x14ac:dyDescent="0.3">
      <c r="A537" s="1">
        <f>'[1]Total magasin'!B541</f>
        <v>38040</v>
      </c>
      <c r="B537" s="1" t="str">
        <f>'[1]Total magasin'!D541</f>
        <v>UE CHATEAU-RENARD</v>
      </c>
      <c r="C537" s="1">
        <f>'[1]Total magasin'!E541</f>
        <v>995</v>
      </c>
      <c r="D537" s="1" t="str">
        <f>'[1]Total magasin'!H541</f>
        <v>Rural traditionnel</v>
      </c>
    </row>
    <row r="538" spans="1:4" x14ac:dyDescent="0.3">
      <c r="A538" s="1">
        <f>'[1]Total magasin'!B542</f>
        <v>38044</v>
      </c>
      <c r="B538" s="1" t="str">
        <f>'[1]Total magasin'!D542</f>
        <v>SU CHINON</v>
      </c>
      <c r="C538" s="1">
        <f>'[1]Total magasin'!E542</f>
        <v>1958</v>
      </c>
      <c r="D538" s="1" t="str">
        <f>'[1]Total magasin'!H542</f>
        <v>Rural dynamique</v>
      </c>
    </row>
    <row r="539" spans="1:4" x14ac:dyDescent="0.3">
      <c r="A539" s="1">
        <f>'[1]Total magasin'!B543</f>
        <v>38060</v>
      </c>
      <c r="B539" s="1" t="str">
        <f>'[1]Total magasin'!D543</f>
        <v>SU PRE-EN-PAIL</v>
      </c>
      <c r="C539" s="1">
        <f>'[1]Total magasin'!E543</f>
        <v>2346</v>
      </c>
      <c r="D539" s="1" t="str">
        <f>'[1]Total magasin'!H543</f>
        <v>Rural dynamique</v>
      </c>
    </row>
    <row r="540" spans="1:4" x14ac:dyDescent="0.3">
      <c r="A540" s="1">
        <f>'[1]Total magasin'!B544</f>
        <v>38094</v>
      </c>
      <c r="B540" s="1" t="str">
        <f>'[1]Total magasin'!D544</f>
        <v>UE RIVEDOUX PLAGE</v>
      </c>
      <c r="C540" s="1">
        <f>'[1]Total magasin'!E544</f>
        <v>483</v>
      </c>
      <c r="D540" s="1" t="str">
        <f>'[1]Total magasin'!H544</f>
        <v>Saisonniers</v>
      </c>
    </row>
    <row r="541" spans="1:4" x14ac:dyDescent="0.3">
      <c r="A541" s="1">
        <f>'[1]Total magasin'!B545</f>
        <v>38095</v>
      </c>
      <c r="B541" s="1" t="str">
        <f>'[1]Total magasin'!D545</f>
        <v>SU SARZEAU</v>
      </c>
      <c r="C541" s="1">
        <f>'[1]Total magasin'!E545</f>
        <v>2988</v>
      </c>
      <c r="D541" s="1" t="str">
        <f>'[1]Total magasin'!H545</f>
        <v>Saisonniers</v>
      </c>
    </row>
    <row r="542" spans="1:4" x14ac:dyDescent="0.3">
      <c r="A542" s="1">
        <f>'[1]Total magasin'!B546</f>
        <v>38109</v>
      </c>
      <c r="B542" s="1" t="str">
        <f>'[1]Total magasin'!D546</f>
        <v>SU MAULEVRIER</v>
      </c>
      <c r="C542" s="1">
        <f>'[1]Total magasin'!E546</f>
        <v>2832</v>
      </c>
      <c r="D542" s="1" t="str">
        <f>'[1]Total magasin'!H546</f>
        <v>Rural dynamique</v>
      </c>
    </row>
    <row r="543" spans="1:4" x14ac:dyDescent="0.3">
      <c r="A543" s="1">
        <f>'[1]Total magasin'!B547</f>
        <v>32526</v>
      </c>
      <c r="B543" s="1" t="str">
        <f>'[1]Total magasin'!D547</f>
        <v>SU BOULOIRE</v>
      </c>
      <c r="C543" s="1">
        <f>'[1]Total magasin'!E547</f>
        <v>1750</v>
      </c>
      <c r="D543" s="1" t="str">
        <f>'[1]Total magasin'!H547</f>
        <v>Rural dynamique</v>
      </c>
    </row>
    <row r="544" spans="1:4" x14ac:dyDescent="0.3">
      <c r="A544" s="1">
        <f>'[1]Total magasin'!B548</f>
        <v>38125</v>
      </c>
      <c r="B544" s="1" t="str">
        <f>'[1]Total magasin'!D548</f>
        <v>UE BARBATRE</v>
      </c>
      <c r="C544" s="1">
        <f>'[1]Total magasin'!E548</f>
        <v>993</v>
      </c>
      <c r="D544" s="1" t="str">
        <f>'[1]Total magasin'!H548</f>
        <v>Saisonniers</v>
      </c>
    </row>
    <row r="545" spans="1:4" x14ac:dyDescent="0.3">
      <c r="A545" s="1">
        <f>'[1]Total magasin'!B549</f>
        <v>38133</v>
      </c>
      <c r="B545" s="1" t="str">
        <f>'[1]Total magasin'!D549</f>
        <v>SU ST-NAZAIRE</v>
      </c>
      <c r="C545" s="1">
        <f>'[1]Total magasin'!E549</f>
        <v>1900</v>
      </c>
      <c r="D545" s="1" t="str">
        <f>'[1]Total magasin'!H549</f>
        <v>Ultra-urbain</v>
      </c>
    </row>
    <row r="546" spans="1:4" x14ac:dyDescent="0.3">
      <c r="A546" s="1">
        <f>'[1]Total magasin'!B550</f>
        <v>38139</v>
      </c>
      <c r="B546" s="1" t="str">
        <f>'[1]Total magasin'!D550</f>
        <v>UE NANTIAT</v>
      </c>
      <c r="C546" s="1">
        <f>'[1]Total magasin'!E550</f>
        <v>736</v>
      </c>
      <c r="D546" s="1" t="str">
        <f>'[1]Total magasin'!H550</f>
        <v>Rural traditionnel</v>
      </c>
    </row>
    <row r="547" spans="1:4" x14ac:dyDescent="0.3">
      <c r="A547" s="1">
        <f>'[1]Total magasin'!B551</f>
        <v>38150</v>
      </c>
      <c r="B547" s="1" t="str">
        <f>'[1]Total magasin'!D551</f>
        <v>SU MALESTROIT</v>
      </c>
      <c r="C547" s="1">
        <f>'[1]Total magasin'!E551</f>
        <v>2000</v>
      </c>
      <c r="D547" s="1" t="str">
        <f>'[1]Total magasin'!H551</f>
        <v>Rural dynamique</v>
      </c>
    </row>
    <row r="548" spans="1:4" x14ac:dyDescent="0.3">
      <c r="A548" s="1">
        <f>'[1]Total magasin'!B552</f>
        <v>38152</v>
      </c>
      <c r="B548" s="1" t="str">
        <f>'[1]Total magasin'!D552</f>
        <v>UE FOUESNANT</v>
      </c>
      <c r="C548" s="1">
        <f>'[1]Total magasin'!E552</f>
        <v>1599</v>
      </c>
      <c r="D548" s="1" t="str">
        <f>'[1]Total magasin'!H552</f>
        <v>Saisonniers</v>
      </c>
    </row>
    <row r="549" spans="1:4" x14ac:dyDescent="0.3">
      <c r="A549" s="1">
        <f>'[1]Total magasin'!B553</f>
        <v>38157</v>
      </c>
      <c r="B549" s="1" t="str">
        <f>'[1]Total magasin'!D553</f>
        <v>SU TRELAZE LA QUANTINIERE</v>
      </c>
      <c r="C549" s="1">
        <f>'[1]Total magasin'!E553</f>
        <v>2580</v>
      </c>
      <c r="D549" s="1" t="str">
        <f>'[1]Total magasin'!H553</f>
        <v>Périurbain concurrentiel</v>
      </c>
    </row>
    <row r="550" spans="1:4" x14ac:dyDescent="0.3">
      <c r="A550" s="1">
        <f>'[1]Total magasin'!B554</f>
        <v>38162</v>
      </c>
      <c r="B550" s="1" t="str">
        <f>'[1]Total magasin'!D554</f>
        <v>SU LOUDUN  SU</v>
      </c>
      <c r="C550" s="1">
        <f>'[1]Total magasin'!E554</f>
        <v>2630</v>
      </c>
      <c r="D550" s="1" t="str">
        <f>'[1]Total magasin'!H554</f>
        <v>Rural traditionnel</v>
      </c>
    </row>
    <row r="551" spans="1:4" x14ac:dyDescent="0.3">
      <c r="A551" s="1">
        <f>'[1]Total magasin'!B555</f>
        <v>38181</v>
      </c>
      <c r="B551" s="1" t="str">
        <f>'[1]Total magasin'!D555</f>
        <v>SU NIEUL-SUR-MER</v>
      </c>
      <c r="C551" s="1">
        <f>'[1]Total magasin'!E555</f>
        <v>3570</v>
      </c>
      <c r="D551" s="1" t="str">
        <f>'[1]Total magasin'!H555</f>
        <v>Périurbain résidentiel</v>
      </c>
    </row>
    <row r="552" spans="1:4" x14ac:dyDescent="0.3">
      <c r="A552" s="1">
        <f>'[1]Total magasin'!B556</f>
        <v>38187</v>
      </c>
      <c r="B552" s="1" t="str">
        <f>'[1]Total magasin'!D556</f>
        <v>UE EVRON   UEX</v>
      </c>
      <c r="C552" s="1">
        <f>'[1]Total magasin'!E556</f>
        <v>1495</v>
      </c>
      <c r="D552" s="1" t="str">
        <f>'[1]Total magasin'!H556</f>
        <v>Rural dynamique</v>
      </c>
    </row>
    <row r="553" spans="1:4" x14ac:dyDescent="0.3">
      <c r="A553" s="1">
        <f>'[1]Total magasin'!B557</f>
        <v>38191</v>
      </c>
      <c r="B553" s="1" t="str">
        <f>'[1]Total magasin'!D557</f>
        <v>UE ST-MARS-DU-DESERT</v>
      </c>
      <c r="C553" s="1">
        <f>'[1]Total magasin'!E557</f>
        <v>1536</v>
      </c>
      <c r="D553" s="1" t="str">
        <f>'[1]Total magasin'!H557</f>
        <v>Rural dynamique</v>
      </c>
    </row>
    <row r="554" spans="1:4" x14ac:dyDescent="0.3">
      <c r="A554" s="1">
        <f>'[1]Total magasin'!B558</f>
        <v>38196</v>
      </c>
      <c r="B554" s="1" t="str">
        <f>'[1]Total magasin'!D558</f>
        <v>UE LE MANS REPUBLIQUE</v>
      </c>
      <c r="C554" s="1">
        <f>'[1]Total magasin'!E558</f>
        <v>696</v>
      </c>
      <c r="D554" s="1" t="str">
        <f>'[1]Total magasin'!H558</f>
        <v>Ultra-urbain</v>
      </c>
    </row>
    <row r="555" spans="1:4" x14ac:dyDescent="0.3">
      <c r="A555" s="1">
        <f>'[1]Total magasin'!B559</f>
        <v>38198</v>
      </c>
      <c r="B555" s="1" t="str">
        <f>'[1]Total magasin'!D559</f>
        <v>SU LE PALAIS-SUR-VIENNE</v>
      </c>
      <c r="C555" s="1">
        <f>'[1]Total magasin'!E559</f>
        <v>1700</v>
      </c>
      <c r="D555" s="1" t="str">
        <f>'[1]Total magasin'!H559</f>
        <v>Périurbain concurrentiel</v>
      </c>
    </row>
    <row r="556" spans="1:4" x14ac:dyDescent="0.3">
      <c r="A556" s="1">
        <f>'[1]Total magasin'!B560</f>
        <v>38199</v>
      </c>
      <c r="B556" s="1" t="str">
        <f>'[1]Total magasin'!D560</f>
        <v>UE ST-ROGATIEN</v>
      </c>
      <c r="C556" s="1">
        <f>'[1]Total magasin'!E560</f>
        <v>948</v>
      </c>
      <c r="D556" s="1" t="str">
        <f>'[1]Total magasin'!H560</f>
        <v>Périurbain résidentiel</v>
      </c>
    </row>
    <row r="557" spans="1:4" x14ac:dyDescent="0.3">
      <c r="A557" s="1">
        <f>'[1]Total magasin'!B561</f>
        <v>38206</v>
      </c>
      <c r="B557" s="1" t="str">
        <f>'[1]Total magasin'!D561</f>
        <v>SU FRESNAY-SUR-SARTHE</v>
      </c>
      <c r="C557" s="1">
        <f>'[1]Total magasin'!E561</f>
        <v>2830</v>
      </c>
      <c r="D557" s="1" t="str">
        <f>'[1]Total magasin'!H561</f>
        <v>Rural dynamique</v>
      </c>
    </row>
    <row r="558" spans="1:4" x14ac:dyDescent="0.3">
      <c r="A558" s="1">
        <f>'[1]Total magasin'!B562</f>
        <v>38208</v>
      </c>
      <c r="B558" s="1" t="str">
        <f>'[1]Total magasin'!D562</f>
        <v>SU ALENCON</v>
      </c>
      <c r="C558" s="1">
        <f>'[1]Total magasin'!E562</f>
        <v>2400</v>
      </c>
      <c r="D558" s="1" t="str">
        <f>'[1]Total magasin'!H562</f>
        <v>Rural dynamique</v>
      </c>
    </row>
    <row r="559" spans="1:4" x14ac:dyDescent="0.3">
      <c r="A559" s="1">
        <f>'[1]Total magasin'!B563</f>
        <v>38210</v>
      </c>
      <c r="B559" s="1" t="str">
        <f>'[1]Total magasin'!D563</f>
        <v>SU ST-PRYVE-ST-MESMIN</v>
      </c>
      <c r="C559" s="1">
        <f>'[1]Total magasin'!E563</f>
        <v>2500</v>
      </c>
      <c r="D559" s="1" t="str">
        <f>'[1]Total magasin'!H563</f>
        <v>Périurbain concurrentiel</v>
      </c>
    </row>
    <row r="560" spans="1:4" x14ac:dyDescent="0.3">
      <c r="A560" s="1">
        <f>'[1]Total magasin'!B564</f>
        <v>38361</v>
      </c>
      <c r="B560" s="1" t="str">
        <f>'[1]Total magasin'!D564</f>
        <v>UE ANGERS UNIVERSITE</v>
      </c>
      <c r="C560" s="1">
        <f>'[1]Total magasin'!E564</f>
        <v>866</v>
      </c>
      <c r="D560" s="1" t="str">
        <f>'[1]Total magasin'!H564</f>
        <v>Ultra-urbain</v>
      </c>
    </row>
    <row r="561" spans="1:4" x14ac:dyDescent="0.3">
      <c r="A561" s="1">
        <f>'[1]Total magasin'!B565</f>
        <v>38224</v>
      </c>
      <c r="B561" s="1" t="str">
        <f>'[1]Total magasin'!D565</f>
        <v>UE EGREVILLE</v>
      </c>
      <c r="C561" s="1">
        <f>'[1]Total magasin'!E565</f>
        <v>925</v>
      </c>
      <c r="D561" s="1" t="str">
        <f>'[1]Total magasin'!H565</f>
        <v>Rural dynamique</v>
      </c>
    </row>
    <row r="562" spans="1:4" x14ac:dyDescent="0.3">
      <c r="A562" s="1">
        <f>'[1]Total magasin'!B566</f>
        <v>38226</v>
      </c>
      <c r="B562" s="1" t="str">
        <f>'[1]Total magasin'!D566</f>
        <v>UE CROZON</v>
      </c>
      <c r="C562" s="1">
        <f>'[1]Total magasin'!E566</f>
        <v>420</v>
      </c>
      <c r="D562" s="1" t="str">
        <f>'[1]Total magasin'!H566</f>
        <v>Saisonniers</v>
      </c>
    </row>
    <row r="563" spans="1:4" x14ac:dyDescent="0.3">
      <c r="A563" s="1">
        <f>'[1]Total magasin'!B567</f>
        <v>38346</v>
      </c>
      <c r="B563" s="1" t="str">
        <f>'[1]Total magasin'!D567</f>
        <v>SU TIERCE</v>
      </c>
      <c r="C563" s="1">
        <f>'[1]Total magasin'!E567</f>
        <v>2730</v>
      </c>
      <c r="D563" s="1" t="str">
        <f>'[1]Total magasin'!H567</f>
        <v>Rural dynamique</v>
      </c>
    </row>
    <row r="564" spans="1:4" x14ac:dyDescent="0.3">
      <c r="A564" s="1">
        <f>'[1]Total magasin'!B568</f>
        <v>38246</v>
      </c>
      <c r="B564" s="1" t="str">
        <f>'[1]Total magasin'!D568</f>
        <v>UE RENNES ST-HELIER</v>
      </c>
      <c r="C564" s="1">
        <f>'[1]Total magasin'!E568</f>
        <v>450</v>
      </c>
      <c r="D564" s="1" t="str">
        <f>'[1]Total magasin'!H568</f>
        <v>Ultra-urbain</v>
      </c>
    </row>
    <row r="565" spans="1:4" x14ac:dyDescent="0.3">
      <c r="A565" s="1">
        <f>'[1]Total magasin'!B569</f>
        <v>38251</v>
      </c>
      <c r="B565" s="1" t="str">
        <f>'[1]Total magasin'!D569</f>
        <v>UE BRIARE</v>
      </c>
      <c r="C565" s="1">
        <f>'[1]Total magasin'!E569</f>
        <v>1117</v>
      </c>
      <c r="D565" s="1" t="str">
        <f>'[1]Total magasin'!H569</f>
        <v>Rural traditionnel</v>
      </c>
    </row>
    <row r="566" spans="1:4" x14ac:dyDescent="0.3">
      <c r="A566" s="1">
        <f>'[1]Total magasin'!B570</f>
        <v>38252</v>
      </c>
      <c r="B566" s="1" t="str">
        <f>'[1]Total magasin'!D570</f>
        <v>UE BRIEC</v>
      </c>
      <c r="C566" s="1">
        <f>'[1]Total magasin'!E570</f>
        <v>460</v>
      </c>
      <c r="D566" s="1" t="str">
        <f>'[1]Total magasin'!H570</f>
        <v>Rural dynamique</v>
      </c>
    </row>
    <row r="567" spans="1:4" x14ac:dyDescent="0.3">
      <c r="A567" s="1">
        <f>'[1]Total magasin'!B571</f>
        <v>38258</v>
      </c>
      <c r="B567" s="1" t="str">
        <f>'[1]Total magasin'!D571</f>
        <v>UE LOIRON</v>
      </c>
      <c r="C567" s="1">
        <f>'[1]Total magasin'!E571</f>
        <v>850</v>
      </c>
      <c r="D567" s="1" t="str">
        <f>'[1]Total magasin'!H571</f>
        <v>Rural dynamique</v>
      </c>
    </row>
    <row r="568" spans="1:4" x14ac:dyDescent="0.3">
      <c r="A568" s="1">
        <f>'[1]Total magasin'!B572</f>
        <v>38260</v>
      </c>
      <c r="B568" s="1" t="str">
        <f>'[1]Total magasin'!D572</f>
        <v>SU VERNEUIL-SUR-VIENNE</v>
      </c>
      <c r="C568" s="1">
        <f>'[1]Total magasin'!E572</f>
        <v>1800</v>
      </c>
      <c r="D568" s="1" t="str">
        <f>'[1]Total magasin'!H572</f>
        <v>Rural dynamique</v>
      </c>
    </row>
    <row r="569" spans="1:4" x14ac:dyDescent="0.3">
      <c r="A569" s="1">
        <f>'[1]Total magasin'!B573</f>
        <v>38263</v>
      </c>
      <c r="B569" s="1" t="str">
        <f>'[1]Total magasin'!D573</f>
        <v>UE LA BAZOGE</v>
      </c>
      <c r="C569" s="1">
        <f>'[1]Total magasin'!E573</f>
        <v>995</v>
      </c>
      <c r="D569" s="1" t="str">
        <f>'[1]Total magasin'!H573</f>
        <v>Périurbain résidentiel</v>
      </c>
    </row>
    <row r="570" spans="1:4" x14ac:dyDescent="0.3">
      <c r="A570" s="1">
        <f>'[1]Total magasin'!B574</f>
        <v>38264</v>
      </c>
      <c r="B570" s="1" t="str">
        <f>'[1]Total magasin'!D574</f>
        <v>UE TOURS GARE</v>
      </c>
      <c r="C570" s="1">
        <f>'[1]Total magasin'!E574</f>
        <v>300</v>
      </c>
      <c r="D570" s="1" t="str">
        <f>'[1]Total magasin'!H574</f>
        <v>Ultra-urbain</v>
      </c>
    </row>
    <row r="571" spans="1:4" x14ac:dyDescent="0.3">
      <c r="A571" s="1">
        <f>'[1]Total magasin'!B575</f>
        <v>38266</v>
      </c>
      <c r="B571" s="1" t="str">
        <f>'[1]Total magasin'!D575</f>
        <v>UE ORADOUR-SUR-GLANE</v>
      </c>
      <c r="C571" s="1">
        <f>'[1]Total magasin'!E575</f>
        <v>990</v>
      </c>
      <c r="D571" s="1" t="str">
        <f>'[1]Total magasin'!H575</f>
        <v>Rural traditionnel</v>
      </c>
    </row>
    <row r="572" spans="1:4" x14ac:dyDescent="0.3">
      <c r="A572" s="1">
        <f>'[1]Total magasin'!B576</f>
        <v>38268</v>
      </c>
      <c r="B572" s="1" t="str">
        <f>'[1]Total magasin'!D576</f>
        <v>SU DUN-SUR-AURON</v>
      </c>
      <c r="C572" s="1">
        <f>'[1]Total magasin'!E576</f>
        <v>1434</v>
      </c>
      <c r="D572" s="1" t="str">
        <f>'[1]Total magasin'!H576</f>
        <v>Rural traditionnel</v>
      </c>
    </row>
    <row r="573" spans="1:4" x14ac:dyDescent="0.3">
      <c r="A573" s="1">
        <f>'[1]Total magasin'!B577</f>
        <v>38298</v>
      </c>
      <c r="B573" s="1" t="str">
        <f>'[1]Total magasin'!D577</f>
        <v>SU NANTES CHENAIE</v>
      </c>
      <c r="C573" s="1">
        <f>'[1]Total magasin'!E577</f>
        <v>2490</v>
      </c>
      <c r="D573" s="1" t="str">
        <f>'[1]Total magasin'!H577</f>
        <v>Ultra-urbain</v>
      </c>
    </row>
    <row r="574" spans="1:4" x14ac:dyDescent="0.3">
      <c r="A574" s="1">
        <f>'[1]Total magasin'!B578</f>
        <v>38300</v>
      </c>
      <c r="B574" s="1" t="str">
        <f>'[1]Total magasin'!D578</f>
        <v>SU QUINTIN</v>
      </c>
      <c r="C574" s="1">
        <f>'[1]Total magasin'!E578</f>
        <v>2500</v>
      </c>
      <c r="D574" s="1" t="str">
        <f>'[1]Total magasin'!H578</f>
        <v>Rural traditionnel</v>
      </c>
    </row>
    <row r="575" spans="1:4" x14ac:dyDescent="0.3">
      <c r="A575" s="1">
        <f>'[1]Total magasin'!B579</f>
        <v>38318</v>
      </c>
      <c r="B575" s="1" t="str">
        <f>'[1]Total magasin'!D579</f>
        <v>UE TOURY</v>
      </c>
      <c r="C575" s="1">
        <f>'[1]Total magasin'!E579</f>
        <v>638</v>
      </c>
      <c r="D575" s="1" t="str">
        <f>'[1]Total magasin'!H579</f>
        <v>Rural dynamique</v>
      </c>
    </row>
    <row r="576" spans="1:4" x14ac:dyDescent="0.3">
      <c r="A576" s="1">
        <f>'[1]Total magasin'!B580</f>
        <v>38213</v>
      </c>
      <c r="B576" s="1" t="str">
        <f>'[1]Total magasin'!D580</f>
        <v>UE NANTES BEAUJOIRE</v>
      </c>
      <c r="C576" s="1">
        <f>'[1]Total magasin'!E580</f>
        <v>595</v>
      </c>
      <c r="D576" s="1" t="str">
        <f>'[1]Total magasin'!H580</f>
        <v>Ultra-urbain</v>
      </c>
    </row>
    <row r="577" spans="1:4" x14ac:dyDescent="0.3">
      <c r="A577" s="1">
        <f>'[1]Total magasin'!B581</f>
        <v>38326</v>
      </c>
      <c r="B577" s="1" t="str">
        <f>'[1]Total magasin'!D581</f>
        <v>SU CHATEAU D'OLONNE</v>
      </c>
      <c r="C577" s="1">
        <f>'[1]Total magasin'!E581</f>
        <v>5269</v>
      </c>
      <c r="D577" s="1" t="str">
        <f>'[1]Total magasin'!H581</f>
        <v>Saisonniers</v>
      </c>
    </row>
    <row r="578" spans="1:4" x14ac:dyDescent="0.3">
      <c r="A578" s="1">
        <f>'[1]Total magasin'!B582</f>
        <v>38354</v>
      </c>
      <c r="B578" s="1" t="str">
        <f>'[1]Total magasin'!D582</f>
        <v>SU RENNES FOUGERES</v>
      </c>
      <c r="C578" s="1">
        <f>'[1]Total magasin'!E582</f>
        <v>1544</v>
      </c>
      <c r="D578" s="1" t="str">
        <f>'[1]Total magasin'!H582</f>
        <v>Ultra-urbain</v>
      </c>
    </row>
    <row r="579" spans="1:4" x14ac:dyDescent="0.3">
      <c r="A579" s="1">
        <f>'[1]Total magasin'!B583</f>
        <v>38370</v>
      </c>
      <c r="B579" s="1" t="str">
        <f>'[1]Total magasin'!D583</f>
        <v>SU LE LION-D'ANGERS GREZ-NEUV</v>
      </c>
      <c r="C579" s="1">
        <f>'[1]Total magasin'!E583</f>
        <v>3200</v>
      </c>
      <c r="D579" s="1" t="str">
        <f>'[1]Total magasin'!H583</f>
        <v>Rural dynamique</v>
      </c>
    </row>
    <row r="580" spans="1:4" x14ac:dyDescent="0.3">
      <c r="A580" s="1">
        <f>'[1]Total magasin'!B584</f>
        <v>38478</v>
      </c>
      <c r="B580" s="1" t="str">
        <f>'[1]Total magasin'!D584</f>
        <v>UE CRAON CENTRE</v>
      </c>
      <c r="C580" s="1">
        <f>'[1]Total magasin'!E584</f>
        <v>800</v>
      </c>
      <c r="D580" s="1" t="str">
        <f>'[1]Total magasin'!H584</f>
        <v>Rural traditionnel</v>
      </c>
    </row>
    <row r="581" spans="1:4" x14ac:dyDescent="0.3">
      <c r="A581" s="1">
        <f>'[1]Total magasin'!B585</f>
        <v>38508</v>
      </c>
      <c r="B581" s="1" t="str">
        <f>'[1]Total magasin'!D585</f>
        <v>SU MAREIL-EN-CHAMPAGNE</v>
      </c>
      <c r="C581" s="1">
        <f>'[1]Total magasin'!E585</f>
        <v>2490</v>
      </c>
      <c r="D581" s="1" t="str">
        <f>'[1]Total magasin'!H585</f>
        <v>Rural dynamique</v>
      </c>
    </row>
    <row r="582" spans="1:4" x14ac:dyDescent="0.3">
      <c r="A582" s="1">
        <f>'[1]Total magasin'!B586</f>
        <v>38524</v>
      </c>
      <c r="B582" s="1" t="str">
        <f>'[1]Total magasin'!D586</f>
        <v>SU LA POMMERAYE</v>
      </c>
      <c r="C582" s="1">
        <f>'[1]Total magasin'!E586</f>
        <v>1900</v>
      </c>
      <c r="D582" s="1" t="str">
        <f>'[1]Total magasin'!H586</f>
        <v>Rural dynamique</v>
      </c>
    </row>
    <row r="583" spans="1:4" x14ac:dyDescent="0.3">
      <c r="A583" s="1">
        <f>'[1]Total magasin'!B587</f>
        <v>38530</v>
      </c>
      <c r="B583" s="1" t="str">
        <f>'[1]Total magasin'!D587</f>
        <v>UE ARS-EN-RÉ</v>
      </c>
      <c r="C583" s="1">
        <f>'[1]Total magasin'!E587</f>
        <v>765</v>
      </c>
      <c r="D583" s="1" t="str">
        <f>'[1]Total magasin'!H587</f>
        <v>Saisonniers</v>
      </c>
    </row>
    <row r="584" spans="1:4" x14ac:dyDescent="0.3">
      <c r="A584" s="1">
        <f>'[1]Total magasin'!B588</f>
        <v>38559</v>
      </c>
      <c r="B584" s="1" t="str">
        <f>'[1]Total magasin'!D588</f>
        <v>SU VIHIERS</v>
      </c>
      <c r="C584" s="1">
        <f>'[1]Total magasin'!E588</f>
        <v>3200</v>
      </c>
      <c r="D584" s="1" t="str">
        <f>'[1]Total magasin'!H588</f>
        <v>Rural dynamique</v>
      </c>
    </row>
    <row r="585" spans="1:4" x14ac:dyDescent="0.3">
      <c r="A585" s="1">
        <f>'[1]Total magasin'!B589</f>
        <v>38591</v>
      </c>
      <c r="B585" s="1" t="str">
        <f>'[1]Total magasin'!D589</f>
        <v>UE NOIRMOUTIER UEX</v>
      </c>
      <c r="C585" s="1">
        <f>'[1]Total magasin'!E589</f>
        <v>700</v>
      </c>
      <c r="D585" s="1" t="str">
        <f>'[1]Total magasin'!H589</f>
        <v>Saisonniers</v>
      </c>
    </row>
    <row r="586" spans="1:4" x14ac:dyDescent="0.3">
      <c r="A586" s="1">
        <f>'[1]Total magasin'!B590</f>
        <v>38301</v>
      </c>
      <c r="B586" s="1" t="str">
        <f>'[1]Total magasin'!D590</f>
        <v>SU ST-FLORENT-SUR-CHER</v>
      </c>
      <c r="C586" s="1">
        <f>'[1]Total magasin'!E590</f>
        <v>3042</v>
      </c>
      <c r="D586" s="1" t="str">
        <f>'[1]Total magasin'!H590</f>
        <v>Rural dynamique</v>
      </c>
    </row>
    <row r="587" spans="1:4" x14ac:dyDescent="0.3">
      <c r="A587" s="1">
        <f>'[1]Total magasin'!B591</f>
        <v>38621</v>
      </c>
      <c r="B587" s="1" t="str">
        <f>'[1]Total magasin'!D591</f>
        <v>SU ST-MACAIRE-EN-MAUGES</v>
      </c>
      <c r="C587" s="1">
        <f>'[1]Total magasin'!E591</f>
        <v>4004</v>
      </c>
      <c r="D587" s="1" t="str">
        <f>'[1]Total magasin'!H591</f>
        <v>Rural dynamique</v>
      </c>
    </row>
    <row r="588" spans="1:4" x14ac:dyDescent="0.3">
      <c r="A588" s="1">
        <f>'[1]Total magasin'!B592</f>
        <v>39720</v>
      </c>
      <c r="B588" s="1" t="str">
        <f>'[1]Total magasin'!D592</f>
        <v>UE RENNES HOCHE</v>
      </c>
      <c r="C588" s="1">
        <f>'[1]Total magasin'!E592</f>
        <v>699</v>
      </c>
      <c r="D588" s="1" t="str">
        <f>'[1]Total magasin'!H592</f>
        <v>Ultra-urbain</v>
      </c>
    </row>
    <row r="589" spans="1:4" x14ac:dyDescent="0.3">
      <c r="A589" s="1">
        <f>'[1]Total magasin'!B593</f>
        <v>38680</v>
      </c>
      <c r="B589" s="1" t="str">
        <f>'[1]Total magasin'!D593</f>
        <v>SU CHALONNES-SUR-LOIRE</v>
      </c>
      <c r="C589" s="1">
        <f>'[1]Total magasin'!E593</f>
        <v>4076</v>
      </c>
      <c r="D589" s="1" t="str">
        <f>'[1]Total magasin'!H593</f>
        <v>Rural dynamique</v>
      </c>
    </row>
    <row r="590" spans="1:4" x14ac:dyDescent="0.3">
      <c r="A590" s="1">
        <f>'[1]Total magasin'!B594</f>
        <v>38699</v>
      </c>
      <c r="B590" s="1" t="str">
        <f>'[1]Total magasin'!D594</f>
        <v>SU BESSE-SUR-BRAYE</v>
      </c>
      <c r="C590" s="1">
        <f>'[1]Total magasin'!E594</f>
        <v>2535</v>
      </c>
      <c r="D590" s="1" t="str">
        <f>'[1]Total magasin'!H594</f>
        <v>Rural traditionnel</v>
      </c>
    </row>
    <row r="591" spans="1:4" x14ac:dyDescent="0.3">
      <c r="A591" s="1">
        <f>'[1]Total magasin'!B595</f>
        <v>38320</v>
      </c>
      <c r="B591" s="1" t="str">
        <f>'[1]Total magasin'!D595</f>
        <v>SU MONTREUIL-BELLAY</v>
      </c>
      <c r="C591" s="1">
        <f>'[1]Total magasin'!E595</f>
        <v>2890</v>
      </c>
      <c r="D591" s="1" t="str">
        <f>'[1]Total magasin'!H595</f>
        <v>Rural dynamique</v>
      </c>
    </row>
    <row r="592" spans="1:4" x14ac:dyDescent="0.3">
      <c r="A592" s="1">
        <f>'[1]Total magasin'!B596</f>
        <v>38745</v>
      </c>
      <c r="B592" s="1" t="str">
        <f>'[1]Total magasin'!D596</f>
        <v>SU PONTIVY</v>
      </c>
      <c r="C592" s="1">
        <f>'[1]Total magasin'!E596</f>
        <v>2080</v>
      </c>
      <c r="D592" s="1" t="str">
        <f>'[1]Total magasin'!H596</f>
        <v>Rural dynamique</v>
      </c>
    </row>
    <row r="593" spans="1:4" x14ac:dyDescent="0.3">
      <c r="A593" s="1">
        <f>'[1]Total magasin'!B597</f>
        <v>38753</v>
      </c>
      <c r="B593" s="1" t="str">
        <f>'[1]Total magasin'!D597</f>
        <v>SU ST-REMY-DE-SILLE</v>
      </c>
      <c r="C593" s="1">
        <f>'[1]Total magasin'!E597</f>
        <v>2782</v>
      </c>
      <c r="D593" s="1" t="str">
        <f>'[1]Total magasin'!H597</f>
        <v>Rural dynamique</v>
      </c>
    </row>
    <row r="594" spans="1:4" x14ac:dyDescent="0.3">
      <c r="A594" s="1">
        <f>'[1]Total magasin'!B598</f>
        <v>38761</v>
      </c>
      <c r="B594" s="1" t="str">
        <f>'[1]Total magasin'!D598</f>
        <v>SU ANGERS LES JUSTICES</v>
      </c>
      <c r="C594" s="1">
        <f>'[1]Total magasin'!E598</f>
        <v>2000</v>
      </c>
      <c r="D594" s="1" t="str">
        <f>'[1]Total magasin'!H598</f>
        <v>Ultra-urbain</v>
      </c>
    </row>
    <row r="595" spans="1:4" x14ac:dyDescent="0.3">
      <c r="A595" s="1">
        <f>'[1]Total magasin'!B599</f>
        <v>38788</v>
      </c>
      <c r="B595" s="1" t="str">
        <f>'[1]Total magasin'!D599</f>
        <v>SU MESLAY-DU-MAINE</v>
      </c>
      <c r="C595" s="1">
        <f>'[1]Total magasin'!E599</f>
        <v>2360</v>
      </c>
      <c r="D595" s="1" t="str">
        <f>'[1]Total magasin'!H599</f>
        <v>Rural dynamique</v>
      </c>
    </row>
    <row r="596" spans="1:4" x14ac:dyDescent="0.3">
      <c r="A596" s="1">
        <f>'[1]Total magasin'!B600</f>
        <v>37923</v>
      </c>
      <c r="B596" s="1" t="str">
        <f>'[1]Total magasin'!D600</f>
        <v>UE REDON</v>
      </c>
      <c r="C596" s="1">
        <f>'[1]Total magasin'!E600</f>
        <v>1610</v>
      </c>
      <c r="D596" s="1" t="str">
        <f>'[1]Total magasin'!H600</f>
        <v>Rural dynamique</v>
      </c>
    </row>
    <row r="597" spans="1:4" x14ac:dyDescent="0.3">
      <c r="A597" s="1">
        <f>'[1]Total magasin'!B601</f>
        <v>38834</v>
      </c>
      <c r="B597" s="1" t="str">
        <f>'[1]Total magasin'!D601</f>
        <v>SU PLOERMEL</v>
      </c>
      <c r="C597" s="1">
        <f>'[1]Total magasin'!E601</f>
        <v>4040</v>
      </c>
      <c r="D597" s="1" t="str">
        <f>'[1]Total magasin'!H601</f>
        <v>Rural dynamique</v>
      </c>
    </row>
    <row r="598" spans="1:4" x14ac:dyDescent="0.3">
      <c r="A598" s="1">
        <f>'[1]Total magasin'!B602</f>
        <v>38850</v>
      </c>
      <c r="B598" s="1" t="str">
        <f>'[1]Total magasin'!D602</f>
        <v>SU MONDOUBLEAU</v>
      </c>
      <c r="C598" s="1">
        <f>'[1]Total magasin'!E602</f>
        <v>2480</v>
      </c>
      <c r="D598" s="1" t="str">
        <f>'[1]Total magasin'!H602</f>
        <v>Rural traditionnel</v>
      </c>
    </row>
    <row r="599" spans="1:4" x14ac:dyDescent="0.3">
      <c r="A599" s="1">
        <f>'[1]Total magasin'!B603</f>
        <v>38915</v>
      </c>
      <c r="B599" s="1" t="str">
        <f>'[1]Total magasin'!D603</f>
        <v>SU BONNY-SUR-LOIRE</v>
      </c>
      <c r="C599" s="1">
        <f>'[1]Total magasin'!E603</f>
        <v>4136</v>
      </c>
      <c r="D599" s="1" t="str">
        <f>'[1]Total magasin'!H603</f>
        <v>Rural traditionnel</v>
      </c>
    </row>
    <row r="600" spans="1:4" x14ac:dyDescent="0.3">
      <c r="A600" s="1">
        <f>'[1]Total magasin'!B604</f>
        <v>37215</v>
      </c>
      <c r="B600" s="1" t="str">
        <f>'[1]Total magasin'!D604</f>
        <v>UE NANTES PETIT PORT</v>
      </c>
      <c r="C600" s="1">
        <f>'[1]Total magasin'!E604</f>
        <v>999</v>
      </c>
      <c r="D600" s="1" t="str">
        <f>'[1]Total magasin'!H604</f>
        <v>Ultra-urbain</v>
      </c>
    </row>
    <row r="601" spans="1:4" x14ac:dyDescent="0.3">
      <c r="A601" s="1">
        <f>'[1]Total magasin'!B605</f>
        <v>38931</v>
      </c>
      <c r="B601" s="1" t="str">
        <f>'[1]Total magasin'!D605</f>
        <v>SU PLOGONNEC</v>
      </c>
      <c r="C601" s="1">
        <f>'[1]Total magasin'!E605</f>
        <v>4072</v>
      </c>
      <c r="D601" s="1" t="str">
        <f>'[1]Total magasin'!H605</f>
        <v>Rural dynamique</v>
      </c>
    </row>
    <row r="602" spans="1:4" x14ac:dyDescent="0.3">
      <c r="A602" s="1">
        <f>'[1]Total magasin'!B606</f>
        <v>38297</v>
      </c>
      <c r="B602" s="1" t="str">
        <f>'[1]Total magasin'!D606</f>
        <v>UE CHOLET</v>
      </c>
      <c r="C602" s="1">
        <f>'[1]Total magasin'!E606</f>
        <v>2100</v>
      </c>
      <c r="D602" s="1" t="str">
        <f>'[1]Total magasin'!H606</f>
        <v>Périurbain concurrentiel</v>
      </c>
    </row>
    <row r="603" spans="1:4" x14ac:dyDescent="0.3">
      <c r="A603" s="1">
        <f>'[1]Total magasin'!B607</f>
        <v>39040</v>
      </c>
      <c r="B603" s="1" t="str">
        <f>'[1]Total magasin'!D607</f>
        <v>SU BUXEROLLES</v>
      </c>
      <c r="C603" s="1">
        <f>'[1]Total magasin'!E607</f>
        <v>2120</v>
      </c>
      <c r="D603" s="1" t="str">
        <f>'[1]Total magasin'!H607</f>
        <v>Périurbain concurrentiel</v>
      </c>
    </row>
    <row r="604" spans="1:4" x14ac:dyDescent="0.3">
      <c r="A604" s="1">
        <f>'[1]Total magasin'!B608</f>
        <v>30787</v>
      </c>
      <c r="B604" s="1" t="str">
        <f>'[1]Total magasin'!D608</f>
        <v>SU REZE GALARNIERE</v>
      </c>
      <c r="C604" s="1">
        <f>'[1]Total magasin'!E608</f>
        <v>1800</v>
      </c>
      <c r="D604" s="1" t="str">
        <f>'[1]Total magasin'!H608</f>
        <v>Périurbain concurrentiel</v>
      </c>
    </row>
    <row r="605" spans="1:4" x14ac:dyDescent="0.3">
      <c r="A605" s="1">
        <f>'[1]Total magasin'!B609</f>
        <v>39237</v>
      </c>
      <c r="B605" s="1" t="str">
        <f>'[1]Total magasin'!D609</f>
        <v>SU ST-JAMES</v>
      </c>
      <c r="C605" s="1">
        <f>'[1]Total magasin'!E609</f>
        <v>2765</v>
      </c>
      <c r="D605" s="1" t="str">
        <f>'[1]Total magasin'!H609</f>
        <v>Rural dynamique</v>
      </c>
    </row>
    <row r="606" spans="1:4" x14ac:dyDescent="0.3">
      <c r="A606" s="1">
        <f>'[1]Total magasin'!B610</f>
        <v>39288</v>
      </c>
      <c r="B606" s="1" t="str">
        <f>'[1]Total magasin'!D610</f>
        <v>SU ARRADON</v>
      </c>
      <c r="C606" s="1">
        <f>'[1]Total magasin'!E610</f>
        <v>2800</v>
      </c>
      <c r="D606" s="1" t="str">
        <f>'[1]Total magasin'!H610</f>
        <v>Périurbain concurrentiel</v>
      </c>
    </row>
    <row r="607" spans="1:4" x14ac:dyDescent="0.3">
      <c r="A607" s="1">
        <f>'[1]Total magasin'!B611</f>
        <v>38223</v>
      </c>
      <c r="B607" s="1" t="str">
        <f>'[1]Total magasin'!D611</f>
        <v>SU PONT-CROIX</v>
      </c>
      <c r="C607" s="1">
        <f>'[1]Total magasin'!E611</f>
        <v>1515</v>
      </c>
      <c r="D607" s="1" t="str">
        <f>'[1]Total magasin'!H611</f>
        <v>Rural traditionnel</v>
      </c>
    </row>
    <row r="608" spans="1:4" x14ac:dyDescent="0.3">
      <c r="A608" s="1">
        <f>'[1]Total magasin'!B612</f>
        <v>39385</v>
      </c>
      <c r="B608" s="1" t="str">
        <f>'[1]Total magasin'!D612</f>
        <v>HU VITRE</v>
      </c>
      <c r="C608" s="1">
        <f>'[1]Total magasin'!E612</f>
        <v>5127</v>
      </c>
      <c r="D608" s="1" t="str">
        <f>'[1]Total magasin'!H612</f>
        <v>Rural dynamique</v>
      </c>
    </row>
    <row r="609" spans="1:4" x14ac:dyDescent="0.3">
      <c r="A609" s="1">
        <f>'[1]Total magasin'!B613</f>
        <v>37021</v>
      </c>
      <c r="B609" s="1" t="str">
        <f>'[1]Total magasin'!D613</f>
        <v>SU LA MOTHE-ACHARD</v>
      </c>
      <c r="C609" s="1">
        <f>'[1]Total magasin'!E613</f>
        <v>3873</v>
      </c>
      <c r="D609" s="1" t="str">
        <f>'[1]Total magasin'!H613</f>
        <v>Rural dynamique</v>
      </c>
    </row>
    <row r="610" spans="1:4" x14ac:dyDescent="0.3">
      <c r="A610" s="1">
        <f>'[1]Total magasin'!B614</f>
        <v>39482</v>
      </c>
      <c r="B610" s="1" t="str">
        <f>'[1]Total magasin'!D614</f>
        <v>SU TREILLIERES</v>
      </c>
      <c r="C610" s="1">
        <f>'[1]Total magasin'!E614</f>
        <v>2230</v>
      </c>
      <c r="D610" s="1" t="str">
        <f>'[1]Total magasin'!H614</f>
        <v>Périurbain résidentiel</v>
      </c>
    </row>
    <row r="611" spans="1:4" x14ac:dyDescent="0.3">
      <c r="A611" s="1">
        <f>'[1]Total magasin'!B615</f>
        <v>38015</v>
      </c>
      <c r="B611" s="1" t="str">
        <f>'[1]Total magasin'!D615</f>
        <v>UE LE-CHATELET-EN-BERRY</v>
      </c>
      <c r="C611" s="1">
        <f>'[1]Total magasin'!E615</f>
        <v>1425</v>
      </c>
      <c r="D611" s="1" t="str">
        <f>'[1]Total magasin'!H615</f>
        <v>Rural traditionnel</v>
      </c>
    </row>
    <row r="612" spans="1:4" x14ac:dyDescent="0.3">
      <c r="A612" s="1">
        <f>'[1]Total magasin'!B616</f>
        <v>39601</v>
      </c>
      <c r="B612" s="1" t="str">
        <f>'[1]Total magasin'!D616</f>
        <v>SU MONTLOUIS</v>
      </c>
      <c r="C612" s="1">
        <f>'[1]Total magasin'!E616</f>
        <v>3000</v>
      </c>
      <c r="D612" s="1" t="str">
        <f>'[1]Total magasin'!H616</f>
        <v>Périurbain résidentiel</v>
      </c>
    </row>
    <row r="613" spans="1:4" x14ac:dyDescent="0.3">
      <c r="A613" s="1">
        <f>'[1]Total magasin'!B617</f>
        <v>39679</v>
      </c>
      <c r="B613" s="1" t="str">
        <f>'[1]Total magasin'!D617</f>
        <v>UE GRAND-FOUGERAY</v>
      </c>
      <c r="C613" s="1">
        <f>'[1]Total magasin'!E617</f>
        <v>1552</v>
      </c>
      <c r="D613" s="1" t="str">
        <f>'[1]Total magasin'!H617</f>
        <v>Rural dynamique</v>
      </c>
    </row>
    <row r="614" spans="1:4" x14ac:dyDescent="0.3">
      <c r="A614" s="1">
        <f>'[1]Total magasin'!B618</f>
        <v>38232</v>
      </c>
      <c r="B614" s="1" t="str">
        <f>'[1]Total magasin'!D618</f>
        <v>SU MATIGNON</v>
      </c>
      <c r="C614" s="1">
        <f>'[1]Total magasin'!E618</f>
        <v>3916</v>
      </c>
      <c r="D614" s="1" t="str">
        <f>'[1]Total magasin'!H618</f>
        <v>Saisonniers</v>
      </c>
    </row>
    <row r="615" spans="1:4" x14ac:dyDescent="0.3">
      <c r="A615" s="1">
        <f>'[1]Total magasin'!B619</f>
        <v>34576</v>
      </c>
      <c r="B615" s="1" t="str">
        <f>'[1]Total magasin'!D619</f>
        <v>SU PLOUARZEL</v>
      </c>
      <c r="C615" s="1">
        <f>'[1]Total magasin'!E619</f>
        <v>2200</v>
      </c>
      <c r="D615" s="1" t="str">
        <f>'[1]Total magasin'!H619</f>
        <v>Saisonniers</v>
      </c>
    </row>
    <row r="616" spans="1:4" x14ac:dyDescent="0.3">
      <c r="A616" s="1">
        <f>'[1]Total magasin'!B620</f>
        <v>39741</v>
      </c>
      <c r="B616" s="1" t="str">
        <f>'[1]Total magasin'!D620</f>
        <v>SU THOUARS SU</v>
      </c>
      <c r="C616" s="1">
        <f>'[1]Total magasin'!E620</f>
        <v>4900</v>
      </c>
      <c r="D616" s="1" t="str">
        <f>'[1]Total magasin'!H620</f>
        <v>Rural dynamique</v>
      </c>
    </row>
    <row r="617" spans="1:4" x14ac:dyDescent="0.3">
      <c r="A617" s="1">
        <f>'[1]Total magasin'!B621</f>
        <v>39819</v>
      </c>
      <c r="B617" s="1" t="str">
        <f>'[1]Total magasin'!D621</f>
        <v>UE NEUVY-ST-SEPULCHRE</v>
      </c>
      <c r="C617" s="1">
        <f>'[1]Total magasin'!E621</f>
        <v>742</v>
      </c>
      <c r="D617" s="1" t="str">
        <f>'[1]Total magasin'!H621</f>
        <v>Rural traditionnel</v>
      </c>
    </row>
    <row r="618" spans="1:4" x14ac:dyDescent="0.3">
      <c r="A618" s="1">
        <f>'[1]Total magasin'!B622</f>
        <v>39857</v>
      </c>
      <c r="B618" s="1" t="str">
        <f>'[1]Total magasin'!D622</f>
        <v>SU VERNOIL-LE FOURRIER</v>
      </c>
      <c r="C618" s="1">
        <f>'[1]Total magasin'!E622</f>
        <v>2166</v>
      </c>
      <c r="D618" s="1" t="str">
        <f>'[1]Total magasin'!H622</f>
        <v>Rural dynamique</v>
      </c>
    </row>
    <row r="619" spans="1:4" x14ac:dyDescent="0.3">
      <c r="A619" s="1">
        <f>'[1]Total magasin'!B623</f>
        <v>38003</v>
      </c>
      <c r="B619" s="1" t="str">
        <f>'[1]Total magasin'!D623</f>
        <v>UE L'HUISSERIE</v>
      </c>
      <c r="C619" s="1">
        <f>'[1]Total magasin'!E623</f>
        <v>1200</v>
      </c>
      <c r="D619" s="1" t="str">
        <f>'[1]Total magasin'!H623</f>
        <v>Périurbain résidentiel</v>
      </c>
    </row>
    <row r="620" spans="1:4" x14ac:dyDescent="0.3">
      <c r="A620" s="1">
        <f>'[1]Total magasin'!B624</f>
        <v>60001</v>
      </c>
      <c r="B620" s="1" t="str">
        <f>'[1]Total magasin'!D624</f>
        <v>SU TRUCHTERSHEIM</v>
      </c>
      <c r="C620" s="1">
        <f>'[1]Total magasin'!E624</f>
        <v>4272</v>
      </c>
      <c r="D620" s="1" t="str">
        <f>'[1]Total magasin'!H624</f>
        <v>Périurbain résidentiel</v>
      </c>
    </row>
    <row r="621" spans="1:4" x14ac:dyDescent="0.3">
      <c r="A621" s="1">
        <f>'[1]Total magasin'!B625</f>
        <v>60070</v>
      </c>
      <c r="B621" s="1" t="str">
        <f>'[1]Total magasin'!D625</f>
        <v>HU COLMAR HU</v>
      </c>
      <c r="C621" s="1">
        <f>'[1]Total magasin'!E625</f>
        <v>4125</v>
      </c>
      <c r="D621" s="1" t="str">
        <f>'[1]Total magasin'!H625</f>
        <v>Périurbain concurrentiel</v>
      </c>
    </row>
    <row r="622" spans="1:4" x14ac:dyDescent="0.3">
      <c r="A622" s="1">
        <f>'[1]Total magasin'!B626</f>
        <v>60013</v>
      </c>
      <c r="B622" s="1" t="str">
        <f>'[1]Total magasin'!D626</f>
        <v>UE HERBITZHEIM</v>
      </c>
      <c r="C622" s="1">
        <f>'[1]Total magasin'!E626</f>
        <v>620</v>
      </c>
      <c r="D622" s="1" t="str">
        <f>'[1]Total magasin'!H626</f>
        <v>Rural dynamique</v>
      </c>
    </row>
    <row r="623" spans="1:4" x14ac:dyDescent="0.3">
      <c r="A623" s="1">
        <f>'[1]Total magasin'!B627</f>
        <v>60017</v>
      </c>
      <c r="B623" s="1" t="str">
        <f>'[1]Total magasin'!D627</f>
        <v>SU ESCHAU</v>
      </c>
      <c r="C623" s="1">
        <f>'[1]Total magasin'!E627</f>
        <v>4093</v>
      </c>
      <c r="D623" s="1" t="str">
        <f>'[1]Total magasin'!H627</f>
        <v>Périurbain concurrentiel</v>
      </c>
    </row>
    <row r="624" spans="1:4" x14ac:dyDescent="0.3">
      <c r="A624" s="1">
        <f>'[1]Total magasin'!B628</f>
        <v>60018</v>
      </c>
      <c r="B624" s="1" t="str">
        <f>'[1]Total magasin'!D628</f>
        <v>SU BOLLWILLER</v>
      </c>
      <c r="C624" s="1">
        <f>'[1]Total magasin'!E628</f>
        <v>1705</v>
      </c>
      <c r="D624" s="1" t="str">
        <f>'[1]Total magasin'!H628</f>
        <v>Périurbain résidentiel</v>
      </c>
    </row>
    <row r="625" spans="1:4" x14ac:dyDescent="0.3">
      <c r="A625" s="1">
        <f>'[1]Total magasin'!B629</f>
        <v>60019</v>
      </c>
      <c r="B625" s="1" t="str">
        <f>'[1]Total magasin'!D629</f>
        <v>UE STRASBOURG STOCKFELD</v>
      </c>
      <c r="C625" s="1">
        <f>'[1]Total magasin'!E629</f>
        <v>975</v>
      </c>
      <c r="D625" s="1" t="str">
        <f>'[1]Total magasin'!H629</f>
        <v>Ultra-urbain</v>
      </c>
    </row>
    <row r="626" spans="1:4" x14ac:dyDescent="0.3">
      <c r="A626" s="1">
        <f>'[1]Total magasin'!B630</f>
        <v>60020</v>
      </c>
      <c r="B626" s="1" t="str">
        <f>'[1]Total magasin'!D630</f>
        <v>SU ROHRBACH LES BITCHE</v>
      </c>
      <c r="C626" s="1">
        <f>'[1]Total magasin'!E630</f>
        <v>2795</v>
      </c>
      <c r="D626" s="1" t="str">
        <f>'[1]Total magasin'!H630</f>
        <v>Rural dynamique</v>
      </c>
    </row>
    <row r="627" spans="1:4" x14ac:dyDescent="0.3">
      <c r="A627" s="1">
        <f>'[1]Total magasin'!B631</f>
        <v>60023</v>
      </c>
      <c r="B627" s="1" t="str">
        <f>'[1]Total magasin'!D631</f>
        <v>SU GERARDMER</v>
      </c>
      <c r="C627" s="1">
        <f>'[1]Total magasin'!E631</f>
        <v>2149</v>
      </c>
      <c r="D627" s="1" t="str">
        <f>'[1]Total magasin'!H631</f>
        <v>Saisonniers</v>
      </c>
    </row>
    <row r="628" spans="1:4" x14ac:dyDescent="0.3">
      <c r="A628" s="1">
        <f>'[1]Total magasin'!B632</f>
        <v>60028</v>
      </c>
      <c r="B628" s="1" t="str">
        <f>'[1]Total magasin'!D632</f>
        <v>SU HOENHEIM</v>
      </c>
      <c r="C628" s="1">
        <f>'[1]Total magasin'!E632</f>
        <v>3597</v>
      </c>
      <c r="D628" s="1" t="str">
        <f>'[1]Total magasin'!H632</f>
        <v>Périurbain concurrentiel</v>
      </c>
    </row>
    <row r="629" spans="1:4" x14ac:dyDescent="0.3">
      <c r="A629" s="1">
        <f>'[1]Total magasin'!B633</f>
        <v>60029</v>
      </c>
      <c r="B629" s="1" t="str">
        <f>'[1]Total magasin'!D633</f>
        <v>UE SUNDHOUSE</v>
      </c>
      <c r="C629" s="1">
        <f>'[1]Total magasin'!E633</f>
        <v>999</v>
      </c>
      <c r="D629" s="1" t="str">
        <f>'[1]Total magasin'!H633</f>
        <v>Rural dynamique</v>
      </c>
    </row>
    <row r="630" spans="1:4" x14ac:dyDescent="0.3">
      <c r="A630" s="1">
        <f>'[1]Total magasin'!B634</f>
        <v>60030</v>
      </c>
      <c r="B630" s="1" t="str">
        <f>'[1]Total magasin'!D634</f>
        <v>HU BURNHAUPT LE HAUT</v>
      </c>
      <c r="C630" s="1">
        <f>'[1]Total magasin'!E634</f>
        <v>4421</v>
      </c>
      <c r="D630" s="1" t="str">
        <f>'[1]Total magasin'!H634</f>
        <v>Périurbain résidentiel</v>
      </c>
    </row>
    <row r="631" spans="1:4" x14ac:dyDescent="0.3">
      <c r="A631" s="1">
        <f>'[1]Total magasin'!B635</f>
        <v>60035</v>
      </c>
      <c r="B631" s="1" t="str">
        <f>'[1]Total magasin'!D635</f>
        <v>SU MUNSTER SU</v>
      </c>
      <c r="C631" s="1">
        <f>'[1]Total magasin'!E635</f>
        <v>2483</v>
      </c>
      <c r="D631" s="1" t="str">
        <f>'[1]Total magasin'!H635</f>
        <v>Rural dynamique</v>
      </c>
    </row>
    <row r="632" spans="1:4" x14ac:dyDescent="0.3">
      <c r="A632" s="1">
        <f>'[1]Total magasin'!B636</f>
        <v>60037</v>
      </c>
      <c r="B632" s="1" t="str">
        <f>'[1]Total magasin'!D636</f>
        <v>SU MUTZIG</v>
      </c>
      <c r="C632" s="1">
        <f>'[1]Total magasin'!E636</f>
        <v>1990</v>
      </c>
      <c r="D632" s="1" t="str">
        <f>'[1]Total magasin'!H636</f>
        <v>Périurbain résidentiel</v>
      </c>
    </row>
    <row r="633" spans="1:4" x14ac:dyDescent="0.3">
      <c r="A633" s="1">
        <f>'[1]Total magasin'!B637</f>
        <v>60038</v>
      </c>
      <c r="B633" s="1" t="str">
        <f>'[1]Total magasin'!D637</f>
        <v>SU MOLSHEIM</v>
      </c>
      <c r="C633" s="1">
        <f>'[1]Total magasin'!E637</f>
        <v>2618</v>
      </c>
      <c r="D633" s="1" t="str">
        <f>'[1]Total magasin'!H637</f>
        <v>Périurbain résidentiel</v>
      </c>
    </row>
    <row r="634" spans="1:4" x14ac:dyDescent="0.3">
      <c r="A634" s="1">
        <f>'[1]Total magasin'!B638</f>
        <v>60041</v>
      </c>
      <c r="B634" s="1" t="str">
        <f>'[1]Total magasin'!D638</f>
        <v>SU ALTKIRCH</v>
      </c>
      <c r="C634" s="1">
        <f>'[1]Total magasin'!E638</f>
        <v>2632</v>
      </c>
      <c r="D634" s="1" t="str">
        <f>'[1]Total magasin'!H638</f>
        <v>Rural dynamique</v>
      </c>
    </row>
    <row r="635" spans="1:4" x14ac:dyDescent="0.3">
      <c r="A635" s="1">
        <f>'[1]Total magasin'!B639</f>
        <v>60043</v>
      </c>
      <c r="B635" s="1" t="str">
        <f>'[1]Total magasin'!D639</f>
        <v>UE STRASBOURG BOUCHERS</v>
      </c>
      <c r="C635" s="1">
        <f>'[1]Total magasin'!E639</f>
        <v>420</v>
      </c>
      <c r="D635" s="1" t="str">
        <f>'[1]Total magasin'!H639</f>
        <v>Ultra-urbain</v>
      </c>
    </row>
    <row r="636" spans="1:4" x14ac:dyDescent="0.3">
      <c r="A636" s="1">
        <f>'[1]Total magasin'!B640</f>
        <v>60103</v>
      </c>
      <c r="B636" s="1" t="str">
        <f>'[1]Total magasin'!D640</f>
        <v>SU WITTENHEIM</v>
      </c>
      <c r="C636" s="1">
        <f>'[1]Total magasin'!E640</f>
        <v>2085</v>
      </c>
      <c r="D636" s="1" t="str">
        <f>'[1]Total magasin'!H640</f>
        <v>Périurbain concurrentiel</v>
      </c>
    </row>
    <row r="637" spans="1:4" x14ac:dyDescent="0.3">
      <c r="A637" s="1">
        <f>'[1]Total magasin'!B641</f>
        <v>60049</v>
      </c>
      <c r="B637" s="1" t="str">
        <f>'[1]Total magasin'!D641</f>
        <v>SU GAMBSHEIM</v>
      </c>
      <c r="C637" s="1">
        <f>'[1]Total magasin'!E641</f>
        <v>3145</v>
      </c>
      <c r="D637" s="1" t="str">
        <f>'[1]Total magasin'!H641</f>
        <v>Périurbain résidentiel</v>
      </c>
    </row>
    <row r="638" spans="1:4" x14ac:dyDescent="0.3">
      <c r="A638" s="1">
        <f>'[1]Total magasin'!B642</f>
        <v>60050</v>
      </c>
      <c r="B638" s="1" t="str">
        <f>'[1]Total magasin'!D642</f>
        <v>SU LA BRESSE</v>
      </c>
      <c r="C638" s="1">
        <f>'[1]Total magasin'!E642</f>
        <v>1630</v>
      </c>
      <c r="D638" s="1" t="str">
        <f>'[1]Total magasin'!H642</f>
        <v>Saisonniers</v>
      </c>
    </row>
    <row r="639" spans="1:4" x14ac:dyDescent="0.3">
      <c r="A639" s="1">
        <f>'[1]Total magasin'!B643</f>
        <v>60055</v>
      </c>
      <c r="B639" s="1" t="str">
        <f>'[1]Total magasin'!D643</f>
        <v>SU MULHOUSE LA TUILERIE</v>
      </c>
      <c r="C639" s="1">
        <f>'[1]Total magasin'!E643</f>
        <v>1993</v>
      </c>
      <c r="D639" s="1" t="str">
        <f>'[1]Total magasin'!H643</f>
        <v>Ultra-urbain</v>
      </c>
    </row>
    <row r="640" spans="1:4" x14ac:dyDescent="0.3">
      <c r="A640" s="1">
        <f>'[1]Total magasin'!B644</f>
        <v>60063</v>
      </c>
      <c r="B640" s="1" t="str">
        <f>'[1]Total magasin'!D644</f>
        <v>SU SAVERNE</v>
      </c>
      <c r="C640" s="1">
        <f>'[1]Total magasin'!E644</f>
        <v>1850</v>
      </c>
      <c r="D640" s="1" t="str">
        <f>'[1]Total magasin'!H644</f>
        <v>Rural dynamique</v>
      </c>
    </row>
    <row r="641" spans="1:4" x14ac:dyDescent="0.3">
      <c r="A641" s="1">
        <f>'[1]Total magasin'!B645</f>
        <v>60065</v>
      </c>
      <c r="B641" s="1" t="str">
        <f>'[1]Total magasin'!D645</f>
        <v>SU COLMAR BOIS FLEURI</v>
      </c>
      <c r="C641" s="1">
        <f>'[1]Total magasin'!E645</f>
        <v>1632</v>
      </c>
      <c r="D641" s="1" t="str">
        <f>'[1]Total magasin'!H645</f>
        <v>Périurbain concurrentiel</v>
      </c>
    </row>
    <row r="642" spans="1:4" x14ac:dyDescent="0.3">
      <c r="A642" s="1">
        <f>'[1]Total magasin'!B646</f>
        <v>60068</v>
      </c>
      <c r="B642" s="1" t="str">
        <f>'[1]Total magasin'!D646</f>
        <v>UE GUEBWILLER UE</v>
      </c>
      <c r="C642" s="1">
        <f>'[1]Total magasin'!E646</f>
        <v>800</v>
      </c>
      <c r="D642" s="1" t="str">
        <f>'[1]Total magasin'!H646</f>
        <v>Périurbain résidentiel</v>
      </c>
    </row>
    <row r="643" spans="1:4" x14ac:dyDescent="0.3">
      <c r="A643" s="1">
        <f>'[1]Total magasin'!B647</f>
        <v>60072</v>
      </c>
      <c r="B643" s="1" t="str">
        <f>'[1]Total magasin'!D647</f>
        <v>UE STRASBOURG YSER</v>
      </c>
      <c r="C643" s="1">
        <f>'[1]Total magasin'!E647</f>
        <v>465</v>
      </c>
      <c r="D643" s="1" t="str">
        <f>'[1]Total magasin'!H647</f>
        <v>Ultra-urbain</v>
      </c>
    </row>
    <row r="644" spans="1:4" x14ac:dyDescent="0.3">
      <c r="A644" s="1">
        <f>'[1]Total magasin'!B648</f>
        <v>60074</v>
      </c>
      <c r="B644" s="1" t="str">
        <f>'[1]Total magasin'!D648</f>
        <v>SU MASEVAUX</v>
      </c>
      <c r="C644" s="1">
        <f>'[1]Total magasin'!E648</f>
        <v>1199</v>
      </c>
      <c r="D644" s="1" t="str">
        <f>'[1]Total magasin'!H648</f>
        <v>Rural dynamique</v>
      </c>
    </row>
    <row r="645" spans="1:4" x14ac:dyDescent="0.3">
      <c r="A645" s="1">
        <f>'[1]Total magasin'!B649</f>
        <v>60081</v>
      </c>
      <c r="B645" s="1" t="str">
        <f>'[1]Total magasin'!D649</f>
        <v>SU WOLFISHEIM</v>
      </c>
      <c r="C645" s="1">
        <f>'[1]Total magasin'!E649</f>
        <v>2990</v>
      </c>
      <c r="D645" s="1" t="str">
        <f>'[1]Total magasin'!H649</f>
        <v>Périurbain concurrentiel</v>
      </c>
    </row>
    <row r="646" spans="1:4" x14ac:dyDescent="0.3">
      <c r="A646" s="1">
        <f>'[1]Total magasin'!B650</f>
        <v>60090</v>
      </c>
      <c r="B646" s="1" t="str">
        <f>'[1]Total magasin'!D650</f>
        <v>SU LINGOLSHEIM</v>
      </c>
      <c r="C646" s="1">
        <f>'[1]Total magasin'!E650</f>
        <v>2150</v>
      </c>
      <c r="D646" s="1" t="str">
        <f>'[1]Total magasin'!H650</f>
        <v>Périurbain concurrentiel</v>
      </c>
    </row>
    <row r="647" spans="1:4" x14ac:dyDescent="0.3">
      <c r="A647" s="1">
        <f>'[1]Total magasin'!B651</f>
        <v>60101</v>
      </c>
      <c r="B647" s="1" t="str">
        <f>'[1]Total magasin'!D651</f>
        <v>UE FELLERING</v>
      </c>
      <c r="C647" s="1">
        <f>'[1]Total magasin'!E651</f>
        <v>1581</v>
      </c>
      <c r="D647" s="1" t="str">
        <f>'[1]Total magasin'!H651</f>
        <v>Rural traditionnel</v>
      </c>
    </row>
    <row r="648" spans="1:4" x14ac:dyDescent="0.3">
      <c r="A648" s="1">
        <f>'[1]Total magasin'!B652</f>
        <v>60102</v>
      </c>
      <c r="B648" s="1" t="str">
        <f>'[1]Total magasin'!D652</f>
        <v>SU DANNEMARIE</v>
      </c>
      <c r="C648" s="1">
        <f>'[1]Total magasin'!E652</f>
        <v>1550</v>
      </c>
      <c r="D648" s="1" t="str">
        <f>'[1]Total magasin'!H652</f>
        <v>Périurbain résidentiel</v>
      </c>
    </row>
    <row r="649" spans="1:4" x14ac:dyDescent="0.3">
      <c r="A649" s="1">
        <f>'[1]Total magasin'!B653</f>
        <v>68518</v>
      </c>
      <c r="B649" s="1" t="str">
        <f>'[1]Total magasin'!D653</f>
        <v>SU RIEDISHEIM</v>
      </c>
      <c r="C649" s="1">
        <f>'[1]Total magasin'!E653</f>
        <v>3203</v>
      </c>
      <c r="D649" s="1" t="str">
        <f>'[1]Total magasin'!H653</f>
        <v>Périurbain concurrentiel</v>
      </c>
    </row>
    <row r="650" spans="1:4" x14ac:dyDescent="0.3">
      <c r="A650" s="1">
        <f>'[1]Total magasin'!B654</f>
        <v>60410</v>
      </c>
      <c r="B650" s="1" t="str">
        <f>'[1]Total magasin'!D654</f>
        <v>SU BRUNSTATT</v>
      </c>
      <c r="C650" s="1">
        <f>'[1]Total magasin'!E654</f>
        <v>3223</v>
      </c>
      <c r="D650" s="1" t="str">
        <f>'[1]Total magasin'!H654</f>
        <v>Périurbain concurrentiel</v>
      </c>
    </row>
    <row r="651" spans="1:4" x14ac:dyDescent="0.3">
      <c r="A651" s="1">
        <f>'[1]Total magasin'!B655</f>
        <v>60513</v>
      </c>
      <c r="B651" s="1" t="str">
        <f>'[1]Total magasin'!D655</f>
        <v>HU SIERENTZ</v>
      </c>
      <c r="C651" s="1">
        <f>'[1]Total magasin'!E655</f>
        <v>6500</v>
      </c>
      <c r="D651" s="1" t="str">
        <f>'[1]Total magasin'!H655</f>
        <v>Périurbain résidentiel</v>
      </c>
    </row>
    <row r="652" spans="1:4" x14ac:dyDescent="0.3">
      <c r="A652" s="1">
        <f>'[1]Total magasin'!B656</f>
        <v>60638</v>
      </c>
      <c r="B652" s="1" t="str">
        <f>'[1]Total magasin'!D656</f>
        <v>SU WITTELSHEIM</v>
      </c>
      <c r="C652" s="1">
        <f>'[1]Total magasin'!E656</f>
        <v>2316</v>
      </c>
      <c r="D652" s="1" t="str">
        <f>'[1]Total magasin'!H656</f>
        <v>Périurbain résidentiel</v>
      </c>
    </row>
    <row r="653" spans="1:4" x14ac:dyDescent="0.3">
      <c r="A653" s="1">
        <f>'[1]Total magasin'!B657</f>
        <v>60641</v>
      </c>
      <c r="B653" s="1" t="str">
        <f>'[1]Total magasin'!D657</f>
        <v>SU GUEBWILLER SU</v>
      </c>
      <c r="C653" s="1">
        <f>'[1]Total magasin'!E657</f>
        <v>2499</v>
      </c>
      <c r="D653" s="1" t="str">
        <f>'[1]Total magasin'!H657</f>
        <v>Périurbain résidentiel</v>
      </c>
    </row>
    <row r="654" spans="1:4" x14ac:dyDescent="0.3">
      <c r="A654" s="1">
        <f>'[1]Total magasin'!B658</f>
        <v>60700</v>
      </c>
      <c r="B654" s="1" t="str">
        <f>'[1]Total magasin'!D658</f>
        <v>SU FESSENHEIM</v>
      </c>
      <c r="C654" s="1">
        <f>'[1]Total magasin'!E658</f>
        <v>2860</v>
      </c>
      <c r="D654" s="1" t="str">
        <f>'[1]Total magasin'!H658</f>
        <v>Rural dynamique</v>
      </c>
    </row>
    <row r="655" spans="1:4" x14ac:dyDescent="0.3">
      <c r="A655" s="1">
        <f>'[1]Total magasin'!B659</f>
        <v>60702</v>
      </c>
      <c r="B655" s="1" t="str">
        <f>'[1]Total magasin'!D659</f>
        <v>UE STRASBOURG ROBERTSAU</v>
      </c>
      <c r="C655" s="1">
        <f>'[1]Total magasin'!E659</f>
        <v>501</v>
      </c>
      <c r="D655" s="1" t="str">
        <f>'[1]Total magasin'!H659</f>
        <v>Ultra-urbain</v>
      </c>
    </row>
    <row r="656" spans="1:4" x14ac:dyDescent="0.3">
      <c r="A656" s="1">
        <f>'[1]Total magasin'!B660</f>
        <v>60703</v>
      </c>
      <c r="B656" s="1" t="str">
        <f>'[1]Total magasin'!D660</f>
        <v>SU STE MARIE AUX MINES</v>
      </c>
      <c r="C656" s="1">
        <f>'[1]Total magasin'!E660</f>
        <v>1544</v>
      </c>
      <c r="D656" s="1" t="str">
        <f>'[1]Total magasin'!H660</f>
        <v>Rural dynamique</v>
      </c>
    </row>
    <row r="657" spans="1:4" x14ac:dyDescent="0.3">
      <c r="A657" s="1">
        <f>'[1]Total magasin'!B661</f>
        <v>60704</v>
      </c>
      <c r="B657" s="1" t="str">
        <f>'[1]Total magasin'!D661</f>
        <v>SU SELTZ</v>
      </c>
      <c r="C657" s="1">
        <f>'[1]Total magasin'!E661</f>
        <v>3867</v>
      </c>
      <c r="D657" s="1" t="str">
        <f>'[1]Total magasin'!H661</f>
        <v>Rural dynamique</v>
      </c>
    </row>
    <row r="658" spans="1:4" x14ac:dyDescent="0.3">
      <c r="A658" s="1">
        <f>'[1]Total magasin'!B662</f>
        <v>60705</v>
      </c>
      <c r="B658" s="1" t="str">
        <f>'[1]Total magasin'!D662</f>
        <v>SU INGWILLER</v>
      </c>
      <c r="C658" s="1">
        <f>'[1]Total magasin'!E662</f>
        <v>3318</v>
      </c>
      <c r="D658" s="1" t="str">
        <f>'[1]Total magasin'!H662</f>
        <v>Rural dynamique</v>
      </c>
    </row>
    <row r="659" spans="1:4" x14ac:dyDescent="0.3">
      <c r="A659" s="1">
        <f>'[1]Total magasin'!B663</f>
        <v>60708</v>
      </c>
      <c r="B659" s="1" t="str">
        <f>'[1]Total magasin'!D663</f>
        <v>SU BISCHWILLER</v>
      </c>
      <c r="C659" s="1">
        <f>'[1]Total magasin'!E663</f>
        <v>3835</v>
      </c>
      <c r="D659" s="1" t="str">
        <f>'[1]Total magasin'!H663</f>
        <v>Périurbain résidentiel</v>
      </c>
    </row>
    <row r="660" spans="1:4" x14ac:dyDescent="0.3">
      <c r="A660" s="1">
        <f>'[1]Total magasin'!B664</f>
        <v>60709</v>
      </c>
      <c r="B660" s="1" t="str">
        <f>'[1]Total magasin'!D664</f>
        <v>SU BERNOLSHEIM</v>
      </c>
      <c r="C660" s="1">
        <f>'[1]Total magasin'!E664</f>
        <v>5100</v>
      </c>
      <c r="D660" s="1" t="str">
        <f>'[1]Total magasin'!H664</f>
        <v>Périurbain résidentiel</v>
      </c>
    </row>
    <row r="661" spans="1:4" x14ac:dyDescent="0.3">
      <c r="A661" s="1">
        <f>'[1]Total magasin'!B665</f>
        <v>60426</v>
      </c>
      <c r="B661" s="1" t="str">
        <f>'[1]Total magasin'!D665</f>
        <v>SU RUSS SCHIRMECK</v>
      </c>
      <c r="C661" s="1">
        <f>'[1]Total magasin'!E665</f>
        <v>2219</v>
      </c>
      <c r="D661" s="1" t="str">
        <f>'[1]Total magasin'!H665</f>
        <v>Rural dynamique</v>
      </c>
    </row>
    <row r="662" spans="1:4" x14ac:dyDescent="0.3">
      <c r="A662" s="1">
        <f>'[1]Total magasin'!B666</f>
        <v>60716</v>
      </c>
      <c r="B662" s="1" t="str">
        <f>'[1]Total magasin'!D666</f>
        <v>SU MARCKOLSHEIM</v>
      </c>
      <c r="C662" s="1">
        <f>'[1]Total magasin'!E666</f>
        <v>3074</v>
      </c>
      <c r="D662" s="1" t="str">
        <f>'[1]Total magasin'!H666</f>
        <v>Rural dynamique</v>
      </c>
    </row>
    <row r="663" spans="1:4" x14ac:dyDescent="0.3">
      <c r="A663" s="1">
        <f>'[1]Total magasin'!B667</f>
        <v>60730</v>
      </c>
      <c r="B663" s="1" t="str">
        <f>'[1]Total magasin'!D667</f>
        <v>SU GERTWILLER</v>
      </c>
      <c r="C663" s="1">
        <f>'[1]Total magasin'!E667</f>
        <v>4500</v>
      </c>
      <c r="D663" s="1" t="str">
        <f>'[1]Total magasin'!H667</f>
        <v>Périurbain résidentiel</v>
      </c>
    </row>
    <row r="664" spans="1:4" x14ac:dyDescent="0.3">
      <c r="A664" s="1">
        <f>'[1]Total magasin'!B668</f>
        <v>60738</v>
      </c>
      <c r="B664" s="1" t="str">
        <f>'[1]Total magasin'!D668</f>
        <v>SU BOOFZHEIM</v>
      </c>
      <c r="C664" s="1">
        <f>'[1]Total magasin'!E668</f>
        <v>2135</v>
      </c>
      <c r="D664" s="1" t="str">
        <f>'[1]Total magasin'!H668</f>
        <v>Rural dynamique</v>
      </c>
    </row>
    <row r="665" spans="1:4" x14ac:dyDescent="0.3">
      <c r="A665" s="1">
        <f>'[1]Total magasin'!B669</f>
        <v>60064</v>
      </c>
      <c r="B665" s="1" t="str">
        <f>'[1]Total magasin'!D669</f>
        <v>SU VILLE</v>
      </c>
      <c r="C665" s="1">
        <f>'[1]Total magasin'!E669</f>
        <v>3661</v>
      </c>
      <c r="D665" s="1" t="str">
        <f>'[1]Total magasin'!H669</f>
        <v>Rural dynamique</v>
      </c>
    </row>
    <row r="666" spans="1:4" x14ac:dyDescent="0.3">
      <c r="A666" s="1">
        <f>'[1]Total magasin'!B670</f>
        <v>60744</v>
      </c>
      <c r="B666" s="1" t="str">
        <f>'[1]Total magasin'!D670</f>
        <v>UE MUNSTER UE</v>
      </c>
      <c r="C666" s="1">
        <f>'[1]Total magasin'!E670</f>
        <v>1000</v>
      </c>
      <c r="D666" s="1" t="str">
        <f>'[1]Total magasin'!H670</f>
        <v>Rural dynamique</v>
      </c>
    </row>
    <row r="667" spans="1:4" x14ac:dyDescent="0.3">
      <c r="A667" s="1">
        <f>'[1]Total magasin'!B671</f>
        <v>60747</v>
      </c>
      <c r="B667" s="1" t="str">
        <f>'[1]Total magasin'!D671</f>
        <v>SU DIEMERINGEN</v>
      </c>
      <c r="C667" s="1">
        <f>'[1]Total magasin'!E671</f>
        <v>3070</v>
      </c>
      <c r="D667" s="1" t="str">
        <f>'[1]Total magasin'!H671</f>
        <v>Rural dynamique</v>
      </c>
    </row>
    <row r="668" spans="1:4" x14ac:dyDescent="0.3">
      <c r="A668" s="1">
        <f>'[1]Total magasin'!B672</f>
        <v>60748</v>
      </c>
      <c r="B668" s="1" t="str">
        <f>'[1]Total magasin'!D672</f>
        <v>SU WOERTH</v>
      </c>
      <c r="C668" s="1">
        <f>'[1]Total magasin'!E672</f>
        <v>2003</v>
      </c>
      <c r="D668" s="1" t="str">
        <f>'[1]Total magasin'!H672</f>
        <v>Rural dynamique</v>
      </c>
    </row>
    <row r="669" spans="1:4" x14ac:dyDescent="0.3">
      <c r="A669" s="1">
        <f>'[1]Total magasin'!B673</f>
        <v>60815</v>
      </c>
      <c r="B669" s="1" t="str">
        <f>'[1]Total magasin'!D673</f>
        <v>SU BITSCHWILLER LES THANN</v>
      </c>
      <c r="C669" s="1">
        <f>'[1]Total magasin'!E673</f>
        <v>2350</v>
      </c>
      <c r="D669" s="1" t="str">
        <f>'[1]Total magasin'!H673</f>
        <v>Rural dynamique</v>
      </c>
    </row>
    <row r="670" spans="1:4" x14ac:dyDescent="0.3">
      <c r="A670" s="1">
        <f>'[1]Total magasin'!B674</f>
        <v>60944</v>
      </c>
      <c r="B670" s="1" t="str">
        <f>'[1]Total magasin'!D674</f>
        <v>SU PFASTATT</v>
      </c>
      <c r="C670" s="1">
        <f>'[1]Total magasin'!E674</f>
        <v>3800</v>
      </c>
      <c r="D670" s="1" t="str">
        <f>'[1]Total magasin'!H674</f>
        <v>Périurbain concurrentiel</v>
      </c>
    </row>
    <row r="671" spans="1:4" x14ac:dyDescent="0.3">
      <c r="A671" s="1">
        <f>'[1]Total magasin'!B675</f>
        <v>62005</v>
      </c>
      <c r="B671" s="1" t="str">
        <f>'[1]Total magasin'!D675</f>
        <v>SU ST LAURENT EN GRANDVAUX</v>
      </c>
      <c r="C671" s="1">
        <f>'[1]Total magasin'!E675</f>
        <v>2340</v>
      </c>
      <c r="D671" s="1" t="str">
        <f>'[1]Total magasin'!H675</f>
        <v>Rural dynamique</v>
      </c>
    </row>
    <row r="672" spans="1:4" x14ac:dyDescent="0.3">
      <c r="A672" s="1">
        <f>'[1]Total magasin'!B676</f>
        <v>62010</v>
      </c>
      <c r="B672" s="1" t="str">
        <f>'[1]Total magasin'!D676</f>
        <v>SU TAVAUX</v>
      </c>
      <c r="C672" s="1">
        <f>'[1]Total magasin'!E676</f>
        <v>2976</v>
      </c>
      <c r="D672" s="1" t="str">
        <f>'[1]Total magasin'!H676</f>
        <v>Rural dynamique</v>
      </c>
    </row>
    <row r="673" spans="1:4" x14ac:dyDescent="0.3">
      <c r="A673" s="1">
        <f>'[1]Total magasin'!B677</f>
        <v>62031</v>
      </c>
      <c r="B673" s="1" t="str">
        <f>'[1]Total magasin'!D677</f>
        <v>UE ARINTHOD</v>
      </c>
      <c r="C673" s="1">
        <f>'[1]Total magasin'!E677</f>
        <v>1178</v>
      </c>
      <c r="D673" s="1" t="str">
        <f>'[1]Total magasin'!H677</f>
        <v>Rural traditionnel</v>
      </c>
    </row>
    <row r="674" spans="1:4" x14ac:dyDescent="0.3">
      <c r="A674" s="1">
        <f>'[1]Total magasin'!B678</f>
        <v>62124</v>
      </c>
      <c r="B674" s="1" t="str">
        <f>'[1]Total magasin'!D678</f>
        <v>SU TALANT BELVEDERE</v>
      </c>
      <c r="C674" s="1">
        <f>'[1]Total magasin'!E678</f>
        <v>1881</v>
      </c>
      <c r="D674" s="1" t="str">
        <f>'[1]Total magasin'!H678</f>
        <v>Périurbain concurrentiel</v>
      </c>
    </row>
    <row r="675" spans="1:4" x14ac:dyDescent="0.3">
      <c r="A675" s="1">
        <f>'[1]Total magasin'!B679</f>
        <v>62050</v>
      </c>
      <c r="B675" s="1" t="str">
        <f>'[1]Total magasin'!D679</f>
        <v>SU TALANT ARANDES</v>
      </c>
      <c r="C675" s="1">
        <f>'[1]Total magasin'!E679</f>
        <v>1560</v>
      </c>
      <c r="D675" s="1" t="str">
        <f>'[1]Total magasin'!H679</f>
        <v>Périurbain concurrentiel</v>
      </c>
    </row>
    <row r="676" spans="1:4" x14ac:dyDescent="0.3">
      <c r="A676" s="1">
        <f>'[1]Total magasin'!B680</f>
        <v>62052</v>
      </c>
      <c r="B676" s="1" t="str">
        <f>'[1]Total magasin'!D680</f>
        <v>SU GEVREY CHAMBERTIN</v>
      </c>
      <c r="C676" s="1">
        <f>'[1]Total magasin'!E680</f>
        <v>3070</v>
      </c>
      <c r="D676" s="1" t="str">
        <f>'[1]Total magasin'!H680</f>
        <v>Périurbain résidentiel</v>
      </c>
    </row>
    <row r="677" spans="1:4" x14ac:dyDescent="0.3">
      <c r="A677" s="1">
        <f>'[1]Total magasin'!B681</f>
        <v>62065</v>
      </c>
      <c r="B677" s="1" t="str">
        <f>'[1]Total magasin'!D681</f>
        <v>UE DIJON</v>
      </c>
      <c r="C677" s="1">
        <f>'[1]Total magasin'!E681</f>
        <v>748</v>
      </c>
      <c r="D677" s="1" t="str">
        <f>'[1]Total magasin'!H681</f>
        <v>Ultra-urbain</v>
      </c>
    </row>
    <row r="678" spans="1:4" x14ac:dyDescent="0.3">
      <c r="A678" s="1">
        <f>'[1]Total magasin'!B682</f>
        <v>62077</v>
      </c>
      <c r="B678" s="1" t="str">
        <f>'[1]Total magasin'!D682</f>
        <v>SU MANDEURE</v>
      </c>
      <c r="C678" s="1">
        <f>'[1]Total magasin'!E682</f>
        <v>2495</v>
      </c>
      <c r="D678" s="1" t="str">
        <f>'[1]Total magasin'!H682</f>
        <v>Périurbain concurrentiel</v>
      </c>
    </row>
    <row r="679" spans="1:4" x14ac:dyDescent="0.3">
      <c r="A679" s="1">
        <f>'[1]Total magasin'!B683</f>
        <v>62079</v>
      </c>
      <c r="B679" s="1" t="str">
        <f>'[1]Total magasin'!D683</f>
        <v>SU ST AMOUR</v>
      </c>
      <c r="C679" s="1">
        <f>'[1]Total magasin'!E683</f>
        <v>2918</v>
      </c>
      <c r="D679" s="1" t="str">
        <f>'[1]Total magasin'!H683</f>
        <v>Rural dynamique</v>
      </c>
    </row>
    <row r="680" spans="1:4" x14ac:dyDescent="0.3">
      <c r="A680" s="1">
        <f>'[1]Total magasin'!B684</f>
        <v>62081</v>
      </c>
      <c r="B680" s="1" t="str">
        <f>'[1]Total magasin'!D684</f>
        <v>UE CUISEAUX</v>
      </c>
      <c r="C680" s="1">
        <f>'[1]Total magasin'!E684</f>
        <v>1500</v>
      </c>
      <c r="D680" s="1" t="str">
        <f>'[1]Total magasin'!H684</f>
        <v>Rural traditionnel</v>
      </c>
    </row>
    <row r="681" spans="1:4" x14ac:dyDescent="0.3">
      <c r="A681" s="1">
        <f>'[1]Total magasin'!B685</f>
        <v>62084</v>
      </c>
      <c r="B681" s="1" t="str">
        <f>'[1]Total magasin'!D685</f>
        <v>SU BLETTERANS</v>
      </c>
      <c r="C681" s="1">
        <f>'[1]Total magasin'!E685</f>
        <v>2200</v>
      </c>
      <c r="D681" s="1" t="str">
        <f>'[1]Total magasin'!H685</f>
        <v>Rural dynamique</v>
      </c>
    </row>
    <row r="682" spans="1:4" x14ac:dyDescent="0.3">
      <c r="A682" s="1">
        <f>'[1]Total magasin'!B686</f>
        <v>62086</v>
      </c>
      <c r="B682" s="1" t="str">
        <f>'[1]Total magasin'!D686</f>
        <v>SU FRASNE</v>
      </c>
      <c r="C682" s="1">
        <f>'[1]Total magasin'!E686</f>
        <v>1780</v>
      </c>
      <c r="D682" s="1" t="str">
        <f>'[1]Total magasin'!H686</f>
        <v>Rural dynamique</v>
      </c>
    </row>
    <row r="683" spans="1:4" x14ac:dyDescent="0.3">
      <c r="A683" s="1">
        <f>'[1]Total magasin'!B687</f>
        <v>62088</v>
      </c>
      <c r="B683" s="1" t="str">
        <f>'[1]Total magasin'!D687</f>
        <v>SU POUILLEY LES VIGNES</v>
      </c>
      <c r="C683" s="1">
        <f>'[1]Total magasin'!E687</f>
        <v>3950</v>
      </c>
      <c r="D683" s="1" t="str">
        <f>'[1]Total magasin'!H687</f>
        <v>Périurbain résidentiel</v>
      </c>
    </row>
    <row r="684" spans="1:4" x14ac:dyDescent="0.3">
      <c r="A684" s="1">
        <f>'[1]Total magasin'!B688</f>
        <v>62089</v>
      </c>
      <c r="B684" s="1" t="str">
        <f>'[1]Total magasin'!D688</f>
        <v>SU VENAREY LES LAUMES</v>
      </c>
      <c r="C684" s="1">
        <f>'[1]Total magasin'!E688</f>
        <v>2966</v>
      </c>
      <c r="D684" s="1" t="str">
        <f>'[1]Total magasin'!H688</f>
        <v>Rural traditionnel</v>
      </c>
    </row>
    <row r="685" spans="1:4" x14ac:dyDescent="0.3">
      <c r="A685" s="1">
        <f>'[1]Total magasin'!B689</f>
        <v>62092</v>
      </c>
      <c r="B685" s="1" t="str">
        <f>'[1]Total magasin'!D689</f>
        <v>SU CHAMPAGNOLE</v>
      </c>
      <c r="C685" s="1">
        <f>'[1]Total magasin'!E689</f>
        <v>4599</v>
      </c>
      <c r="D685" s="1" t="str">
        <f>'[1]Total magasin'!H689</f>
        <v>Rural traditionnel</v>
      </c>
    </row>
    <row r="686" spans="1:4" x14ac:dyDescent="0.3">
      <c r="A686" s="1">
        <f>'[1]Total magasin'!B690</f>
        <v>62130</v>
      </c>
      <c r="B686" s="1" t="str">
        <f>'[1]Total magasin'!D690</f>
        <v>SU ARC SUR TILLE</v>
      </c>
      <c r="C686" s="1">
        <f>'[1]Total magasin'!E690</f>
        <v>2480</v>
      </c>
      <c r="D686" s="1" t="str">
        <f>'[1]Total magasin'!H690</f>
        <v>Périurbain résidentiel</v>
      </c>
    </row>
    <row r="687" spans="1:4" x14ac:dyDescent="0.3">
      <c r="A687" s="1">
        <f>'[1]Total magasin'!B691</f>
        <v>62102</v>
      </c>
      <c r="B687" s="1" t="str">
        <f>'[1]Total magasin'!D691</f>
        <v>SU BANS</v>
      </c>
      <c r="C687" s="1">
        <f>'[1]Total magasin'!E691</f>
        <v>2195</v>
      </c>
      <c r="D687" s="1" t="str">
        <f>'[1]Total magasin'!H691</f>
        <v>Rural dynamique</v>
      </c>
    </row>
    <row r="688" spans="1:4" x14ac:dyDescent="0.3">
      <c r="A688" s="1">
        <f>'[1]Total magasin'!B692</f>
        <v>62103</v>
      </c>
      <c r="B688" s="1" t="str">
        <f>'[1]Total magasin'!D692</f>
        <v>UE TANNAY</v>
      </c>
      <c r="C688" s="1">
        <f>'[1]Total magasin'!E692</f>
        <v>900</v>
      </c>
      <c r="D688" s="1" t="str">
        <f>'[1]Total magasin'!H692</f>
        <v>Rural traditionnel</v>
      </c>
    </row>
    <row r="689" spans="1:4" x14ac:dyDescent="0.3">
      <c r="A689" s="1">
        <f>'[1]Total magasin'!B693</f>
        <v>62104</v>
      </c>
      <c r="B689" s="1" t="str">
        <f>'[1]Total magasin'!D693</f>
        <v>SU CHENOVE</v>
      </c>
      <c r="C689" s="1">
        <f>'[1]Total magasin'!E693</f>
        <v>3100</v>
      </c>
      <c r="D689" s="1" t="str">
        <f>'[1]Total magasin'!H693</f>
        <v>Périurbain concurrentiel</v>
      </c>
    </row>
    <row r="690" spans="1:4" x14ac:dyDescent="0.3">
      <c r="A690" s="1">
        <f>'[1]Total magasin'!B694</f>
        <v>62105</v>
      </c>
      <c r="B690" s="1" t="str">
        <f>'[1]Total magasin'!D694</f>
        <v>SU SOMBERNON</v>
      </c>
      <c r="C690" s="1">
        <f>'[1]Total magasin'!E694</f>
        <v>1533</v>
      </c>
      <c r="D690" s="1" t="str">
        <f>'[1]Total magasin'!H694</f>
        <v>Rural dynamique</v>
      </c>
    </row>
    <row r="691" spans="1:4" x14ac:dyDescent="0.3">
      <c r="A691" s="1">
        <f>'[1]Total magasin'!B695</f>
        <v>62108</v>
      </c>
      <c r="B691" s="1" t="str">
        <f>'[1]Total magasin'!D695</f>
        <v>SU VALDAHON</v>
      </c>
      <c r="C691" s="1">
        <f>'[1]Total magasin'!E695</f>
        <v>2267</v>
      </c>
      <c r="D691" s="1" t="str">
        <f>'[1]Total magasin'!H695</f>
        <v>Rural dynamique</v>
      </c>
    </row>
    <row r="692" spans="1:4" x14ac:dyDescent="0.3">
      <c r="A692" s="1">
        <f>'[1]Total magasin'!B696</f>
        <v>62109</v>
      </c>
      <c r="B692" s="1" t="str">
        <f>'[1]Total magasin'!D696</f>
        <v>SU SAONE</v>
      </c>
      <c r="C692" s="1">
        <f>'[1]Total magasin'!E696</f>
        <v>3839</v>
      </c>
      <c r="D692" s="1" t="str">
        <f>'[1]Total magasin'!H696</f>
        <v>Périurbain résidentiel</v>
      </c>
    </row>
    <row r="693" spans="1:4" x14ac:dyDescent="0.3">
      <c r="A693" s="1">
        <f>'[1]Total magasin'!B697</f>
        <v>62110</v>
      </c>
      <c r="B693" s="1" t="str">
        <f>'[1]Total magasin'!D697</f>
        <v>UE ORNANS</v>
      </c>
      <c r="C693" s="1">
        <f>'[1]Total magasin'!E697</f>
        <v>1000</v>
      </c>
      <c r="D693" s="1" t="str">
        <f>'[1]Total magasin'!H697</f>
        <v>Rural dynamique</v>
      </c>
    </row>
    <row r="694" spans="1:4" x14ac:dyDescent="0.3">
      <c r="A694" s="1">
        <f>'[1]Total magasin'!B698</f>
        <v>62111</v>
      </c>
      <c r="B694" s="1" t="str">
        <f>'[1]Total magasin'!D698</f>
        <v>SU DEVECEY</v>
      </c>
      <c r="C694" s="1">
        <f>'[1]Total magasin'!E698</f>
        <v>2475</v>
      </c>
      <c r="D694" s="1" t="str">
        <f>'[1]Total magasin'!H698</f>
        <v>Périurbain résidentiel</v>
      </c>
    </row>
    <row r="695" spans="1:4" x14ac:dyDescent="0.3">
      <c r="A695" s="1">
        <f>'[1]Total magasin'!B699</f>
        <v>62112</v>
      </c>
      <c r="B695" s="1" t="str">
        <f>'[1]Total magasin'!D699</f>
        <v>SU ARBOIS</v>
      </c>
      <c r="C695" s="1">
        <f>'[1]Total magasin'!E699</f>
        <v>2170</v>
      </c>
      <c r="D695" s="1" t="str">
        <f>'[1]Total magasin'!H699</f>
        <v>Rural traditionnel</v>
      </c>
    </row>
    <row r="696" spans="1:4" x14ac:dyDescent="0.3">
      <c r="A696" s="1">
        <f>'[1]Total magasin'!B700</f>
        <v>62128</v>
      </c>
      <c r="B696" s="1" t="str">
        <f>'[1]Total magasin'!D700</f>
        <v>SU SALINS LES BAINS</v>
      </c>
      <c r="C696" s="1">
        <f>'[1]Total magasin'!E700</f>
        <v>1865</v>
      </c>
      <c r="D696" s="1" t="str">
        <f>'[1]Total magasin'!H700</f>
        <v>Rural traditionnel</v>
      </c>
    </row>
    <row r="697" spans="1:4" x14ac:dyDescent="0.3">
      <c r="A697" s="1">
        <f>'[1]Total magasin'!B701</f>
        <v>62127</v>
      </c>
      <c r="B697" s="1" t="str">
        <f>'[1]Total magasin'!D701</f>
        <v>SU POUILLY EN AUXOIS</v>
      </c>
      <c r="C697" s="1">
        <f>'[1]Total magasin'!E701</f>
        <v>1800</v>
      </c>
      <c r="D697" s="1" t="str">
        <f>'[1]Total magasin'!H701</f>
        <v>Rural traditionnel</v>
      </c>
    </row>
    <row r="698" spans="1:4" x14ac:dyDescent="0.3">
      <c r="A698" s="1">
        <f>'[1]Total magasin'!B702</f>
        <v>62303</v>
      </c>
      <c r="B698" s="1" t="str">
        <f>'[1]Total magasin'!D702</f>
        <v>SU PRISSE</v>
      </c>
      <c r="C698" s="1">
        <f>'[1]Total magasin'!E702</f>
        <v>4000</v>
      </c>
      <c r="D698" s="1" t="str">
        <f>'[1]Total magasin'!H702</f>
        <v>Périurbain résidentiel</v>
      </c>
    </row>
    <row r="699" spans="1:4" x14ac:dyDescent="0.3">
      <c r="A699" s="1">
        <f>'[1]Total magasin'!B703</f>
        <v>63001</v>
      </c>
      <c r="B699" s="1" t="str">
        <f>'[1]Total magasin'!D703</f>
        <v>HU MONTMOROT</v>
      </c>
      <c r="C699" s="1">
        <f>'[1]Total magasin'!E703</f>
        <v>5739</v>
      </c>
      <c r="D699" s="1" t="str">
        <f>'[1]Total magasin'!H703</f>
        <v>Périurbain résidentiel</v>
      </c>
    </row>
    <row r="700" spans="1:4" x14ac:dyDescent="0.3">
      <c r="A700" s="1">
        <f>'[1]Total magasin'!B704</f>
        <v>63004</v>
      </c>
      <c r="B700" s="1" t="str">
        <f>'[1]Total magasin'!D704</f>
        <v>SU VESOUL</v>
      </c>
      <c r="C700" s="1">
        <f>'[1]Total magasin'!E704</f>
        <v>2495</v>
      </c>
      <c r="D700" s="1" t="str">
        <f>'[1]Total magasin'!H704</f>
        <v>Rural dynamique</v>
      </c>
    </row>
    <row r="701" spans="1:4" x14ac:dyDescent="0.3">
      <c r="A701" s="1">
        <f>'[1]Total magasin'!B705</f>
        <v>63012</v>
      </c>
      <c r="B701" s="1" t="str">
        <f>'[1]Total magasin'!D705</f>
        <v>SU ST VIT</v>
      </c>
      <c r="C701" s="1">
        <f>'[1]Total magasin'!E705</f>
        <v>4764</v>
      </c>
      <c r="D701" s="1" t="str">
        <f>'[1]Total magasin'!H705</f>
        <v>Rural dynamique</v>
      </c>
    </row>
    <row r="702" spans="1:4" x14ac:dyDescent="0.3">
      <c r="A702" s="1">
        <f>'[1]Total magasin'!B706</f>
        <v>63014</v>
      </c>
      <c r="B702" s="1" t="str">
        <f>'[1]Total magasin'!D706</f>
        <v>SU DOMPIERRE SUR BESBRE</v>
      </c>
      <c r="C702" s="1">
        <f>'[1]Total magasin'!E706</f>
        <v>1300</v>
      </c>
      <c r="D702" s="1" t="str">
        <f>'[1]Total magasin'!H706</f>
        <v>Rural traditionnel</v>
      </c>
    </row>
    <row r="703" spans="1:4" x14ac:dyDescent="0.3">
      <c r="A703" s="1">
        <f>'[1]Total magasin'!B707</f>
        <v>63022</v>
      </c>
      <c r="B703" s="1" t="str">
        <f>'[1]Total magasin'!D707</f>
        <v>SU BESANCON</v>
      </c>
      <c r="C703" s="1">
        <f>'[1]Total magasin'!E707</f>
        <v>4500</v>
      </c>
      <c r="D703" s="1" t="str">
        <f>'[1]Total magasin'!H707</f>
        <v>Périurbain concurrentiel</v>
      </c>
    </row>
    <row r="704" spans="1:4" x14ac:dyDescent="0.3">
      <c r="A704" s="1">
        <f>'[1]Total magasin'!B708</f>
        <v>63206</v>
      </c>
      <c r="B704" s="1" t="str">
        <f>'[1]Total magasin'!D708</f>
        <v>HU PONTARLIER</v>
      </c>
      <c r="C704" s="1">
        <f>'[1]Total magasin'!E708</f>
        <v>6100</v>
      </c>
      <c r="D704" s="1" t="str">
        <f>'[1]Total magasin'!H708</f>
        <v>Périurbain résidentiel</v>
      </c>
    </row>
    <row r="705" spans="1:4" x14ac:dyDescent="0.3">
      <c r="A705" s="1">
        <f>'[1]Total magasin'!B709</f>
        <v>63308</v>
      </c>
      <c r="B705" s="1" t="str">
        <f>'[1]Total magasin'!D709</f>
        <v>UE ROUGEMONT</v>
      </c>
      <c r="C705" s="1">
        <f>'[1]Total magasin'!E709</f>
        <v>933</v>
      </c>
      <c r="D705" s="1" t="str">
        <f>'[1]Total magasin'!H709</f>
        <v>Rural traditionnel</v>
      </c>
    </row>
    <row r="706" spans="1:4" x14ac:dyDescent="0.3">
      <c r="A706" s="1">
        <f>'[1]Total magasin'!B710</f>
        <v>63310</v>
      </c>
      <c r="B706" s="1" t="str">
        <f>'[1]Total magasin'!D710</f>
        <v>SU STE SUZANNE</v>
      </c>
      <c r="C706" s="1">
        <f>'[1]Total magasin'!E710</f>
        <v>2000</v>
      </c>
      <c r="D706" s="1" t="str">
        <f>'[1]Total magasin'!H710</f>
        <v>Périurbain concurrentiel</v>
      </c>
    </row>
    <row r="707" spans="1:4" x14ac:dyDescent="0.3">
      <c r="A707" s="1">
        <f>'[1]Total magasin'!B711</f>
        <v>63311</v>
      </c>
      <c r="B707" s="1" t="str">
        <f>'[1]Total magasin'!D711</f>
        <v>SU BAUME LES DAMES</v>
      </c>
      <c r="C707" s="1">
        <f>'[1]Total magasin'!E711</f>
        <v>3897</v>
      </c>
      <c r="D707" s="1" t="str">
        <f>'[1]Total magasin'!H711</f>
        <v>Rural dynamique</v>
      </c>
    </row>
    <row r="708" spans="1:4" x14ac:dyDescent="0.3">
      <c r="A708" s="1">
        <f>'[1]Total magasin'!B712</f>
        <v>64003</v>
      </c>
      <c r="B708" s="1" t="str">
        <f>'[1]Total magasin'!D712</f>
        <v>UE ORCHAMPS-VENNES</v>
      </c>
      <c r="C708" s="1">
        <f>'[1]Total magasin'!E712</f>
        <v>707</v>
      </c>
      <c r="D708" s="1" t="str">
        <f>'[1]Total magasin'!H712</f>
        <v>Rural dynamique</v>
      </c>
    </row>
    <row r="709" spans="1:4" x14ac:dyDescent="0.3">
      <c r="A709" s="1">
        <f>'[1]Total magasin'!B713</f>
        <v>64147</v>
      </c>
      <c r="B709" s="1" t="str">
        <f>'[1]Total magasin'!D713</f>
        <v>SU LE RUSSEY</v>
      </c>
      <c r="C709" s="1">
        <f>'[1]Total magasin'!E713</f>
        <v>3186</v>
      </c>
      <c r="D709" s="1" t="str">
        <f>'[1]Total magasin'!H713</f>
        <v>Rural dynamique</v>
      </c>
    </row>
    <row r="710" spans="1:4" x14ac:dyDescent="0.3">
      <c r="A710" s="1">
        <f>'[1]Total magasin'!B714</f>
        <v>65007</v>
      </c>
      <c r="B710" s="1" t="str">
        <f>'[1]Total magasin'!D714</f>
        <v>SU SARRALBE</v>
      </c>
      <c r="C710" s="1">
        <f>'[1]Total magasin'!E714</f>
        <v>4119</v>
      </c>
      <c r="D710" s="1" t="str">
        <f>'[1]Total magasin'!H714</f>
        <v>Rural dynamique</v>
      </c>
    </row>
    <row r="711" spans="1:4" x14ac:dyDescent="0.3">
      <c r="A711" s="1">
        <f>'[1]Total magasin'!B715</f>
        <v>65021</v>
      </c>
      <c r="B711" s="1" t="str">
        <f>'[1]Total magasin'!D715</f>
        <v>SU MONTIGNY LES METZ</v>
      </c>
      <c r="C711" s="1">
        <f>'[1]Total magasin'!E715</f>
        <v>2700</v>
      </c>
      <c r="D711" s="1" t="str">
        <f>'[1]Total magasin'!H715</f>
        <v>Périurbain concurrentiel</v>
      </c>
    </row>
    <row r="712" spans="1:4" x14ac:dyDescent="0.3">
      <c r="A712" s="1">
        <f>'[1]Total magasin'!B716</f>
        <v>65033</v>
      </c>
      <c r="B712" s="1" t="str">
        <f>'[1]Total magasin'!D716</f>
        <v>SU ALGRANGE</v>
      </c>
      <c r="C712" s="1">
        <f>'[1]Total magasin'!E716</f>
        <v>2055</v>
      </c>
      <c r="D712" s="1" t="str">
        <f>'[1]Total magasin'!H716</f>
        <v>Périurbain concurrentiel</v>
      </c>
    </row>
    <row r="713" spans="1:4" x14ac:dyDescent="0.3">
      <c r="A713" s="1">
        <f>'[1]Total magasin'!B717</f>
        <v>65034</v>
      </c>
      <c r="B713" s="1" t="str">
        <f>'[1]Total magasin'!D717</f>
        <v>SU NOGENT</v>
      </c>
      <c r="C713" s="1">
        <f>'[1]Total magasin'!E717</f>
        <v>2566</v>
      </c>
      <c r="D713" s="1" t="str">
        <f>'[1]Total magasin'!H717</f>
        <v>Rural dynamique</v>
      </c>
    </row>
    <row r="714" spans="1:4" x14ac:dyDescent="0.3">
      <c r="A714" s="1">
        <f>'[1]Total magasin'!B718</f>
        <v>65072</v>
      </c>
      <c r="B714" s="1" t="str">
        <f>'[1]Total magasin'!D718</f>
        <v>SU CLOUANGE</v>
      </c>
      <c r="C714" s="1">
        <f>'[1]Total magasin'!E718</f>
        <v>3500</v>
      </c>
      <c r="D714" s="1" t="str">
        <f>'[1]Total magasin'!H718</f>
        <v>Périurbain concurrentiel</v>
      </c>
    </row>
    <row r="715" spans="1:4" x14ac:dyDescent="0.3">
      <c r="A715" s="1">
        <f>'[1]Total magasin'!B719</f>
        <v>65080</v>
      </c>
      <c r="B715" s="1" t="str">
        <f>'[1]Total magasin'!D719</f>
        <v>SU FONTOY</v>
      </c>
      <c r="C715" s="1">
        <f>'[1]Total magasin'!E719</f>
        <v>2982</v>
      </c>
      <c r="D715" s="1" t="str">
        <f>'[1]Total magasin'!H719</f>
        <v>Rural dynamique</v>
      </c>
    </row>
    <row r="716" spans="1:4" x14ac:dyDescent="0.3">
      <c r="A716" s="1">
        <f>'[1]Total magasin'!B720</f>
        <v>65089</v>
      </c>
      <c r="B716" s="1" t="str">
        <f>'[1]Total magasin'!D720</f>
        <v>SU VAGNEY</v>
      </c>
      <c r="C716" s="1">
        <f>'[1]Total magasin'!E720</f>
        <v>2694</v>
      </c>
      <c r="D716" s="1" t="str">
        <f>'[1]Total magasin'!H720</f>
        <v>Rural dynamique</v>
      </c>
    </row>
    <row r="717" spans="1:4" x14ac:dyDescent="0.3">
      <c r="A717" s="1">
        <f>'[1]Total magasin'!B721</f>
        <v>65103</v>
      </c>
      <c r="B717" s="1" t="str">
        <f>'[1]Total magasin'!D721</f>
        <v>SU ST JULIEN LES METZ</v>
      </c>
      <c r="C717" s="1">
        <f>'[1]Total magasin'!E721</f>
        <v>2600</v>
      </c>
      <c r="D717" s="1" t="str">
        <f>'[1]Total magasin'!H721</f>
        <v>Périurbain concurrentiel</v>
      </c>
    </row>
    <row r="718" spans="1:4" x14ac:dyDescent="0.3">
      <c r="A718" s="1">
        <f>'[1]Total magasin'!B722</f>
        <v>65107</v>
      </c>
      <c r="B718" s="1" t="str">
        <f>'[1]Total magasin'!D722</f>
        <v>SU VALMONT</v>
      </c>
      <c r="C718" s="1">
        <f>'[1]Total magasin'!E722</f>
        <v>2500</v>
      </c>
      <c r="D718" s="1" t="str">
        <f>'[1]Total magasin'!H722</f>
        <v>Périurbain résidentiel</v>
      </c>
    </row>
    <row r="719" spans="1:4" x14ac:dyDescent="0.3">
      <c r="A719" s="1">
        <f>'[1]Total magasin'!B723</f>
        <v>65180</v>
      </c>
      <c r="B719" s="1" t="str">
        <f>'[1]Total magasin'!D723</f>
        <v>UE VANDOEUVRE LES NANCY</v>
      </c>
      <c r="C719" s="1">
        <f>'[1]Total magasin'!E723</f>
        <v>587</v>
      </c>
      <c r="D719" s="1" t="str">
        <f>'[1]Total magasin'!H723</f>
        <v>Ultra-urbain</v>
      </c>
    </row>
    <row r="720" spans="1:4" x14ac:dyDescent="0.3">
      <c r="A720" s="1">
        <f>'[1]Total magasin'!B724</f>
        <v>65222</v>
      </c>
      <c r="B720" s="1" t="str">
        <f>'[1]Total magasin'!D724</f>
        <v>SU CHATENOIS</v>
      </c>
      <c r="C720" s="1">
        <f>'[1]Total magasin'!E724</f>
        <v>2472</v>
      </c>
      <c r="D720" s="1" t="str">
        <f>'[1]Total magasin'!H724</f>
        <v>Rural dynamique</v>
      </c>
    </row>
    <row r="721" spans="1:4" x14ac:dyDescent="0.3">
      <c r="A721" s="1">
        <f>'[1]Total magasin'!B725</f>
        <v>65226</v>
      </c>
      <c r="B721" s="1" t="str">
        <f>'[1]Total magasin'!D725</f>
        <v>UE LIFFOL LE GRAND</v>
      </c>
      <c r="C721" s="1">
        <f>'[1]Total magasin'!E725</f>
        <v>1450</v>
      </c>
      <c r="D721" s="1" t="str">
        <f>'[1]Total magasin'!H725</f>
        <v>Rural traditionnel</v>
      </c>
    </row>
    <row r="722" spans="1:4" x14ac:dyDescent="0.3">
      <c r="A722" s="1">
        <f>'[1]Total magasin'!B726</f>
        <v>65278</v>
      </c>
      <c r="B722" s="1" t="str">
        <f>'[1]Total magasin'!D726</f>
        <v>SU LEMUD</v>
      </c>
      <c r="C722" s="1">
        <f>'[1]Total magasin'!E726</f>
        <v>2734</v>
      </c>
      <c r="D722" s="1" t="str">
        <f>'[1]Total magasin'!H726</f>
        <v>Rural dynamique</v>
      </c>
    </row>
    <row r="723" spans="1:4" x14ac:dyDescent="0.3">
      <c r="A723" s="1">
        <f>'[1]Total magasin'!B727</f>
        <v>65436</v>
      </c>
      <c r="B723" s="1" t="str">
        <f>'[1]Total magasin'!D727</f>
        <v>SU STE MENEHOULD</v>
      </c>
      <c r="C723" s="1">
        <f>'[1]Total magasin'!E727</f>
        <v>2474</v>
      </c>
      <c r="D723" s="1" t="str">
        <f>'[1]Total magasin'!H727</f>
        <v>Rural traditionnel</v>
      </c>
    </row>
    <row r="724" spans="1:4" x14ac:dyDescent="0.3">
      <c r="A724" s="1">
        <f>'[1]Total magasin'!B728</f>
        <v>65462</v>
      </c>
      <c r="B724" s="1" t="str">
        <f>'[1]Total magasin'!D728</f>
        <v>SU MAXEVILLE</v>
      </c>
      <c r="C724" s="1">
        <f>'[1]Total magasin'!E728</f>
        <v>2646</v>
      </c>
      <c r="D724" s="1" t="str">
        <f>'[1]Total magasin'!H728</f>
        <v>Périurbain concurrentiel</v>
      </c>
    </row>
    <row r="725" spans="1:4" x14ac:dyDescent="0.3">
      <c r="A725" s="1">
        <f>'[1]Total magasin'!B729</f>
        <v>65442</v>
      </c>
      <c r="B725" s="1" t="str">
        <f>'[1]Total magasin'!D729</f>
        <v>SU JOINVILLE</v>
      </c>
      <c r="C725" s="1">
        <f>'[1]Total magasin'!E729</f>
        <v>2569</v>
      </c>
      <c r="D725" s="1" t="str">
        <f>'[1]Total magasin'!H729</f>
        <v>Rural traditionnel</v>
      </c>
    </row>
    <row r="726" spans="1:4" x14ac:dyDescent="0.3">
      <c r="A726" s="1">
        <f>'[1]Total magasin'!B730</f>
        <v>65446</v>
      </c>
      <c r="B726" s="1" t="str">
        <f>'[1]Total magasin'!D730</f>
        <v>SU ANOULD</v>
      </c>
      <c r="C726" s="1">
        <f>'[1]Total magasin'!E730</f>
        <v>2405</v>
      </c>
      <c r="D726" s="1" t="str">
        <f>'[1]Total magasin'!H730</f>
        <v>Rural dynamique</v>
      </c>
    </row>
    <row r="727" spans="1:4" x14ac:dyDescent="0.3">
      <c r="A727" s="1">
        <f>'[1]Total magasin'!B731</f>
        <v>65448</v>
      </c>
      <c r="B727" s="1" t="str">
        <f>'[1]Total magasin'!D731</f>
        <v>UE LE VAL D'AJOL</v>
      </c>
      <c r="C727" s="1">
        <f>'[1]Total magasin'!E731</f>
        <v>750</v>
      </c>
      <c r="D727" s="1" t="str">
        <f>'[1]Total magasin'!H731</f>
        <v>Rural traditionnel</v>
      </c>
    </row>
    <row r="728" spans="1:4" x14ac:dyDescent="0.3">
      <c r="A728" s="1">
        <f>'[1]Total magasin'!B732</f>
        <v>65449</v>
      </c>
      <c r="B728" s="1" t="str">
        <f>'[1]Total magasin'!D732</f>
        <v>SU BRIEY</v>
      </c>
      <c r="C728" s="1">
        <f>'[1]Total magasin'!E732</f>
        <v>3800</v>
      </c>
      <c r="D728" s="1" t="str">
        <f>'[1]Total magasin'!H732</f>
        <v>Rural dynamique</v>
      </c>
    </row>
    <row r="729" spans="1:4" x14ac:dyDescent="0.3">
      <c r="A729" s="1">
        <f>'[1]Total magasin'!B733</f>
        <v>65452</v>
      </c>
      <c r="B729" s="1" t="str">
        <f>'[1]Total magasin'!D733</f>
        <v>SU MONTMEDY</v>
      </c>
      <c r="C729" s="1">
        <f>'[1]Total magasin'!E733</f>
        <v>2560</v>
      </c>
      <c r="D729" s="1" t="str">
        <f>'[1]Total magasin'!H733</f>
        <v>Rural dynamique</v>
      </c>
    </row>
    <row r="730" spans="1:4" x14ac:dyDescent="0.3">
      <c r="A730" s="1">
        <f>'[1]Total magasin'!B734</f>
        <v>65453</v>
      </c>
      <c r="B730" s="1" t="str">
        <f>'[1]Total magasin'!D734</f>
        <v>SU CAPAVENIR VOSGES</v>
      </c>
      <c r="C730" s="1">
        <f>'[1]Total magasin'!E734</f>
        <v>2569</v>
      </c>
      <c r="D730" s="1" t="str">
        <f>'[1]Total magasin'!H734</f>
        <v>Rural dynamique</v>
      </c>
    </row>
    <row r="731" spans="1:4" x14ac:dyDescent="0.3">
      <c r="A731" s="1">
        <f>'[1]Total magasin'!B735</f>
        <v>65454</v>
      </c>
      <c r="B731" s="1" t="str">
        <f>'[1]Total magasin'!D735</f>
        <v>SU BOULAY</v>
      </c>
      <c r="C731" s="1">
        <f>'[1]Total magasin'!E735</f>
        <v>3500</v>
      </c>
      <c r="D731" s="1" t="str">
        <f>'[1]Total magasin'!H735</f>
        <v>Rural dynamique</v>
      </c>
    </row>
    <row r="732" spans="1:4" x14ac:dyDescent="0.3">
      <c r="A732" s="1">
        <f>'[1]Total magasin'!B736</f>
        <v>65457</v>
      </c>
      <c r="B732" s="1" t="str">
        <f>'[1]Total magasin'!D736</f>
        <v>SU FRIGNICOURT</v>
      </c>
      <c r="C732" s="1">
        <f>'[1]Total magasin'!E736</f>
        <v>2702</v>
      </c>
      <c r="D732" s="1" t="str">
        <f>'[1]Total magasin'!H736</f>
        <v>Rural dynamique</v>
      </c>
    </row>
    <row r="733" spans="1:4" x14ac:dyDescent="0.3">
      <c r="A733" s="1">
        <f>'[1]Total magasin'!B737</f>
        <v>65459</v>
      </c>
      <c r="B733" s="1" t="str">
        <f>'[1]Total magasin'!D737</f>
        <v>SU POUXEUX</v>
      </c>
      <c r="C733" s="1">
        <f>'[1]Total magasin'!E737</f>
        <v>2490</v>
      </c>
      <c r="D733" s="1" t="str">
        <f>'[1]Total magasin'!H737</f>
        <v>Rural dynamique</v>
      </c>
    </row>
    <row r="734" spans="1:4" x14ac:dyDescent="0.3">
      <c r="A734" s="1">
        <f>'[1]Total magasin'!B738</f>
        <v>65460</v>
      </c>
      <c r="B734" s="1" t="str">
        <f>'[1]Total magasin'!D738</f>
        <v>SU TALANGE</v>
      </c>
      <c r="C734" s="1">
        <f>'[1]Total magasin'!E738</f>
        <v>2990</v>
      </c>
      <c r="D734" s="1" t="str">
        <f>'[1]Total magasin'!H738</f>
        <v>Périurbain concurrentiel</v>
      </c>
    </row>
    <row r="735" spans="1:4" x14ac:dyDescent="0.3">
      <c r="A735" s="1">
        <f>'[1]Total magasin'!B739</f>
        <v>65461</v>
      </c>
      <c r="B735" s="1" t="str">
        <f>'[1]Total magasin'!D739</f>
        <v>UE REIMS COURCELLES</v>
      </c>
      <c r="C735" s="1">
        <f>'[1]Total magasin'!E739</f>
        <v>1808</v>
      </c>
      <c r="D735" s="1" t="str">
        <f>'[1]Total magasin'!H739</f>
        <v>Ultra-urbain</v>
      </c>
    </row>
    <row r="736" spans="1:4" x14ac:dyDescent="0.3">
      <c r="A736" s="1">
        <f>'[1]Total magasin'!B740</f>
        <v>66015</v>
      </c>
      <c r="B736" s="1" t="str">
        <f>'[1]Total magasin'!D740</f>
        <v>UE FEYZIN</v>
      </c>
      <c r="C736" s="1">
        <f>'[1]Total magasin'!E740</f>
        <v>999</v>
      </c>
      <c r="D736" s="1" t="str">
        <f>'[1]Total magasin'!H740</f>
        <v>Périurbain concurrentiel</v>
      </c>
    </row>
    <row r="737" spans="1:4" x14ac:dyDescent="0.3">
      <c r="A737" s="1">
        <f>'[1]Total magasin'!B741</f>
        <v>66021</v>
      </c>
      <c r="B737" s="1" t="str">
        <f>'[1]Total magasin'!D741</f>
        <v>SU YSSINGEAUX</v>
      </c>
      <c r="C737" s="1">
        <f>'[1]Total magasin'!E741</f>
        <v>3406</v>
      </c>
      <c r="D737" s="1" t="str">
        <f>'[1]Total magasin'!H741</f>
        <v>Rural dynamique</v>
      </c>
    </row>
    <row r="738" spans="1:4" x14ac:dyDescent="0.3">
      <c r="A738" s="1">
        <f>'[1]Total magasin'!B742</f>
        <v>66043</v>
      </c>
      <c r="B738" s="1" t="str">
        <f>'[1]Total magasin'!D742</f>
        <v>UE LA CLUSAZ SOLEMONT</v>
      </c>
      <c r="C738" s="1">
        <f>'[1]Total magasin'!E742</f>
        <v>480</v>
      </c>
      <c r="D738" s="1" t="str">
        <f>'[1]Total magasin'!H742</f>
        <v>Saisonniers</v>
      </c>
    </row>
    <row r="739" spans="1:4" x14ac:dyDescent="0.3">
      <c r="A739" s="1">
        <f>'[1]Total magasin'!B743</f>
        <v>66049</v>
      </c>
      <c r="B739" s="1" t="str">
        <f>'[1]Total magasin'!D743</f>
        <v>SU PONTCHARRA</v>
      </c>
      <c r="C739" s="1">
        <f>'[1]Total magasin'!E743</f>
        <v>3860</v>
      </c>
      <c r="D739" s="1" t="str">
        <f>'[1]Total magasin'!H743</f>
        <v>Rural dynamique</v>
      </c>
    </row>
    <row r="740" spans="1:4" x14ac:dyDescent="0.3">
      <c r="A740" s="1">
        <f>'[1]Total magasin'!B744</f>
        <v>66051</v>
      </c>
      <c r="B740" s="1" t="str">
        <f>'[1]Total magasin'!D744</f>
        <v>SU PONT D'AIN</v>
      </c>
      <c r="C740" s="1">
        <f>'[1]Total magasin'!E744</f>
        <v>1950</v>
      </c>
      <c r="D740" s="1" t="str">
        <f>'[1]Total magasin'!H744</f>
        <v>Rural dynamique</v>
      </c>
    </row>
    <row r="741" spans="1:4" x14ac:dyDescent="0.3">
      <c r="A741" s="1">
        <f>'[1]Total magasin'!B745</f>
        <v>66221</v>
      </c>
      <c r="B741" s="1" t="str">
        <f>'[1]Total magasin'!D745</f>
        <v>SU COLOMBE</v>
      </c>
      <c r="C741" s="1">
        <f>'[1]Total magasin'!E745</f>
        <v>3200</v>
      </c>
      <c r="D741" s="1" t="str">
        <f>'[1]Total magasin'!H745</f>
        <v>Rural dynamique</v>
      </c>
    </row>
    <row r="742" spans="1:4" x14ac:dyDescent="0.3">
      <c r="A742" s="1">
        <f>'[1]Total magasin'!B746</f>
        <v>66055</v>
      </c>
      <c r="B742" s="1" t="str">
        <f>'[1]Total magasin'!D746</f>
        <v>SU DETRIER LA ROCHETTE</v>
      </c>
      <c r="C742" s="1">
        <f>'[1]Total magasin'!E746</f>
        <v>2386</v>
      </c>
      <c r="D742" s="1" t="str">
        <f>'[1]Total magasin'!H746</f>
        <v>Rural dynamique</v>
      </c>
    </row>
    <row r="743" spans="1:4" x14ac:dyDescent="0.3">
      <c r="A743" s="1">
        <f>'[1]Total magasin'!B747</f>
        <v>66067</v>
      </c>
      <c r="B743" s="1" t="str">
        <f>'[1]Total magasin'!D747</f>
        <v>SU AIGUILHE</v>
      </c>
      <c r="C743" s="1">
        <f>'[1]Total magasin'!E747</f>
        <v>2830</v>
      </c>
      <c r="D743" s="1" t="str">
        <f>'[1]Total magasin'!H747</f>
        <v>Périurbain résidentiel</v>
      </c>
    </row>
    <row r="744" spans="1:4" x14ac:dyDescent="0.3">
      <c r="A744" s="1">
        <f>'[1]Total magasin'!B748</f>
        <v>66069</v>
      </c>
      <c r="B744" s="1" t="str">
        <f>'[1]Total magasin'!D748</f>
        <v>SU LANGEAC</v>
      </c>
      <c r="C744" s="1">
        <f>'[1]Total magasin'!E748</f>
        <v>2470</v>
      </c>
      <c r="D744" s="1" t="str">
        <f>'[1]Total magasin'!H748</f>
        <v>Rural traditionnel</v>
      </c>
    </row>
    <row r="745" spans="1:4" x14ac:dyDescent="0.3">
      <c r="A745" s="1">
        <f>'[1]Total magasin'!B749</f>
        <v>66072</v>
      </c>
      <c r="B745" s="1" t="str">
        <f>'[1]Total magasin'!D749</f>
        <v>SU LA RAVOIRE</v>
      </c>
      <c r="C745" s="1">
        <f>'[1]Total magasin'!E749</f>
        <v>4000</v>
      </c>
      <c r="D745" s="1" t="str">
        <f>'[1]Total magasin'!H749</f>
        <v>Périurbain concurrentiel</v>
      </c>
    </row>
    <row r="746" spans="1:4" x14ac:dyDescent="0.3">
      <c r="A746" s="1">
        <f>'[1]Total magasin'!B750</f>
        <v>66073</v>
      </c>
      <c r="B746" s="1" t="str">
        <f>'[1]Total magasin'!D750</f>
        <v>SU AIGUEBLANCHE</v>
      </c>
      <c r="C746" s="1">
        <f>'[1]Total magasin'!E750</f>
        <v>2200</v>
      </c>
      <c r="D746" s="1" t="str">
        <f>'[1]Total magasin'!H750</f>
        <v>Saisonniers</v>
      </c>
    </row>
    <row r="747" spans="1:4" x14ac:dyDescent="0.3">
      <c r="A747" s="1">
        <f>'[1]Total magasin'!B751</f>
        <v>66075</v>
      </c>
      <c r="B747" s="1" t="str">
        <f>'[1]Total magasin'!D751</f>
        <v>SU LA MOTTE SERVOLEX</v>
      </c>
      <c r="C747" s="1">
        <f>'[1]Total magasin'!E751</f>
        <v>3400</v>
      </c>
      <c r="D747" s="1" t="str">
        <f>'[1]Total magasin'!H751</f>
        <v>Périurbain concurrentiel</v>
      </c>
    </row>
    <row r="748" spans="1:4" x14ac:dyDescent="0.3">
      <c r="A748" s="1">
        <f>'[1]Total magasin'!B752</f>
        <v>66090</v>
      </c>
      <c r="B748" s="1" t="str">
        <f>'[1]Total magasin'!D752</f>
        <v>SU L'HORME</v>
      </c>
      <c r="C748" s="1">
        <f>'[1]Total magasin'!E752</f>
        <v>3383</v>
      </c>
      <c r="D748" s="1" t="str">
        <f>'[1]Total magasin'!H752</f>
        <v>Périurbain concurrentiel</v>
      </c>
    </row>
    <row r="749" spans="1:4" x14ac:dyDescent="0.3">
      <c r="A749" s="1">
        <f>'[1]Total magasin'!B753</f>
        <v>66092</v>
      </c>
      <c r="B749" s="1" t="str">
        <f>'[1]Total magasin'!D753</f>
        <v>SU SALINS LES THERMES</v>
      </c>
      <c r="C749" s="1">
        <f>'[1]Total magasin'!E753</f>
        <v>2469</v>
      </c>
      <c r="D749" s="1" t="str">
        <f>'[1]Total magasin'!H753</f>
        <v>Saisonniers</v>
      </c>
    </row>
    <row r="750" spans="1:4" x14ac:dyDescent="0.3">
      <c r="A750" s="1">
        <f>'[1]Total magasin'!B754</f>
        <v>66093</v>
      </c>
      <c r="B750" s="1" t="str">
        <f>'[1]Total magasin'!D754</f>
        <v>SU BOURG ST MAURICE</v>
      </c>
      <c r="C750" s="1">
        <f>'[1]Total magasin'!E754</f>
        <v>5000</v>
      </c>
      <c r="D750" s="1" t="str">
        <f>'[1]Total magasin'!H754</f>
        <v>Saisonniers</v>
      </c>
    </row>
    <row r="751" spans="1:4" x14ac:dyDescent="0.3">
      <c r="A751" s="1">
        <f>'[1]Total magasin'!B755</f>
        <v>66096</v>
      </c>
      <c r="B751" s="1" t="str">
        <f>'[1]Total magasin'!D755</f>
        <v>SU MARIGNIER</v>
      </c>
      <c r="C751" s="1">
        <f>'[1]Total magasin'!E755</f>
        <v>3618</v>
      </c>
      <c r="D751" s="1" t="str">
        <f>'[1]Total magasin'!H755</f>
        <v>Périurbain concurrentiel</v>
      </c>
    </row>
    <row r="752" spans="1:4" x14ac:dyDescent="0.3">
      <c r="A752" s="1">
        <f>'[1]Total magasin'!B756</f>
        <v>66101</v>
      </c>
      <c r="B752" s="1" t="str">
        <f>'[1]Total magasin'!D756</f>
        <v>UE LYON CHARITE</v>
      </c>
      <c r="C752" s="1">
        <f>'[1]Total magasin'!E756</f>
        <v>1354</v>
      </c>
      <c r="D752" s="1" t="str">
        <f>'[1]Total magasin'!H756</f>
        <v>Ultra-urbain</v>
      </c>
    </row>
    <row r="753" spans="1:4" x14ac:dyDescent="0.3">
      <c r="A753" s="1">
        <f>'[1]Total magasin'!B757</f>
        <v>66103</v>
      </c>
      <c r="B753" s="1" t="str">
        <f>'[1]Total magasin'!D757</f>
        <v>SU LAIZ</v>
      </c>
      <c r="C753" s="1">
        <f>'[1]Total magasin'!E757</f>
        <v>2400</v>
      </c>
      <c r="D753" s="1" t="str">
        <f>'[1]Total magasin'!H757</f>
        <v>Rural dynamique</v>
      </c>
    </row>
    <row r="754" spans="1:4" x14ac:dyDescent="0.3">
      <c r="A754" s="1">
        <f>'[1]Total magasin'!B758</f>
        <v>66104</v>
      </c>
      <c r="B754" s="1" t="str">
        <f>'[1]Total magasin'!D758</f>
        <v>SU ARLANC</v>
      </c>
      <c r="C754" s="1">
        <f>'[1]Total magasin'!E758</f>
        <v>1855</v>
      </c>
      <c r="D754" s="1" t="str">
        <f>'[1]Total magasin'!H758</f>
        <v>Rural traditionnel</v>
      </c>
    </row>
    <row r="755" spans="1:4" x14ac:dyDescent="0.3">
      <c r="A755" s="1">
        <f>'[1]Total magasin'!B759</f>
        <v>66138</v>
      </c>
      <c r="B755" s="1" t="str">
        <f>'[1]Total magasin'!D759</f>
        <v>SU L'ARBRESLE</v>
      </c>
      <c r="C755" s="1">
        <f>'[1]Total magasin'!E759</f>
        <v>5230</v>
      </c>
      <c r="D755" s="1" t="str">
        <f>'[1]Total magasin'!H759</f>
        <v>Périurbain résidentiel</v>
      </c>
    </row>
    <row r="756" spans="1:4" x14ac:dyDescent="0.3">
      <c r="A756" s="1">
        <f>'[1]Total magasin'!B760</f>
        <v>66111</v>
      </c>
      <c r="B756" s="1" t="str">
        <f>'[1]Total magasin'!D760</f>
        <v>SU VIC LE COMTE</v>
      </c>
      <c r="C756" s="1">
        <f>'[1]Total magasin'!E760</f>
        <v>2442</v>
      </c>
      <c r="D756" s="1" t="str">
        <f>'[1]Total magasin'!H760</f>
        <v>Périurbain résidentiel</v>
      </c>
    </row>
    <row r="757" spans="1:4" x14ac:dyDescent="0.3">
      <c r="A757" s="1">
        <f>'[1]Total magasin'!B761</f>
        <v>66121</v>
      </c>
      <c r="B757" s="1" t="str">
        <f>'[1]Total magasin'!D761</f>
        <v>SU LES HOUCHES</v>
      </c>
      <c r="C757" s="1">
        <f>'[1]Total magasin'!E761</f>
        <v>1100</v>
      </c>
      <c r="D757" s="1" t="str">
        <f>'[1]Total magasin'!H761</f>
        <v>Saisonniers</v>
      </c>
    </row>
    <row r="758" spans="1:4" x14ac:dyDescent="0.3">
      <c r="A758" s="1">
        <f>'[1]Total magasin'!B762</f>
        <v>66122</v>
      </c>
      <c r="B758" s="1" t="str">
        <f>'[1]Total magasin'!D762</f>
        <v>UE CHAMONIX PELERINS</v>
      </c>
      <c r="C758" s="1">
        <f>'[1]Total magasin'!E762</f>
        <v>550</v>
      </c>
      <c r="D758" s="1" t="str">
        <f>'[1]Total magasin'!H762</f>
        <v>Saisonniers</v>
      </c>
    </row>
    <row r="759" spans="1:4" x14ac:dyDescent="0.3">
      <c r="A759" s="1">
        <f>'[1]Total magasin'!B763</f>
        <v>66123</v>
      </c>
      <c r="B759" s="1" t="str">
        <f>'[1]Total magasin'!D763</f>
        <v>SU CHAMONIX VALLOT</v>
      </c>
      <c r="C759" s="1">
        <f>'[1]Total magasin'!E763</f>
        <v>1100</v>
      </c>
      <c r="D759" s="1" t="str">
        <f>'[1]Total magasin'!H763</f>
        <v>Saisonniers</v>
      </c>
    </row>
    <row r="760" spans="1:4" x14ac:dyDescent="0.3">
      <c r="A760" s="1">
        <f>'[1]Total magasin'!B764</f>
        <v>66124</v>
      </c>
      <c r="B760" s="1" t="str">
        <f>'[1]Total magasin'!D764</f>
        <v>MU CHAMONIX ARGENTIERE</v>
      </c>
      <c r="C760" s="1">
        <f>'[1]Total magasin'!E764</f>
        <v>450</v>
      </c>
      <c r="D760" s="1" t="str">
        <f>'[1]Total magasin'!H764</f>
        <v>Saisonniers</v>
      </c>
    </row>
    <row r="761" spans="1:4" x14ac:dyDescent="0.3">
      <c r="A761" s="1">
        <f>'[1]Total magasin'!B765</f>
        <v>66128</v>
      </c>
      <c r="B761" s="1" t="str">
        <f>'[1]Total magasin'!D765</f>
        <v>UE LYON</v>
      </c>
      <c r="C761" s="1">
        <f>'[1]Total magasin'!E765</f>
        <v>1</v>
      </c>
      <c r="D761" s="1" t="str">
        <f>'[1]Total magasin'!H765</f>
        <v>Ultra-urbain</v>
      </c>
    </row>
    <row r="762" spans="1:4" x14ac:dyDescent="0.3">
      <c r="A762" s="1">
        <f>'[1]Total magasin'!B766</f>
        <v>66130</v>
      </c>
      <c r="B762" s="1" t="str">
        <f>'[1]Total magasin'!D766</f>
        <v>SU TANINGES</v>
      </c>
      <c r="C762" s="1">
        <f>'[1]Total magasin'!E766</f>
        <v>2500</v>
      </c>
      <c r="D762" s="1" t="str">
        <f>'[1]Total magasin'!H766</f>
        <v>Saisonniers</v>
      </c>
    </row>
    <row r="763" spans="1:4" x14ac:dyDescent="0.3">
      <c r="A763" s="1">
        <f>'[1]Total magasin'!B767</f>
        <v>66132</v>
      </c>
      <c r="B763" s="1" t="str">
        <f>'[1]Total magasin'!D767</f>
        <v>SU AMPHION LES BAINS</v>
      </c>
      <c r="C763" s="1">
        <f>'[1]Total magasin'!E767</f>
        <v>1500</v>
      </c>
      <c r="D763" s="1" t="str">
        <f>'[1]Total magasin'!H767</f>
        <v>Périurbain concurrentiel</v>
      </c>
    </row>
    <row r="764" spans="1:4" x14ac:dyDescent="0.3">
      <c r="A764" s="1">
        <f>'[1]Total magasin'!B768</f>
        <v>66135</v>
      </c>
      <c r="B764" s="1" t="str">
        <f>'[1]Total magasin'!D768</f>
        <v>SU LOISIN</v>
      </c>
      <c r="C764" s="1">
        <f>'[1]Total magasin'!E768</f>
        <v>3385</v>
      </c>
      <c r="D764" s="1" t="str">
        <f>'[1]Total magasin'!H768</f>
        <v>Périurbain résidentiel</v>
      </c>
    </row>
    <row r="765" spans="1:4" x14ac:dyDescent="0.3">
      <c r="A765" s="1">
        <f>'[1]Total magasin'!B769</f>
        <v>66214</v>
      </c>
      <c r="B765" s="1" t="str">
        <f>'[1]Total magasin'!D769</f>
        <v>SU VINZIER</v>
      </c>
      <c r="C765" s="1">
        <f>'[1]Total magasin'!E769</f>
        <v>3200</v>
      </c>
      <c r="D765" s="1" t="str">
        <f>'[1]Total magasin'!H769</f>
        <v>Rural dynamique</v>
      </c>
    </row>
    <row r="766" spans="1:4" x14ac:dyDescent="0.3">
      <c r="A766" s="1">
        <f>'[1]Total magasin'!B770</f>
        <v>66139</v>
      </c>
      <c r="B766" s="1" t="str">
        <f>'[1]Total magasin'!D770</f>
        <v>SU MONTLUEL</v>
      </c>
      <c r="C766" s="1">
        <f>'[1]Total magasin'!E770</f>
        <v>1942</v>
      </c>
      <c r="D766" s="1" t="str">
        <f>'[1]Total magasin'!H770</f>
        <v>Périurbain résidentiel</v>
      </c>
    </row>
    <row r="767" spans="1:4" x14ac:dyDescent="0.3">
      <c r="A767" s="1">
        <f>'[1]Total magasin'!B771</f>
        <v>66141</v>
      </c>
      <c r="B767" s="1" t="str">
        <f>'[1]Total magasin'!D771</f>
        <v>SU MAGLAND</v>
      </c>
      <c r="C767" s="1">
        <f>'[1]Total magasin'!E771</f>
        <v>1950</v>
      </c>
      <c r="D767" s="1" t="str">
        <f>'[1]Total magasin'!H771</f>
        <v>Saisonniers</v>
      </c>
    </row>
    <row r="768" spans="1:4" x14ac:dyDescent="0.3">
      <c r="A768" s="1">
        <f>'[1]Total magasin'!B772</f>
        <v>66143</v>
      </c>
      <c r="B768" s="1" t="str">
        <f>'[1]Total magasin'!D772</f>
        <v>SU BONNE</v>
      </c>
      <c r="C768" s="1">
        <f>'[1]Total magasin'!E772</f>
        <v>2400</v>
      </c>
      <c r="D768" s="1" t="str">
        <f>'[1]Total magasin'!H772</f>
        <v>Périurbain résidentiel</v>
      </c>
    </row>
    <row r="769" spans="1:4" x14ac:dyDescent="0.3">
      <c r="A769" s="1">
        <f>'[1]Total magasin'!B773</f>
        <v>66205</v>
      </c>
      <c r="B769" s="1" t="str">
        <f>'[1]Total magasin'!D773</f>
        <v>HU RUMILLY</v>
      </c>
      <c r="C769" s="1">
        <f>'[1]Total magasin'!E773</f>
        <v>6320</v>
      </c>
      <c r="D769" s="1" t="str">
        <f>'[1]Total magasin'!H773</f>
        <v>Rural dynamique</v>
      </c>
    </row>
    <row r="770" spans="1:4" x14ac:dyDescent="0.3">
      <c r="A770" s="1">
        <f>'[1]Total magasin'!B774</f>
        <v>66147</v>
      </c>
      <c r="B770" s="1" t="str">
        <f>'[1]Total magasin'!D774</f>
        <v>SU VOIRON</v>
      </c>
      <c r="C770" s="1">
        <f>'[1]Total magasin'!E774</f>
        <v>2480</v>
      </c>
      <c r="D770" s="1" t="str">
        <f>'[1]Total magasin'!H774</f>
        <v>Périurbain concurrentiel</v>
      </c>
    </row>
    <row r="771" spans="1:4" x14ac:dyDescent="0.3">
      <c r="A771" s="1">
        <f>'[1]Total magasin'!B775</f>
        <v>66206</v>
      </c>
      <c r="B771" s="1" t="str">
        <f>'[1]Total magasin'!D775</f>
        <v>HU PONT DE BEAUVOISIN</v>
      </c>
      <c r="C771" s="1">
        <f>'[1]Total magasin'!E775</f>
        <v>4631</v>
      </c>
      <c r="D771" s="1" t="str">
        <f>'[1]Total magasin'!H775</f>
        <v>Rural dynamique</v>
      </c>
    </row>
    <row r="772" spans="1:4" x14ac:dyDescent="0.3">
      <c r="A772" s="1">
        <f>'[1]Total magasin'!B776</f>
        <v>66152</v>
      </c>
      <c r="B772" s="1" t="str">
        <f>'[1]Total magasin'!D776</f>
        <v>SU VILLARS LES DOMBES</v>
      </c>
      <c r="C772" s="1">
        <f>'[1]Total magasin'!E776</f>
        <v>2705</v>
      </c>
      <c r="D772" s="1" t="str">
        <f>'[1]Total magasin'!H776</f>
        <v>Rural dynamique</v>
      </c>
    </row>
    <row r="773" spans="1:4" x14ac:dyDescent="0.3">
      <c r="A773" s="1">
        <f>'[1]Total magasin'!B777</f>
        <v>66154</v>
      </c>
      <c r="B773" s="1" t="str">
        <f>'[1]Total magasin'!D777</f>
        <v>SU PASSY</v>
      </c>
      <c r="C773" s="1">
        <f>'[1]Total magasin'!E777</f>
        <v>3253</v>
      </c>
      <c r="D773" s="1" t="str">
        <f>'[1]Total magasin'!H777</f>
        <v>Saisonniers</v>
      </c>
    </row>
    <row r="774" spans="1:4" x14ac:dyDescent="0.3">
      <c r="A774" s="1">
        <f>'[1]Total magasin'!B778</f>
        <v>66156</v>
      </c>
      <c r="B774" s="1" t="str">
        <f>'[1]Total magasin'!D778</f>
        <v>SU LA MURE</v>
      </c>
      <c r="C774" s="1">
        <f>'[1]Total magasin'!E778</f>
        <v>1780</v>
      </c>
      <c r="D774" s="1" t="str">
        <f>'[1]Total magasin'!H778</f>
        <v>Rural dynamique</v>
      </c>
    </row>
    <row r="775" spans="1:4" x14ac:dyDescent="0.3">
      <c r="A775" s="1">
        <f>'[1]Total magasin'!B779</f>
        <v>66157</v>
      </c>
      <c r="B775" s="1" t="str">
        <f>'[1]Total magasin'!D779</f>
        <v>UE VOREPPE</v>
      </c>
      <c r="C775" s="1">
        <f>'[1]Total magasin'!E779</f>
        <v>651</v>
      </c>
      <c r="D775" s="1" t="str">
        <f>'[1]Total magasin'!H779</f>
        <v>Périurbain résidentiel</v>
      </c>
    </row>
    <row r="776" spans="1:4" x14ac:dyDescent="0.3">
      <c r="A776" s="1">
        <f>'[1]Total magasin'!B780</f>
        <v>66159</v>
      </c>
      <c r="B776" s="1" t="str">
        <f>'[1]Total magasin'!D780</f>
        <v>SU LYON 6EME</v>
      </c>
      <c r="C776" s="1">
        <f>'[1]Total magasin'!E780</f>
        <v>1005</v>
      </c>
      <c r="D776" s="1" t="str">
        <f>'[1]Total magasin'!H780</f>
        <v>Ultra-urbain</v>
      </c>
    </row>
    <row r="777" spans="1:4" x14ac:dyDescent="0.3">
      <c r="A777" s="1">
        <f>'[1]Total magasin'!B781</f>
        <v>66160</v>
      </c>
      <c r="B777" s="1" t="str">
        <f>'[1]Total magasin'!D781</f>
        <v>SU LYON GERLAND</v>
      </c>
      <c r="C777" s="1">
        <f>'[1]Total magasin'!E781</f>
        <v>1495</v>
      </c>
      <c r="D777" s="1" t="str">
        <f>'[1]Total magasin'!H781</f>
        <v>Ultra-urbain</v>
      </c>
    </row>
    <row r="778" spans="1:4" x14ac:dyDescent="0.3">
      <c r="A778" s="1">
        <f>'[1]Total magasin'!B782</f>
        <v>66161</v>
      </c>
      <c r="B778" s="1" t="str">
        <f>'[1]Total magasin'!D782</f>
        <v>SU LYON MISTRAL</v>
      </c>
      <c r="C778" s="1">
        <f>'[1]Total magasin'!E782</f>
        <v>1820</v>
      </c>
      <c r="D778" s="1" t="str">
        <f>'[1]Total magasin'!H782</f>
        <v>Ultra-urbain</v>
      </c>
    </row>
    <row r="779" spans="1:4" x14ac:dyDescent="0.3">
      <c r="A779" s="1">
        <f>'[1]Total magasin'!B783</f>
        <v>66162</v>
      </c>
      <c r="B779" s="1" t="str">
        <f>'[1]Total magasin'!D783</f>
        <v>UE LYON SAINT LOUIS</v>
      </c>
      <c r="C779" s="1">
        <f>'[1]Total magasin'!E783</f>
        <v>999</v>
      </c>
      <c r="D779" s="1" t="str">
        <f>'[1]Total magasin'!H783</f>
        <v>Ultra-urbain</v>
      </c>
    </row>
    <row r="780" spans="1:4" x14ac:dyDescent="0.3">
      <c r="A780" s="1">
        <f>'[1]Total magasin'!B784</f>
        <v>66163</v>
      </c>
      <c r="B780" s="1" t="str">
        <f>'[1]Total magasin'!D784</f>
        <v>UE LES DEUX ALPES</v>
      </c>
      <c r="C780" s="1">
        <f>'[1]Total magasin'!E784</f>
        <v>440</v>
      </c>
      <c r="D780" s="1" t="str">
        <f>'[1]Total magasin'!H784</f>
        <v>Saisonniers</v>
      </c>
    </row>
    <row r="781" spans="1:4" x14ac:dyDescent="0.3">
      <c r="A781" s="1">
        <f>'[1]Total magasin'!B785</f>
        <v>66165</v>
      </c>
      <c r="B781" s="1" t="str">
        <f>'[1]Total magasin'!D785</f>
        <v>SU SAVIGNEUX</v>
      </c>
      <c r="C781" s="1">
        <f>'[1]Total magasin'!E785</f>
        <v>3120</v>
      </c>
      <c r="D781" s="1" t="str">
        <f>'[1]Total magasin'!H785</f>
        <v>Rural dynamique</v>
      </c>
    </row>
    <row r="782" spans="1:4" x14ac:dyDescent="0.3">
      <c r="A782" s="1">
        <f>'[1]Total magasin'!B786</f>
        <v>66166</v>
      </c>
      <c r="B782" s="1" t="str">
        <f>'[1]Total magasin'!D786</f>
        <v>SU ST GERMAIN DU BOIS</v>
      </c>
      <c r="C782" s="1">
        <f>'[1]Total magasin'!E786</f>
        <v>2550</v>
      </c>
      <c r="D782" s="1" t="str">
        <f>'[1]Total magasin'!H786</f>
        <v>Rural traditionnel</v>
      </c>
    </row>
    <row r="783" spans="1:4" x14ac:dyDescent="0.3">
      <c r="A783" s="1">
        <f>'[1]Total magasin'!B787</f>
        <v>66167</v>
      </c>
      <c r="B783" s="1" t="str">
        <f>'[1]Total magasin'!D787</f>
        <v>SU PRINGY</v>
      </c>
      <c r="C783" s="1">
        <f>'[1]Total magasin'!E787</f>
        <v>1400</v>
      </c>
      <c r="D783" s="1" t="str">
        <f>'[1]Total magasin'!H787</f>
        <v>Périurbain concurrentiel</v>
      </c>
    </row>
    <row r="784" spans="1:4" x14ac:dyDescent="0.3">
      <c r="A784" s="1">
        <f>'[1]Total magasin'!B788</f>
        <v>66168</v>
      </c>
      <c r="B784" s="1" t="str">
        <f>'[1]Total magasin'!D788</f>
        <v>SU ORGELET</v>
      </c>
      <c r="C784" s="1">
        <f>'[1]Total magasin'!E788</f>
        <v>2493</v>
      </c>
      <c r="D784" s="1" t="str">
        <f>'[1]Total magasin'!H788</f>
        <v>Rural dynamique</v>
      </c>
    </row>
    <row r="785" spans="1:4" x14ac:dyDescent="0.3">
      <c r="A785" s="1">
        <f>'[1]Total magasin'!B789</f>
        <v>66172</v>
      </c>
      <c r="B785" s="1" t="str">
        <f>'[1]Total magasin'!D789</f>
        <v>SU CHAMBERY LE HAUT</v>
      </c>
      <c r="C785" s="1">
        <f>'[1]Total magasin'!E789</f>
        <v>1850</v>
      </c>
      <c r="D785" s="1" t="str">
        <f>'[1]Total magasin'!H789</f>
        <v>Périurbain concurrentiel</v>
      </c>
    </row>
    <row r="786" spans="1:4" x14ac:dyDescent="0.3">
      <c r="A786" s="1">
        <f>'[1]Total magasin'!B790</f>
        <v>66174</v>
      </c>
      <c r="B786" s="1" t="str">
        <f>'[1]Total magasin'!D790</f>
        <v>SU VINAY</v>
      </c>
      <c r="C786" s="1">
        <f>'[1]Total magasin'!E790</f>
        <v>1200</v>
      </c>
      <c r="D786" s="1" t="str">
        <f>'[1]Total magasin'!H790</f>
        <v>Rural dynamique</v>
      </c>
    </row>
    <row r="787" spans="1:4" x14ac:dyDescent="0.3">
      <c r="A787" s="1">
        <f>'[1]Total magasin'!B791</f>
        <v>66176</v>
      </c>
      <c r="B787" s="1" t="str">
        <f>'[1]Total magasin'!D791</f>
        <v>SU BIVIERS</v>
      </c>
      <c r="C787" s="1">
        <f>'[1]Total magasin'!E791</f>
        <v>2450</v>
      </c>
      <c r="D787" s="1" t="str">
        <f>'[1]Total magasin'!H791</f>
        <v>Périurbain résidentiel</v>
      </c>
    </row>
    <row r="788" spans="1:4" x14ac:dyDescent="0.3">
      <c r="A788" s="1">
        <f>'[1]Total magasin'!B792</f>
        <v>66177</v>
      </c>
      <c r="B788" s="1" t="str">
        <f>'[1]Total magasin'!D792</f>
        <v>SU PERREUX</v>
      </c>
      <c r="C788" s="1">
        <f>'[1]Total magasin'!E792</f>
        <v>2674</v>
      </c>
      <c r="D788" s="1" t="str">
        <f>'[1]Total magasin'!H792</f>
        <v>Périurbain résidentiel</v>
      </c>
    </row>
    <row r="789" spans="1:4" x14ac:dyDescent="0.3">
      <c r="A789" s="1">
        <f>'[1]Total magasin'!B793</f>
        <v>66179</v>
      </c>
      <c r="B789" s="1" t="str">
        <f>'[1]Total magasin'!D793</f>
        <v>SU SURY LE COMTAL</v>
      </c>
      <c r="C789" s="1">
        <f>'[1]Total magasin'!E793</f>
        <v>2355</v>
      </c>
      <c r="D789" s="1" t="str">
        <f>'[1]Total magasin'!H793</f>
        <v>Rural dynamique</v>
      </c>
    </row>
    <row r="790" spans="1:4" x14ac:dyDescent="0.3">
      <c r="A790" s="1">
        <f>'[1]Total magasin'!B794</f>
        <v>66182</v>
      </c>
      <c r="B790" s="1" t="str">
        <f>'[1]Total magasin'!D794</f>
        <v>SU ST GEORGES DE MONS</v>
      </c>
      <c r="C790" s="1">
        <f>'[1]Total magasin'!E794</f>
        <v>1480</v>
      </c>
      <c r="D790" s="1" t="str">
        <f>'[1]Total magasin'!H794</f>
        <v>Rural dynamique</v>
      </c>
    </row>
    <row r="791" spans="1:4" x14ac:dyDescent="0.3">
      <c r="A791" s="1">
        <f>'[1]Total magasin'!B795</f>
        <v>66183</v>
      </c>
      <c r="B791" s="1" t="str">
        <f>'[1]Total magasin'!D795</f>
        <v>SU LA TOURETTE</v>
      </c>
      <c r="C791" s="1">
        <f>'[1]Total magasin'!E795</f>
        <v>2000</v>
      </c>
      <c r="D791" s="1" t="str">
        <f>'[1]Total magasin'!H795</f>
        <v>Rural dynamique</v>
      </c>
    </row>
    <row r="792" spans="1:4" x14ac:dyDescent="0.3">
      <c r="A792" s="1">
        <f>'[1]Total magasin'!B796</f>
        <v>66184</v>
      </c>
      <c r="B792" s="1" t="str">
        <f>'[1]Total magasin'!D796</f>
        <v>SU LYON MOULIN A VENT</v>
      </c>
      <c r="C792" s="1">
        <f>'[1]Total magasin'!E796</f>
        <v>1600</v>
      </c>
      <c r="D792" s="1" t="str">
        <f>'[1]Total magasin'!H796</f>
        <v>Ultra-urbain</v>
      </c>
    </row>
    <row r="793" spans="1:4" x14ac:dyDescent="0.3">
      <c r="A793" s="1">
        <f>'[1]Total magasin'!B797</f>
        <v>66190</v>
      </c>
      <c r="B793" s="1" t="str">
        <f>'[1]Total magasin'!D797</f>
        <v>UE LYON CHILDEBERT</v>
      </c>
      <c r="C793" s="1">
        <f>'[1]Total magasin'!E797</f>
        <v>295</v>
      </c>
      <c r="D793" s="1" t="str">
        <f>'[1]Total magasin'!H797</f>
        <v>Ultra-urbain</v>
      </c>
    </row>
    <row r="794" spans="1:4" x14ac:dyDescent="0.3">
      <c r="A794" s="1">
        <f>'[1]Total magasin'!B798</f>
        <v>66195</v>
      </c>
      <c r="B794" s="1" t="str">
        <f>'[1]Total magasin'!D798</f>
        <v>UE LYON MONTCHAT</v>
      </c>
      <c r="C794" s="1">
        <f>'[1]Total magasin'!E798</f>
        <v>1301</v>
      </c>
      <c r="D794" s="1" t="str">
        <f>'[1]Total magasin'!H798</f>
        <v>Ultra-urbain</v>
      </c>
    </row>
    <row r="795" spans="1:4" x14ac:dyDescent="0.3">
      <c r="A795" s="1">
        <f>'[1]Total magasin'!B799</f>
        <v>66197</v>
      </c>
      <c r="B795" s="1" t="str">
        <f>'[1]Total magasin'!D799</f>
        <v>SU CRAPONNE SUR ARZON</v>
      </c>
      <c r="C795" s="1">
        <f>'[1]Total magasin'!E799</f>
        <v>2204</v>
      </c>
      <c r="D795" s="1" t="str">
        <f>'[1]Total magasin'!H799</f>
        <v>Rural traditionnel</v>
      </c>
    </row>
    <row r="796" spans="1:4" x14ac:dyDescent="0.3">
      <c r="A796" s="1">
        <f>'[1]Total magasin'!B800</f>
        <v>66201</v>
      </c>
      <c r="B796" s="1" t="str">
        <f>'[1]Total magasin'!D800</f>
        <v>UE LYON BONNEL</v>
      </c>
      <c r="C796" s="1">
        <f>'[1]Total magasin'!E800</f>
        <v>960</v>
      </c>
      <c r="D796" s="1" t="str">
        <f>'[1]Total magasin'!H800</f>
        <v>Ultra-urbain</v>
      </c>
    </row>
    <row r="797" spans="1:4" x14ac:dyDescent="0.3">
      <c r="A797" s="1">
        <f>'[1]Total magasin'!B801</f>
        <v>66204</v>
      </c>
      <c r="B797" s="1" t="str">
        <f>'[1]Total magasin'!D801</f>
        <v>UE ST ETIENNE</v>
      </c>
      <c r="C797" s="1">
        <f>'[1]Total magasin'!E801</f>
        <v>990</v>
      </c>
      <c r="D797" s="1" t="str">
        <f>'[1]Total magasin'!H801</f>
        <v>Ultra-urbain</v>
      </c>
    </row>
    <row r="798" spans="1:4" x14ac:dyDescent="0.3">
      <c r="A798" s="1">
        <f>'[1]Total magasin'!B802</f>
        <v>66209</v>
      </c>
      <c r="B798" s="1" t="str">
        <f>'[1]Total magasin'!D802</f>
        <v>SU VILLEURBANNE</v>
      </c>
      <c r="C798" s="1">
        <f>'[1]Total magasin'!E802</f>
        <v>1594</v>
      </c>
      <c r="D798" s="1" t="str">
        <f>'[1]Total magasin'!H802</f>
        <v>Ultra-urbain</v>
      </c>
    </row>
    <row r="799" spans="1:4" x14ac:dyDescent="0.3">
      <c r="A799" s="1">
        <f>'[1]Total magasin'!B803</f>
        <v>66211</v>
      </c>
      <c r="B799" s="1" t="str">
        <f>'[1]Total magasin'!D803</f>
        <v>UE LYON CROIX ROUSSE</v>
      </c>
      <c r="C799" s="1">
        <f>'[1]Total magasin'!E803</f>
        <v>596</v>
      </c>
      <c r="D799" s="1" t="str">
        <f>'[1]Total magasin'!H803</f>
        <v>Ultra-urbain</v>
      </c>
    </row>
    <row r="800" spans="1:4" x14ac:dyDescent="0.3">
      <c r="A800" s="1">
        <f>'[1]Total magasin'!B804</f>
        <v>66215</v>
      </c>
      <c r="B800" s="1" t="str">
        <f>'[1]Total magasin'!D804</f>
        <v>UE CORBELIN</v>
      </c>
      <c r="C800" s="1">
        <f>'[1]Total magasin'!E804</f>
        <v>990</v>
      </c>
      <c r="D800" s="1" t="str">
        <f>'[1]Total magasin'!H804</f>
        <v>Rural dynamique</v>
      </c>
    </row>
    <row r="801" spans="1:4" x14ac:dyDescent="0.3">
      <c r="A801" s="1">
        <f>'[1]Total magasin'!B805</f>
        <v>66217</v>
      </c>
      <c r="B801" s="1" t="str">
        <f>'[1]Total magasin'!D805</f>
        <v>UE ST DIDIER SUR CHALARONN</v>
      </c>
      <c r="C801" s="1">
        <f>'[1]Total magasin'!E805</f>
        <v>950</v>
      </c>
      <c r="D801" s="1" t="str">
        <f>'[1]Total magasin'!H805</f>
        <v>Rural dynamique</v>
      </c>
    </row>
    <row r="802" spans="1:4" x14ac:dyDescent="0.3">
      <c r="A802" s="1">
        <f>'[1]Total magasin'!B806</f>
        <v>66220</v>
      </c>
      <c r="B802" s="1" t="str">
        <f>'[1]Total magasin'!D806</f>
        <v>SU REVEL-TOURDAN</v>
      </c>
      <c r="C802" s="1">
        <f>'[1]Total magasin'!E806</f>
        <v>2060</v>
      </c>
      <c r="D802" s="1" t="str">
        <f>'[1]Total magasin'!H806</f>
        <v>Rural dynamique</v>
      </c>
    </row>
    <row r="803" spans="1:4" x14ac:dyDescent="0.3">
      <c r="A803" s="1">
        <f>'[1]Total magasin'!B807</f>
        <v>66173</v>
      </c>
      <c r="B803" s="1" t="str">
        <f>'[1]Total magasin'!D807</f>
        <v>SU LA BATHIE</v>
      </c>
      <c r="C803" s="1">
        <f>'[1]Total magasin'!E807</f>
        <v>1900</v>
      </c>
      <c r="D803" s="1" t="str">
        <f>'[1]Total magasin'!H807</f>
        <v>Périurbain résidentiel</v>
      </c>
    </row>
    <row r="804" spans="1:4" x14ac:dyDescent="0.3">
      <c r="A804" s="1">
        <f>'[1]Total magasin'!B808</f>
        <v>66551</v>
      </c>
      <c r="B804" s="1" t="str">
        <f>'[1]Total magasin'!D808</f>
        <v>SU COGNIN</v>
      </c>
      <c r="C804" s="1">
        <f>'[1]Total magasin'!E808</f>
        <v>1800</v>
      </c>
      <c r="D804" s="1" t="str">
        <f>'[1]Total magasin'!H808</f>
        <v>Périurbain concurrentiel</v>
      </c>
    </row>
    <row r="805" spans="1:4" x14ac:dyDescent="0.3">
      <c r="A805" s="1">
        <f>'[1]Total magasin'!B809</f>
        <v>66564</v>
      </c>
      <c r="B805" s="1" t="str">
        <f>'[1]Total magasin'!D809</f>
        <v>SU MONTMELIAN</v>
      </c>
      <c r="C805" s="1">
        <f>'[1]Total magasin'!E809</f>
        <v>3565</v>
      </c>
      <c r="D805" s="1" t="str">
        <f>'[1]Total magasin'!H809</f>
        <v>Périurbain résidentiel</v>
      </c>
    </row>
    <row r="806" spans="1:4" x14ac:dyDescent="0.3">
      <c r="A806" s="1">
        <f>'[1]Total magasin'!B810</f>
        <v>66572</v>
      </c>
      <c r="B806" s="1" t="str">
        <f>'[1]Total magasin'!D810</f>
        <v>SU ST JORIOZ</v>
      </c>
      <c r="C806" s="1">
        <f>'[1]Total magasin'!E810</f>
        <v>1200</v>
      </c>
      <c r="D806" s="1" t="str">
        <f>'[1]Total magasin'!H810</f>
        <v>Saisonniers</v>
      </c>
    </row>
    <row r="807" spans="1:4" x14ac:dyDescent="0.3">
      <c r="A807" s="1">
        <f>'[1]Total magasin'!B811</f>
        <v>66597</v>
      </c>
      <c r="B807" s="1" t="str">
        <f>'[1]Total magasin'!D811</f>
        <v>UE LYON 3EME VENDOME</v>
      </c>
      <c r="C807" s="1">
        <f>'[1]Total magasin'!E811</f>
        <v>815</v>
      </c>
      <c r="D807" s="1" t="str">
        <f>'[1]Total magasin'!H811</f>
        <v>Ultra-urbain</v>
      </c>
    </row>
    <row r="808" spans="1:4" x14ac:dyDescent="0.3">
      <c r="A808" s="1">
        <f>'[1]Total magasin'!B812</f>
        <v>66961</v>
      </c>
      <c r="B808" s="1" t="str">
        <f>'[1]Total magasin'!D812</f>
        <v>SU ST ETIENNE DE ST GEOIRS</v>
      </c>
      <c r="C808" s="1">
        <f>'[1]Total magasin'!E812</f>
        <v>3400</v>
      </c>
      <c r="D808" s="1" t="str">
        <f>'[1]Total magasin'!H812</f>
        <v>Rural dynamique</v>
      </c>
    </row>
    <row r="809" spans="1:4" x14ac:dyDescent="0.3">
      <c r="A809" s="1">
        <f>'[1]Total magasin'!B813</f>
        <v>66145</v>
      </c>
      <c r="B809" s="1" t="str">
        <f>'[1]Total magasin'!D813</f>
        <v>SU GRENOBLE</v>
      </c>
      <c r="C809" s="1">
        <f>'[1]Total magasin'!E813</f>
        <v>1310</v>
      </c>
      <c r="D809" s="1" t="str">
        <f>'[1]Total magasin'!H813</f>
        <v>Ultra-urbain</v>
      </c>
    </row>
    <row r="810" spans="1:4" x14ac:dyDescent="0.3">
      <c r="A810" s="1">
        <f>'[1]Total magasin'!B814</f>
        <v>68505</v>
      </c>
      <c r="B810" s="1" t="str">
        <f>'[1]Total magasin'!D814</f>
        <v>SU FAULQUEMONT</v>
      </c>
      <c r="C810" s="1">
        <f>'[1]Total magasin'!E814</f>
        <v>2500</v>
      </c>
      <c r="D810" s="1" t="str">
        <f>'[1]Total magasin'!H814</f>
        <v>Rural dynamique</v>
      </c>
    </row>
    <row r="811" spans="1:4" x14ac:dyDescent="0.3">
      <c r="A811" s="1">
        <f>'[1]Total magasin'!B815</f>
        <v>68506</v>
      </c>
      <c r="B811" s="1" t="str">
        <f>'[1]Total magasin'!D815</f>
        <v>SU ROTH-HAMBACH</v>
      </c>
      <c r="C811" s="1">
        <f>'[1]Total magasin'!E815</f>
        <v>2500</v>
      </c>
      <c r="D811" s="1" t="str">
        <f>'[1]Total magasin'!H815</f>
        <v>Périurbain résidentiel</v>
      </c>
    </row>
    <row r="812" spans="1:4" x14ac:dyDescent="0.3">
      <c r="A812" s="1">
        <f>'[1]Total magasin'!B816</f>
        <v>68508</v>
      </c>
      <c r="B812" s="1" t="str">
        <f>'[1]Total magasin'!D816</f>
        <v>SU ROCHE LEZ BEAUPRE</v>
      </c>
      <c r="C812" s="1">
        <f>'[1]Total magasin'!E816</f>
        <v>2200</v>
      </c>
      <c r="D812" s="1" t="str">
        <f>'[1]Total magasin'!H816</f>
        <v>Périurbain résidentiel</v>
      </c>
    </row>
    <row r="813" spans="1:4" x14ac:dyDescent="0.3">
      <c r="A813" s="1">
        <f>'[1]Total magasin'!B817</f>
        <v>68509</v>
      </c>
      <c r="B813" s="1" t="str">
        <f>'[1]Total magasin'!D817</f>
        <v>SU OETING</v>
      </c>
      <c r="C813" s="1">
        <f>'[1]Total magasin'!E817</f>
        <v>3582</v>
      </c>
      <c r="D813" s="1" t="str">
        <f>'[1]Total magasin'!H817</f>
        <v>Périurbain concurrentiel</v>
      </c>
    </row>
    <row r="814" spans="1:4" x14ac:dyDescent="0.3">
      <c r="A814" s="1">
        <f>'[1]Total magasin'!B818</f>
        <v>68515</v>
      </c>
      <c r="B814" s="1" t="str">
        <f>'[1]Total magasin'!D818</f>
        <v>SU ST BONNET DE JOUX</v>
      </c>
      <c r="C814" s="1">
        <f>'[1]Total magasin'!E818</f>
        <v>1560</v>
      </c>
      <c r="D814" s="1" t="str">
        <f>'[1]Total magasin'!H818</f>
        <v>Rural traditionnel</v>
      </c>
    </row>
    <row r="815" spans="1:4" x14ac:dyDescent="0.3">
      <c r="A815" s="1">
        <f>'[1]Total magasin'!B819</f>
        <v>68517</v>
      </c>
      <c r="B815" s="1" t="str">
        <f>'[1]Total magasin'!D819</f>
        <v>UE CRONENBOURG</v>
      </c>
      <c r="C815" s="1">
        <f>'[1]Total magasin'!E819</f>
        <v>826</v>
      </c>
      <c r="D815" s="1" t="str">
        <f>'[1]Total magasin'!H819</f>
        <v>Ultra-urbain</v>
      </c>
    </row>
    <row r="816" spans="1:4" x14ac:dyDescent="0.3">
      <c r="A816" s="1">
        <f>'[1]Total magasin'!B820</f>
        <v>68522</v>
      </c>
      <c r="B816" s="1" t="str">
        <f>'[1]Total magasin'!D820</f>
        <v>UE LYON UNIVERSITE</v>
      </c>
      <c r="C816" s="1">
        <f>'[1]Total magasin'!E820</f>
        <v>780</v>
      </c>
      <c r="D816" s="1" t="str">
        <f>'[1]Total magasin'!H820</f>
        <v>Ultra-urbain</v>
      </c>
    </row>
    <row r="817" spans="1:4" x14ac:dyDescent="0.3">
      <c r="A817" s="1">
        <f>'[1]Total magasin'!B821</f>
        <v>68527</v>
      </c>
      <c r="B817" s="1" t="str">
        <f>'[1]Total magasin'!D821</f>
        <v>SU SENNECEY LES DIJON</v>
      </c>
      <c r="C817" s="1">
        <f>'[1]Total magasin'!E821</f>
        <v>1595</v>
      </c>
      <c r="D817" s="1" t="str">
        <f>'[1]Total magasin'!H821</f>
        <v>Périurbain concurrentiel</v>
      </c>
    </row>
    <row r="818" spans="1:4" x14ac:dyDescent="0.3">
      <c r="A818" s="1">
        <f>'[1]Total magasin'!B822</f>
        <v>68531</v>
      </c>
      <c r="B818" s="1" t="str">
        <f>'[1]Total magasin'!D822</f>
        <v>UE STRASBOURG GRAND RUE</v>
      </c>
      <c r="C818" s="1">
        <f>'[1]Total magasin'!E822</f>
        <v>810</v>
      </c>
      <c r="D818" s="1" t="str">
        <f>'[1]Total magasin'!H822</f>
        <v>Ultra-urbain</v>
      </c>
    </row>
    <row r="819" spans="1:4" x14ac:dyDescent="0.3">
      <c r="A819" s="1">
        <f>'[1]Total magasin'!B823</f>
        <v>68533</v>
      </c>
      <c r="B819" s="1" t="str">
        <f>'[1]Total magasin'!D823</f>
        <v>HU REIMS VILLAGE</v>
      </c>
      <c r="C819" s="1">
        <f>'[1]Total magasin'!E823</f>
        <v>6500</v>
      </c>
      <c r="D819" s="1" t="str">
        <f>'[1]Total magasin'!H823</f>
        <v>Périurbain concurrentiel</v>
      </c>
    </row>
    <row r="820" spans="1:4" x14ac:dyDescent="0.3">
      <c r="A820" s="1">
        <f>'[1]Total magasin'!B824</f>
        <v>68534</v>
      </c>
      <c r="B820" s="1" t="str">
        <f>'[1]Total magasin'!D824</f>
        <v>UE LYON BELLECOMBE</v>
      </c>
      <c r="C820" s="1">
        <f>'[1]Total magasin'!E824</f>
        <v>998</v>
      </c>
      <c r="D820" s="1" t="str">
        <f>'[1]Total magasin'!H824</f>
        <v>Ultra-urbain</v>
      </c>
    </row>
    <row r="821" spans="1:4" x14ac:dyDescent="0.3">
      <c r="A821" s="1">
        <f>'[1]Total magasin'!B825</f>
        <v>68536</v>
      </c>
      <c r="B821" s="1" t="str">
        <f>'[1]Total magasin'!D825</f>
        <v>SU GUNDERSHOFFEN</v>
      </c>
      <c r="C821" s="1">
        <f>'[1]Total magasin'!E825</f>
        <v>3000</v>
      </c>
      <c r="D821" s="1" t="str">
        <f>'[1]Total magasin'!H825</f>
        <v>Rural dynamique</v>
      </c>
    </row>
    <row r="822" spans="1:4" x14ac:dyDescent="0.3">
      <c r="A822" s="1">
        <f>'[1]Total magasin'!B826</f>
        <v>68537</v>
      </c>
      <c r="B822" s="1" t="str">
        <f>'[1]Total magasin'!D826</f>
        <v>SU ST GERMAIN LEMBRON</v>
      </c>
      <c r="C822" s="1">
        <f>'[1]Total magasin'!E826</f>
        <v>1500</v>
      </c>
      <c r="D822" s="1" t="str">
        <f>'[1]Total magasin'!H826</f>
        <v>Rural traditionnel</v>
      </c>
    </row>
    <row r="823" spans="1:4" x14ac:dyDescent="0.3">
      <c r="A823" s="1">
        <f>'[1]Total magasin'!B827</f>
        <v>68539</v>
      </c>
      <c r="B823" s="1" t="str">
        <f>'[1]Total magasin'!D827</f>
        <v>SU ST GERMAIN</v>
      </c>
      <c r="C823" s="1">
        <f>'[1]Total magasin'!E827</f>
        <v>2225</v>
      </c>
      <c r="D823" s="1" t="str">
        <f>'[1]Total magasin'!H827</f>
        <v>Périurbain concurrentiel</v>
      </c>
    </row>
    <row r="824" spans="1:4" x14ac:dyDescent="0.3">
      <c r="A824" s="1">
        <f>'[1]Total magasin'!B828</f>
        <v>68540</v>
      </c>
      <c r="B824" s="1" t="str">
        <f>'[1]Total magasin'!D828</f>
        <v>UE PERRECY LES FORGES</v>
      </c>
      <c r="C824" s="1">
        <f>'[1]Total magasin'!E828</f>
        <v>1485</v>
      </c>
      <c r="D824" s="1" t="str">
        <f>'[1]Total magasin'!H828</f>
        <v>Rural traditionnel</v>
      </c>
    </row>
    <row r="825" spans="1:4" x14ac:dyDescent="0.3">
      <c r="A825" s="1">
        <f>'[1]Total magasin'!B829</f>
        <v>68541</v>
      </c>
      <c r="B825" s="1" t="str">
        <f>'[1]Total magasin'!D829</f>
        <v>SU LA VERPILLIERE</v>
      </c>
      <c r="C825" s="1">
        <f>'[1]Total magasin'!E829</f>
        <v>2500</v>
      </c>
      <c r="D825" s="1" t="str">
        <f>'[1]Total magasin'!H829</f>
        <v>Périurbain concurrentiel</v>
      </c>
    </row>
    <row r="826" spans="1:4" x14ac:dyDescent="0.3">
      <c r="A826" s="1">
        <f>'[1]Total magasin'!B830</f>
        <v>66216</v>
      </c>
      <c r="B826" s="1" t="str">
        <f>'[1]Total magasin'!D830</f>
        <v>SU PONT DU CHATEAU</v>
      </c>
      <c r="C826" s="1">
        <f>'[1]Total magasin'!E830</f>
        <v>2405</v>
      </c>
      <c r="D826" s="1" t="str">
        <f>'[1]Total magasin'!H830</f>
        <v>Rural dynamique</v>
      </c>
    </row>
    <row r="827" spans="1:4" x14ac:dyDescent="0.3">
      <c r="A827" s="1">
        <f>'[1]Total magasin'!B831</f>
        <v>68557</v>
      </c>
      <c r="B827" s="1" t="str">
        <f>'[1]Total magasin'!D831</f>
        <v>UE RUFFIEUX</v>
      </c>
      <c r="C827" s="1">
        <f>'[1]Total magasin'!E831</f>
        <v>900</v>
      </c>
      <c r="D827" s="1" t="str">
        <f>'[1]Total magasin'!H831</f>
        <v>Rural dynamique</v>
      </c>
    </row>
    <row r="828" spans="1:4" x14ac:dyDescent="0.3">
      <c r="A828" s="1">
        <f>'[1]Total magasin'!B832</f>
        <v>68558</v>
      </c>
      <c r="B828" s="1" t="str">
        <f>'[1]Total magasin'!D832</f>
        <v>UE ST ROMAIN EN GAL</v>
      </c>
      <c r="C828" s="1">
        <f>'[1]Total magasin'!E832</f>
        <v>999</v>
      </c>
      <c r="D828" s="1" t="str">
        <f>'[1]Total magasin'!H832</f>
        <v>Périurbain résidentiel</v>
      </c>
    </row>
    <row r="829" spans="1:4" x14ac:dyDescent="0.3">
      <c r="A829" s="1">
        <f>'[1]Total magasin'!B833</f>
        <v>69004</v>
      </c>
      <c r="B829" s="1" t="str">
        <f>'[1]Total magasin'!D833</f>
        <v>SU AUDINCOURT</v>
      </c>
      <c r="C829" s="1">
        <f>'[1]Total magasin'!E833</f>
        <v>2428</v>
      </c>
      <c r="D829" s="1" t="str">
        <f>'[1]Total magasin'!H833</f>
        <v>Périurbain concurrentiel</v>
      </c>
    </row>
    <row r="830" spans="1:4" x14ac:dyDescent="0.3">
      <c r="A830" s="1">
        <f>'[1]Total magasin'!B834</f>
        <v>69120</v>
      </c>
      <c r="B830" s="1" t="str">
        <f>'[1]Total magasin'!D834</f>
        <v>UE BAVILLIERS</v>
      </c>
      <c r="C830" s="1">
        <f>'[1]Total magasin'!E834</f>
        <v>1388</v>
      </c>
      <c r="D830" s="1" t="str">
        <f>'[1]Total magasin'!H834</f>
        <v>Périurbain concurrentiel</v>
      </c>
    </row>
    <row r="831" spans="1:4" x14ac:dyDescent="0.3">
      <c r="A831" s="1">
        <f>'[1]Total magasin'!B835</f>
        <v>69010</v>
      </c>
      <c r="B831" s="1" t="str">
        <f>'[1]Total magasin'!D835</f>
        <v>SU HERICOURT</v>
      </c>
      <c r="C831" s="1">
        <f>'[1]Total magasin'!E835</f>
        <v>2511</v>
      </c>
      <c r="D831" s="1" t="str">
        <f>'[1]Total magasin'!H835</f>
        <v>Rural dynamique</v>
      </c>
    </row>
    <row r="832" spans="1:4" x14ac:dyDescent="0.3">
      <c r="A832" s="1">
        <f>'[1]Total magasin'!B836</f>
        <v>69150</v>
      </c>
      <c r="B832" s="1" t="str">
        <f>'[1]Total magasin'!D836</f>
        <v>SU VALDOIE</v>
      </c>
      <c r="C832" s="1">
        <f>'[1]Total magasin'!E836</f>
        <v>3309</v>
      </c>
      <c r="D832" s="1" t="str">
        <f>'[1]Total magasin'!H836</f>
        <v>Périurbain concurrentiel</v>
      </c>
    </row>
    <row r="833" spans="1:4" x14ac:dyDescent="0.3">
      <c r="A833" s="1">
        <f>'[1]Total magasin'!B837</f>
        <v>69178</v>
      </c>
      <c r="B833" s="1" t="str">
        <f>'[1]Total magasin'!D837</f>
        <v>UE BEAUCOURT</v>
      </c>
      <c r="C833" s="1">
        <f>'[1]Total magasin'!E837</f>
        <v>1750</v>
      </c>
      <c r="D833" s="1" t="str">
        <f>'[1]Total magasin'!H837</f>
        <v>Rural dynamique</v>
      </c>
    </row>
    <row r="834" spans="1:4" x14ac:dyDescent="0.3">
      <c r="A834" s="1">
        <f>'[1]Total magasin'!B838</f>
        <v>69180</v>
      </c>
      <c r="B834" s="1" t="str">
        <f>'[1]Total magasin'!D838</f>
        <v>SU ESSERT</v>
      </c>
      <c r="C834" s="1">
        <f>'[1]Total magasin'!E838</f>
        <v>1700</v>
      </c>
      <c r="D834" s="1" t="str">
        <f>'[1]Total magasin'!H838</f>
        <v>Périurbain concurrentiel</v>
      </c>
    </row>
    <row r="835" spans="1:4" x14ac:dyDescent="0.3">
      <c r="A835" s="1">
        <f>'[1]Total magasin'!B839</f>
        <v>50005</v>
      </c>
      <c r="B835" s="1" t="str">
        <f>'[1]Total magasin'!D839</f>
        <v>SU COURSAN</v>
      </c>
      <c r="C835" s="1">
        <f>'[1]Total magasin'!E839</f>
        <v>2200</v>
      </c>
      <c r="D835" s="1" t="str">
        <f>'[1]Total magasin'!H839</f>
        <v>Rural dynamique</v>
      </c>
    </row>
    <row r="836" spans="1:4" x14ac:dyDescent="0.3">
      <c r="A836" s="1">
        <f>'[1]Total magasin'!B840</f>
        <v>50008</v>
      </c>
      <c r="B836" s="1" t="str">
        <f>'[1]Total magasin'!D840</f>
        <v>SU LA GRANDE MOTTE</v>
      </c>
      <c r="C836" s="1">
        <f>'[1]Total magasin'!E840</f>
        <v>1140</v>
      </c>
      <c r="D836" s="1" t="str">
        <f>'[1]Total magasin'!H840</f>
        <v>Saisonniers</v>
      </c>
    </row>
    <row r="837" spans="1:4" x14ac:dyDescent="0.3">
      <c r="A837" s="1">
        <f>'[1]Total magasin'!B841</f>
        <v>50012</v>
      </c>
      <c r="B837" s="1" t="str">
        <f>'[1]Total magasin'!D841</f>
        <v>UE MALAUCENE</v>
      </c>
      <c r="C837" s="1">
        <f>'[1]Total magasin'!E841</f>
        <v>772</v>
      </c>
      <c r="D837" s="1" t="str">
        <f>'[1]Total magasin'!H841</f>
        <v>Saisonniers</v>
      </c>
    </row>
    <row r="838" spans="1:4" x14ac:dyDescent="0.3">
      <c r="A838" s="1">
        <f>'[1]Total magasin'!B842</f>
        <v>50017</v>
      </c>
      <c r="B838" s="1" t="str">
        <f>'[1]Total magasin'!D842</f>
        <v>SU DIEULEFIT</v>
      </c>
      <c r="C838" s="1">
        <f>'[1]Total magasin'!E842</f>
        <v>1399</v>
      </c>
      <c r="D838" s="1" t="str">
        <f>'[1]Total magasin'!H842</f>
        <v>Saisonniers</v>
      </c>
    </row>
    <row r="839" spans="1:4" x14ac:dyDescent="0.3">
      <c r="A839" s="1">
        <f>'[1]Total magasin'!B843</f>
        <v>50021</v>
      </c>
      <c r="B839" s="1" t="str">
        <f>'[1]Total magasin'!D843</f>
        <v>UE ST JEAN DU GARD</v>
      </c>
      <c r="C839" s="1">
        <f>'[1]Total magasin'!E843</f>
        <v>1000</v>
      </c>
      <c r="D839" s="1" t="str">
        <f>'[1]Total magasin'!H843</f>
        <v>Saisonniers</v>
      </c>
    </row>
    <row r="840" spans="1:4" x14ac:dyDescent="0.3">
      <c r="A840" s="1">
        <f>'[1]Total magasin'!B844</f>
        <v>50052</v>
      </c>
      <c r="B840" s="1" t="str">
        <f>'[1]Total magasin'!D844</f>
        <v>UE GRAU ROI PORT ROYAL</v>
      </c>
      <c r="C840" s="1">
        <f>'[1]Total magasin'!E844</f>
        <v>750</v>
      </c>
      <c r="D840" s="1" t="str">
        <f>'[1]Total magasin'!H844</f>
        <v>Saisonniers</v>
      </c>
    </row>
    <row r="841" spans="1:4" x14ac:dyDescent="0.3">
      <c r="A841" s="1">
        <f>'[1]Total magasin'!B845</f>
        <v>50053</v>
      </c>
      <c r="B841" s="1" t="str">
        <f>'[1]Total magasin'!D845</f>
        <v>SU GRAU ROI PORT PECHE</v>
      </c>
      <c r="C841" s="1">
        <f>'[1]Total magasin'!E845</f>
        <v>3294</v>
      </c>
      <c r="D841" s="1" t="str">
        <f>'[1]Total magasin'!H845</f>
        <v>Saisonniers</v>
      </c>
    </row>
    <row r="842" spans="1:4" x14ac:dyDescent="0.3">
      <c r="A842" s="1">
        <f>'[1]Total magasin'!B846</f>
        <v>50063</v>
      </c>
      <c r="B842" s="1" t="str">
        <f>'[1]Total magasin'!D846</f>
        <v>SU LE CHEYLARD</v>
      </c>
      <c r="C842" s="1">
        <f>'[1]Total magasin'!E846</f>
        <v>2245</v>
      </c>
      <c r="D842" s="1" t="str">
        <f>'[1]Total magasin'!H846</f>
        <v>Rural traditionnel</v>
      </c>
    </row>
    <row r="843" spans="1:4" x14ac:dyDescent="0.3">
      <c r="A843" s="1">
        <f>'[1]Total magasin'!B847</f>
        <v>50065</v>
      </c>
      <c r="B843" s="1" t="str">
        <f>'[1]Total magasin'!D847</f>
        <v>SU CASTRES</v>
      </c>
      <c r="C843" s="1">
        <f>'[1]Total magasin'!E847</f>
        <v>3480</v>
      </c>
      <c r="D843" s="1" t="str">
        <f>'[1]Total magasin'!H847</f>
        <v>Rural dynamique</v>
      </c>
    </row>
    <row r="844" spans="1:4" x14ac:dyDescent="0.3">
      <c r="A844" s="1">
        <f>'[1]Total magasin'!B848</f>
        <v>50076</v>
      </c>
      <c r="B844" s="1" t="str">
        <f>'[1]Total magasin'!D848</f>
        <v>SU CHATEAURENARD</v>
      </c>
      <c r="C844" s="1">
        <f>'[1]Total magasin'!E848</f>
        <v>2028</v>
      </c>
      <c r="D844" s="1" t="str">
        <f>'[1]Total magasin'!H848</f>
        <v>Périurbain résidentiel</v>
      </c>
    </row>
    <row r="845" spans="1:4" x14ac:dyDescent="0.3">
      <c r="A845" s="1">
        <f>'[1]Total magasin'!B849</f>
        <v>50115</v>
      </c>
      <c r="B845" s="1" t="str">
        <f>'[1]Total magasin'!D849</f>
        <v>SU NYONS</v>
      </c>
      <c r="C845" s="1">
        <f>'[1]Total magasin'!E849</f>
        <v>2200</v>
      </c>
      <c r="D845" s="1" t="str">
        <f>'[1]Total magasin'!H849</f>
        <v>Rural dynamique</v>
      </c>
    </row>
    <row r="846" spans="1:4" x14ac:dyDescent="0.3">
      <c r="A846" s="1">
        <f>'[1]Total magasin'!B850</f>
        <v>50122</v>
      </c>
      <c r="B846" s="1" t="str">
        <f>'[1]Total magasin'!D850</f>
        <v>SU GANGES</v>
      </c>
      <c r="C846" s="1">
        <f>'[1]Total magasin'!E850</f>
        <v>2995</v>
      </c>
      <c r="D846" s="1" t="str">
        <f>'[1]Total magasin'!H850</f>
        <v>Rural traditionnel</v>
      </c>
    </row>
    <row r="847" spans="1:4" x14ac:dyDescent="0.3">
      <c r="A847" s="1">
        <f>'[1]Total magasin'!B851</f>
        <v>50130</v>
      </c>
      <c r="B847" s="1" t="str">
        <f>'[1]Total magasin'!D851</f>
        <v>SU VERGEZE</v>
      </c>
      <c r="C847" s="1">
        <f>'[1]Total magasin'!E851</f>
        <v>2020</v>
      </c>
      <c r="D847" s="1" t="str">
        <f>'[1]Total magasin'!H851</f>
        <v>Rural dynamique</v>
      </c>
    </row>
    <row r="848" spans="1:4" x14ac:dyDescent="0.3">
      <c r="A848" s="1">
        <f>'[1]Total magasin'!B852</f>
        <v>50144</v>
      </c>
      <c r="B848" s="1" t="str">
        <f>'[1]Total magasin'!D852</f>
        <v>SU CALVI</v>
      </c>
      <c r="C848" s="1">
        <f>'[1]Total magasin'!E852</f>
        <v>2380</v>
      </c>
      <c r="D848" s="1" t="str">
        <f>'[1]Total magasin'!H852</f>
        <v>Saisonniers</v>
      </c>
    </row>
    <row r="849" spans="1:4" x14ac:dyDescent="0.3">
      <c r="A849" s="1">
        <f>'[1]Total magasin'!B853</f>
        <v>50156</v>
      </c>
      <c r="B849" s="1" t="str">
        <f>'[1]Total magasin'!D853</f>
        <v>UE ST PONS DE THOMIERES</v>
      </c>
      <c r="C849" s="1">
        <f>'[1]Total magasin'!E853</f>
        <v>680</v>
      </c>
      <c r="D849" s="1" t="str">
        <f>'[1]Total magasin'!H853</f>
        <v>Rural traditionnel</v>
      </c>
    </row>
    <row r="850" spans="1:4" x14ac:dyDescent="0.3">
      <c r="A850" s="1">
        <f>'[1]Total magasin'!B854</f>
        <v>50166</v>
      </c>
      <c r="B850" s="1" t="str">
        <f>'[1]Total magasin'!D854</f>
        <v>HU CLERMONT L'HERAULT</v>
      </c>
      <c r="C850" s="1">
        <f>'[1]Total magasin'!E854</f>
        <v>5611</v>
      </c>
      <c r="D850" s="1" t="str">
        <f>'[1]Total magasin'!H854</f>
        <v>Rural dynamique</v>
      </c>
    </row>
    <row r="851" spans="1:4" x14ac:dyDescent="0.3">
      <c r="A851" s="1">
        <f>'[1]Total magasin'!B855</f>
        <v>50167</v>
      </c>
      <c r="B851" s="1" t="str">
        <f>'[1]Total magasin'!D855</f>
        <v>UE CASSIS VIGUERIE</v>
      </c>
      <c r="C851" s="1">
        <f>'[1]Total magasin'!E855</f>
        <v>683</v>
      </c>
      <c r="D851" s="1" t="str">
        <f>'[1]Total magasin'!H855</f>
        <v>Saisonniers</v>
      </c>
    </row>
    <row r="852" spans="1:4" x14ac:dyDescent="0.3">
      <c r="A852" s="1">
        <f>'[1]Total magasin'!B856</f>
        <v>50168</v>
      </c>
      <c r="B852" s="1" t="str">
        <f>'[1]Total magasin'!D856</f>
        <v>SU PLASCASSIER DE GRASSE</v>
      </c>
      <c r="C852" s="1">
        <f>'[1]Total magasin'!E856</f>
        <v>2352</v>
      </c>
      <c r="D852" s="1" t="str">
        <f>'[1]Total magasin'!H856</f>
        <v>Périurbain résidentiel</v>
      </c>
    </row>
    <row r="853" spans="1:4" x14ac:dyDescent="0.3">
      <c r="A853" s="1">
        <f>'[1]Total magasin'!B857</f>
        <v>50174</v>
      </c>
      <c r="B853" s="1" t="str">
        <f>'[1]Total magasin'!D857</f>
        <v>UE MARSEILLE E.PIERRE</v>
      </c>
      <c r="C853" s="1">
        <f>'[1]Total magasin'!E857</f>
        <v>760</v>
      </c>
      <c r="D853" s="1" t="str">
        <f>'[1]Total magasin'!H857</f>
        <v>Ultra-urbain</v>
      </c>
    </row>
    <row r="854" spans="1:4" x14ac:dyDescent="0.3">
      <c r="A854" s="1">
        <f>'[1]Total magasin'!B858</f>
        <v>50175</v>
      </c>
      <c r="B854" s="1" t="str">
        <f>'[1]Total magasin'!D858</f>
        <v>SU THEZAN LES BEZIERS</v>
      </c>
      <c r="C854" s="1">
        <f>'[1]Total magasin'!E858</f>
        <v>4550</v>
      </c>
      <c r="D854" s="1" t="str">
        <f>'[1]Total magasin'!H858</f>
        <v>Rural dynamique</v>
      </c>
    </row>
    <row r="855" spans="1:4" x14ac:dyDescent="0.3">
      <c r="A855" s="1">
        <f>'[1]Total magasin'!B859</f>
        <v>50513</v>
      </c>
      <c r="B855" s="1" t="str">
        <f>'[1]Total magasin'!D859</f>
        <v>SU MARSEILLE TADDEI</v>
      </c>
      <c r="C855" s="1">
        <f>'[1]Total magasin'!E859</f>
        <v>1500</v>
      </c>
      <c r="D855" s="1" t="str">
        <f>'[1]Total magasin'!H859</f>
        <v>Ultra-urbain</v>
      </c>
    </row>
    <row r="856" spans="1:4" x14ac:dyDescent="0.3">
      <c r="A856" s="1">
        <f>'[1]Total magasin'!B860</f>
        <v>50184</v>
      </c>
      <c r="B856" s="1" t="str">
        <f>'[1]Total magasin'!D860</f>
        <v>SU AIGUES MORTES</v>
      </c>
      <c r="C856" s="1">
        <f>'[1]Total magasin'!E860</f>
        <v>2389</v>
      </c>
      <c r="D856" s="1" t="str">
        <f>'[1]Total magasin'!H860</f>
        <v>Saisonniers</v>
      </c>
    </row>
    <row r="857" spans="1:4" x14ac:dyDescent="0.3">
      <c r="A857" s="1">
        <f>'[1]Total magasin'!B861</f>
        <v>50188</v>
      </c>
      <c r="B857" s="1" t="str">
        <f>'[1]Total magasin'!D861</f>
        <v>SU RUOMS</v>
      </c>
      <c r="C857" s="1">
        <f>'[1]Total magasin'!E861</f>
        <v>4105</v>
      </c>
      <c r="D857" s="1" t="str">
        <f>'[1]Total magasin'!H861</f>
        <v>Saisonniers</v>
      </c>
    </row>
    <row r="858" spans="1:4" x14ac:dyDescent="0.3">
      <c r="A858" s="1">
        <f>'[1]Total magasin'!B862</f>
        <v>50189</v>
      </c>
      <c r="B858" s="1" t="str">
        <f>'[1]Total magasin'!D862</f>
        <v>SU ALISSAS</v>
      </c>
      <c r="C858" s="1">
        <f>'[1]Total magasin'!E862</f>
        <v>4340</v>
      </c>
      <c r="D858" s="1" t="str">
        <f>'[1]Total magasin'!H862</f>
        <v>Rural dynamique</v>
      </c>
    </row>
    <row r="859" spans="1:4" x14ac:dyDescent="0.3">
      <c r="A859" s="1">
        <f>'[1]Total magasin'!B863</f>
        <v>50190</v>
      </c>
      <c r="B859" s="1" t="str">
        <f>'[1]Total magasin'!D863</f>
        <v>SU LES VANS</v>
      </c>
      <c r="C859" s="1">
        <f>'[1]Total magasin'!E863</f>
        <v>1489</v>
      </c>
      <c r="D859" s="1" t="str">
        <f>'[1]Total magasin'!H863</f>
        <v>Saisonniers</v>
      </c>
    </row>
    <row r="860" spans="1:4" x14ac:dyDescent="0.3">
      <c r="A860" s="1">
        <f>'[1]Total magasin'!B864</f>
        <v>50198</v>
      </c>
      <c r="B860" s="1" t="str">
        <f>'[1]Total magasin'!D864</f>
        <v>UE SORGUES</v>
      </c>
      <c r="C860" s="1">
        <f>'[1]Total magasin'!E864</f>
        <v>950</v>
      </c>
      <c r="D860" s="1" t="str">
        <f>'[1]Total magasin'!H864</f>
        <v>Périurbain concurrentiel</v>
      </c>
    </row>
    <row r="861" spans="1:4" x14ac:dyDescent="0.3">
      <c r="A861" s="1">
        <f>'[1]Total magasin'!B865</f>
        <v>50200</v>
      </c>
      <c r="B861" s="1" t="str">
        <f>'[1]Total magasin'!D865</f>
        <v>SU PRADES</v>
      </c>
      <c r="C861" s="1">
        <f>'[1]Total magasin'!E865</f>
        <v>3742</v>
      </c>
      <c r="D861" s="1" t="str">
        <f>'[1]Total magasin'!H865</f>
        <v>Rural traditionnel</v>
      </c>
    </row>
    <row r="862" spans="1:4" x14ac:dyDescent="0.3">
      <c r="A862" s="1">
        <f>'[1]Total magasin'!B866</f>
        <v>50489</v>
      </c>
      <c r="B862" s="1" t="str">
        <f>'[1]Total magasin'!D866</f>
        <v>SU SERVIAN</v>
      </c>
      <c r="C862" s="1">
        <f>'[1]Total magasin'!E866</f>
        <v>1920</v>
      </c>
      <c r="D862" s="1" t="str">
        <f>'[1]Total magasin'!H866</f>
        <v>Rural dynamique</v>
      </c>
    </row>
    <row r="863" spans="1:4" x14ac:dyDescent="0.3">
      <c r="A863" s="1">
        <f>'[1]Total magasin'!B867</f>
        <v>50226</v>
      </c>
      <c r="B863" s="1" t="str">
        <f>'[1]Total magasin'!D867</f>
        <v>SU ST HIPPOLYTE DU FORT</v>
      </c>
      <c r="C863" s="1">
        <f>'[1]Total magasin'!E867</f>
        <v>1215</v>
      </c>
      <c r="D863" s="1" t="str">
        <f>'[1]Total magasin'!H867</f>
        <v>Rural traditionnel</v>
      </c>
    </row>
    <row r="864" spans="1:4" x14ac:dyDescent="0.3">
      <c r="A864" s="1">
        <f>'[1]Total magasin'!B868</f>
        <v>50229</v>
      </c>
      <c r="B864" s="1" t="str">
        <f>'[1]Total magasin'!D868</f>
        <v>SU PORT LA NOUVELLE</v>
      </c>
      <c r="C864" s="1">
        <f>'[1]Total magasin'!E868</f>
        <v>3644</v>
      </c>
      <c r="D864" s="1" t="str">
        <f>'[1]Total magasin'!H868</f>
        <v>Saisonniers</v>
      </c>
    </row>
    <row r="865" spans="1:4" x14ac:dyDescent="0.3">
      <c r="A865" s="1">
        <f>'[1]Total magasin'!B869</f>
        <v>50303</v>
      </c>
      <c r="B865" s="1" t="str">
        <f>'[1]Total magasin'!D869</f>
        <v>SU EGAT</v>
      </c>
      <c r="C865" s="1">
        <f>'[1]Total magasin'!E869</f>
        <v>2160</v>
      </c>
      <c r="D865" s="1" t="str">
        <f>'[1]Total magasin'!H869</f>
        <v>Saisonniers</v>
      </c>
    </row>
    <row r="866" spans="1:4" x14ac:dyDescent="0.3">
      <c r="A866" s="1">
        <f>'[1]Total magasin'!B870</f>
        <v>50232</v>
      </c>
      <c r="B866" s="1" t="str">
        <f>'[1]Total magasin'!D870</f>
        <v>HU ALES OLIVIER DE SERRES</v>
      </c>
      <c r="C866" s="1">
        <f>'[1]Total magasin'!E870</f>
        <v>4200</v>
      </c>
      <c r="D866" s="1" t="str">
        <f>'[1]Total magasin'!H870</f>
        <v>Rural dynamique</v>
      </c>
    </row>
    <row r="867" spans="1:4" x14ac:dyDescent="0.3">
      <c r="A867" s="1">
        <f>'[1]Total magasin'!B871</f>
        <v>50237</v>
      </c>
      <c r="B867" s="1" t="str">
        <f>'[1]Total magasin'!D871</f>
        <v>SU MIREPOIX</v>
      </c>
      <c r="C867" s="1">
        <f>'[1]Total magasin'!E871</f>
        <v>2521</v>
      </c>
      <c r="D867" s="1" t="str">
        <f>'[1]Total magasin'!H871</f>
        <v>Rural traditionnel</v>
      </c>
    </row>
    <row r="868" spans="1:4" x14ac:dyDescent="0.3">
      <c r="A868" s="1">
        <f>'[1]Total magasin'!B872</f>
        <v>50241</v>
      </c>
      <c r="B868" s="1" t="str">
        <f>'[1]Total magasin'!D872</f>
        <v>SU TARASCON S/ARIEGE</v>
      </c>
      <c r="C868" s="1">
        <f>'[1]Total magasin'!E872</f>
        <v>1550</v>
      </c>
      <c r="D868" s="1" t="str">
        <f>'[1]Total magasin'!H872</f>
        <v>Saisonniers</v>
      </c>
    </row>
    <row r="869" spans="1:4" x14ac:dyDescent="0.3">
      <c r="A869" s="1">
        <f>'[1]Total magasin'!B873</f>
        <v>50249</v>
      </c>
      <c r="B869" s="1" t="str">
        <f>'[1]Total magasin'!D873</f>
        <v>SU MARSEILLE ST PIERRE</v>
      </c>
      <c r="C869" s="1">
        <f>'[1]Total magasin'!E873</f>
        <v>1520</v>
      </c>
      <c r="D869" s="1" t="str">
        <f>'[1]Total magasin'!H873</f>
        <v>Ultra-urbain</v>
      </c>
    </row>
    <row r="870" spans="1:4" x14ac:dyDescent="0.3">
      <c r="A870" s="1">
        <f>'[1]Total magasin'!B874</f>
        <v>50251</v>
      </c>
      <c r="B870" s="1" t="str">
        <f>'[1]Total magasin'!D874</f>
        <v>SU ST MARTIN DE CRAU</v>
      </c>
      <c r="C870" s="1">
        <f>'[1]Total magasin'!E874</f>
        <v>3000</v>
      </c>
      <c r="D870" s="1" t="str">
        <f>'[1]Total magasin'!H874</f>
        <v>Rural dynamique</v>
      </c>
    </row>
    <row r="871" spans="1:4" x14ac:dyDescent="0.3">
      <c r="A871" s="1">
        <f>'[1]Total magasin'!B875</f>
        <v>50252</v>
      </c>
      <c r="B871" s="1" t="str">
        <f>'[1]Total magasin'!D875</f>
        <v>SU VAISON LA ROMAINE</v>
      </c>
      <c r="C871" s="1">
        <f>'[1]Total magasin'!E875</f>
        <v>2300</v>
      </c>
      <c r="D871" s="1" t="str">
        <f>'[1]Total magasin'!H875</f>
        <v>Rural dynamique</v>
      </c>
    </row>
    <row r="872" spans="1:4" x14ac:dyDescent="0.3">
      <c r="A872" s="1">
        <f>'[1]Total magasin'!B876</f>
        <v>50258</v>
      </c>
      <c r="B872" s="1" t="str">
        <f>'[1]Total magasin'!D876</f>
        <v>SU PONTE LECCIA</v>
      </c>
      <c r="C872" s="1">
        <f>'[1]Total magasin'!E876</f>
        <v>1060</v>
      </c>
      <c r="D872" s="1" t="str">
        <f>'[1]Total magasin'!H876</f>
        <v>Saisonniers</v>
      </c>
    </row>
    <row r="873" spans="1:4" x14ac:dyDescent="0.3">
      <c r="A873" s="1">
        <f>'[1]Total magasin'!B877</f>
        <v>50265</v>
      </c>
      <c r="B873" s="1" t="str">
        <f>'[1]Total magasin'!D877</f>
        <v>SU VEYNES</v>
      </c>
      <c r="C873" s="1">
        <f>'[1]Total magasin'!E877</f>
        <v>1915</v>
      </c>
      <c r="D873" s="1" t="str">
        <f>'[1]Total magasin'!H877</f>
        <v>Saisonniers</v>
      </c>
    </row>
    <row r="874" spans="1:4" x14ac:dyDescent="0.3">
      <c r="A874" s="1">
        <f>'[1]Total magasin'!B878</f>
        <v>50532</v>
      </c>
      <c r="B874" s="1" t="str">
        <f>'[1]Total magasin'!D878</f>
        <v>HU PERTUIS</v>
      </c>
      <c r="C874" s="1">
        <f>'[1]Total magasin'!E878</f>
        <v>6119</v>
      </c>
      <c r="D874" s="1" t="str">
        <f>'[1]Total magasin'!H878</f>
        <v>Rural dynamique</v>
      </c>
    </row>
    <row r="875" spans="1:4" x14ac:dyDescent="0.3">
      <c r="A875" s="1">
        <f>'[1]Total magasin'!B879</f>
        <v>50282</v>
      </c>
      <c r="B875" s="1" t="str">
        <f>'[1]Total magasin'!D879</f>
        <v>SU EMBRUN</v>
      </c>
      <c r="C875" s="1">
        <f>'[1]Total magasin'!E879</f>
        <v>3593</v>
      </c>
      <c r="D875" s="1" t="str">
        <f>'[1]Total magasin'!H879</f>
        <v>Saisonniers</v>
      </c>
    </row>
    <row r="876" spans="1:4" x14ac:dyDescent="0.3">
      <c r="A876" s="1">
        <f>'[1]Total magasin'!B880</f>
        <v>50301</v>
      </c>
      <c r="B876" s="1" t="str">
        <f>'[1]Total magasin'!D880</f>
        <v>UE DRIVE LES ARCS</v>
      </c>
      <c r="C876" s="1">
        <f>'[1]Total magasin'!E880</f>
        <v>1</v>
      </c>
      <c r="D876" s="1" t="str">
        <f>'[1]Total magasin'!H880</f>
        <v>Rural dynamique</v>
      </c>
    </row>
    <row r="877" spans="1:4" x14ac:dyDescent="0.3">
      <c r="A877" s="1">
        <f>'[1]Total magasin'!B881</f>
        <v>50313</v>
      </c>
      <c r="B877" s="1" t="str">
        <f>'[1]Total magasin'!D881</f>
        <v>UE NIMES LA CIGALE</v>
      </c>
      <c r="C877" s="1">
        <f>'[1]Total magasin'!E881</f>
        <v>580</v>
      </c>
      <c r="D877" s="1" t="str">
        <f>'[1]Total magasin'!H881</f>
        <v>Périurbain concurrentiel</v>
      </c>
    </row>
    <row r="878" spans="1:4" x14ac:dyDescent="0.3">
      <c r="A878" s="1">
        <f>'[1]Total magasin'!B882</f>
        <v>50320</v>
      </c>
      <c r="B878" s="1" t="str">
        <f>'[1]Total magasin'!D882</f>
        <v>SU LAMASTRE</v>
      </c>
      <c r="C878" s="1">
        <f>'[1]Total magasin'!E882</f>
        <v>1700</v>
      </c>
      <c r="D878" s="1" t="str">
        <f>'[1]Total magasin'!H882</f>
        <v>Saisonniers</v>
      </c>
    </row>
    <row r="879" spans="1:4" x14ac:dyDescent="0.3">
      <c r="A879" s="1">
        <f>'[1]Total magasin'!B883</f>
        <v>50347</v>
      </c>
      <c r="B879" s="1" t="str">
        <f>'[1]Total magasin'!D883</f>
        <v>SU LA FARE LES OLIVIERS</v>
      </c>
      <c r="C879" s="1">
        <f>'[1]Total magasin'!E883</f>
        <v>2490</v>
      </c>
      <c r="D879" s="1" t="str">
        <f>'[1]Total magasin'!H883</f>
        <v>Périurbain résidentiel</v>
      </c>
    </row>
    <row r="880" spans="1:4" x14ac:dyDescent="0.3">
      <c r="A880" s="1">
        <f>'[1]Total magasin'!B884</f>
        <v>50355</v>
      </c>
      <c r="B880" s="1" t="str">
        <f>'[1]Total magasin'!D884</f>
        <v>SU ALES SALINDRES</v>
      </c>
      <c r="C880" s="1">
        <f>'[1]Total magasin'!E884</f>
        <v>1350</v>
      </c>
      <c r="D880" s="1" t="str">
        <f>'[1]Total magasin'!H884</f>
        <v>Rural dynamique</v>
      </c>
    </row>
    <row r="881" spans="1:4" x14ac:dyDescent="0.3">
      <c r="A881" s="1">
        <f>'[1]Total magasin'!B885</f>
        <v>50358</v>
      </c>
      <c r="B881" s="1" t="str">
        <f>'[1]Total magasin'!D885</f>
        <v>SU LE VIGAN</v>
      </c>
      <c r="C881" s="1">
        <f>'[1]Total magasin'!E885</f>
        <v>2681</v>
      </c>
      <c r="D881" s="1" t="str">
        <f>'[1]Total magasin'!H885</f>
        <v>Rural traditionnel</v>
      </c>
    </row>
    <row r="882" spans="1:4" x14ac:dyDescent="0.3">
      <c r="A882" s="1">
        <f>'[1]Total magasin'!B886</f>
        <v>50506</v>
      </c>
      <c r="B882" s="1" t="str">
        <f>'[1]Total magasin'!D886</f>
        <v>UE MARSILLARGUES</v>
      </c>
      <c r="C882" s="1">
        <f>'[1]Total magasin'!E886</f>
        <v>956</v>
      </c>
      <c r="D882" s="1" t="str">
        <f>'[1]Total magasin'!H886</f>
        <v>Rural dynamique</v>
      </c>
    </row>
    <row r="883" spans="1:4" x14ac:dyDescent="0.3">
      <c r="A883" s="1">
        <f>'[1]Total magasin'!B887</f>
        <v>50381</v>
      </c>
      <c r="B883" s="1" t="str">
        <f>'[1]Total magasin'!D887</f>
        <v>SU ANDUZE</v>
      </c>
      <c r="C883" s="1">
        <f>'[1]Total magasin'!E887</f>
        <v>1546</v>
      </c>
      <c r="D883" s="1" t="str">
        <f>'[1]Total magasin'!H887</f>
        <v>Saisonniers</v>
      </c>
    </row>
    <row r="884" spans="1:4" x14ac:dyDescent="0.3">
      <c r="A884" s="1">
        <f>'[1]Total magasin'!B888</f>
        <v>50401</v>
      </c>
      <c r="B884" s="1" t="str">
        <f>'[1]Total magasin'!D888</f>
        <v>SU TREBES</v>
      </c>
      <c r="C884" s="1">
        <f>'[1]Total magasin'!E888</f>
        <v>2000</v>
      </c>
      <c r="D884" s="1" t="str">
        <f>'[1]Total magasin'!H888</f>
        <v>Rural dynamique</v>
      </c>
    </row>
    <row r="885" spans="1:4" x14ac:dyDescent="0.3">
      <c r="A885" s="1">
        <f>'[1]Total magasin'!B889</f>
        <v>51098</v>
      </c>
      <c r="B885" s="1" t="str">
        <f>'[1]Total magasin'!D889</f>
        <v>UE SISTERON PLANTIERS</v>
      </c>
      <c r="C885" s="1">
        <f>'[1]Total magasin'!E889</f>
        <v>802</v>
      </c>
      <c r="D885" s="1" t="str">
        <f>'[1]Total magasin'!H889</f>
        <v>Rural traditionnel</v>
      </c>
    </row>
    <row r="886" spans="1:4" x14ac:dyDescent="0.3">
      <c r="A886" s="1">
        <f>'[1]Total magasin'!B890</f>
        <v>50403</v>
      </c>
      <c r="B886" s="1" t="str">
        <f>'[1]Total magasin'!D890</f>
        <v>SU LAVELANET</v>
      </c>
      <c r="C886" s="1">
        <f>'[1]Total magasin'!E890</f>
        <v>2474</v>
      </c>
      <c r="D886" s="1" t="str">
        <f>'[1]Total magasin'!H890</f>
        <v>Rural traditionnel</v>
      </c>
    </row>
    <row r="887" spans="1:4" x14ac:dyDescent="0.3">
      <c r="A887" s="1">
        <f>'[1]Total magasin'!B891</f>
        <v>50404</v>
      </c>
      <c r="B887" s="1" t="str">
        <f>'[1]Total magasin'!D891</f>
        <v>SU FAYENCE</v>
      </c>
      <c r="C887" s="1">
        <f>'[1]Total magasin'!E891</f>
        <v>2623</v>
      </c>
      <c r="D887" s="1" t="str">
        <f>'[1]Total magasin'!H891</f>
        <v>Saisonniers</v>
      </c>
    </row>
    <row r="888" spans="1:4" x14ac:dyDescent="0.3">
      <c r="A888" s="1">
        <f>'[1]Total magasin'!B892</f>
        <v>50406</v>
      </c>
      <c r="B888" s="1" t="str">
        <f>'[1]Total magasin'!D892</f>
        <v>UE ST AFFRIQUE BRIAND</v>
      </c>
      <c r="C888" s="1">
        <f>'[1]Total magasin'!E892</f>
        <v>830</v>
      </c>
      <c r="D888" s="1" t="str">
        <f>'[1]Total magasin'!H892</f>
        <v>Rural traditionnel</v>
      </c>
    </row>
    <row r="889" spans="1:4" x14ac:dyDescent="0.3">
      <c r="A889" s="1">
        <f>'[1]Total magasin'!B893</f>
        <v>50422</v>
      </c>
      <c r="B889" s="1" t="str">
        <f>'[1]Total magasin'!D893</f>
        <v>SU PUYVERT</v>
      </c>
      <c r="C889" s="1">
        <f>'[1]Total magasin'!E893</f>
        <v>2988</v>
      </c>
      <c r="D889" s="1" t="str">
        <f>'[1]Total magasin'!H893</f>
        <v>Périurbain résidentiel</v>
      </c>
    </row>
    <row r="890" spans="1:4" x14ac:dyDescent="0.3">
      <c r="A890" s="1">
        <f>'[1]Total magasin'!B894</f>
        <v>50486</v>
      </c>
      <c r="B890" s="1" t="str">
        <f>'[1]Total magasin'!D894</f>
        <v>SU LODEVE</v>
      </c>
      <c r="C890" s="1">
        <f>'[1]Total magasin'!E894</f>
        <v>3368</v>
      </c>
      <c r="D890" s="1" t="str">
        <f>'[1]Total magasin'!H894</f>
        <v>Rural dynamique</v>
      </c>
    </row>
    <row r="891" spans="1:4" x14ac:dyDescent="0.3">
      <c r="A891" s="1">
        <f>'[1]Total magasin'!B895</f>
        <v>50424</v>
      </c>
      <c r="B891" s="1" t="str">
        <f>'[1]Total magasin'!D895</f>
        <v>HU MENDE</v>
      </c>
      <c r="C891" s="1">
        <f>'[1]Total magasin'!E895</f>
        <v>6895</v>
      </c>
      <c r="D891" s="1" t="str">
        <f>'[1]Total magasin'!H895</f>
        <v>Rural dynamique</v>
      </c>
    </row>
    <row r="892" spans="1:4" x14ac:dyDescent="0.3">
      <c r="A892" s="1">
        <f>'[1]Total magasin'!B896</f>
        <v>50587</v>
      </c>
      <c r="B892" s="1" t="str">
        <f>'[1]Total magasin'!D896</f>
        <v>SU CAVAILLON COTY</v>
      </c>
      <c r="C892" s="1">
        <f>'[1]Total magasin'!E896</f>
        <v>2145</v>
      </c>
      <c r="D892" s="1" t="str">
        <f>'[1]Total magasin'!H896</f>
        <v>Périurbain concurrentiel</v>
      </c>
    </row>
    <row r="893" spans="1:4" x14ac:dyDescent="0.3">
      <c r="A893" s="1">
        <f>'[1]Total magasin'!B897</f>
        <v>50426</v>
      </c>
      <c r="B893" s="1" t="str">
        <f>'[1]Total magasin'!D897</f>
        <v>SU AIMARGUES</v>
      </c>
      <c r="C893" s="1">
        <f>'[1]Total magasin'!E897</f>
        <v>3851</v>
      </c>
      <c r="D893" s="1" t="str">
        <f>'[1]Total magasin'!H897</f>
        <v>Rural dynamique</v>
      </c>
    </row>
    <row r="894" spans="1:4" x14ac:dyDescent="0.3">
      <c r="A894" s="1">
        <f>'[1]Total magasin'!B898</f>
        <v>50429</v>
      </c>
      <c r="B894" s="1" t="str">
        <f>'[1]Total magasin'!D898</f>
        <v>SU CASTELNAU LE LEZ</v>
      </c>
      <c r="C894" s="1">
        <f>'[1]Total magasin'!E898</f>
        <v>2902</v>
      </c>
      <c r="D894" s="1" t="str">
        <f>'[1]Total magasin'!H898</f>
        <v>Périurbain concurrentiel</v>
      </c>
    </row>
    <row r="895" spans="1:4" x14ac:dyDescent="0.3">
      <c r="A895" s="1">
        <f>'[1]Total magasin'!B899</f>
        <v>50432</v>
      </c>
      <c r="B895" s="1" t="str">
        <f>'[1]Total magasin'!D899</f>
        <v>UE LAUDUN</v>
      </c>
      <c r="C895" s="1">
        <f>'[1]Total magasin'!E899</f>
        <v>700</v>
      </c>
      <c r="D895" s="1" t="str">
        <f>'[1]Total magasin'!H899</f>
        <v>Rural dynamique</v>
      </c>
    </row>
    <row r="896" spans="1:4" x14ac:dyDescent="0.3">
      <c r="A896" s="1">
        <f>'[1]Total magasin'!B900</f>
        <v>50434</v>
      </c>
      <c r="B896" s="1" t="str">
        <f>'[1]Total magasin'!D900</f>
        <v>HU AGDE</v>
      </c>
      <c r="C896" s="1">
        <f>'[1]Total magasin'!E900</f>
        <v>9085</v>
      </c>
      <c r="D896" s="1" t="str">
        <f>'[1]Total magasin'!H900</f>
        <v>Saisonniers</v>
      </c>
    </row>
    <row r="897" spans="1:4" x14ac:dyDescent="0.3">
      <c r="A897" s="1">
        <f>'[1]Total magasin'!B901</f>
        <v>50436</v>
      </c>
      <c r="B897" s="1" t="str">
        <f>'[1]Total magasin'!D901</f>
        <v>SU BLAYE LES MINES</v>
      </c>
      <c r="C897" s="1">
        <f>'[1]Total magasin'!E901</f>
        <v>2850</v>
      </c>
      <c r="D897" s="1" t="str">
        <f>'[1]Total magasin'!H901</f>
        <v>Rural traditionnel</v>
      </c>
    </row>
    <row r="898" spans="1:4" x14ac:dyDescent="0.3">
      <c r="A898" s="1">
        <f>'[1]Total magasin'!B902</f>
        <v>50438</v>
      </c>
      <c r="B898" s="1" t="str">
        <f>'[1]Total magasin'!D902</f>
        <v>SU NICE MADELEINE</v>
      </c>
      <c r="C898" s="1">
        <f>'[1]Total magasin'!E902</f>
        <v>1375</v>
      </c>
      <c r="D898" s="1" t="str">
        <f>'[1]Total magasin'!H902</f>
        <v>Ultra-urbain</v>
      </c>
    </row>
    <row r="899" spans="1:4" x14ac:dyDescent="0.3">
      <c r="A899" s="1">
        <f>'[1]Total magasin'!B903</f>
        <v>50440</v>
      </c>
      <c r="B899" s="1" t="str">
        <f>'[1]Total magasin'!D903</f>
        <v>HU MANOSQUE</v>
      </c>
      <c r="C899" s="1">
        <f>'[1]Total magasin'!E903</f>
        <v>4954</v>
      </c>
      <c r="D899" s="1" t="str">
        <f>'[1]Total magasin'!H903</f>
        <v>Rural dynamique</v>
      </c>
    </row>
    <row r="900" spans="1:4" x14ac:dyDescent="0.3">
      <c r="A900" s="1">
        <f>'[1]Total magasin'!B904</f>
        <v>50442</v>
      </c>
      <c r="B900" s="1" t="str">
        <f>'[1]Total magasin'!D904</f>
        <v>UE SERRES</v>
      </c>
      <c r="C900" s="1">
        <f>'[1]Total magasin'!E904</f>
        <v>998</v>
      </c>
      <c r="D900" s="1" t="str">
        <f>'[1]Total magasin'!H904</f>
        <v>Saisonniers</v>
      </c>
    </row>
    <row r="901" spans="1:4" x14ac:dyDescent="0.3">
      <c r="A901" s="1">
        <f>'[1]Total magasin'!B905</f>
        <v>50445</v>
      </c>
      <c r="B901" s="1" t="str">
        <f>'[1]Total magasin'!D905</f>
        <v>SU L'ISLE S/SORGUE</v>
      </c>
      <c r="C901" s="1">
        <f>'[1]Total magasin'!E905</f>
        <v>2383</v>
      </c>
      <c r="D901" s="1" t="str">
        <f>'[1]Total magasin'!H905</f>
        <v>Périurbain résidentiel</v>
      </c>
    </row>
    <row r="902" spans="1:4" x14ac:dyDescent="0.3">
      <c r="A902" s="1">
        <f>'[1]Total magasin'!B906</f>
        <v>50451</v>
      </c>
      <c r="B902" s="1" t="str">
        <f>'[1]Total magasin'!D906</f>
        <v>SU MARSEILLE SAKAKINI</v>
      </c>
      <c r="C902" s="1">
        <f>'[1]Total magasin'!E906</f>
        <v>1500</v>
      </c>
      <c r="D902" s="1" t="str">
        <f>'[1]Total magasin'!H906</f>
        <v>Ultra-urbain</v>
      </c>
    </row>
    <row r="903" spans="1:4" x14ac:dyDescent="0.3">
      <c r="A903" s="1">
        <f>'[1]Total magasin'!B907</f>
        <v>50452</v>
      </c>
      <c r="B903" s="1" t="str">
        <f>'[1]Total magasin'!D907</f>
        <v>SU BANDOL BEAUSSET</v>
      </c>
      <c r="C903" s="1">
        <f>'[1]Total magasin'!E907</f>
        <v>1489</v>
      </c>
      <c r="D903" s="1" t="str">
        <f>'[1]Total magasin'!H907</f>
        <v>Saisonniers</v>
      </c>
    </row>
    <row r="904" spans="1:4" x14ac:dyDescent="0.3">
      <c r="A904" s="1">
        <f>'[1]Total magasin'!B908</f>
        <v>50453</v>
      </c>
      <c r="B904" s="1" t="str">
        <f>'[1]Total magasin'!D908</f>
        <v>SU AIX EN PROV.EUROPE</v>
      </c>
      <c r="C904" s="1">
        <f>'[1]Total magasin'!E908</f>
        <v>1430</v>
      </c>
      <c r="D904" s="1" t="str">
        <f>'[1]Total magasin'!H908</f>
        <v>Ultra-urbain</v>
      </c>
    </row>
    <row r="905" spans="1:4" x14ac:dyDescent="0.3">
      <c r="A905" s="1">
        <f>'[1]Total magasin'!B909</f>
        <v>50456</v>
      </c>
      <c r="B905" s="1" t="str">
        <f>'[1]Total magasin'!D909</f>
        <v>SU ROMANS GAMBETTA</v>
      </c>
      <c r="C905" s="1">
        <f>'[1]Total magasin'!E909</f>
        <v>1815</v>
      </c>
      <c r="D905" s="1" t="str">
        <f>'[1]Total magasin'!H909</f>
        <v>Périurbain concurrentiel</v>
      </c>
    </row>
    <row r="906" spans="1:4" x14ac:dyDescent="0.3">
      <c r="A906" s="1">
        <f>'[1]Total magasin'!B910</f>
        <v>50457</v>
      </c>
      <c r="B906" s="1" t="str">
        <f>'[1]Total magasin'!D910</f>
        <v>UE LA COLLE S/LOUP</v>
      </c>
      <c r="C906" s="1">
        <f>'[1]Total magasin'!E910</f>
        <v>465</v>
      </c>
      <c r="D906" s="1" t="str">
        <f>'[1]Total magasin'!H910</f>
        <v>Périurbain résidentiel</v>
      </c>
    </row>
    <row r="907" spans="1:4" x14ac:dyDescent="0.3">
      <c r="A907" s="1">
        <f>'[1]Total magasin'!B911</f>
        <v>51310</v>
      </c>
      <c r="B907" s="1" t="str">
        <f>'[1]Total magasin'!D911</f>
        <v>UE ST JEANNET</v>
      </c>
      <c r="C907" s="1">
        <f>'[1]Total magasin'!E911</f>
        <v>660</v>
      </c>
      <c r="D907" s="1" t="str">
        <f>'[1]Total magasin'!H911</f>
        <v>Périurbain résidentiel</v>
      </c>
    </row>
    <row r="908" spans="1:4" x14ac:dyDescent="0.3">
      <c r="A908" s="1">
        <f>'[1]Total magasin'!B912</f>
        <v>50460</v>
      </c>
      <c r="B908" s="1" t="str">
        <f>'[1]Total magasin'!D912</f>
        <v>UE MENTON CENTRE</v>
      </c>
      <c r="C908" s="1">
        <f>'[1]Total magasin'!E912</f>
        <v>560</v>
      </c>
      <c r="D908" s="1" t="str">
        <f>'[1]Total magasin'!H912</f>
        <v>Ultra-urbain</v>
      </c>
    </row>
    <row r="909" spans="1:4" x14ac:dyDescent="0.3">
      <c r="A909" s="1">
        <f>'[1]Total magasin'!B913</f>
        <v>50307</v>
      </c>
      <c r="B909" s="1" t="str">
        <f>'[1]Total magasin'!D913</f>
        <v>UE PERPIGNAN ST ASSISCLE</v>
      </c>
      <c r="C909" s="1">
        <f>'[1]Total magasin'!E913</f>
        <v>1062</v>
      </c>
      <c r="D909" s="1" t="str">
        <f>'[1]Total magasin'!H913</f>
        <v>Périurbain concurrentiel</v>
      </c>
    </row>
    <row r="910" spans="1:4" x14ac:dyDescent="0.3">
      <c r="A910" s="1">
        <f>'[1]Total magasin'!B914</f>
        <v>50462</v>
      </c>
      <c r="B910" s="1" t="str">
        <f>'[1]Total magasin'!D914</f>
        <v>SU ST DONAT</v>
      </c>
      <c r="C910" s="1">
        <f>'[1]Total magasin'!E914</f>
        <v>2700</v>
      </c>
      <c r="D910" s="1" t="str">
        <f>'[1]Total magasin'!H914</f>
        <v>Rural dynamique</v>
      </c>
    </row>
    <row r="911" spans="1:4" x14ac:dyDescent="0.3">
      <c r="A911" s="1">
        <f>'[1]Total magasin'!B915</f>
        <v>50464</v>
      </c>
      <c r="B911" s="1" t="str">
        <f>'[1]Total magasin'!D915</f>
        <v>SU BEAUMONT LES VALENCE</v>
      </c>
      <c r="C911" s="1">
        <f>'[1]Total magasin'!E915</f>
        <v>1653</v>
      </c>
      <c r="D911" s="1" t="str">
        <f>'[1]Total magasin'!H915</f>
        <v>Périurbain résidentiel</v>
      </c>
    </row>
    <row r="912" spans="1:4" x14ac:dyDescent="0.3">
      <c r="A912" s="1">
        <f>'[1]Total magasin'!B916</f>
        <v>50521</v>
      </c>
      <c r="B912" s="1" t="str">
        <f>'[1]Total magasin'!D916</f>
        <v>SU BEAULIEU-SUR-MER</v>
      </c>
      <c r="C912" s="1">
        <f>'[1]Total magasin'!E916</f>
        <v>1500</v>
      </c>
      <c r="D912" s="1" t="str">
        <f>'[1]Total magasin'!H916</f>
        <v>Saisonniers</v>
      </c>
    </row>
    <row r="913" spans="1:4" x14ac:dyDescent="0.3">
      <c r="A913" s="1">
        <f>'[1]Total magasin'!B917</f>
        <v>50466</v>
      </c>
      <c r="B913" s="1" t="str">
        <f>'[1]Total magasin'!D917</f>
        <v>MU MONTE CARLO</v>
      </c>
      <c r="C913" s="1">
        <f>'[1]Total magasin'!E917</f>
        <v>550</v>
      </c>
      <c r="D913" s="1" t="str">
        <f>'[1]Total magasin'!H917</f>
        <v>Ultra-urbain</v>
      </c>
    </row>
    <row r="914" spans="1:4" x14ac:dyDescent="0.3">
      <c r="A914" s="1">
        <f>'[1]Total magasin'!B918</f>
        <v>50557</v>
      </c>
      <c r="B914" s="1" t="str">
        <f>'[1]Total magasin'!D918</f>
        <v>UE MENTON GARAVAN</v>
      </c>
      <c r="C914" s="1">
        <f>'[1]Total magasin'!E918</f>
        <v>950</v>
      </c>
      <c r="D914" s="1" t="str">
        <f>'[1]Total magasin'!H918</f>
        <v>Périurbain concurrentiel</v>
      </c>
    </row>
    <row r="915" spans="1:4" x14ac:dyDescent="0.3">
      <c r="A915" s="1">
        <f>'[1]Total magasin'!B919</f>
        <v>50470</v>
      </c>
      <c r="B915" s="1" t="str">
        <f>'[1]Total magasin'!D919</f>
        <v>UE ROQUEBRUNE CAP</v>
      </c>
      <c r="C915" s="1">
        <f>'[1]Total magasin'!E919</f>
        <v>556</v>
      </c>
      <c r="D915" s="1" t="str">
        <f>'[1]Total magasin'!H919</f>
        <v>Ultra-urbain</v>
      </c>
    </row>
    <row r="916" spans="1:4" x14ac:dyDescent="0.3">
      <c r="A916" s="1">
        <f>'[1]Total magasin'!B920</f>
        <v>50472</v>
      </c>
      <c r="B916" s="1" t="str">
        <f>'[1]Total magasin'!D920</f>
        <v>SU MARGUERITTES</v>
      </c>
      <c r="C916" s="1">
        <f>'[1]Total magasin'!E920</f>
        <v>2425</v>
      </c>
      <c r="D916" s="1" t="str">
        <f>'[1]Total magasin'!H920</f>
        <v>Périurbain résidentiel</v>
      </c>
    </row>
    <row r="917" spans="1:4" x14ac:dyDescent="0.3">
      <c r="A917" s="1">
        <f>'[1]Total magasin'!B921</f>
        <v>50473</v>
      </c>
      <c r="B917" s="1" t="str">
        <f>'[1]Total magasin'!D921</f>
        <v>SU LIMOUX</v>
      </c>
      <c r="C917" s="1">
        <f>'[1]Total magasin'!E921</f>
        <v>1902</v>
      </c>
      <c r="D917" s="1" t="str">
        <f>'[1]Total magasin'!H921</f>
        <v>Rural traditionnel</v>
      </c>
    </row>
    <row r="918" spans="1:4" x14ac:dyDescent="0.3">
      <c r="A918" s="1">
        <f>'[1]Total magasin'!B922</f>
        <v>51103</v>
      </c>
      <c r="B918" s="1" t="str">
        <f>'[1]Total magasin'!D922</f>
        <v>UE TARASCON S/RHONE</v>
      </c>
      <c r="C918" s="1">
        <f>'[1]Total magasin'!E922</f>
        <v>817</v>
      </c>
      <c r="D918" s="1" t="str">
        <f>'[1]Total magasin'!H922</f>
        <v>Périurbain concurrentiel</v>
      </c>
    </row>
    <row r="919" spans="1:4" x14ac:dyDescent="0.3">
      <c r="A919" s="1">
        <f>'[1]Total magasin'!B923</f>
        <v>50475</v>
      </c>
      <c r="B919" s="1" t="str">
        <f>'[1]Total magasin'!D923</f>
        <v>SU ANNONAY</v>
      </c>
      <c r="C919" s="1">
        <f>'[1]Total magasin'!E923</f>
        <v>3875</v>
      </c>
      <c r="D919" s="1" t="str">
        <f>'[1]Total magasin'!H923</f>
        <v>Rural dynamique</v>
      </c>
    </row>
    <row r="920" spans="1:4" x14ac:dyDescent="0.3">
      <c r="A920" s="1">
        <f>'[1]Total magasin'!B924</f>
        <v>50477</v>
      </c>
      <c r="B920" s="1" t="str">
        <f>'[1]Total magasin'!D924</f>
        <v>HU ROMANS</v>
      </c>
      <c r="C920" s="1">
        <f>'[1]Total magasin'!E924</f>
        <v>5076</v>
      </c>
      <c r="D920" s="1" t="str">
        <f>'[1]Total magasin'!H924</f>
        <v>Périurbain concurrentiel</v>
      </c>
    </row>
    <row r="921" spans="1:4" x14ac:dyDescent="0.3">
      <c r="A921" s="1">
        <f>'[1]Total magasin'!B925</f>
        <v>50481</v>
      </c>
      <c r="B921" s="1" t="str">
        <f>'[1]Total magasin'!D925</f>
        <v>SU PEGOMAS</v>
      </c>
      <c r="C921" s="1">
        <f>'[1]Total magasin'!E925</f>
        <v>2170</v>
      </c>
      <c r="D921" s="1" t="str">
        <f>'[1]Total magasin'!H925</f>
        <v>Périurbain résidentiel</v>
      </c>
    </row>
    <row r="922" spans="1:4" x14ac:dyDescent="0.3">
      <c r="A922" s="1">
        <f>'[1]Total magasin'!B926</f>
        <v>50490</v>
      </c>
      <c r="B922" s="1" t="str">
        <f>'[1]Total magasin'!D926</f>
        <v>UE NICE MARGUERITE</v>
      </c>
      <c r="C922" s="1">
        <f>'[1]Total magasin'!E926</f>
        <v>763</v>
      </c>
      <c r="D922" s="1" t="str">
        <f>'[1]Total magasin'!H926</f>
        <v>Ultra-urbain</v>
      </c>
    </row>
    <row r="923" spans="1:4" x14ac:dyDescent="0.3">
      <c r="A923" s="1">
        <f>'[1]Total magasin'!B927</f>
        <v>50492</v>
      </c>
      <c r="B923" s="1" t="str">
        <f>'[1]Total magasin'!D927</f>
        <v>SU LE BARCARES</v>
      </c>
      <c r="C923" s="1">
        <f>'[1]Total magasin'!E927</f>
        <v>1333</v>
      </c>
      <c r="D923" s="1" t="str">
        <f>'[1]Total magasin'!H927</f>
        <v>Saisonniers</v>
      </c>
    </row>
    <row r="924" spans="1:4" x14ac:dyDescent="0.3">
      <c r="A924" s="1">
        <f>'[1]Total magasin'!B928</f>
        <v>50498</v>
      </c>
      <c r="B924" s="1" t="str">
        <f>'[1]Total magasin'!D928</f>
        <v>SU PERPIGNAN DESNOYES</v>
      </c>
      <c r="C924" s="1">
        <f>'[1]Total magasin'!E928</f>
        <v>2642</v>
      </c>
      <c r="D924" s="1" t="str">
        <f>'[1]Total magasin'!H928</f>
        <v>Périurbain concurrentiel</v>
      </c>
    </row>
    <row r="925" spans="1:4" x14ac:dyDescent="0.3">
      <c r="A925" s="1">
        <f>'[1]Total magasin'!B929</f>
        <v>50547</v>
      </c>
      <c r="B925" s="1" t="str">
        <f>'[1]Total magasin'!D929</f>
        <v>SU BOMPAS</v>
      </c>
      <c r="C925" s="1">
        <f>'[1]Total magasin'!E929</f>
        <v>1200</v>
      </c>
      <c r="D925" s="1" t="str">
        <f>'[1]Total magasin'!H929</f>
        <v>Périurbain résidentiel</v>
      </c>
    </row>
    <row r="926" spans="1:4" x14ac:dyDescent="0.3">
      <c r="A926" s="1">
        <f>'[1]Total magasin'!B930</f>
        <v>50501</v>
      </c>
      <c r="B926" s="1" t="str">
        <f>'[1]Total magasin'!D930</f>
        <v>HU LES ARCS</v>
      </c>
      <c r="C926" s="1">
        <f>'[1]Total magasin'!E930</f>
        <v>4501</v>
      </c>
      <c r="D926" s="1" t="str">
        <f>'[1]Total magasin'!H930</f>
        <v>Rural dynamique</v>
      </c>
    </row>
    <row r="927" spans="1:4" x14ac:dyDescent="0.3">
      <c r="A927" s="1">
        <f>'[1]Total magasin'!B931</f>
        <v>50502</v>
      </c>
      <c r="B927" s="1" t="str">
        <f>'[1]Total magasin'!D931</f>
        <v>SU ST ZACHARIE JURAMY</v>
      </c>
      <c r="C927" s="1">
        <f>'[1]Total magasin'!E931</f>
        <v>1800</v>
      </c>
      <c r="D927" s="1" t="str">
        <f>'[1]Total magasin'!H931</f>
        <v>Périurbain résidentiel</v>
      </c>
    </row>
    <row r="928" spans="1:4" x14ac:dyDescent="0.3">
      <c r="A928" s="1">
        <f>'[1]Total magasin'!B932</f>
        <v>50554</v>
      </c>
      <c r="B928" s="1" t="str">
        <f>'[1]Total magasin'!D932</f>
        <v>UE AGAY CAP ESTEREL</v>
      </c>
      <c r="C928" s="1">
        <f>'[1]Total magasin'!E932</f>
        <v>600</v>
      </c>
      <c r="D928" s="1" t="str">
        <f>'[1]Total magasin'!H932</f>
        <v>Saisonniers</v>
      </c>
    </row>
    <row r="929" spans="1:4" x14ac:dyDescent="0.3">
      <c r="A929" s="1">
        <f>'[1]Total magasin'!B933</f>
        <v>50504</v>
      </c>
      <c r="B929" s="1" t="str">
        <f>'[1]Total magasin'!D933</f>
        <v>SU ESPALION</v>
      </c>
      <c r="C929" s="1">
        <f>'[1]Total magasin'!E933</f>
        <v>2992</v>
      </c>
      <c r="D929" s="1" t="str">
        <f>'[1]Total magasin'!H933</f>
        <v>Rural traditionnel</v>
      </c>
    </row>
    <row r="930" spans="1:4" x14ac:dyDescent="0.3">
      <c r="A930" s="1">
        <f>'[1]Total magasin'!B934</f>
        <v>50505</v>
      </c>
      <c r="B930" s="1" t="str">
        <f>'[1]Total magasin'!D934</f>
        <v>SU OLEMPS</v>
      </c>
      <c r="C930" s="1">
        <f>'[1]Total magasin'!E934</f>
        <v>2956</v>
      </c>
      <c r="D930" s="1" t="str">
        <f>'[1]Total magasin'!H934</f>
        <v>Rural dynamique</v>
      </c>
    </row>
    <row r="931" spans="1:4" x14ac:dyDescent="0.3">
      <c r="A931" s="1">
        <f>'[1]Total magasin'!B935</f>
        <v>50510</v>
      </c>
      <c r="B931" s="1" t="str">
        <f>'[1]Total magasin'!D935</f>
        <v>HU ST MAXIMIN BAUME</v>
      </c>
      <c r="C931" s="1">
        <f>'[1]Total magasin'!E935</f>
        <v>5188</v>
      </c>
      <c r="D931" s="1" t="str">
        <f>'[1]Total magasin'!H935</f>
        <v>Rural dynamique</v>
      </c>
    </row>
    <row r="932" spans="1:4" x14ac:dyDescent="0.3">
      <c r="A932" s="1">
        <f>'[1]Total magasin'!B936</f>
        <v>50515</v>
      </c>
      <c r="B932" s="1" t="str">
        <f>'[1]Total magasin'!D936</f>
        <v>UE NICE DUNANT</v>
      </c>
      <c r="C932" s="1">
        <f>'[1]Total magasin'!E936</f>
        <v>592</v>
      </c>
      <c r="D932" s="1" t="str">
        <f>'[1]Total magasin'!H936</f>
        <v>Ultra-urbain</v>
      </c>
    </row>
    <row r="933" spans="1:4" x14ac:dyDescent="0.3">
      <c r="A933" s="1">
        <f>'[1]Total magasin'!B937</f>
        <v>50885</v>
      </c>
      <c r="B933" s="1" t="str">
        <f>'[1]Total magasin'!D937</f>
        <v>UE GOLFE JUAN</v>
      </c>
      <c r="C933" s="1">
        <f>'[1]Total magasin'!E937</f>
        <v>636</v>
      </c>
      <c r="D933" s="1" t="str">
        <f>'[1]Total magasin'!H937</f>
        <v>Saisonniers</v>
      </c>
    </row>
    <row r="934" spans="1:4" x14ac:dyDescent="0.3">
      <c r="A934" s="1">
        <f>'[1]Total magasin'!B938</f>
        <v>50518</v>
      </c>
      <c r="B934" s="1" t="str">
        <f>'[1]Total magasin'!D938</f>
        <v>SU DONZERE</v>
      </c>
      <c r="C934" s="1">
        <f>'[1]Total magasin'!E938</f>
        <v>1806</v>
      </c>
      <c r="D934" s="1" t="str">
        <f>'[1]Total magasin'!H938</f>
        <v>Rural dynamique</v>
      </c>
    </row>
    <row r="935" spans="1:4" x14ac:dyDescent="0.3">
      <c r="A935" s="1">
        <f>'[1]Total magasin'!B939</f>
        <v>50519</v>
      </c>
      <c r="B935" s="1" t="str">
        <f>'[1]Total magasin'!D939</f>
        <v>SU ROCBARON</v>
      </c>
      <c r="C935" s="1">
        <f>'[1]Total magasin'!E939</f>
        <v>2533</v>
      </c>
      <c r="D935" s="1" t="str">
        <f>'[1]Total magasin'!H939</f>
        <v>Rural dynamique</v>
      </c>
    </row>
    <row r="936" spans="1:4" x14ac:dyDescent="0.3">
      <c r="A936" s="1">
        <f>'[1]Total magasin'!B940</f>
        <v>50524</v>
      </c>
      <c r="B936" s="1" t="str">
        <f>'[1]Total magasin'!D940</f>
        <v>SU MAUBEC</v>
      </c>
      <c r="C936" s="1">
        <f>'[1]Total magasin'!E940</f>
        <v>2290</v>
      </c>
      <c r="D936" s="1" t="str">
        <f>'[1]Total magasin'!H940</f>
        <v>Saisonniers</v>
      </c>
    </row>
    <row r="937" spans="1:4" x14ac:dyDescent="0.3">
      <c r="A937" s="1">
        <f>'[1]Total magasin'!B941</f>
        <v>50525</v>
      </c>
      <c r="B937" s="1" t="str">
        <f>'[1]Total magasin'!D941</f>
        <v>SU REGUSSE</v>
      </c>
      <c r="C937" s="1">
        <f>'[1]Total magasin'!E941</f>
        <v>1631</v>
      </c>
      <c r="D937" s="1" t="str">
        <f>'[1]Total magasin'!H941</f>
        <v>Saisonniers</v>
      </c>
    </row>
    <row r="938" spans="1:4" x14ac:dyDescent="0.3">
      <c r="A938" s="1">
        <f>'[1]Total magasin'!B942</f>
        <v>50526</v>
      </c>
      <c r="B938" s="1" t="str">
        <f>'[1]Total magasin'!D942</f>
        <v>SU SISTERON GENETS</v>
      </c>
      <c r="C938" s="1">
        <f>'[1]Total magasin'!E942</f>
        <v>5412</v>
      </c>
      <c r="D938" s="1" t="str">
        <f>'[1]Total magasin'!H942</f>
        <v>Rural dynamique</v>
      </c>
    </row>
    <row r="939" spans="1:4" x14ac:dyDescent="0.3">
      <c r="A939" s="1">
        <f>'[1]Total magasin'!B943</f>
        <v>50527</v>
      </c>
      <c r="B939" s="1" t="str">
        <f>'[1]Total magasin'!D943</f>
        <v>SU ROUJAN</v>
      </c>
      <c r="C939" s="1">
        <f>'[1]Total magasin'!E943</f>
        <v>2990</v>
      </c>
      <c r="D939" s="1" t="str">
        <f>'[1]Total magasin'!H943</f>
        <v>Rural dynamique</v>
      </c>
    </row>
    <row r="940" spans="1:4" x14ac:dyDescent="0.3">
      <c r="A940" s="1">
        <f>'[1]Total magasin'!B944</f>
        <v>50531</v>
      </c>
      <c r="B940" s="1" t="str">
        <f>'[1]Total magasin'!D944</f>
        <v>UE ST LAURENT D'AIGOUZE</v>
      </c>
      <c r="C940" s="1">
        <f>'[1]Total magasin'!E944</f>
        <v>870</v>
      </c>
      <c r="D940" s="1" t="str">
        <f>'[1]Total magasin'!H944</f>
        <v>Rural dynamique</v>
      </c>
    </row>
    <row r="941" spans="1:4" x14ac:dyDescent="0.3">
      <c r="A941" s="1">
        <f>'[1]Total magasin'!B945</f>
        <v>50533</v>
      </c>
      <c r="B941" s="1" t="str">
        <f>'[1]Total magasin'!D945</f>
        <v>SU POMEROLS</v>
      </c>
      <c r="C941" s="1">
        <f>'[1]Total magasin'!E945</f>
        <v>1733</v>
      </c>
      <c r="D941" s="1" t="str">
        <f>'[1]Total magasin'!H945</f>
        <v>Rural dynamique</v>
      </c>
    </row>
    <row r="942" spans="1:4" x14ac:dyDescent="0.3">
      <c r="A942" s="1">
        <f>'[1]Total magasin'!B946</f>
        <v>50535</v>
      </c>
      <c r="B942" s="1" t="str">
        <f>'[1]Total magasin'!D946</f>
        <v>SU FLASSANS ISSOLE</v>
      </c>
      <c r="C942" s="1">
        <f>'[1]Total magasin'!E946</f>
        <v>1750</v>
      </c>
      <c r="D942" s="1" t="str">
        <f>'[1]Total magasin'!H946</f>
        <v>Rural dynamique</v>
      </c>
    </row>
    <row r="943" spans="1:4" x14ac:dyDescent="0.3">
      <c r="A943" s="1">
        <f>'[1]Total magasin'!B947</f>
        <v>50536</v>
      </c>
      <c r="B943" s="1" t="str">
        <f>'[1]Total magasin'!D947</f>
        <v>SU ST RAPHAEL</v>
      </c>
      <c r="C943" s="1">
        <f>'[1]Total magasin'!E947</f>
        <v>1914</v>
      </c>
      <c r="D943" s="1" t="str">
        <f>'[1]Total magasin'!H947</f>
        <v>Saisonniers</v>
      </c>
    </row>
    <row r="944" spans="1:4" x14ac:dyDescent="0.3">
      <c r="A944" s="1">
        <f>'[1]Total magasin'!B948</f>
        <v>50539</v>
      </c>
      <c r="B944" s="1" t="str">
        <f>'[1]Total magasin'!D948</f>
        <v>SU VERNIOLLE</v>
      </c>
      <c r="C944" s="1">
        <f>'[1]Total magasin'!E948</f>
        <v>2500</v>
      </c>
      <c r="D944" s="1" t="str">
        <f>'[1]Total magasin'!H948</f>
        <v>Rural dynamique</v>
      </c>
    </row>
    <row r="945" spans="1:4" x14ac:dyDescent="0.3">
      <c r="A945" s="1">
        <f>'[1]Total magasin'!B949</f>
        <v>50540</v>
      </c>
      <c r="B945" s="1" t="str">
        <f>'[1]Total magasin'!D949</f>
        <v>UE NICE FRANCE</v>
      </c>
      <c r="C945" s="1">
        <f>'[1]Total magasin'!E949</f>
        <v>999</v>
      </c>
      <c r="D945" s="1" t="str">
        <f>'[1]Total magasin'!H949</f>
        <v>Ultra-urbain</v>
      </c>
    </row>
    <row r="946" spans="1:4" x14ac:dyDescent="0.3">
      <c r="A946" s="1">
        <f>'[1]Total magasin'!B950</f>
        <v>50543</v>
      </c>
      <c r="B946" s="1" t="str">
        <f>'[1]Total magasin'!D950</f>
        <v>SU BOUC BEL AIR</v>
      </c>
      <c r="C946" s="1">
        <f>'[1]Total magasin'!E950</f>
        <v>2463</v>
      </c>
      <c r="D946" s="1" t="str">
        <f>'[1]Total magasin'!H950</f>
        <v>Périurbain concurrentiel</v>
      </c>
    </row>
    <row r="947" spans="1:4" x14ac:dyDescent="0.3">
      <c r="A947" s="1">
        <f>'[1]Total magasin'!B951</f>
        <v>50544</v>
      </c>
      <c r="B947" s="1" t="str">
        <f>'[1]Total magasin'!D951</f>
        <v>UE ST JEAN DE VEDAS</v>
      </c>
      <c r="C947" s="1">
        <f>'[1]Total magasin'!E951</f>
        <v>1310</v>
      </c>
      <c r="D947" s="1" t="str">
        <f>'[1]Total magasin'!H951</f>
        <v>Ultra-urbain</v>
      </c>
    </row>
    <row r="948" spans="1:4" x14ac:dyDescent="0.3">
      <c r="A948" s="1">
        <f>'[1]Total magasin'!B952</f>
        <v>50548</v>
      </c>
      <c r="B948" s="1" t="str">
        <f>'[1]Total magasin'!D952</f>
        <v>SU SAGONE</v>
      </c>
      <c r="C948" s="1">
        <f>'[1]Total magasin'!E952</f>
        <v>990</v>
      </c>
      <c r="D948" s="1" t="str">
        <f>'[1]Total magasin'!H952</f>
        <v>Saisonniers</v>
      </c>
    </row>
    <row r="949" spans="1:4" x14ac:dyDescent="0.3">
      <c r="A949" s="1">
        <f>'[1]Total magasin'!B953</f>
        <v>50550</v>
      </c>
      <c r="B949" s="1" t="str">
        <f>'[1]Total magasin'!D953</f>
        <v>SU THUIR LES ASPRES</v>
      </c>
      <c r="C949" s="1">
        <f>'[1]Total magasin'!E953</f>
        <v>3550</v>
      </c>
      <c r="D949" s="1" t="str">
        <f>'[1]Total magasin'!H953</f>
        <v>Périurbain résidentiel</v>
      </c>
    </row>
    <row r="950" spans="1:4" x14ac:dyDescent="0.3">
      <c r="A950" s="1">
        <f>'[1]Total magasin'!B954</f>
        <v>50552</v>
      </c>
      <c r="B950" s="1" t="str">
        <f>'[1]Total magasin'!D954</f>
        <v>SU ST AFFRIQUE CAVALIER</v>
      </c>
      <c r="C950" s="1">
        <f>'[1]Total magasin'!E954</f>
        <v>1495</v>
      </c>
      <c r="D950" s="1" t="str">
        <f>'[1]Total magasin'!H954</f>
        <v>Rural traditionnel</v>
      </c>
    </row>
    <row r="951" spans="1:4" x14ac:dyDescent="0.3">
      <c r="A951" s="1">
        <f>'[1]Total magasin'!B955</f>
        <v>50555</v>
      </c>
      <c r="B951" s="1" t="str">
        <f>'[1]Total magasin'!D955</f>
        <v>SU ST SORLIN EN VALLOIRE</v>
      </c>
      <c r="C951" s="1">
        <f>'[1]Total magasin'!E955</f>
        <v>2100</v>
      </c>
      <c r="D951" s="1" t="str">
        <f>'[1]Total magasin'!H955</f>
        <v>Rural dynamique</v>
      </c>
    </row>
    <row r="952" spans="1:4" x14ac:dyDescent="0.3">
      <c r="A952" s="1">
        <f>'[1]Total magasin'!B956</f>
        <v>50556</v>
      </c>
      <c r="B952" s="1" t="str">
        <f>'[1]Total magasin'!D956</f>
        <v>SU BIGUGLIA</v>
      </c>
      <c r="C952" s="1">
        <f>'[1]Total magasin'!E956</f>
        <v>999</v>
      </c>
      <c r="D952" s="1" t="str">
        <f>'[1]Total magasin'!H956</f>
        <v>Ultra-urbain</v>
      </c>
    </row>
    <row r="953" spans="1:4" x14ac:dyDescent="0.3">
      <c r="A953" s="1">
        <f>'[1]Total magasin'!B957</f>
        <v>50561</v>
      </c>
      <c r="B953" s="1" t="str">
        <f>'[1]Total magasin'!D957</f>
        <v>SU CARPENTRAS</v>
      </c>
      <c r="C953" s="1">
        <f>'[1]Total magasin'!E957</f>
        <v>999</v>
      </c>
      <c r="D953" s="1" t="str">
        <f>'[1]Total magasin'!H957</f>
        <v>Périurbain concurrentiel</v>
      </c>
    </row>
    <row r="954" spans="1:4" x14ac:dyDescent="0.3">
      <c r="A954" s="1">
        <f>'[1]Total magasin'!B958</f>
        <v>50591</v>
      </c>
      <c r="B954" s="1" t="str">
        <f>'[1]Total magasin'!D958</f>
        <v>SU MONTPELLIER</v>
      </c>
      <c r="C954" s="1">
        <f>'[1]Total magasin'!E958</f>
        <v>2200</v>
      </c>
      <c r="D954" s="1" t="str">
        <f>'[1]Total magasin'!H958</f>
        <v>Périurbain concurrentiel</v>
      </c>
    </row>
    <row r="955" spans="1:4" x14ac:dyDescent="0.3">
      <c r="A955" s="1">
        <f>'[1]Total magasin'!B959</f>
        <v>50570</v>
      </c>
      <c r="B955" s="1" t="str">
        <f>'[1]Total magasin'!D959</f>
        <v>SU MONTARNAUD PRADAS</v>
      </c>
      <c r="C955" s="1">
        <f>'[1]Total magasin'!E959</f>
        <v>1545</v>
      </c>
      <c r="D955" s="1" t="str">
        <f>'[1]Total magasin'!H959</f>
        <v>Périurbain concurrentiel</v>
      </c>
    </row>
    <row r="956" spans="1:4" x14ac:dyDescent="0.3">
      <c r="A956" s="1">
        <f>'[1]Total magasin'!B960</f>
        <v>50594</v>
      </c>
      <c r="B956" s="1" t="str">
        <f>'[1]Total magasin'!D960</f>
        <v>SU STE LUCIE DE PORTO VECCHIO</v>
      </c>
      <c r="C956" s="1">
        <f>'[1]Total magasin'!E960</f>
        <v>2247</v>
      </c>
      <c r="D956" s="1" t="str">
        <f>'[1]Total magasin'!H960</f>
        <v>Rural traditionnel</v>
      </c>
    </row>
    <row r="957" spans="1:4" x14ac:dyDescent="0.3">
      <c r="A957" s="1">
        <f>'[1]Total magasin'!B961</f>
        <v>50573</v>
      </c>
      <c r="B957" s="1" t="str">
        <f>'[1]Total magasin'!D961</f>
        <v>UE PERTUIS LES PRES VERTS</v>
      </c>
      <c r="C957" s="1">
        <f>'[1]Total magasin'!E961</f>
        <v>1</v>
      </c>
      <c r="D957" s="1" t="str">
        <f>'[1]Total magasin'!H961</f>
        <v>Rural dynamique</v>
      </c>
    </row>
    <row r="958" spans="1:4" x14ac:dyDescent="0.3">
      <c r="A958" s="1">
        <f>'[1]Total magasin'!B962</f>
        <v>50574</v>
      </c>
      <c r="B958" s="1" t="str">
        <f>'[1]Total magasin'!D962</f>
        <v>SU PIGNAN</v>
      </c>
      <c r="C958" s="1">
        <f>'[1]Total magasin'!E962</f>
        <v>995</v>
      </c>
      <c r="D958" s="1" t="str">
        <f>'[1]Total magasin'!H962</f>
        <v>Périurbain résidentiel</v>
      </c>
    </row>
    <row r="959" spans="1:4" x14ac:dyDescent="0.3">
      <c r="A959" s="1">
        <f>'[1]Total magasin'!B963</f>
        <v>50575</v>
      </c>
      <c r="B959" s="1" t="str">
        <f>'[1]Total magasin'!D963</f>
        <v>SU NICE RIQUIER - ARMEE ALPES</v>
      </c>
      <c r="C959" s="1">
        <f>'[1]Total magasin'!E963</f>
        <v>2163</v>
      </c>
      <c r="D959" s="1" t="str">
        <f>'[1]Total magasin'!H963</f>
        <v>Ultra-urbain</v>
      </c>
    </row>
    <row r="960" spans="1:4" x14ac:dyDescent="0.3">
      <c r="A960" s="1">
        <f>'[1]Total magasin'!B964</f>
        <v>50577</v>
      </c>
      <c r="B960" s="1" t="str">
        <f>'[1]Total magasin'!D964</f>
        <v>SU MONTEUX</v>
      </c>
      <c r="C960" s="1">
        <f>'[1]Total magasin'!E964</f>
        <v>999</v>
      </c>
      <c r="D960" s="1" t="str">
        <f>'[1]Total magasin'!H964</f>
        <v>Périurbain concurrentiel</v>
      </c>
    </row>
    <row r="961" spans="1:4" x14ac:dyDescent="0.3">
      <c r="A961" s="1">
        <f>'[1]Total magasin'!B965</f>
        <v>50582</v>
      </c>
      <c r="B961" s="1" t="str">
        <f>'[1]Total magasin'!D965</f>
        <v>SU ST CHELY D'APCHER</v>
      </c>
      <c r="C961" s="1">
        <f>'[1]Total magasin'!E965</f>
        <v>1880</v>
      </c>
      <c r="D961" s="1" t="str">
        <f>'[1]Total magasin'!H965</f>
        <v>Rural traditionnel</v>
      </c>
    </row>
    <row r="962" spans="1:4" x14ac:dyDescent="0.3">
      <c r="A962" s="1">
        <f>'[1]Total magasin'!B966</f>
        <v>50583</v>
      </c>
      <c r="B962" s="1" t="str">
        <f>'[1]Total magasin'!D966</f>
        <v>SU PIERREFEU DU VAR</v>
      </c>
      <c r="C962" s="1">
        <f>'[1]Total magasin'!E966</f>
        <v>1750</v>
      </c>
      <c r="D962" s="1" t="str">
        <f>'[1]Total magasin'!H966</f>
        <v>Périurbain résidentiel</v>
      </c>
    </row>
    <row r="963" spans="1:4" x14ac:dyDescent="0.3">
      <c r="A963" s="1">
        <f>'[1]Total magasin'!B967</f>
        <v>50585</v>
      </c>
      <c r="B963" s="1" t="str">
        <f>'[1]Total magasin'!D967</f>
        <v>SU ILLE SUR TET</v>
      </c>
      <c r="C963" s="1">
        <f>'[1]Total magasin'!E967</f>
        <v>3623</v>
      </c>
      <c r="D963" s="1" t="str">
        <f>'[1]Total magasin'!H967</f>
        <v>Rural dynamique</v>
      </c>
    </row>
    <row r="964" spans="1:4" x14ac:dyDescent="0.3">
      <c r="A964" s="1">
        <f>'[1]Total magasin'!B968</f>
        <v>50586</v>
      </c>
      <c r="B964" s="1" t="str">
        <f>'[1]Total magasin'!D968</f>
        <v>MU MONACO</v>
      </c>
      <c r="C964" s="1">
        <f>'[1]Total magasin'!E968</f>
        <v>763</v>
      </c>
      <c r="D964" s="1" t="str">
        <f>'[1]Total magasin'!H968</f>
        <v>Ultra-urbain</v>
      </c>
    </row>
    <row r="965" spans="1:4" x14ac:dyDescent="0.3">
      <c r="A965" s="1">
        <f>'[1]Total magasin'!B969</f>
        <v>50592</v>
      </c>
      <c r="B965" s="1" t="str">
        <f>'[1]Total magasin'!D969</f>
        <v>SU ANTIBES</v>
      </c>
      <c r="C965" s="1">
        <f>'[1]Total magasin'!E969</f>
        <v>1730</v>
      </c>
      <c r="D965" s="1" t="str">
        <f>'[1]Total magasin'!H969</f>
        <v>Périurbain concurrentiel</v>
      </c>
    </row>
    <row r="966" spans="1:4" x14ac:dyDescent="0.3">
      <c r="A966" s="1">
        <f>'[1]Total magasin'!B970</f>
        <v>50593</v>
      </c>
      <c r="B966" s="1" t="str">
        <f>'[1]Total magasin'!D970</f>
        <v>UE DRIVE ANTIBES SOPHIA</v>
      </c>
      <c r="C966" s="1">
        <f>'[1]Total magasin'!E970</f>
        <v>1</v>
      </c>
      <c r="D966" s="1" t="str">
        <f>'[1]Total magasin'!H970</f>
        <v>Périurbain concurrentiel</v>
      </c>
    </row>
    <row r="967" spans="1:4" x14ac:dyDescent="0.3">
      <c r="A967" s="1">
        <f>'[1]Total magasin'!B971</f>
        <v>50596</v>
      </c>
      <c r="B967" s="1" t="str">
        <f>'[1]Total magasin'!D971</f>
        <v>SU ISTRES</v>
      </c>
      <c r="C967" s="1">
        <f>'[1]Total magasin'!E971</f>
        <v>1500</v>
      </c>
      <c r="D967" s="1" t="str">
        <f>'[1]Total magasin'!H971</f>
        <v>Périurbain concurrentiel</v>
      </c>
    </row>
    <row r="968" spans="1:4" x14ac:dyDescent="0.3">
      <c r="A968" s="1">
        <f>'[1]Total magasin'!B972</f>
        <v>50597</v>
      </c>
      <c r="B968" s="1" t="str">
        <f>'[1]Total magasin'!D972</f>
        <v>SU REMOLLON</v>
      </c>
      <c r="C968" s="1">
        <f>'[1]Total magasin'!E972</f>
        <v>1830</v>
      </c>
      <c r="D968" s="1" t="str">
        <f>'[1]Total magasin'!H972</f>
        <v>Rural dynamique</v>
      </c>
    </row>
    <row r="969" spans="1:4" x14ac:dyDescent="0.3">
      <c r="A969" s="1">
        <f>'[1]Total magasin'!B973</f>
        <v>50600</v>
      </c>
      <c r="B969" s="1" t="str">
        <f>'[1]Total magasin'!D973</f>
        <v>UE EYRAGUES</v>
      </c>
      <c r="C969" s="1">
        <f>'[1]Total magasin'!E973</f>
        <v>212</v>
      </c>
      <c r="D969" s="1" t="str">
        <f>'[1]Total magasin'!H973</f>
        <v>Périurbain résidentiel</v>
      </c>
    </row>
    <row r="970" spans="1:4" x14ac:dyDescent="0.3">
      <c r="A970" s="1">
        <f>'[1]Total magasin'!B974</f>
        <v>51141</v>
      </c>
      <c r="B970" s="1" t="str">
        <f>'[1]Total magasin'!D974</f>
        <v>UE SENAS</v>
      </c>
      <c r="C970" s="1">
        <f>'[1]Total magasin'!E974</f>
        <v>940</v>
      </c>
      <c r="D970" s="1" t="str">
        <f>'[1]Total magasin'!H974</f>
        <v>Rural dynamique</v>
      </c>
    </row>
    <row r="971" spans="1:4" x14ac:dyDescent="0.3">
      <c r="A971" s="1">
        <f>'[1]Total magasin'!B975</f>
        <v>50609</v>
      </c>
      <c r="B971" s="1" t="str">
        <f>'[1]Total magasin'!D975</f>
        <v>UE PERNES LES FONTAINES</v>
      </c>
      <c r="C971" s="1">
        <f>'[1]Total magasin'!E975</f>
        <v>884</v>
      </c>
      <c r="D971" s="1" t="str">
        <f>'[1]Total magasin'!H975</f>
        <v>Périurbain résidentiel</v>
      </c>
    </row>
    <row r="972" spans="1:4" x14ac:dyDescent="0.3">
      <c r="A972" s="1">
        <f>'[1]Total magasin'!B976</f>
        <v>50611</v>
      </c>
      <c r="B972" s="1" t="str">
        <f>'[1]Total magasin'!D976</f>
        <v>UE ROGNONAS</v>
      </c>
      <c r="C972" s="1">
        <f>'[1]Total magasin'!E976</f>
        <v>932</v>
      </c>
      <c r="D972" s="1" t="str">
        <f>'[1]Total magasin'!H976</f>
        <v>Périurbain concurrentiel</v>
      </c>
    </row>
    <row r="973" spans="1:4" x14ac:dyDescent="0.3">
      <c r="A973" s="1">
        <f>'[1]Total magasin'!B977</f>
        <v>50612</v>
      </c>
      <c r="B973" s="1" t="str">
        <f>'[1]Total magasin'!D977</f>
        <v>UE MONTBRUN LES BAINS</v>
      </c>
      <c r="C973" s="1">
        <f>'[1]Total magasin'!E977</f>
        <v>665</v>
      </c>
      <c r="D973" s="1" t="str">
        <f>'[1]Total magasin'!H977</f>
        <v>Saisonniers</v>
      </c>
    </row>
    <row r="974" spans="1:4" x14ac:dyDescent="0.3">
      <c r="A974" s="1">
        <f>'[1]Total magasin'!B978</f>
        <v>50613</v>
      </c>
      <c r="B974" s="1" t="str">
        <f>'[1]Total magasin'!D978</f>
        <v>UE VERCLAUSE</v>
      </c>
      <c r="C974" s="1">
        <f>'[1]Total magasin'!E978</f>
        <v>627</v>
      </c>
      <c r="D974" s="1" t="str">
        <f>'[1]Total magasin'!H978</f>
        <v>Saisonniers</v>
      </c>
    </row>
    <row r="975" spans="1:4" x14ac:dyDescent="0.3">
      <c r="A975" s="1">
        <f>'[1]Total magasin'!B979</f>
        <v>50614</v>
      </c>
      <c r="B975" s="1" t="str">
        <f>'[1]Total magasin'!D979</f>
        <v>UE MAZAN</v>
      </c>
      <c r="C975" s="1">
        <f>'[1]Total magasin'!E979</f>
        <v>550</v>
      </c>
      <c r="D975" s="1" t="str">
        <f>'[1]Total magasin'!H979</f>
        <v>Rural dynamique</v>
      </c>
    </row>
    <row r="976" spans="1:4" x14ac:dyDescent="0.3">
      <c r="A976" s="1">
        <f>'[1]Total magasin'!B980</f>
        <v>50615</v>
      </c>
      <c r="B976" s="1" t="str">
        <f>'[1]Total magasin'!D980</f>
        <v>UE GRAVESON</v>
      </c>
      <c r="C976" s="1">
        <f>'[1]Total magasin'!E980</f>
        <v>990</v>
      </c>
      <c r="D976" s="1" t="str">
        <f>'[1]Total magasin'!H980</f>
        <v>Rural dynamique</v>
      </c>
    </row>
    <row r="977" spans="1:4" x14ac:dyDescent="0.3">
      <c r="A977" s="1">
        <f>'[1]Total magasin'!B981</f>
        <v>50617</v>
      </c>
      <c r="B977" s="1" t="str">
        <f>'[1]Total magasin'!D981</f>
        <v>UE MARSEILLE CHUTES LAVIE</v>
      </c>
      <c r="C977" s="1">
        <f>'[1]Total magasin'!E981</f>
        <v>900</v>
      </c>
      <c r="D977" s="1" t="str">
        <f>'[1]Total magasin'!H981</f>
        <v>Ultra-urbain</v>
      </c>
    </row>
    <row r="978" spans="1:4" x14ac:dyDescent="0.3">
      <c r="A978" s="1">
        <f>'[1]Total magasin'!B982</f>
        <v>50618</v>
      </c>
      <c r="B978" s="1" t="str">
        <f>'[1]Total magasin'!D982</f>
        <v>UE BOUC BEL AIR</v>
      </c>
      <c r="C978" s="1">
        <f>'[1]Total magasin'!E982</f>
        <v>982</v>
      </c>
      <c r="D978" s="1" t="str">
        <f>'[1]Total magasin'!H982</f>
        <v>Périurbain résidentiel</v>
      </c>
    </row>
    <row r="979" spans="1:4" x14ac:dyDescent="0.3">
      <c r="A979" s="1">
        <f>'[1]Total magasin'!B983</f>
        <v>50620</v>
      </c>
      <c r="B979" s="1" t="str">
        <f>'[1]Total magasin'!D983</f>
        <v>UE BEAUCAIRE</v>
      </c>
      <c r="C979" s="1">
        <f>'[1]Total magasin'!E983</f>
        <v>480</v>
      </c>
      <c r="D979" s="1" t="str">
        <f>'[1]Total magasin'!H983</f>
        <v>Périurbain concurrentiel</v>
      </c>
    </row>
    <row r="980" spans="1:4" x14ac:dyDescent="0.3">
      <c r="A980" s="1">
        <f>'[1]Total magasin'!B984</f>
        <v>50621</v>
      </c>
      <c r="B980" s="1" t="str">
        <f>'[1]Total magasin'!D984</f>
        <v>UE CANNES PETIT JUAS</v>
      </c>
      <c r="C980" s="1">
        <f>'[1]Total magasin'!E984</f>
        <v>280</v>
      </c>
      <c r="D980" s="1" t="str">
        <f>'[1]Total magasin'!H984</f>
        <v>Périurbain concurrentiel</v>
      </c>
    </row>
    <row r="981" spans="1:4" x14ac:dyDescent="0.3">
      <c r="A981" s="1">
        <f>'[1]Total magasin'!B985</f>
        <v>50622</v>
      </c>
      <c r="B981" s="1" t="str">
        <f>'[1]Total magasin'!D985</f>
        <v>UE NICE BAQUIS</v>
      </c>
      <c r="C981" s="1">
        <f>'[1]Total magasin'!E985</f>
        <v>490</v>
      </c>
      <c r="D981" s="1" t="str">
        <f>'[1]Total magasin'!H985</f>
        <v>Ultra-urbain</v>
      </c>
    </row>
    <row r="982" spans="1:4" x14ac:dyDescent="0.3">
      <c r="A982" s="1">
        <f>'[1]Total magasin'!B986</f>
        <v>50624</v>
      </c>
      <c r="B982" s="1" t="str">
        <f>'[1]Total magasin'!D986</f>
        <v>UE BUIS LES BARONNIES</v>
      </c>
      <c r="C982" s="1">
        <f>'[1]Total magasin'!E986</f>
        <v>691</v>
      </c>
      <c r="D982" s="1" t="str">
        <f>'[1]Total magasin'!H986</f>
        <v>Saisonniers</v>
      </c>
    </row>
    <row r="983" spans="1:4" x14ac:dyDescent="0.3">
      <c r="A983" s="1">
        <f>'[1]Total magasin'!B987</f>
        <v>51115</v>
      </c>
      <c r="B983" s="1" t="str">
        <f>'[1]Total magasin'!D987</f>
        <v>UE PIOLENC</v>
      </c>
      <c r="C983" s="1">
        <f>'[1]Total magasin'!E987</f>
        <v>384</v>
      </c>
      <c r="D983" s="1" t="str">
        <f>'[1]Total magasin'!H987</f>
        <v>Rural dynamique</v>
      </c>
    </row>
    <row r="984" spans="1:4" x14ac:dyDescent="0.3">
      <c r="A984" s="1">
        <f>'[1]Total magasin'!B988</f>
        <v>50626</v>
      </c>
      <c r="B984" s="1" t="str">
        <f>'[1]Total magasin'!D988</f>
        <v>UE BORGO</v>
      </c>
      <c r="C984" s="1">
        <f>'[1]Total magasin'!E988</f>
        <v>850</v>
      </c>
      <c r="D984" s="1" t="str">
        <f>'[1]Total magasin'!H988</f>
        <v>Périurbain concurrentiel</v>
      </c>
    </row>
    <row r="985" spans="1:4" x14ac:dyDescent="0.3">
      <c r="A985" s="1">
        <f>'[1]Total magasin'!B989</f>
        <v>50628</v>
      </c>
      <c r="B985" s="1" t="str">
        <f>'[1]Total magasin'!D989</f>
        <v>UE DIE</v>
      </c>
      <c r="C985" s="1">
        <f>'[1]Total magasin'!E989</f>
        <v>999</v>
      </c>
      <c r="D985" s="1" t="str">
        <f>'[1]Total magasin'!H989</f>
        <v>Saisonniers</v>
      </c>
    </row>
    <row r="986" spans="1:4" x14ac:dyDescent="0.3">
      <c r="A986" s="1">
        <f>'[1]Total magasin'!B990</f>
        <v>50629</v>
      </c>
      <c r="B986" s="1" t="str">
        <f>'[1]Total magasin'!D990</f>
        <v>UE ROCHEFORT DU GARD</v>
      </c>
      <c r="C986" s="1">
        <f>'[1]Total magasin'!E990</f>
        <v>828</v>
      </c>
      <c r="D986" s="1" t="str">
        <f>'[1]Total magasin'!H990</f>
        <v>Rural dynamique</v>
      </c>
    </row>
    <row r="987" spans="1:4" x14ac:dyDescent="0.3">
      <c r="A987" s="1">
        <f>'[1]Total magasin'!B991</f>
        <v>50632</v>
      </c>
      <c r="B987" s="1" t="str">
        <f>'[1]Total magasin'!D991</f>
        <v>UE PUY ST MARTIN</v>
      </c>
      <c r="C987" s="1">
        <f>'[1]Total magasin'!E991</f>
        <v>992</v>
      </c>
      <c r="D987" s="1" t="str">
        <f>'[1]Total magasin'!H991</f>
        <v>Saisonniers</v>
      </c>
    </row>
    <row r="988" spans="1:4" x14ac:dyDescent="0.3">
      <c r="A988" s="1">
        <f>'[1]Total magasin'!B992</f>
        <v>50637</v>
      </c>
      <c r="B988" s="1" t="str">
        <f>'[1]Total magasin'!D992</f>
        <v>UE BEAUMES VENISE</v>
      </c>
      <c r="C988" s="1">
        <f>'[1]Total magasin'!E992</f>
        <v>299</v>
      </c>
      <c r="D988" s="1" t="str">
        <f>'[1]Total magasin'!H992</f>
        <v>Périurbain résidentiel</v>
      </c>
    </row>
    <row r="989" spans="1:4" x14ac:dyDescent="0.3">
      <c r="A989" s="1">
        <f>'[1]Total magasin'!B993</f>
        <v>50639</v>
      </c>
      <c r="B989" s="1" t="str">
        <f>'[1]Total magasin'!D993</f>
        <v>UE MARSEILLE GRAND RUE</v>
      </c>
      <c r="C989" s="1">
        <f>'[1]Total magasin'!E993</f>
        <v>546</v>
      </c>
      <c r="D989" s="1" t="str">
        <f>'[1]Total magasin'!H993</f>
        <v>Ultra-urbain</v>
      </c>
    </row>
    <row r="990" spans="1:4" x14ac:dyDescent="0.3">
      <c r="A990" s="1">
        <f>'[1]Total magasin'!B994</f>
        <v>50643</v>
      </c>
      <c r="B990" s="1" t="str">
        <f>'[1]Total magasin'!D994</f>
        <v>UE COURTHEZON</v>
      </c>
      <c r="C990" s="1">
        <f>'[1]Total magasin'!E994</f>
        <v>990</v>
      </c>
      <c r="D990" s="1" t="str">
        <f>'[1]Total magasin'!H994</f>
        <v>Périurbain résidentiel</v>
      </c>
    </row>
    <row r="991" spans="1:4" x14ac:dyDescent="0.3">
      <c r="A991" s="1">
        <f>'[1]Total magasin'!B995</f>
        <v>50653</v>
      </c>
      <c r="B991" s="1" t="str">
        <f>'[1]Total magasin'!D995</f>
        <v>UE CHATEAUNEUF DE GALAURE</v>
      </c>
      <c r="C991" s="1">
        <f>'[1]Total magasin'!E995</f>
        <v>852</v>
      </c>
      <c r="D991" s="1" t="str">
        <f>'[1]Total magasin'!H995</f>
        <v>Saisonniers</v>
      </c>
    </row>
    <row r="992" spans="1:4" x14ac:dyDescent="0.3">
      <c r="A992" s="1">
        <f>'[1]Total magasin'!B996</f>
        <v>50659</v>
      </c>
      <c r="B992" s="1" t="str">
        <f>'[1]Total magasin'!D996</f>
        <v>UE ST REMY DE PROVENCE</v>
      </c>
      <c r="C992" s="1">
        <f>'[1]Total magasin'!E996</f>
        <v>270</v>
      </c>
      <c r="D992" s="1" t="str">
        <f>'[1]Total magasin'!H996</f>
        <v>Rural dynamique</v>
      </c>
    </row>
    <row r="993" spans="1:4" x14ac:dyDescent="0.3">
      <c r="A993" s="1">
        <f>'[1]Total magasin'!B997</f>
        <v>51309</v>
      </c>
      <c r="B993" s="1" t="str">
        <f>'[1]Total magasin'!D997</f>
        <v>UE VENELLES</v>
      </c>
      <c r="C993" s="1">
        <f>'[1]Total magasin'!E997</f>
        <v>733</v>
      </c>
      <c r="D993" s="1" t="str">
        <f>'[1]Total magasin'!H997</f>
        <v>Périurbain résidentiel</v>
      </c>
    </row>
    <row r="994" spans="1:4" x14ac:dyDescent="0.3">
      <c r="A994" s="1">
        <f>'[1]Total magasin'!B998</f>
        <v>50665</v>
      </c>
      <c r="B994" s="1" t="str">
        <f>'[1]Total magasin'!D998</f>
        <v>UE UPIE</v>
      </c>
      <c r="C994" s="1">
        <f>'[1]Total magasin'!E998</f>
        <v>484</v>
      </c>
      <c r="D994" s="1" t="str">
        <f>'[1]Total magasin'!H998</f>
        <v>Périurbain résidentiel</v>
      </c>
    </row>
    <row r="995" spans="1:4" x14ac:dyDescent="0.3">
      <c r="A995" s="1">
        <f>'[1]Total magasin'!B999</f>
        <v>50667</v>
      </c>
      <c r="B995" s="1" t="str">
        <f>'[1]Total magasin'!D999</f>
        <v>UE GRENOBLE VIZILLE</v>
      </c>
      <c r="C995" s="1">
        <f>'[1]Total magasin'!E999</f>
        <v>639</v>
      </c>
      <c r="D995" s="1" t="str">
        <f>'[1]Total magasin'!H999</f>
        <v>Ultra-urbain</v>
      </c>
    </row>
    <row r="996" spans="1:4" x14ac:dyDescent="0.3">
      <c r="A996" s="1">
        <f>'[1]Total magasin'!B1000</f>
        <v>50677</v>
      </c>
      <c r="B996" s="1" t="str">
        <f>'[1]Total magasin'!D1000</f>
        <v>UE COLLONGES SOUS SALEVE</v>
      </c>
      <c r="C996" s="1">
        <f>'[1]Total magasin'!E1000</f>
        <v>990</v>
      </c>
      <c r="D996" s="1" t="str">
        <f>'[1]Total magasin'!H1000</f>
        <v>Périurbain concurrentiel</v>
      </c>
    </row>
    <row r="997" spans="1:4" x14ac:dyDescent="0.3">
      <c r="A997" s="1">
        <f>'[1]Total magasin'!B1001</f>
        <v>50679</v>
      </c>
      <c r="B997" s="1" t="str">
        <f>'[1]Total magasin'!D1001</f>
        <v>UE VESCOVATO</v>
      </c>
      <c r="C997" s="1">
        <f>'[1]Total magasin'!E1001</f>
        <v>1200</v>
      </c>
      <c r="D997" s="1" t="str">
        <f>'[1]Total magasin'!H1001</f>
        <v>Saisonniers</v>
      </c>
    </row>
    <row r="998" spans="1:4" x14ac:dyDescent="0.3">
      <c r="A998" s="1">
        <f>'[1]Total magasin'!B1002</f>
        <v>50681</v>
      </c>
      <c r="B998" s="1" t="str">
        <f>'[1]Total magasin'!D1002</f>
        <v>UE NOVES</v>
      </c>
      <c r="C998" s="1">
        <f>'[1]Total magasin'!E1002</f>
        <v>299</v>
      </c>
      <c r="D998" s="1" t="str">
        <f>'[1]Total magasin'!H1002</f>
        <v>Périurbain résidentiel</v>
      </c>
    </row>
    <row r="999" spans="1:4" x14ac:dyDescent="0.3">
      <c r="A999" s="1">
        <f>'[1]Total magasin'!B1003</f>
        <v>50685</v>
      </c>
      <c r="B999" s="1" t="str">
        <f>'[1]Total magasin'!D1003</f>
        <v>UE LYON LIBERTE</v>
      </c>
      <c r="C999" s="1">
        <f>'[1]Total magasin'!E1003</f>
        <v>320</v>
      </c>
      <c r="D999" s="1" t="str">
        <f>'[1]Total magasin'!H1003</f>
        <v>Ultra-urbain</v>
      </c>
    </row>
    <row r="1000" spans="1:4" x14ac:dyDescent="0.3">
      <c r="A1000" s="1">
        <f>'[1]Total magasin'!B1004</f>
        <v>50698</v>
      </c>
      <c r="B1000" s="1" t="str">
        <f>'[1]Total magasin'!D1004</f>
        <v>UE ALTHEN DES PALUDS</v>
      </c>
      <c r="C1000" s="1">
        <f>'[1]Total magasin'!E1004</f>
        <v>650</v>
      </c>
      <c r="D1000" s="1" t="str">
        <f>'[1]Total magasin'!H1004</f>
        <v>Périurbain résidentiel</v>
      </c>
    </row>
    <row r="1001" spans="1:4" x14ac:dyDescent="0.3">
      <c r="A1001" s="1">
        <f>'[1]Total magasin'!B1005</f>
        <v>50725</v>
      </c>
      <c r="B1001" s="1" t="str">
        <f>'[1]Total magasin'!D1005</f>
        <v>UE NICE ALPES</v>
      </c>
      <c r="C1001" s="1">
        <f>'[1]Total magasin'!E1005</f>
        <v>366</v>
      </c>
      <c r="D1001" s="1" t="str">
        <f>'[1]Total magasin'!H1005</f>
        <v>Ultra-urbain</v>
      </c>
    </row>
    <row r="1002" spans="1:4" x14ac:dyDescent="0.3">
      <c r="A1002" s="1">
        <f>'[1]Total magasin'!B1006</f>
        <v>51255</v>
      </c>
      <c r="B1002" s="1" t="str">
        <f>'[1]Total magasin'!D1006</f>
        <v>UE POURRIERES BASTIDES</v>
      </c>
      <c r="C1002" s="1">
        <f>'[1]Total magasin'!E1006</f>
        <v>600</v>
      </c>
      <c r="D1002" s="1" t="str">
        <f>'[1]Total magasin'!H1006</f>
        <v>Périurbain résidentiel</v>
      </c>
    </row>
    <row r="1003" spans="1:4" x14ac:dyDescent="0.3">
      <c r="A1003" s="1">
        <f>'[1]Total magasin'!B1007</f>
        <v>51081</v>
      </c>
      <c r="B1003" s="1" t="str">
        <f>'[1]Total magasin'!D1007</f>
        <v>UE TULETTE</v>
      </c>
      <c r="C1003" s="1">
        <f>'[1]Total magasin'!E1007</f>
        <v>415</v>
      </c>
      <c r="D1003" s="1" t="str">
        <f>'[1]Total magasin'!H1007</f>
        <v>Rural dynamique</v>
      </c>
    </row>
    <row r="1004" spans="1:4" x14ac:dyDescent="0.3">
      <c r="A1004" s="1">
        <f>'[1]Total magasin'!B1008</f>
        <v>51083</v>
      </c>
      <c r="B1004" s="1" t="str">
        <f>'[1]Total magasin'!D1008</f>
        <v>UE ST ANDRE LES ALPES</v>
      </c>
      <c r="C1004" s="1">
        <f>'[1]Total magasin'!E1008</f>
        <v>760</v>
      </c>
      <c r="D1004" s="1" t="str">
        <f>'[1]Total magasin'!H1008</f>
        <v>Saisonniers</v>
      </c>
    </row>
    <row r="1005" spans="1:4" x14ac:dyDescent="0.3">
      <c r="A1005" s="1">
        <f>'[1]Total magasin'!B1009</f>
        <v>51111</v>
      </c>
      <c r="B1005" s="1" t="str">
        <f>'[1]Total magasin'!D1009</f>
        <v>UE SOREZE METAIRIE</v>
      </c>
      <c r="C1005" s="1">
        <f>'[1]Total magasin'!E1009</f>
        <v>499</v>
      </c>
      <c r="D1005" s="1" t="str">
        <f>'[1]Total magasin'!H1009</f>
        <v>Rural dynamique</v>
      </c>
    </row>
    <row r="1006" spans="1:4" x14ac:dyDescent="0.3">
      <c r="A1006" s="1">
        <f>'[1]Total magasin'!B1010</f>
        <v>51117</v>
      </c>
      <c r="B1006" s="1" t="str">
        <f>'[1]Total magasin'!D1010</f>
        <v>UE CARPENTRAS</v>
      </c>
      <c r="C1006" s="1">
        <f>'[1]Total magasin'!E1010</f>
        <v>727</v>
      </c>
      <c r="D1006" s="1" t="str">
        <f>'[1]Total magasin'!H1010</f>
        <v>Périurbain concurrentiel</v>
      </c>
    </row>
    <row r="1007" spans="1:4" x14ac:dyDescent="0.3">
      <c r="A1007" s="1">
        <f>'[1]Total magasin'!B1011</f>
        <v>51119</v>
      </c>
      <c r="B1007" s="1" t="str">
        <f>'[1]Total magasin'!D1011</f>
        <v>UE CAUMONT S/DURANCE CADAGNE</v>
      </c>
      <c r="C1007" s="1">
        <f>'[1]Total magasin'!E1011</f>
        <v>999</v>
      </c>
      <c r="D1007" s="1" t="str">
        <f>'[1]Total magasin'!H1011</f>
        <v>Périurbain résidentiel</v>
      </c>
    </row>
    <row r="1008" spans="1:4" x14ac:dyDescent="0.3">
      <c r="A1008" s="1">
        <f>'[1]Total magasin'!B1012</f>
        <v>51128</v>
      </c>
      <c r="B1008" s="1" t="str">
        <f>'[1]Total magasin'!D1012</f>
        <v>UE CHATUZANGE LE GOUBET</v>
      </c>
      <c r="C1008" s="1">
        <f>'[1]Total magasin'!E1012</f>
        <v>900</v>
      </c>
      <c r="D1008" s="1" t="str">
        <f>'[1]Total magasin'!H1012</f>
        <v>Périurbain concurrentiel</v>
      </c>
    </row>
    <row r="1009" spans="1:4" x14ac:dyDescent="0.3">
      <c r="A1009" s="1">
        <f>'[1]Total magasin'!B1013</f>
        <v>51132</v>
      </c>
      <c r="B1009" s="1" t="str">
        <f>'[1]Total magasin'!D1013</f>
        <v>UE LE PONTET</v>
      </c>
      <c r="C1009" s="1">
        <f>'[1]Total magasin'!E1013</f>
        <v>865</v>
      </c>
      <c r="D1009" s="1" t="str">
        <f>'[1]Total magasin'!H1013</f>
        <v>Périurbain concurrentiel</v>
      </c>
    </row>
    <row r="1010" spans="1:4" x14ac:dyDescent="0.3">
      <c r="A1010" s="1">
        <f>'[1]Total magasin'!B1014</f>
        <v>51133</v>
      </c>
      <c r="B1010" s="1" t="str">
        <f>'[1]Total magasin'!D1014</f>
        <v>UE CHATEAUNEUF DU RHONE</v>
      </c>
      <c r="C1010" s="1">
        <f>'[1]Total magasin'!E1014</f>
        <v>650</v>
      </c>
      <c r="D1010" s="1" t="str">
        <f>'[1]Total magasin'!H1014</f>
        <v>Périurbain résidentiel</v>
      </c>
    </row>
    <row r="1011" spans="1:4" x14ac:dyDescent="0.3">
      <c r="A1011" s="1">
        <f>'[1]Total magasin'!B1015</f>
        <v>51140</v>
      </c>
      <c r="B1011" s="1" t="str">
        <f>'[1]Total magasin'!D1015</f>
        <v>UE ST VICTORET</v>
      </c>
      <c r="C1011" s="1">
        <f>'[1]Total magasin'!E1015</f>
        <v>703</v>
      </c>
      <c r="D1011" s="1" t="str">
        <f>'[1]Total magasin'!H1015</f>
        <v>Périurbain concurrentiel</v>
      </c>
    </row>
    <row r="1012" spans="1:4" x14ac:dyDescent="0.3">
      <c r="A1012" s="1">
        <f>'[1]Total magasin'!B1016</f>
        <v>51143</v>
      </c>
      <c r="B1012" s="1" t="str">
        <f>'[1]Total magasin'!D1016</f>
        <v>UE SAINT AYGULF</v>
      </c>
      <c r="C1012" s="1">
        <f>'[1]Total magasin'!E1016</f>
        <v>550</v>
      </c>
      <c r="D1012" s="1" t="str">
        <f>'[1]Total magasin'!H1016</f>
        <v>Saisonniers</v>
      </c>
    </row>
    <row r="1013" spans="1:4" x14ac:dyDescent="0.3">
      <c r="A1013" s="1">
        <f>'[1]Total magasin'!B1017</f>
        <v>51145</v>
      </c>
      <c r="B1013" s="1" t="str">
        <f>'[1]Total magasin'!D1017</f>
        <v>UE PERPIGNAN CLEMENCEAU</v>
      </c>
      <c r="C1013" s="1">
        <f>'[1]Total magasin'!E1017</f>
        <v>672</v>
      </c>
      <c r="D1013" s="1" t="str">
        <f>'[1]Total magasin'!H1017</f>
        <v>Ultra-urbain</v>
      </c>
    </row>
    <row r="1014" spans="1:4" x14ac:dyDescent="0.3">
      <c r="A1014" s="1">
        <f>'[1]Total magasin'!B1018</f>
        <v>51148</v>
      </c>
      <c r="B1014" s="1" t="str">
        <f>'[1]Total magasin'!D1018</f>
        <v>UE SAINT LAURENT DU VAR</v>
      </c>
      <c r="C1014" s="1">
        <f>'[1]Total magasin'!E1018</f>
        <v>560</v>
      </c>
      <c r="D1014" s="1" t="str">
        <f>'[1]Total magasin'!H1018</f>
        <v>Ultra-urbain</v>
      </c>
    </row>
    <row r="1015" spans="1:4" x14ac:dyDescent="0.3">
      <c r="A1015" s="1">
        <f>'[1]Total magasin'!B1019</f>
        <v>51170</v>
      </c>
      <c r="B1015" s="1" t="str">
        <f>'[1]Total magasin'!D1019</f>
        <v>UE TENCIN</v>
      </c>
      <c r="C1015" s="1">
        <f>'[1]Total magasin'!E1019</f>
        <v>810</v>
      </c>
      <c r="D1015" s="1" t="str">
        <f>'[1]Total magasin'!H1019</f>
        <v>Périurbain résidentiel</v>
      </c>
    </row>
    <row r="1016" spans="1:4" x14ac:dyDescent="0.3">
      <c r="A1016" s="1">
        <f>'[1]Total magasin'!B1020</f>
        <v>51243</v>
      </c>
      <c r="B1016" s="1" t="str">
        <f>'[1]Total magasin'!D1020</f>
        <v>UE BEAUVOISIN</v>
      </c>
      <c r="C1016" s="1">
        <f>'[1]Total magasin'!E1020</f>
        <v>897</v>
      </c>
      <c r="D1016" s="1" t="str">
        <f>'[1]Total magasin'!H1020</f>
        <v>Rural dynamique</v>
      </c>
    </row>
    <row r="1017" spans="1:4" x14ac:dyDescent="0.3">
      <c r="A1017" s="1">
        <f>'[1]Total magasin'!B1021</f>
        <v>51249</v>
      </c>
      <c r="B1017" s="1" t="str">
        <f>'[1]Total magasin'!D1021</f>
        <v>UE ST SATURNIN LES AVIGNON</v>
      </c>
      <c r="C1017" s="1">
        <f>'[1]Total magasin'!E1021</f>
        <v>599</v>
      </c>
      <c r="D1017" s="1" t="str">
        <f>'[1]Total magasin'!H1021</f>
        <v>Périurbain résidentiel</v>
      </c>
    </row>
    <row r="1018" spans="1:4" x14ac:dyDescent="0.3">
      <c r="A1018" s="1">
        <f>'[1]Total magasin'!B1022</f>
        <v>51262</v>
      </c>
      <c r="B1018" s="1" t="str">
        <f>'[1]Total magasin'!D1022</f>
        <v>UE CALVISSON</v>
      </c>
      <c r="C1018" s="1">
        <f>'[1]Total magasin'!E1022</f>
        <v>954</v>
      </c>
      <c r="D1018" s="1" t="str">
        <f>'[1]Total magasin'!H1022</f>
        <v>Périurbain résidentiel</v>
      </c>
    </row>
    <row r="1019" spans="1:4" x14ac:dyDescent="0.3">
      <c r="A1019" s="1">
        <f>'[1]Total magasin'!B1023</f>
        <v>51271</v>
      </c>
      <c r="B1019" s="1" t="str">
        <f>'[1]Total magasin'!D1023</f>
        <v>UE GRANS</v>
      </c>
      <c r="C1019" s="1">
        <f>'[1]Total magasin'!E1023</f>
        <v>937</v>
      </c>
      <c r="D1019" s="1" t="str">
        <f>'[1]Total magasin'!H1023</f>
        <v>Périurbain concurrentiel</v>
      </c>
    </row>
    <row r="1020" spans="1:4" x14ac:dyDescent="0.3">
      <c r="A1020" s="1">
        <f>'[1]Total magasin'!B1024</f>
        <v>51278</v>
      </c>
      <c r="B1020" s="1" t="str">
        <f>'[1]Total magasin'!D1024</f>
        <v>UE SAINT CANNAT</v>
      </c>
      <c r="C1020" s="1">
        <f>'[1]Total magasin'!E1024</f>
        <v>960</v>
      </c>
      <c r="D1020" s="1" t="str">
        <f>'[1]Total magasin'!H1024</f>
        <v>Périurbain résidentiel</v>
      </c>
    </row>
    <row r="1021" spans="1:4" x14ac:dyDescent="0.3">
      <c r="A1021" s="1">
        <f>'[1]Total magasin'!B1025</f>
        <v>55119</v>
      </c>
      <c r="B1021" s="1" t="str">
        <f>'[1]Total magasin'!D1025</f>
        <v>UE AMBARES</v>
      </c>
      <c r="C1021" s="1">
        <f>'[1]Total magasin'!E1025</f>
        <v>1687</v>
      </c>
      <c r="D1021" s="1" t="str">
        <f>'[1]Total magasin'!H1025</f>
        <v>Périurbain concurrentiel</v>
      </c>
    </row>
    <row r="1022" spans="1:4" x14ac:dyDescent="0.3">
      <c r="A1022" s="1">
        <f>'[1]Total magasin'!B1026</f>
        <v>55121</v>
      </c>
      <c r="B1022" s="1" t="str">
        <f>'[1]Total magasin'!D1026</f>
        <v>SU PODENSAC</v>
      </c>
      <c r="C1022" s="1">
        <f>'[1]Total magasin'!E1026</f>
        <v>3650</v>
      </c>
      <c r="D1022" s="1" t="str">
        <f>'[1]Total magasin'!H1026</f>
        <v>Rural dynamique</v>
      </c>
    </row>
    <row r="1023" spans="1:4" x14ac:dyDescent="0.3">
      <c r="A1023" s="1">
        <f>'[1]Total magasin'!B1027</f>
        <v>55124</v>
      </c>
      <c r="B1023" s="1" t="str">
        <f>'[1]Total magasin'!D1027</f>
        <v>SU NONTRON</v>
      </c>
      <c r="C1023" s="1">
        <f>'[1]Total magasin'!E1027</f>
        <v>2689</v>
      </c>
      <c r="D1023" s="1" t="str">
        <f>'[1]Total magasin'!H1027</f>
        <v>Rural traditionnel</v>
      </c>
    </row>
    <row r="1024" spans="1:4" x14ac:dyDescent="0.3">
      <c r="A1024" s="1">
        <f>'[1]Total magasin'!B1028</f>
        <v>55126</v>
      </c>
      <c r="B1024" s="1" t="str">
        <f>'[1]Total magasin'!D1028</f>
        <v>SU GAN</v>
      </c>
      <c r="C1024" s="1">
        <f>'[1]Total magasin'!E1028</f>
        <v>2053</v>
      </c>
      <c r="D1024" s="1" t="str">
        <f>'[1]Total magasin'!H1028</f>
        <v>Périurbain résidentiel</v>
      </c>
    </row>
    <row r="1025" spans="1:4" x14ac:dyDescent="0.3">
      <c r="A1025" s="1">
        <f>'[1]Total magasin'!B1029</f>
        <v>55198</v>
      </c>
      <c r="B1025" s="1" t="str">
        <f>'[1]Total magasin'!D1029</f>
        <v>HU VILLEFRANCHE DE LAURAGAIS</v>
      </c>
      <c r="C1025" s="1">
        <f>'[1]Total magasin'!E1029</f>
        <v>5740</v>
      </c>
      <c r="D1025" s="1" t="str">
        <f>'[1]Total magasin'!H1029</f>
        <v>Rural dynamique</v>
      </c>
    </row>
    <row r="1026" spans="1:4" x14ac:dyDescent="0.3">
      <c r="A1026" s="1">
        <f>'[1]Total magasin'!B1030</f>
        <v>55129</v>
      </c>
      <c r="B1026" s="1" t="str">
        <f>'[1]Total magasin'!D1030</f>
        <v>SU ST MARTIN DE SEIGNANX</v>
      </c>
      <c r="C1026" s="1">
        <f>'[1]Total magasin'!E1030</f>
        <v>1500</v>
      </c>
      <c r="D1026" s="1" t="str">
        <f>'[1]Total magasin'!H1030</f>
        <v>Rural dynamique</v>
      </c>
    </row>
    <row r="1027" spans="1:4" x14ac:dyDescent="0.3">
      <c r="A1027" s="1">
        <f>'[1]Total magasin'!B1031</f>
        <v>55130</v>
      </c>
      <c r="B1027" s="1" t="str">
        <f>'[1]Total magasin'!D1031</f>
        <v>SU LAVARDAC</v>
      </c>
      <c r="C1027" s="1">
        <f>'[1]Total magasin'!E1031</f>
        <v>3410</v>
      </c>
      <c r="D1027" s="1" t="str">
        <f>'[1]Total magasin'!H1031</f>
        <v>Rural traditionnel</v>
      </c>
    </row>
    <row r="1028" spans="1:4" x14ac:dyDescent="0.3">
      <c r="A1028" s="1">
        <f>'[1]Total magasin'!B1032</f>
        <v>55133</v>
      </c>
      <c r="B1028" s="1" t="str">
        <f>'[1]Total magasin'!D1032</f>
        <v>SU EAUNES</v>
      </c>
      <c r="C1028" s="1">
        <f>'[1]Total magasin'!E1032</f>
        <v>3900</v>
      </c>
      <c r="D1028" s="1" t="str">
        <f>'[1]Total magasin'!H1032</f>
        <v>Périurbain résidentiel</v>
      </c>
    </row>
    <row r="1029" spans="1:4" x14ac:dyDescent="0.3">
      <c r="A1029" s="1">
        <f>'[1]Total magasin'!B1033</f>
        <v>55134</v>
      </c>
      <c r="B1029" s="1" t="str">
        <f>'[1]Total magasin'!D1033</f>
        <v>SU UZERCHE</v>
      </c>
      <c r="C1029" s="1">
        <f>'[1]Total magasin'!E1033</f>
        <v>2010</v>
      </c>
      <c r="D1029" s="1" t="str">
        <f>'[1]Total magasin'!H1033</f>
        <v>Rural traditionnel</v>
      </c>
    </row>
    <row r="1030" spans="1:4" x14ac:dyDescent="0.3">
      <c r="A1030" s="1">
        <f>'[1]Total magasin'!B1034</f>
        <v>55135</v>
      </c>
      <c r="B1030" s="1" t="str">
        <f>'[1]Total magasin'!D1034</f>
        <v>SU LIT ET MIXE</v>
      </c>
      <c r="C1030" s="1">
        <f>'[1]Total magasin'!E1034</f>
        <v>1321</v>
      </c>
      <c r="D1030" s="1" t="str">
        <f>'[1]Total magasin'!H1034</f>
        <v>Saisonniers</v>
      </c>
    </row>
    <row r="1031" spans="1:4" x14ac:dyDescent="0.3">
      <c r="A1031" s="1">
        <f>'[1]Total magasin'!B1035</f>
        <v>55136</v>
      </c>
      <c r="B1031" s="1" t="str">
        <f>'[1]Total magasin'!D1035</f>
        <v>SU MASSEUBE</v>
      </c>
      <c r="C1031" s="1">
        <f>'[1]Total magasin'!E1035</f>
        <v>2100</v>
      </c>
      <c r="D1031" s="1" t="str">
        <f>'[1]Total magasin'!H1035</f>
        <v>Rural traditionnel</v>
      </c>
    </row>
    <row r="1032" spans="1:4" x14ac:dyDescent="0.3">
      <c r="A1032" s="1">
        <f>'[1]Total magasin'!B1036</f>
        <v>55145</v>
      </c>
      <c r="B1032" s="1" t="str">
        <f>'[1]Total magasin'!D1036</f>
        <v>SU BASSENS</v>
      </c>
      <c r="C1032" s="1">
        <f>'[1]Total magasin'!E1036</f>
        <v>2100</v>
      </c>
      <c r="D1032" s="1" t="str">
        <f>'[1]Total magasin'!H1036</f>
        <v>Périurbain concurrentiel</v>
      </c>
    </row>
    <row r="1033" spans="1:4" x14ac:dyDescent="0.3">
      <c r="A1033" s="1">
        <f>'[1]Total magasin'!B1037</f>
        <v>55146</v>
      </c>
      <c r="B1033" s="1" t="str">
        <f>'[1]Total magasin'!D1037</f>
        <v>SU CAUSSADE</v>
      </c>
      <c r="C1033" s="1">
        <f>'[1]Total magasin'!E1037</f>
        <v>2840</v>
      </c>
      <c r="D1033" s="1" t="str">
        <f>'[1]Total magasin'!H1037</f>
        <v>Rural dynamique</v>
      </c>
    </row>
    <row r="1034" spans="1:4" x14ac:dyDescent="0.3">
      <c r="A1034" s="1">
        <f>'[1]Total magasin'!B1038</f>
        <v>55147</v>
      </c>
      <c r="B1034" s="1" t="str">
        <f>'[1]Total magasin'!D1038</f>
        <v>SU ST MEDARD DE MUSSIDAN</v>
      </c>
      <c r="C1034" s="1">
        <f>'[1]Total magasin'!E1038</f>
        <v>2652</v>
      </c>
      <c r="D1034" s="1" t="str">
        <f>'[1]Total magasin'!H1038</f>
        <v>Rural traditionnel</v>
      </c>
    </row>
    <row r="1035" spans="1:4" x14ac:dyDescent="0.3">
      <c r="A1035" s="1">
        <f>'[1]Total magasin'!B1039</f>
        <v>55148</v>
      </c>
      <c r="B1035" s="1" t="str">
        <f>'[1]Total magasin'!D1039</f>
        <v>SU MARTRES TOLOSANE</v>
      </c>
      <c r="C1035" s="1">
        <f>'[1]Total magasin'!E1039</f>
        <v>2710</v>
      </c>
      <c r="D1035" s="1" t="str">
        <f>'[1]Total magasin'!H1039</f>
        <v>Rural traditionnel</v>
      </c>
    </row>
    <row r="1036" spans="1:4" x14ac:dyDescent="0.3">
      <c r="A1036" s="1">
        <f>'[1]Total magasin'!B1040</f>
        <v>55150</v>
      </c>
      <c r="B1036" s="1" t="str">
        <f>'[1]Total magasin'!D1040</f>
        <v>SU YDES</v>
      </c>
      <c r="C1036" s="1">
        <f>'[1]Total magasin'!E1040</f>
        <v>2100</v>
      </c>
      <c r="D1036" s="1" t="str">
        <f>'[1]Total magasin'!H1040</f>
        <v>Rural traditionnel</v>
      </c>
    </row>
    <row r="1037" spans="1:4" x14ac:dyDescent="0.3">
      <c r="A1037" s="1">
        <f>'[1]Total magasin'!B1041</f>
        <v>55151</v>
      </c>
      <c r="B1037" s="1" t="str">
        <f>'[1]Total magasin'!D1041</f>
        <v>UE BORDEAUX CAPUCINS</v>
      </c>
      <c r="C1037" s="1">
        <f>'[1]Total magasin'!E1041</f>
        <v>440</v>
      </c>
      <c r="D1037" s="1" t="str">
        <f>'[1]Total magasin'!H1041</f>
        <v>Ultra-urbain</v>
      </c>
    </row>
    <row r="1038" spans="1:4" x14ac:dyDescent="0.3">
      <c r="A1038" s="1">
        <f>'[1]Total magasin'!B1042</f>
        <v>55152</v>
      </c>
      <c r="B1038" s="1" t="str">
        <f>'[1]Total magasin'!D1042</f>
        <v>SU LAVAUR</v>
      </c>
      <c r="C1038" s="1">
        <f>'[1]Total magasin'!E1042</f>
        <v>3085</v>
      </c>
      <c r="D1038" s="1" t="str">
        <f>'[1]Total magasin'!H1042</f>
        <v>Rural dynamique</v>
      </c>
    </row>
    <row r="1039" spans="1:4" x14ac:dyDescent="0.3">
      <c r="A1039" s="1">
        <f>'[1]Total magasin'!B1043</f>
        <v>55153</v>
      </c>
      <c r="B1039" s="1" t="str">
        <f>'[1]Total magasin'!D1043</f>
        <v>SU BELBERAUD</v>
      </c>
      <c r="C1039" s="1">
        <f>'[1]Total magasin'!E1043</f>
        <v>2990</v>
      </c>
      <c r="D1039" s="1" t="str">
        <f>'[1]Total magasin'!H1043</f>
        <v>Périurbain résidentiel</v>
      </c>
    </row>
    <row r="1040" spans="1:4" x14ac:dyDescent="0.3">
      <c r="A1040" s="1">
        <f>'[1]Total magasin'!B1044</f>
        <v>55160</v>
      </c>
      <c r="B1040" s="1" t="str">
        <f>'[1]Total magasin'!D1044</f>
        <v>UE MARCIAC</v>
      </c>
      <c r="C1040" s="1">
        <f>'[1]Total magasin'!E1044</f>
        <v>1100</v>
      </c>
      <c r="D1040" s="1" t="str">
        <f>'[1]Total magasin'!H1044</f>
        <v>Rural traditionnel</v>
      </c>
    </row>
    <row r="1041" spans="1:4" x14ac:dyDescent="0.3">
      <c r="A1041" s="1">
        <f>'[1]Total magasin'!B1045</f>
        <v>55203</v>
      </c>
      <c r="B1041" s="1" t="str">
        <f>'[1]Total magasin'!D1045</f>
        <v>SU SOUAL</v>
      </c>
      <c r="C1041" s="1">
        <f>'[1]Total magasin'!E1045</f>
        <v>2270</v>
      </c>
      <c r="D1041" s="1" t="str">
        <f>'[1]Total magasin'!H1045</f>
        <v>Rural dynamique</v>
      </c>
    </row>
    <row r="1042" spans="1:4" x14ac:dyDescent="0.3">
      <c r="A1042" s="1">
        <f>'[1]Total magasin'!B1046</f>
        <v>55162</v>
      </c>
      <c r="B1042" s="1" t="str">
        <f>'[1]Total magasin'!D1046</f>
        <v>SU FLOURENS</v>
      </c>
      <c r="C1042" s="1">
        <f>'[1]Total magasin'!E1046</f>
        <v>3628</v>
      </c>
      <c r="D1042" s="1" t="str">
        <f>'[1]Total magasin'!H1046</f>
        <v>Périurbain résidentiel</v>
      </c>
    </row>
    <row r="1043" spans="1:4" x14ac:dyDescent="0.3">
      <c r="A1043" s="1">
        <f>'[1]Total magasin'!B1047</f>
        <v>55163</v>
      </c>
      <c r="B1043" s="1" t="str">
        <f>'[1]Total magasin'!D1047</f>
        <v>SU MONTRABE</v>
      </c>
      <c r="C1043" s="1">
        <f>'[1]Total magasin'!E1047</f>
        <v>2137</v>
      </c>
      <c r="D1043" s="1" t="str">
        <f>'[1]Total magasin'!H1047</f>
        <v>Périurbain concurrentiel</v>
      </c>
    </row>
    <row r="1044" spans="1:4" x14ac:dyDescent="0.3">
      <c r="A1044" s="1">
        <f>'[1]Total magasin'!B1048</f>
        <v>55165</v>
      </c>
      <c r="B1044" s="1" t="str">
        <f>'[1]Total magasin'!D1048</f>
        <v>SU LACANAU</v>
      </c>
      <c r="C1044" s="1">
        <f>'[1]Total magasin'!E1048</f>
        <v>2970</v>
      </c>
      <c r="D1044" s="1" t="str">
        <f>'[1]Total magasin'!H1048</f>
        <v>Saisonniers</v>
      </c>
    </row>
    <row r="1045" spans="1:4" x14ac:dyDescent="0.3">
      <c r="A1045" s="1">
        <f>'[1]Total magasin'!B1049</f>
        <v>55166</v>
      </c>
      <c r="B1045" s="1" t="str">
        <f>'[1]Total magasin'!D1049</f>
        <v>SU IDRON</v>
      </c>
      <c r="C1045" s="1">
        <f>'[1]Total magasin'!E1049</f>
        <v>1850</v>
      </c>
      <c r="D1045" s="1" t="str">
        <f>'[1]Total magasin'!H1049</f>
        <v>Périurbain concurrentiel</v>
      </c>
    </row>
    <row r="1046" spans="1:4" x14ac:dyDescent="0.3">
      <c r="A1046" s="1">
        <f>'[1]Total magasin'!B1050</f>
        <v>55167</v>
      </c>
      <c r="B1046" s="1" t="str">
        <f>'[1]Total magasin'!D1050</f>
        <v>SU BAZAS</v>
      </c>
      <c r="C1046" s="1">
        <f>'[1]Total magasin'!E1050</f>
        <v>2650</v>
      </c>
      <c r="D1046" s="1" t="str">
        <f>'[1]Total magasin'!H1050</f>
        <v>Rural dynamique</v>
      </c>
    </row>
    <row r="1047" spans="1:4" x14ac:dyDescent="0.3">
      <c r="A1047" s="1">
        <f>'[1]Total magasin'!B1051</f>
        <v>55168</v>
      </c>
      <c r="B1047" s="1" t="str">
        <f>'[1]Total magasin'!D1051</f>
        <v>SU NOE</v>
      </c>
      <c r="C1047" s="1">
        <f>'[1]Total magasin'!E1051</f>
        <v>2374</v>
      </c>
      <c r="D1047" s="1" t="str">
        <f>'[1]Total magasin'!H1051</f>
        <v>Rural dynamique</v>
      </c>
    </row>
    <row r="1048" spans="1:4" x14ac:dyDescent="0.3">
      <c r="A1048" s="1">
        <f>'[1]Total magasin'!B1052</f>
        <v>55169</v>
      </c>
      <c r="B1048" s="1" t="str">
        <f>'[1]Total magasin'!D1052</f>
        <v>SU NOTRE DAME DE SANILHAC</v>
      </c>
      <c r="C1048" s="1">
        <f>'[1]Total magasin'!E1052</f>
        <v>2790</v>
      </c>
      <c r="D1048" s="1" t="str">
        <f>'[1]Total magasin'!H1052</f>
        <v>Périurbain résidentiel</v>
      </c>
    </row>
    <row r="1049" spans="1:4" x14ac:dyDescent="0.3">
      <c r="A1049" s="1">
        <f>'[1]Total magasin'!B1053</f>
        <v>55173</v>
      </c>
      <c r="B1049" s="1" t="str">
        <f>'[1]Total magasin'!D1053</f>
        <v>SU BENEJACQ</v>
      </c>
      <c r="C1049" s="1">
        <f>'[1]Total magasin'!E1053</f>
        <v>2600</v>
      </c>
      <c r="D1049" s="1" t="str">
        <f>'[1]Total magasin'!H1053</f>
        <v>Périurbain résidentiel</v>
      </c>
    </row>
    <row r="1050" spans="1:4" x14ac:dyDescent="0.3">
      <c r="A1050" s="1">
        <f>'[1]Total magasin'!B1054</f>
        <v>55207</v>
      </c>
      <c r="B1050" s="1" t="str">
        <f>'[1]Total magasin'!D1054</f>
        <v>UE GABARRET</v>
      </c>
      <c r="C1050" s="1">
        <f>'[1]Total magasin'!E1054</f>
        <v>917</v>
      </c>
      <c r="D1050" s="1" t="str">
        <f>'[1]Total magasin'!H1054</f>
        <v>Rural traditionnel</v>
      </c>
    </row>
    <row r="1051" spans="1:4" x14ac:dyDescent="0.3">
      <c r="A1051" s="1">
        <f>'[1]Total magasin'!B1055</f>
        <v>55176</v>
      </c>
      <c r="B1051" s="1" t="str">
        <f>'[1]Total magasin'!D1055</f>
        <v>SU STE BAZEILLE</v>
      </c>
      <c r="C1051" s="1">
        <f>'[1]Total magasin'!E1055</f>
        <v>1800</v>
      </c>
      <c r="D1051" s="1" t="str">
        <f>'[1]Total magasin'!H1055</f>
        <v>Rural dynamique</v>
      </c>
    </row>
    <row r="1052" spans="1:4" x14ac:dyDescent="0.3">
      <c r="A1052" s="1">
        <f>'[1]Total magasin'!B1056</f>
        <v>55178</v>
      </c>
      <c r="B1052" s="1" t="str">
        <f>'[1]Total magasin'!D1056</f>
        <v>UE LANGON MAG</v>
      </c>
      <c r="C1052" s="1">
        <f>'[1]Total magasin'!E1056</f>
        <v>1604</v>
      </c>
      <c r="D1052" s="1" t="str">
        <f>'[1]Total magasin'!H1056</f>
        <v>Rural dynamique</v>
      </c>
    </row>
    <row r="1053" spans="1:4" x14ac:dyDescent="0.3">
      <c r="A1053" s="1">
        <f>'[1]Total magasin'!B1057</f>
        <v>55179</v>
      </c>
      <c r="B1053" s="1" t="str">
        <f>'[1]Total magasin'!D1057</f>
        <v>SU PINEUILH</v>
      </c>
      <c r="C1053" s="1">
        <f>'[1]Total magasin'!E1057</f>
        <v>2200</v>
      </c>
      <c r="D1053" s="1" t="str">
        <f>'[1]Total magasin'!H1057</f>
        <v>Rural dynamique</v>
      </c>
    </row>
    <row r="1054" spans="1:4" x14ac:dyDescent="0.3">
      <c r="A1054" s="1">
        <f>'[1]Total magasin'!B1058</f>
        <v>55182</v>
      </c>
      <c r="B1054" s="1" t="str">
        <f>'[1]Total magasin'!D1058</f>
        <v>UE SAULT DE NAVAILLES</v>
      </c>
      <c r="C1054" s="1">
        <f>'[1]Total magasin'!E1058</f>
        <v>935</v>
      </c>
      <c r="D1054" s="1" t="str">
        <f>'[1]Total magasin'!H1058</f>
        <v>Rural traditionnel</v>
      </c>
    </row>
    <row r="1055" spans="1:4" x14ac:dyDescent="0.3">
      <c r="A1055" s="1">
        <f>'[1]Total magasin'!B1059</f>
        <v>55199</v>
      </c>
      <c r="B1055" s="1" t="str">
        <f>'[1]Total magasin'!D1059</f>
        <v>SU LAGUENNE</v>
      </c>
      <c r="C1055" s="1">
        <f>'[1]Total magasin'!E1059</f>
        <v>3683</v>
      </c>
      <c r="D1055" s="1" t="str">
        <f>'[1]Total magasin'!H1059</f>
        <v>Rural traditionnel</v>
      </c>
    </row>
    <row r="1056" spans="1:4" x14ac:dyDescent="0.3">
      <c r="A1056" s="1">
        <f>'[1]Total magasin'!B1060</f>
        <v>55188</v>
      </c>
      <c r="B1056" s="1" t="str">
        <f>'[1]Total magasin'!D1060</f>
        <v>UE MOLIETS ET MAA</v>
      </c>
      <c r="C1056" s="1">
        <f>'[1]Total magasin'!E1060</f>
        <v>999</v>
      </c>
      <c r="D1056" s="1" t="str">
        <f>'[1]Total magasin'!H1060</f>
        <v>Saisonniers</v>
      </c>
    </row>
    <row r="1057" spans="1:4" x14ac:dyDescent="0.3">
      <c r="A1057" s="1">
        <f>'[1]Total magasin'!B1061</f>
        <v>55189</v>
      </c>
      <c r="B1057" s="1" t="str">
        <f>'[1]Total magasin'!D1061</f>
        <v>UE LIBOURNE</v>
      </c>
      <c r="C1057" s="1">
        <f>'[1]Total magasin'!E1061</f>
        <v>990</v>
      </c>
      <c r="D1057" s="1" t="str">
        <f>'[1]Total magasin'!H1061</f>
        <v>Ultra-urbain</v>
      </c>
    </row>
    <row r="1058" spans="1:4" x14ac:dyDescent="0.3">
      <c r="A1058" s="1">
        <f>'[1]Total magasin'!B1062</f>
        <v>55190</v>
      </c>
      <c r="B1058" s="1" t="str">
        <f>'[1]Total magasin'!D1062</f>
        <v>SU GAGNAC SUR GARONNE</v>
      </c>
      <c r="C1058" s="1">
        <f>'[1]Total magasin'!E1062</f>
        <v>2500</v>
      </c>
      <c r="D1058" s="1" t="str">
        <f>'[1]Total magasin'!H1062</f>
        <v>Périurbain concurrentiel</v>
      </c>
    </row>
    <row r="1059" spans="1:4" x14ac:dyDescent="0.3">
      <c r="A1059" s="1">
        <f>'[1]Total magasin'!B1063</f>
        <v>55191</v>
      </c>
      <c r="B1059" s="1" t="str">
        <f>'[1]Total magasin'!D1063</f>
        <v>UE LACANAU OCEAN</v>
      </c>
      <c r="C1059" s="1">
        <f>'[1]Total magasin'!E1063</f>
        <v>930</v>
      </c>
      <c r="D1059" s="1" t="str">
        <f>'[1]Total magasin'!H1063</f>
        <v>Saisonniers</v>
      </c>
    </row>
    <row r="1060" spans="1:4" x14ac:dyDescent="0.3">
      <c r="A1060" s="1">
        <f>'[1]Total magasin'!B1064</f>
        <v>55195</v>
      </c>
      <c r="B1060" s="1" t="str">
        <f>'[1]Total magasin'!D1064</f>
        <v>UE PLEAUX</v>
      </c>
      <c r="C1060" s="1">
        <f>'[1]Total magasin'!E1064</f>
        <v>580</v>
      </c>
      <c r="D1060" s="1" t="str">
        <f>'[1]Total magasin'!H1064</f>
        <v>Saisonniers</v>
      </c>
    </row>
    <row r="1061" spans="1:4" x14ac:dyDescent="0.3">
      <c r="A1061" s="1">
        <f>'[1]Total magasin'!B1065</f>
        <v>55196</v>
      </c>
      <c r="B1061" s="1" t="str">
        <f>'[1]Total magasin'!D1065</f>
        <v>UE AURILLAC</v>
      </c>
      <c r="C1061" s="1">
        <f>'[1]Total magasin'!E1065</f>
        <v>523</v>
      </c>
      <c r="D1061" s="1" t="str">
        <f>'[1]Total magasin'!H1065</f>
        <v>Ultra-urbain</v>
      </c>
    </row>
    <row r="1062" spans="1:4" x14ac:dyDescent="0.3">
      <c r="A1062" s="1">
        <f>'[1]Total magasin'!B1066</f>
        <v>55197</v>
      </c>
      <c r="B1062" s="1" t="str">
        <f>'[1]Total magasin'!D1066</f>
        <v>SU ORTHEZ</v>
      </c>
      <c r="C1062" s="1">
        <f>'[1]Total magasin'!E1066</f>
        <v>4260</v>
      </c>
      <c r="D1062" s="1" t="str">
        <f>'[1]Total magasin'!H1066</f>
        <v>Rural dynamique</v>
      </c>
    </row>
    <row r="1063" spans="1:4" x14ac:dyDescent="0.3">
      <c r="A1063" s="1">
        <f>'[1]Total magasin'!B1067</f>
        <v>55201</v>
      </c>
      <c r="B1063" s="1" t="str">
        <f>'[1]Total magasin'!D1067</f>
        <v>SU MALEMORT</v>
      </c>
      <c r="C1063" s="1">
        <f>'[1]Total magasin'!E1067</f>
        <v>3187</v>
      </c>
      <c r="D1063" s="1" t="str">
        <f>'[1]Total magasin'!H1067</f>
        <v>Périurbain concurrentiel</v>
      </c>
    </row>
    <row r="1064" spans="1:4" x14ac:dyDescent="0.3">
      <c r="A1064" s="1">
        <f>'[1]Total magasin'!B1068</f>
        <v>55202</v>
      </c>
      <c r="B1064" s="1" t="str">
        <f>'[1]Total magasin'!D1068</f>
        <v>UE BRAX</v>
      </c>
      <c r="C1064" s="1">
        <f>'[1]Total magasin'!E1068</f>
        <v>1356</v>
      </c>
      <c r="D1064" s="1" t="str">
        <f>'[1]Total magasin'!H1068</f>
        <v>Périurbain résidentiel</v>
      </c>
    </row>
    <row r="1065" spans="1:4" x14ac:dyDescent="0.3">
      <c r="A1065" s="1">
        <f>'[1]Total magasin'!B1069</f>
        <v>55258</v>
      </c>
      <c r="B1065" s="1" t="str">
        <f>'[1]Total magasin'!D1069</f>
        <v>HU GUJAN MESTRAS</v>
      </c>
      <c r="C1065" s="1">
        <f>'[1]Total magasin'!E1069</f>
        <v>6109</v>
      </c>
      <c r="D1065" s="1" t="str">
        <f>'[1]Total magasin'!H1069</f>
        <v>Périurbain concurrentiel</v>
      </c>
    </row>
    <row r="1066" spans="1:4" x14ac:dyDescent="0.3">
      <c r="A1066" s="1">
        <f>'[1]Total magasin'!B1070</f>
        <v>55184</v>
      </c>
      <c r="B1066" s="1" t="str">
        <f>'[1]Total magasin'!D1070</f>
        <v>SU USTARITZ</v>
      </c>
      <c r="C1066" s="1">
        <f>'[1]Total magasin'!E1070</f>
        <v>1866</v>
      </c>
      <c r="D1066" s="1" t="str">
        <f>'[1]Total magasin'!H1070</f>
        <v>Périurbain résidentiel</v>
      </c>
    </row>
    <row r="1067" spans="1:4" x14ac:dyDescent="0.3">
      <c r="A1067" s="1">
        <f>'[1]Total magasin'!B1071</f>
        <v>55273</v>
      </c>
      <c r="B1067" s="1" t="str">
        <f>'[1]Total magasin'!D1071</f>
        <v>SU BELIN BELIET</v>
      </c>
      <c r="C1067" s="1">
        <f>'[1]Total magasin'!E1071</f>
        <v>2000</v>
      </c>
      <c r="D1067" s="1" t="str">
        <f>'[1]Total magasin'!H1071</f>
        <v>Rural dynamique</v>
      </c>
    </row>
    <row r="1068" spans="1:4" x14ac:dyDescent="0.3">
      <c r="A1068" s="1">
        <f>'[1]Total magasin'!B1072</f>
        <v>55280</v>
      </c>
      <c r="B1068" s="1" t="str">
        <f>'[1]Total magasin'!D1072</f>
        <v>SU GRENADE S/GARONNE</v>
      </c>
      <c r="C1068" s="1">
        <f>'[1]Total magasin'!E1072</f>
        <v>2705</v>
      </c>
      <c r="D1068" s="1" t="str">
        <f>'[1]Total magasin'!H1072</f>
        <v>Rural dynamique</v>
      </c>
    </row>
    <row r="1069" spans="1:4" x14ac:dyDescent="0.3">
      <c r="A1069" s="1">
        <f>'[1]Total magasin'!B1073</f>
        <v>55187</v>
      </c>
      <c r="B1069" s="1" t="str">
        <f>'[1]Total magasin'!D1073</f>
        <v>SU LUBERSAC</v>
      </c>
      <c r="C1069" s="1">
        <f>'[1]Total magasin'!E1073</f>
        <v>2132</v>
      </c>
      <c r="D1069" s="1" t="str">
        <f>'[1]Total magasin'!H1073</f>
        <v>Rural traditionnel</v>
      </c>
    </row>
    <row r="1070" spans="1:4" x14ac:dyDescent="0.3">
      <c r="A1070" s="1">
        <f>'[1]Total magasin'!B1074</f>
        <v>55290</v>
      </c>
      <c r="B1070" s="1" t="str">
        <f>'[1]Total magasin'!D1074</f>
        <v>SU BRUGUIERES</v>
      </c>
      <c r="C1070" s="1">
        <f>'[1]Total magasin'!E1074</f>
        <v>2610</v>
      </c>
      <c r="D1070" s="1" t="str">
        <f>'[1]Total magasin'!H1074</f>
        <v>Périurbain résidentiel</v>
      </c>
    </row>
    <row r="1071" spans="1:4" x14ac:dyDescent="0.3">
      <c r="A1071" s="1">
        <f>'[1]Total magasin'!B1075</f>
        <v>55366</v>
      </c>
      <c r="B1071" s="1" t="str">
        <f>'[1]Total magasin'!D1075</f>
        <v>SU BESSIERES</v>
      </c>
      <c r="C1071" s="1">
        <f>'[1]Total magasin'!E1075</f>
        <v>2217</v>
      </c>
      <c r="D1071" s="1" t="str">
        <f>'[1]Total magasin'!H1075</f>
        <v>Rural dynamique</v>
      </c>
    </row>
    <row r="1072" spans="1:4" x14ac:dyDescent="0.3">
      <c r="A1072" s="1">
        <f>'[1]Total magasin'!B1076</f>
        <v>55373</v>
      </c>
      <c r="B1072" s="1" t="str">
        <f>'[1]Total magasin'!D1076</f>
        <v>SU CAVIGNAC</v>
      </c>
      <c r="C1072" s="1">
        <f>'[1]Total magasin'!E1076</f>
        <v>3611</v>
      </c>
      <c r="D1072" s="1" t="str">
        <f>'[1]Total magasin'!H1076</f>
        <v>Rural dynamique</v>
      </c>
    </row>
    <row r="1073" spans="1:4" x14ac:dyDescent="0.3">
      <c r="A1073" s="1">
        <f>'[1]Total magasin'!B1077</f>
        <v>55382</v>
      </c>
      <c r="B1073" s="1" t="str">
        <f>'[1]Total magasin'!D1077</f>
        <v>SU CLAOUEY LEGE</v>
      </c>
      <c r="C1073" s="1">
        <f>'[1]Total magasin'!E1077</f>
        <v>2388</v>
      </c>
      <c r="D1073" s="1" t="str">
        <f>'[1]Total magasin'!H1077</f>
        <v>Saisonniers</v>
      </c>
    </row>
    <row r="1074" spans="1:4" x14ac:dyDescent="0.3">
      <c r="A1074" s="1">
        <f>'[1]Total magasin'!B1078</f>
        <v>55456</v>
      </c>
      <c r="B1074" s="1" t="str">
        <f>'[1]Total magasin'!D1078</f>
        <v>UE MONTBAZENS</v>
      </c>
      <c r="C1074" s="1">
        <f>'[1]Total magasin'!E1078</f>
        <v>800</v>
      </c>
      <c r="D1074" s="1" t="str">
        <f>'[1]Total magasin'!H1078</f>
        <v>Rural traditionnel</v>
      </c>
    </row>
    <row r="1075" spans="1:4" x14ac:dyDescent="0.3">
      <c r="A1075" s="1">
        <f>'[1]Total magasin'!B1079</f>
        <v>55464</v>
      </c>
      <c r="B1075" s="1" t="str">
        <f>'[1]Total magasin'!D1079</f>
        <v>UE RIGNAC</v>
      </c>
      <c r="C1075" s="1">
        <f>'[1]Total magasin'!E1079</f>
        <v>961</v>
      </c>
      <c r="D1075" s="1" t="str">
        <f>'[1]Total magasin'!H1079</f>
        <v>Rural traditionnel</v>
      </c>
    </row>
    <row r="1076" spans="1:4" x14ac:dyDescent="0.3">
      <c r="A1076" s="1">
        <f>'[1]Total magasin'!B1080</f>
        <v>55461</v>
      </c>
      <c r="B1076" s="1" t="str">
        <f>'[1]Total magasin'!D1080</f>
        <v>UE BORDEAUX STE CATHERINE</v>
      </c>
      <c r="C1076" s="1">
        <f>'[1]Total magasin'!E1080</f>
        <v>365</v>
      </c>
      <c r="D1076" s="1" t="str">
        <f>'[1]Total magasin'!H1080</f>
        <v>Ultra-urbain</v>
      </c>
    </row>
    <row r="1077" spans="1:4" x14ac:dyDescent="0.3">
      <c r="A1077" s="1">
        <f>'[1]Total magasin'!B1081</f>
        <v>55463</v>
      </c>
      <c r="B1077" s="1" t="str">
        <f>'[1]Total magasin'!D1081</f>
        <v>UE ENTRAYGUES</v>
      </c>
      <c r="C1077" s="1">
        <f>'[1]Total magasin'!E1081</f>
        <v>520</v>
      </c>
      <c r="D1077" s="1" t="str">
        <f>'[1]Total magasin'!H1081</f>
        <v>Saisonniers</v>
      </c>
    </row>
    <row r="1078" spans="1:4" x14ac:dyDescent="0.3">
      <c r="A1078" s="1">
        <f>'[1]Total magasin'!B1082</f>
        <v>55467</v>
      </c>
      <c r="B1078" s="1" t="str">
        <f>'[1]Total magasin'!D1082</f>
        <v>UE BAYONNE</v>
      </c>
      <c r="C1078" s="1">
        <f>'[1]Total magasin'!E1082</f>
        <v>437</v>
      </c>
      <c r="D1078" s="1" t="str">
        <f>'[1]Total magasin'!H1082</f>
        <v>Périurbain concurrentiel</v>
      </c>
    </row>
    <row r="1079" spans="1:4" x14ac:dyDescent="0.3">
      <c r="A1079" s="1">
        <f>'[1]Total magasin'!B1083</f>
        <v>55468</v>
      </c>
      <c r="B1079" s="1" t="str">
        <f>'[1]Total magasin'!D1083</f>
        <v>UE AGEN</v>
      </c>
      <c r="C1079" s="1">
        <f>'[1]Total magasin'!E1083</f>
        <v>872</v>
      </c>
      <c r="D1079" s="1" t="str">
        <f>'[1]Total magasin'!H1083</f>
        <v>Ultra-urbain</v>
      </c>
    </row>
    <row r="1080" spans="1:4" x14ac:dyDescent="0.3">
      <c r="A1080" s="1">
        <f>'[1]Total magasin'!B1084</f>
        <v>55469</v>
      </c>
      <c r="B1080" s="1" t="str">
        <f>'[1]Total magasin'!D1084</f>
        <v>UE BORDEAUX BELCIER</v>
      </c>
      <c r="C1080" s="1">
        <f>'[1]Total magasin'!E1084</f>
        <v>585</v>
      </c>
      <c r="D1080" s="1" t="str">
        <f>'[1]Total magasin'!H1084</f>
        <v>Ultra-urbain</v>
      </c>
    </row>
    <row r="1081" spans="1:4" x14ac:dyDescent="0.3">
      <c r="A1081" s="1">
        <f>'[1]Total magasin'!B1085</f>
        <v>55471</v>
      </c>
      <c r="B1081" s="1" t="str">
        <f>'[1]Total magasin'!D1085</f>
        <v>UE CASTELGINEST</v>
      </c>
      <c r="C1081" s="1">
        <f>'[1]Total magasin'!E1085</f>
        <v>662</v>
      </c>
      <c r="D1081" s="1" t="str">
        <f>'[1]Total magasin'!H1085</f>
        <v>Périurbain résidentiel</v>
      </c>
    </row>
    <row r="1082" spans="1:4" x14ac:dyDescent="0.3">
      <c r="A1082" s="1">
        <f>'[1]Total magasin'!B1086</f>
        <v>55472</v>
      </c>
      <c r="B1082" s="1" t="str">
        <f>'[1]Total magasin'!D1086</f>
        <v>UE LAROQUEBROU</v>
      </c>
      <c r="C1082" s="1">
        <f>'[1]Total magasin'!E1086</f>
        <v>480</v>
      </c>
      <c r="D1082" s="1" t="str">
        <f>'[1]Total magasin'!H1086</f>
        <v>Rural traditionnel</v>
      </c>
    </row>
    <row r="1083" spans="1:4" x14ac:dyDescent="0.3">
      <c r="A1083" s="1">
        <f>'[1]Total magasin'!B1087</f>
        <v>55164</v>
      </c>
      <c r="B1083" s="1" t="str">
        <f>'[1]Total magasin'!D1087</f>
        <v>SU EYSINES</v>
      </c>
      <c r="C1083" s="1">
        <f>'[1]Total magasin'!E1087</f>
        <v>2900</v>
      </c>
      <c r="D1083" s="1" t="str">
        <f>'[1]Total magasin'!H1087</f>
        <v>Périurbain concurrentiel</v>
      </c>
    </row>
    <row r="1084" spans="1:4" x14ac:dyDescent="0.3">
      <c r="A1084" s="1">
        <f>'[1]Total magasin'!B1088</f>
        <v>55624</v>
      </c>
      <c r="B1084" s="1" t="str">
        <f>'[1]Total magasin'!D1088</f>
        <v>SU LABASTIDE ST PIERRE</v>
      </c>
      <c r="C1084" s="1">
        <f>'[1]Total magasin'!E1088</f>
        <v>1245</v>
      </c>
      <c r="D1084" s="1" t="str">
        <f>'[1]Total magasin'!H1088</f>
        <v>Rural dynamique</v>
      </c>
    </row>
    <row r="1085" spans="1:4" x14ac:dyDescent="0.3">
      <c r="A1085" s="1">
        <f>'[1]Total magasin'!B1089</f>
        <v>55626</v>
      </c>
      <c r="B1085" s="1" t="str">
        <f>'[1]Total magasin'!D1089</f>
        <v>SU FARGUES ST HILAIRE</v>
      </c>
      <c r="C1085" s="1">
        <f>'[1]Total magasin'!E1089</f>
        <v>2971</v>
      </c>
      <c r="D1085" s="1" t="str">
        <f>'[1]Total magasin'!H1089</f>
        <v>Périurbain résidentiel</v>
      </c>
    </row>
    <row r="1086" spans="1:4" x14ac:dyDescent="0.3">
      <c r="A1086" s="1">
        <f>'[1]Total magasin'!B1090</f>
        <v>55131</v>
      </c>
      <c r="B1086" s="1" t="str">
        <f>'[1]Total magasin'!D1090</f>
        <v>SU GALGON</v>
      </c>
      <c r="C1086" s="1">
        <f>'[1]Total magasin'!E1090</f>
        <v>2278</v>
      </c>
      <c r="D1086" s="1" t="str">
        <f>'[1]Total magasin'!H1090</f>
        <v>Rural dynamique</v>
      </c>
    </row>
    <row r="1087" spans="1:4" x14ac:dyDescent="0.3">
      <c r="A1087" s="1">
        <f>'[1]Total magasin'!B1091</f>
        <v>55765</v>
      </c>
      <c r="B1087" s="1" t="str">
        <f>'[1]Total magasin'!D1091</f>
        <v>SU LE BARP</v>
      </c>
      <c r="C1087" s="1">
        <f>'[1]Total magasin'!E1091</f>
        <v>1700</v>
      </c>
      <c r="D1087" s="1" t="str">
        <f>'[1]Total magasin'!H1091</f>
        <v>Rural dynamique</v>
      </c>
    </row>
    <row r="1088" spans="1:4" x14ac:dyDescent="0.3">
      <c r="A1088" s="1">
        <f>'[1]Total magasin'!B1092</f>
        <v>55767</v>
      </c>
      <c r="B1088" s="1" t="str">
        <f>'[1]Total magasin'!D1092</f>
        <v>SU ST CIERS S/GIRONDE</v>
      </c>
      <c r="C1088" s="1">
        <f>'[1]Total magasin'!E1092</f>
        <v>1800</v>
      </c>
      <c r="D1088" s="1" t="str">
        <f>'[1]Total magasin'!H1092</f>
        <v>Rural traditionnel</v>
      </c>
    </row>
    <row r="1089" spans="1:5" x14ac:dyDescent="0.3">
      <c r="A1089" s="1">
        <f>'[1]Total magasin'!B1093</f>
        <v>55769</v>
      </c>
      <c r="B1089" s="1" t="str">
        <f>'[1]Total magasin'!D1093</f>
        <v>SU MAUVEZIN</v>
      </c>
      <c r="C1089" s="1">
        <f>'[1]Total magasin'!E1093</f>
        <v>2000</v>
      </c>
      <c r="D1089" s="1" t="str">
        <f>'[1]Total magasin'!H1093</f>
        <v>Rural dynamique</v>
      </c>
    </row>
    <row r="1090" spans="1:5" x14ac:dyDescent="0.3">
      <c r="A1090" s="1">
        <f>'[1]Total magasin'!B1094</f>
        <v>55773</v>
      </c>
      <c r="B1090" s="1" t="str">
        <f>'[1]Total magasin'!D1094</f>
        <v>SU GOURDAN POLIGNAN</v>
      </c>
      <c r="C1090" s="1">
        <f>'[1]Total magasin'!E1094</f>
        <v>4329</v>
      </c>
      <c r="D1090" s="1" t="str">
        <f>'[1]Total magasin'!H1094</f>
        <v>Rural traditionnel</v>
      </c>
    </row>
    <row r="1091" spans="1:5" x14ac:dyDescent="0.3">
      <c r="A1091" s="1">
        <f>'[1]Total magasin'!B1095</f>
        <v>55808</v>
      </c>
      <c r="B1091" s="1" t="str">
        <f>'[1]Total magasin'!D1095</f>
        <v>SU CAMBLANES</v>
      </c>
      <c r="C1091" s="1">
        <f>'[1]Total magasin'!E1095</f>
        <v>1990</v>
      </c>
      <c r="D1091" s="1" t="str">
        <f>'[1]Total magasin'!H1095</f>
        <v>Périurbain résidentiel</v>
      </c>
    </row>
    <row r="1092" spans="1:5" x14ac:dyDescent="0.3">
      <c r="A1092" s="1">
        <f>'[1]Total magasin'!B1096</f>
        <v>55901</v>
      </c>
      <c r="B1092" s="1" t="str">
        <f>'[1]Total magasin'!D1096</f>
        <v>SU L'ISLE JOURDAIN</v>
      </c>
      <c r="C1092" s="1">
        <f>'[1]Total magasin'!E1096</f>
        <v>2000</v>
      </c>
      <c r="D1092" s="1" t="str">
        <f>'[1]Total magasin'!H1096</f>
        <v>Rural dynamique</v>
      </c>
    </row>
    <row r="1093" spans="1:5" x14ac:dyDescent="0.3">
      <c r="A1093" s="1">
        <f>'[1]Total magasin'!B1097</f>
        <v>56018</v>
      </c>
      <c r="B1093" s="1" t="str">
        <f>'[1]Total magasin'!D1097</f>
        <v>UE MONT DE MARSAN</v>
      </c>
      <c r="C1093" s="1">
        <f>'[1]Total magasin'!E1097</f>
        <v>1628</v>
      </c>
      <c r="D1093" s="1" t="str">
        <f>'[1]Total magasin'!H1097</f>
        <v>Rural dynamique</v>
      </c>
    </row>
    <row r="1094" spans="1:5" x14ac:dyDescent="0.3">
      <c r="A1094" s="1">
        <f>'[1]Total magasin'!B1098</f>
        <v>56102</v>
      </c>
      <c r="B1094" s="1" t="str">
        <f>'[1]Total magasin'!D1098</f>
        <v>SU MAUBOURGUET</v>
      </c>
      <c r="C1094" s="1">
        <f>'[1]Total magasin'!E1098</f>
        <v>4360</v>
      </c>
      <c r="D1094" s="1" t="str">
        <f>'[1]Total magasin'!H1098</f>
        <v>Rural traditionnel</v>
      </c>
    </row>
    <row r="1095" spans="1:5" x14ac:dyDescent="0.3">
      <c r="A1095" s="1">
        <f>'[1]Total magasin'!B1099</f>
        <v>56245</v>
      </c>
      <c r="B1095" s="1" t="str">
        <f>'[1]Total magasin'!D1099</f>
        <v>SU CESTAS</v>
      </c>
      <c r="C1095" s="1">
        <f>'[1]Total magasin'!E1099</f>
        <v>3105</v>
      </c>
      <c r="D1095" s="1" t="str">
        <f>'[1]Total magasin'!H1099</f>
        <v>Périurbain résidentiel</v>
      </c>
    </row>
    <row r="1096" spans="1:5" x14ac:dyDescent="0.3">
      <c r="A1096" s="1">
        <f>'[1]Total magasin'!B1100</f>
        <v>56246</v>
      </c>
      <c r="B1096" s="1" t="str">
        <f>'[1]Total magasin'!D1100</f>
        <v>SU ARGENTAT</v>
      </c>
      <c r="C1096" s="1">
        <f>'[1]Total magasin'!E1100</f>
        <v>1392</v>
      </c>
      <c r="D1096" s="1" t="str">
        <f>'[1]Total magasin'!H1100</f>
        <v>Saisonniers</v>
      </c>
    </row>
    <row r="1097" spans="1:5" x14ac:dyDescent="0.3">
      <c r="A1097" s="1">
        <f>'[1]Total magasin'!B1101</f>
        <v>56332</v>
      </c>
      <c r="B1097" s="1" t="str">
        <f>'[1]Total magasin'!D1101</f>
        <v>SU MORCENX</v>
      </c>
      <c r="C1097" s="1">
        <f>'[1]Total magasin'!E1101</f>
        <v>2374</v>
      </c>
      <c r="D1097" s="1" t="str">
        <f>'[1]Total magasin'!H1101</f>
        <v>Rural traditionnel</v>
      </c>
    </row>
    <row r="1098" spans="1:5" x14ac:dyDescent="0.3">
      <c r="A1098" s="1">
        <f>'[1]Total magasin'!B1102</f>
        <v>56347</v>
      </c>
      <c r="B1098" s="1" t="str">
        <f>'[1]Total magasin'!D1102</f>
        <v>SU ST LAURENT MEDOC</v>
      </c>
      <c r="C1098" s="1">
        <f>'[1]Total magasin'!E1102</f>
        <v>1810</v>
      </c>
      <c r="D1098" s="1" t="str">
        <f>'[1]Total magasin'!H1102</f>
        <v>Rural dynamique</v>
      </c>
    </row>
    <row r="1099" spans="1:5" x14ac:dyDescent="0.3">
      <c r="A1099" s="1">
        <f>'[1]Total magasin'!B1103</f>
        <v>55170</v>
      </c>
      <c r="B1099" s="1" t="str">
        <f>'[1]Total magasin'!D1103</f>
        <v>UE MEYSSAC</v>
      </c>
      <c r="C1099" s="1">
        <f>'[1]Total magasin'!E1103</f>
        <v>1224</v>
      </c>
      <c r="D1099" s="1" t="str">
        <f>'[1]Total magasin'!H1103</f>
        <v>Saisonniers</v>
      </c>
    </row>
    <row r="1100" spans="1:5" x14ac:dyDescent="0.3">
      <c r="A1100" s="1">
        <f>'[1]Total magasin'!B1104</f>
        <v>56360</v>
      </c>
      <c r="B1100" s="1" t="str">
        <f>'[1]Total magasin'!D1104</f>
        <v>SU MESSANGES</v>
      </c>
      <c r="C1100" s="1">
        <f>'[1]Total magasin'!E1104</f>
        <v>1179</v>
      </c>
      <c r="D1100" s="1" t="str">
        <f>'[1]Total magasin'!H1104</f>
        <v>Saisonniers</v>
      </c>
    </row>
    <row r="1101" spans="1:5" x14ac:dyDescent="0.3">
      <c r="A1101" s="1">
        <f>'[1]Total magasin'!B1105</f>
        <v>56413</v>
      </c>
      <c r="B1101" s="1" t="str">
        <f>'[1]Total magasin'!D1105</f>
        <v>SU PARENTIS EN BORN</v>
      </c>
      <c r="C1101" s="1">
        <f>'[1]Total magasin'!E1105</f>
        <v>2693</v>
      </c>
      <c r="D1101" s="1" t="str">
        <f>'[1]Total magasin'!H1105</f>
        <v>Saisonniers</v>
      </c>
    </row>
    <row r="1102" spans="1:5" x14ac:dyDescent="0.3">
      <c r="A1102" s="1">
        <f>'[1]Total magasin'!B1106</f>
        <v>55171</v>
      </c>
      <c r="B1102" s="1" t="str">
        <f>'[1]Total magasin'!D1106</f>
        <v>SU NEGREPELISSE</v>
      </c>
      <c r="C1102" s="1">
        <f>'[1]Total magasin'!E1106</f>
        <v>2990</v>
      </c>
      <c r="D1102" s="1" t="str">
        <f>'[1]Total magasin'!H1106</f>
        <v>Rural dynamique</v>
      </c>
      <c r="E1102" s="2"/>
    </row>
    <row r="1103" spans="1:5" x14ac:dyDescent="0.3">
      <c r="A1103" s="1">
        <f>'[1]Total magasin'!B1107</f>
        <v>56927</v>
      </c>
      <c r="B1103" s="1" t="str">
        <f>'[1]Total magasin'!D1107</f>
        <v>UE LE TEICH</v>
      </c>
      <c r="C1103" s="1">
        <f>'[1]Total magasin'!E1107</f>
        <v>1325</v>
      </c>
      <c r="D1103" s="1" t="str">
        <f>'[1]Total magasin'!H1107</f>
        <v>Rural dynamique</v>
      </c>
      <c r="E1103" s="2"/>
    </row>
    <row r="1104" spans="1:5" x14ac:dyDescent="0.3">
      <c r="A1104" s="1">
        <f>'[1]Total magasin'!B1108</f>
        <v>56951</v>
      </c>
      <c r="B1104" s="1" t="str">
        <f>'[1]Total magasin'!D1108</f>
        <v>UE LEOGNAN</v>
      </c>
      <c r="C1104" s="1">
        <f>'[1]Total magasin'!E1108</f>
        <v>1478</v>
      </c>
      <c r="D1104" s="1" t="str">
        <f>'[1]Total magasin'!H1108</f>
        <v>Périurbain concurrentiel</v>
      </c>
      <c r="E1104" s="2"/>
    </row>
    <row r="1105" spans="1:5" x14ac:dyDescent="0.3">
      <c r="A1105" s="1">
        <f>'[1]Total magasin'!B1109</f>
        <v>55193</v>
      </c>
      <c r="B1105" s="1" t="str">
        <f>'[1]Total magasin'!D1109</f>
        <v>SU FONBEAUZARD</v>
      </c>
      <c r="C1105" s="1">
        <f>'[1]Total magasin'!E1109</f>
        <v>2272</v>
      </c>
      <c r="D1105" s="1" t="str">
        <f>'[1]Total magasin'!H1109</f>
        <v>Périurbain concurrentiel</v>
      </c>
      <c r="E1105" s="2"/>
    </row>
    <row r="1106" spans="1:5" x14ac:dyDescent="0.3">
      <c r="A1106" s="1">
        <f>'[1]Total magasin'!B1110</f>
        <v>56970</v>
      </c>
      <c r="B1106" s="1" t="str">
        <f>'[1]Total magasin'!D1110</f>
        <v>SU VERDUN S/GARONNE</v>
      </c>
      <c r="C1106" s="1">
        <f>'[1]Total magasin'!E1110</f>
        <v>1800</v>
      </c>
      <c r="D1106" s="1" t="str">
        <f>'[1]Total magasin'!H1110</f>
        <v>Rural dynamique</v>
      </c>
      <c r="E1106" s="2"/>
    </row>
    <row r="1107" spans="1:5" x14ac:dyDescent="0.3">
      <c r="A1107" s="1">
        <f>'[1]Total magasin'!B1111</f>
        <v>56973</v>
      </c>
      <c r="B1107" s="1" t="str">
        <f>'[1]Total magasin'!D1111</f>
        <v>SU SAUVETERRE DE GUYENNE</v>
      </c>
      <c r="C1107" s="1">
        <f>'[1]Total magasin'!E1111</f>
        <v>3650</v>
      </c>
      <c r="D1107" s="1" t="str">
        <f>'[1]Total magasin'!H1111</f>
        <v>Rural dynamique</v>
      </c>
      <c r="E1107" s="2"/>
    </row>
    <row r="1108" spans="1:5" x14ac:dyDescent="0.3">
      <c r="A1108" s="1">
        <f>'[1]Total magasin'!B1112</f>
        <v>56977</v>
      </c>
      <c r="B1108" s="1" t="str">
        <f>'[1]Total magasin'!D1112</f>
        <v>SU ST SEURIN SUR L'ISLE</v>
      </c>
      <c r="C1108" s="1">
        <f>'[1]Total magasin'!E1112</f>
        <v>2450</v>
      </c>
      <c r="D1108" s="1" t="str">
        <f>'[1]Total magasin'!H1112</f>
        <v>Rural dynamique</v>
      </c>
      <c r="E1108" s="2"/>
    </row>
    <row r="1109" spans="1:5" x14ac:dyDescent="0.3">
      <c r="A1109" s="1">
        <f>'[1]Total magasin'!B1113</f>
        <v>56987</v>
      </c>
      <c r="B1109" s="1" t="str">
        <f>'[1]Total magasin'!D1113</f>
        <v>SU SEILHAC</v>
      </c>
      <c r="C1109" s="1">
        <f>'[1]Total magasin'!E1113</f>
        <v>1748</v>
      </c>
      <c r="D1109" s="1" t="str">
        <f>'[1]Total magasin'!H1113</f>
        <v>Rural traditionnel</v>
      </c>
      <c r="E1109" s="2"/>
    </row>
    <row r="1110" spans="1:5" x14ac:dyDescent="0.3">
      <c r="A1110" s="1">
        <f>'[1]Total magasin'!B1114</f>
        <v>55192</v>
      </c>
      <c r="B1110" s="1" t="str">
        <f>'[1]Total magasin'!D1114</f>
        <v>SU LEGUEVIN</v>
      </c>
      <c r="C1110" s="1">
        <f>'[1]Total magasin'!E1114</f>
        <v>3700</v>
      </c>
      <c r="D1110" s="1" t="str">
        <f>'[1]Total magasin'!H1114</f>
        <v>Périurbain résidentiel</v>
      </c>
      <c r="E1110" s="2"/>
    </row>
  </sheetData>
  <mergeCells count="5">
    <mergeCell ref="J3:K3"/>
    <mergeCell ref="J7:K7"/>
    <mergeCell ref="J11:K11"/>
    <mergeCell ref="L22:M23"/>
    <mergeCell ref="L32:M3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5" sqref="F25"/>
    </sheetView>
  </sheetViews>
  <sheetFormatPr baseColWidth="10" defaultRowHeight="14.4" x14ac:dyDescent="0.3"/>
  <sheetData/>
  <sheetProtection algorithmName="SHA-512" hashValue="3mXQbtLF0URSisFJWiqzRocce7Mnh1JOvaU0wgzN8SrmwiU5rMBM3FuTUa4/mZh+4Z9KGmMX7HGclkqR3PvKEg==" saltValue="xswrnXpAg6cD5KcvNaBqDg==" spinCount="100000" sheet="1" objects="1" scenario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5" sqref="D25"/>
    </sheetView>
  </sheetViews>
  <sheetFormatPr baseColWidth="10" defaultRowHeight="14.4" x14ac:dyDescent="0.3"/>
  <sheetData/>
  <sheetProtection algorithmName="SHA-512" hashValue="eDc/0Bga/F872HbxhV5lzUdd8awqIemZ4ylq83AA7+4C7/Chga/FxRdhoC6aAv1lx6ebba1VyReKDpGeNvNTpQ==" saltValue="KDk7uh5qrp3a800DqbWl1g==" spinCount="100000" sheet="1" objects="1" scenario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30" sqref="K30"/>
    </sheetView>
  </sheetViews>
  <sheetFormatPr baseColWidth="10" defaultRowHeight="14.4" x14ac:dyDescent="0.3"/>
  <sheetData/>
  <sheetProtection algorithmName="SHA-512" hashValue="DUnGHVzCLOMHbnixfMw2uOnV0oKvfowBifw0fCqO9OAtG5SG5IX/lDPlejQBM8sB2K0896FaNds+SGTwc3jxWg==" saltValue="6w02mhQlsFZfYfN4F9GC+g==" spinCount="100000" sheet="1" objects="1" scenarios="1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22" sqref="L22"/>
    </sheetView>
  </sheetViews>
  <sheetFormatPr baseColWidth="10" defaultRowHeight="14.4" x14ac:dyDescent="0.3"/>
  <sheetData/>
  <sheetProtection algorithmName="SHA-512" hashValue="qrLWH6Z/WlwaPut9oMVxTwAtbHf+LH7QIbaR4LQHTFb+iWVgYBrws5YRlcWIZRlcaxrsQ5lbKHKjQEhMgKZN/Q==" saltValue="P2/h2EV+V6/hfXbqfCPIrw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Fiche PDV</vt:lpstr>
      <vt:lpstr>Feuil5</vt:lpstr>
      <vt:lpstr>Matrice CONCEPTS</vt:lpstr>
      <vt:lpstr>Feuil2</vt:lpstr>
      <vt:lpstr>Graphiques FD</vt:lpstr>
      <vt:lpstr>GRAPHIQUES BIO</vt:lpstr>
      <vt:lpstr>GRAPHIQUES JUS</vt:lpstr>
      <vt:lpstr>GRAPHIQUES BAR A OLIVES</vt:lpstr>
      <vt:lpstr>CODEASS</vt:lpstr>
      <vt:lpstr>CONCEPT</vt:lpstr>
      <vt:lpstr>GLOBAL</vt:lpstr>
      <vt:lpstr>OLIVES</vt:lpstr>
      <vt:lpstr>test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MONCHAUD</dc:creator>
  <cp:lastModifiedBy>Anthony MONCHAUD</cp:lastModifiedBy>
  <cp:lastPrinted>2019-10-01T14:59:32Z</cp:lastPrinted>
  <dcterms:created xsi:type="dcterms:W3CDTF">2019-10-01T09:14:39Z</dcterms:created>
  <dcterms:modified xsi:type="dcterms:W3CDTF">2020-04-27T13:27:10Z</dcterms:modified>
</cp:coreProperties>
</file>