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33793\Desktop\"/>
    </mc:Choice>
  </mc:AlternateContent>
  <xr:revisionPtr revIDLastSave="0" documentId="13_ncr:1_{5CA643D9-2C31-4306-8B6C-D006AC09B038}" xr6:coauthVersionLast="44" xr6:coauthVersionMax="44" xr10:uidLastSave="{00000000-0000-0000-0000-000000000000}"/>
  <bookViews>
    <workbookView xWindow="-120" yWindow="-120" windowWidth="20730" windowHeight="11160" xr2:uid="{1A307135-5380-400C-ADC5-80C9E11F6EE9}"/>
  </bookViews>
  <sheets>
    <sheet name="Essais" sheetId="1" r:id="rId1"/>
    <sheet name="Calculs" sheetId="4" r:id="rId2"/>
    <sheet name="Statistiqu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D24" i="1" l="1"/>
  <c r="AS24" i="1"/>
  <c r="AH24" i="1"/>
  <c r="W24" i="1"/>
  <c r="L4" i="1" l="1"/>
  <c r="M4" i="1"/>
  <c r="N4" i="1"/>
  <c r="L5" i="1"/>
  <c r="M5" i="1"/>
  <c r="N5" i="1"/>
  <c r="L6" i="1"/>
  <c r="M6" i="1"/>
  <c r="N6" i="1"/>
  <c r="L7" i="1"/>
  <c r="M7" i="1"/>
  <c r="N7" i="1"/>
  <c r="L8" i="1"/>
  <c r="M8" i="1"/>
  <c r="N8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N3" i="1"/>
  <c r="M3" i="1"/>
  <c r="L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K7" i="1"/>
  <c r="J7" i="1"/>
  <c r="K6" i="1"/>
  <c r="J6" i="1"/>
  <c r="K5" i="1"/>
  <c r="J5" i="1"/>
  <c r="K4" i="1"/>
  <c r="J4" i="1"/>
  <c r="K3" i="1"/>
  <c r="J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L2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PRUVOST Laurent</author>
  </authors>
  <commentList>
    <comment ref="E3" authorId="0" shapeId="0" xr:uid="{2B2D9BCE-0AF8-46C5-93A1-7DB6AF7614FD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</t>
        </r>
      </text>
    </comment>
    <comment ref="P3" authorId="0" shapeId="0" xr:uid="{1F862A75-104A-4401-9D92-E35FAF3DED12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</t>
        </r>
      </text>
    </comment>
    <comment ref="AA3" authorId="0" shapeId="0" xr:uid="{A4AAB89F-3FA6-4E1C-9A2B-0BD384D6B3D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</t>
        </r>
      </text>
    </comment>
    <comment ref="AL3" authorId="0" shapeId="0" xr:uid="{727AF862-30EB-4D4F-A2D5-9112E0E6F35D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</t>
        </r>
      </text>
    </comment>
    <comment ref="AW3" authorId="0" shapeId="0" xr:uid="{2C2E53A2-BBEA-472B-9ABE-20523693B0F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</t>
        </r>
      </text>
    </comment>
    <comment ref="E4" authorId="0" shapeId="0" xr:uid="{D720EABA-E6EB-438D-B683-1AF06F4AAB2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P4" authorId="0" shapeId="0" xr:uid="{AC765629-2852-4151-876F-ABECBE625F3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A4" authorId="0" shapeId="0" xr:uid="{4A0D56E3-2298-4EEB-B3F8-0CB425FAE9E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L4" authorId="0" shapeId="0" xr:uid="{EE792854-A392-4309-AD7F-3DF7BAECE06C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W4" authorId="0" shapeId="0" xr:uid="{FA7B2A1B-9411-4878-B642-6B5BB9219AA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E5" authorId="0" shapeId="0" xr:uid="{ADDE9C0A-0BE9-400D-A45C-C319C3E1E22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P5" authorId="0" shapeId="0" xr:uid="{003BB270-D15C-40B0-A5D5-8E7D828833C2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A5" authorId="0" shapeId="0" xr:uid="{E3599D62-808E-4385-88AB-2553B639C340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L5" authorId="0" shapeId="0" xr:uid="{B9DB7765-1DC1-4458-84C2-1FFD2EB55B1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W5" authorId="0" shapeId="0" xr:uid="{21001D8B-DFBD-4535-8C39-9CEA80EF024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E6" authorId="0" shapeId="0" xr:uid="{30654BD0-DDE0-4FBC-B57F-FC73D3D5F6FE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P6" authorId="0" shapeId="0" xr:uid="{7D93D01F-BAD9-4F69-9FBE-3DC62720C7E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A6" authorId="0" shapeId="0" xr:uid="{733281A2-017B-442C-826B-39C81653794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L6" authorId="0" shapeId="0" xr:uid="{CB77B6D5-80C2-466D-9EB4-340319A3BFD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W6" authorId="0" shapeId="0" xr:uid="{8C436326-7A1E-4E0F-9B74-B3B84EDF883D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E7" authorId="0" shapeId="0" xr:uid="{2D1D977A-DA64-4F72-B691-DF4E5F86C06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C3</t>
        </r>
      </text>
    </comment>
    <comment ref="P7" authorId="0" shapeId="0" xr:uid="{06ADF842-3D71-43C1-AD30-661B2BC48FDF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C3</t>
        </r>
      </text>
    </comment>
    <comment ref="AA7" authorId="0" shapeId="0" xr:uid="{E00DCF64-C0CF-4C89-85A5-C843C19B5641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C3</t>
        </r>
      </text>
    </comment>
    <comment ref="AL7" authorId="0" shapeId="0" xr:uid="{3FACD0DE-DD98-461E-BE7B-7BB2497511E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C3</t>
        </r>
      </text>
    </comment>
    <comment ref="AW7" authorId="0" shapeId="0" xr:uid="{9E0B79AE-10CE-4D80-B7FA-4D4B38792E4C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C3</t>
        </r>
      </text>
    </comment>
    <comment ref="E8" authorId="0" shapeId="0" xr:uid="{C7C4B74B-24E2-42B2-A7CA-7D92DFCC6BF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C2</t>
        </r>
      </text>
    </comment>
    <comment ref="P8" authorId="0" shapeId="0" xr:uid="{AAA72A95-0087-493A-A8C0-DBDB4BCD4D9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C2</t>
        </r>
      </text>
    </comment>
    <comment ref="AA8" authorId="0" shapeId="0" xr:uid="{BDE3F589-0C47-483A-98D4-2ACE7E061C6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C2</t>
        </r>
      </text>
    </comment>
    <comment ref="AL8" authorId="0" shapeId="0" xr:uid="{86C2D2D5-AE8F-49B2-8591-7698B54CF7C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C2</t>
        </r>
      </text>
    </comment>
    <comment ref="AW8" authorId="0" shapeId="0" xr:uid="{B44CA44F-1589-45D0-843B-EE8ACC6D231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C2</t>
        </r>
      </text>
    </comment>
    <comment ref="E9" authorId="0" shapeId="0" xr:uid="{738E1F61-2005-41EA-8F7D-4261822320C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C12</t>
        </r>
      </text>
    </comment>
    <comment ref="P9" authorId="0" shapeId="0" xr:uid="{8398E9B3-53B9-460B-BDA0-8735308208B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C12</t>
        </r>
      </text>
    </comment>
    <comment ref="AA9" authorId="0" shapeId="0" xr:uid="{93F8D204-FD80-40B9-B76A-299BC427057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C12</t>
        </r>
      </text>
    </comment>
    <comment ref="AL9" authorId="0" shapeId="0" xr:uid="{82C4FBB2-FC79-45E6-A993-51B6370776A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C12</t>
        </r>
      </text>
    </comment>
    <comment ref="AW9" authorId="0" shapeId="0" xr:uid="{57DAFAFE-C4AE-4379-ABCB-A8B8869EB6A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C12</t>
        </r>
      </text>
    </comment>
    <comment ref="E10" authorId="0" shapeId="0" xr:uid="{DEB22268-B065-418F-8A08-0214762D586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P10" authorId="0" shapeId="0" xr:uid="{934988A4-E6C7-40A4-B62D-E3C33FDBBCEB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A10" authorId="0" shapeId="0" xr:uid="{BCF01F6B-DF01-4F04-8A81-213827F66675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L10" authorId="0" shapeId="0" xr:uid="{A8748BF9-DE98-4DD0-A771-CC8A5B275E3D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AW10" authorId="0" shapeId="0" xr:uid="{968D4F41-97BF-491E-93A7-66B5049FE6A5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C4</t>
        </r>
      </text>
    </comment>
    <comment ref="E11" authorId="0" shapeId="0" xr:uid="{B6B3D4CF-A353-4519-8778-7EE679104FDF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P11" authorId="0" shapeId="0" xr:uid="{A4C096DD-E207-4AAC-A184-C603FA49CCC5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A11" authorId="0" shapeId="0" xr:uid="{0264F1E7-9564-4A74-8988-DAAE9959817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L11" authorId="0" shapeId="0" xr:uid="{48E44FF0-9242-4209-B9D5-56BB05640FC5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AW11" authorId="0" shapeId="0" xr:uid="{71E7DCA5-1110-47D1-86FD-F11B15A0B89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C5</t>
        </r>
      </text>
    </comment>
    <comment ref="E12" authorId="0" shapeId="0" xr:uid="{6F41D643-37B0-42A5-B9A2-008FB81BAE1F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P12" authorId="0" shapeId="0" xr:uid="{7F6AAE6B-7EDE-4E26-833C-2809ED9E236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A12" authorId="0" shapeId="0" xr:uid="{A325B2B3-6919-431B-B0FE-E609E75D03E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L12" authorId="0" shapeId="0" xr:uid="{B1434E05-4644-4BC6-B7D0-057C9909B39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AW12" authorId="0" shapeId="0" xr:uid="{80D1915F-ADA3-4828-9368-37FB6DBF378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C7</t>
        </r>
      </text>
    </comment>
    <comment ref="D13" authorId="0" shapeId="0" xr:uid="{B52F3EFF-F4C7-4267-80E5-5415D052610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  <comment ref="E13" authorId="0" shapeId="0" xr:uid="{1FECE28C-A57E-40B1-93A4-D37186ECEFBC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C8</t>
        </r>
      </text>
    </comment>
    <comment ref="P13" authorId="0" shapeId="0" xr:uid="{F008AC12-48AF-467B-8E3D-6AD37B8DB78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C8</t>
        </r>
      </text>
    </comment>
    <comment ref="AA13" authorId="0" shapeId="0" xr:uid="{670C7B94-740F-4F0E-9812-E24F8E2C66EE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C8</t>
        </r>
      </text>
    </comment>
    <comment ref="AL13" authorId="0" shapeId="0" xr:uid="{C96E469E-8577-48EF-8784-8B7BDF9515CB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C8</t>
        </r>
      </text>
    </comment>
    <comment ref="AW13" authorId="0" shapeId="0" xr:uid="{B97F7242-FE84-4DD6-8661-3D996252BA4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C8</t>
        </r>
      </text>
    </comment>
    <comment ref="D14" authorId="0" shapeId="0" xr:uid="{CCC3C75C-1F9E-4A80-9EB9-BFF376BE5D2E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  <comment ref="E14" authorId="0" shapeId="0" xr:uid="{BCA53AB2-7C55-474E-BE88-D54278498001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P14" authorId="0" shapeId="0" xr:uid="{82B456E3-6AA0-40D9-8019-F14B6341CD7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AA14" authorId="0" shapeId="0" xr:uid="{F9C5F01E-40BD-484A-9A8D-F379C79224CC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AL14" authorId="0" shapeId="0" xr:uid="{AC4035DB-A015-4390-9A96-1C26A06C1A9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AW14" authorId="0" shapeId="0" xr:uid="{EED51F49-480E-4366-9AD7-C2849B78F36D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C6</t>
        </r>
      </text>
    </comment>
    <comment ref="E15" authorId="0" shapeId="0" xr:uid="{D3236F7A-A9E9-4967-BD6A-EDBAF9A3453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C13</t>
        </r>
      </text>
    </comment>
    <comment ref="P15" authorId="0" shapeId="0" xr:uid="{93BC7D00-E2E2-4318-9612-D9315CB77FEB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C13</t>
        </r>
      </text>
    </comment>
    <comment ref="AA15" authorId="0" shapeId="0" xr:uid="{3D779774-3A63-40C1-8032-FFE211B3A3F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C13</t>
        </r>
      </text>
    </comment>
    <comment ref="AL15" authorId="0" shapeId="0" xr:uid="{208B1A41-2D40-4C89-971D-6F9107E807FF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C13</t>
        </r>
      </text>
    </comment>
    <comment ref="AW15" authorId="0" shapeId="0" xr:uid="{D179E615-30F6-471C-AD9D-1B799DFA2DE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C13</t>
        </r>
      </text>
    </comment>
    <comment ref="E16" authorId="0" shapeId="0" xr:uid="{F1798818-4642-43C1-B880-351A0EA74D2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C14</t>
        </r>
      </text>
    </comment>
    <comment ref="P16" authorId="0" shapeId="0" xr:uid="{1EC478DA-69D4-4C61-98B0-FCC433D0ABF3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C14</t>
        </r>
      </text>
    </comment>
    <comment ref="AA16" authorId="0" shapeId="0" xr:uid="{A3D4DCC3-3670-46A9-A013-22238C37D43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C14</t>
        </r>
      </text>
    </comment>
    <comment ref="AL16" authorId="0" shapeId="0" xr:uid="{C700E8EB-E172-4C97-88C6-EEA38A9850C9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C14</t>
        </r>
      </text>
    </comment>
    <comment ref="AW16" authorId="0" shapeId="0" xr:uid="{DEB4D31D-3199-4A74-BD89-4E1AF6BA552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C14</t>
        </r>
      </text>
    </comment>
    <comment ref="E20" authorId="0" shapeId="0" xr:uid="{D1E3C759-1D5D-416C-948D-60A1CDEDA5E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C15</t>
        </r>
      </text>
    </comment>
    <comment ref="P20" authorId="0" shapeId="0" xr:uid="{A7FB4772-7738-4A85-95ED-5DA7C92230B1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C15</t>
        </r>
      </text>
    </comment>
    <comment ref="AA20" authorId="0" shapeId="0" xr:uid="{CFE84661-FC26-4F15-9BD0-74DCF95FD248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C15</t>
        </r>
      </text>
    </comment>
    <comment ref="AL20" authorId="0" shapeId="0" xr:uid="{5A4CE250-1506-4527-B08B-D90B3CC19D4A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C15</t>
        </r>
      </text>
    </comment>
    <comment ref="AW20" authorId="0" shapeId="0" xr:uid="{81E9FE8E-F392-41D6-B7C0-61376E8EA9B2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C15</t>
        </r>
      </text>
    </comment>
    <comment ref="P22" authorId="0" shapeId="0" xr:uid="{31583E9C-6C98-42BA-8754-95E62451FA94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C11</t>
        </r>
      </text>
    </comment>
    <comment ref="AA22" authorId="0" shapeId="0" xr:uid="{AAADEE77-611E-4846-9809-E0259AD301E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C11</t>
        </r>
      </text>
    </comment>
    <comment ref="AL22" authorId="0" shapeId="0" xr:uid="{AC475AFD-EC12-4BFF-B26C-A5E5087E4EDB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C11</t>
        </r>
      </text>
    </comment>
    <comment ref="AW22" authorId="0" shapeId="0" xr:uid="{D489B9FE-3EC3-474A-8CE0-4770D926DB6B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C11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PRUVOST Laurent</author>
  </authors>
  <commentList>
    <comment ref="D13" authorId="0" shapeId="0" xr:uid="{A0175657-907F-4D45-9038-8A33E047FCF6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  <comment ref="D14" authorId="0" shapeId="0" xr:uid="{4EFD6061-CE74-4E85-BF72-C76610EABB0C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PRUVOST Laurent</author>
  </authors>
  <commentList>
    <comment ref="D13" authorId="0" shapeId="0" xr:uid="{D89F8FB0-6716-411D-96FE-529340001CA7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  <comment ref="D14" authorId="0" shapeId="0" xr:uid="{39A0613C-1DFF-45EC-AF08-5D96FC5D05CE}">
      <text>
        <r>
          <rPr>
            <b/>
            <sz val="9"/>
            <color indexed="81"/>
            <rFont val="Tahoma"/>
            <family val="2"/>
          </rPr>
          <t>PRUVOST Laurent:</t>
        </r>
        <r>
          <rPr>
            <sz val="9"/>
            <color indexed="81"/>
            <rFont val="Tahoma"/>
            <family val="2"/>
          </rPr>
          <t xml:space="preserve">
Uniquement pour COE USHIN 1 (inutile pour les autres COE)</t>
        </r>
      </text>
    </comment>
  </commentList>
</comments>
</file>

<file path=xl/sharedStrings.xml><?xml version="1.0" encoding="utf-8"?>
<sst xmlns="http://schemas.openxmlformats.org/spreadsheetml/2006/main" count="856" uniqueCount="55">
  <si>
    <t>Mesure sur</t>
  </si>
  <si>
    <t>Action sur</t>
  </si>
  <si>
    <t>Etat</t>
  </si>
  <si>
    <t>Bloqueur</t>
  </si>
  <si>
    <t>Néant</t>
  </si>
  <si>
    <t>Repos (Porte ouverte ou fermée)</t>
  </si>
  <si>
    <t>Blocage loupé</t>
  </si>
  <si>
    <t>Blocage</t>
  </si>
  <si>
    <t>Verrouillage</t>
  </si>
  <si>
    <t>Butée fin de course sans contrainte</t>
  </si>
  <si>
    <t>Renvoi</t>
  </si>
  <si>
    <t>Renvoi / Préhension</t>
  </si>
  <si>
    <t>Renvoi poussé sur préhension plaquée au repos</t>
  </si>
  <si>
    <t>Renvoi / Bloqueur</t>
  </si>
  <si>
    <t>Dent de blocage juste attrapée</t>
  </si>
  <si>
    <t>Dent de blocage juste loupée</t>
  </si>
  <si>
    <t>Butée sur bloqueur en butée fin de course renvoi</t>
  </si>
  <si>
    <t>Fond de dent de verrouillage</t>
  </si>
  <si>
    <t>Renvoi au repos sur préhension sur cale de 10 mm</t>
  </si>
  <si>
    <t>Renvoi poussé sur préhension sur cale de 10 mm</t>
  </si>
  <si>
    <t>LOE</t>
  </si>
  <si>
    <t>Butée sur stiffener</t>
  </si>
  <si>
    <t>Préhension</t>
  </si>
  <si>
    <t>Mise en mouvement cliquet</t>
  </si>
  <si>
    <t>Ouverture second cran</t>
  </si>
  <si>
    <t>Renvoi au repos sur préhension en presque ouverture maxi</t>
  </si>
  <si>
    <t>Butée préhension sans contrainte Y</t>
  </si>
  <si>
    <t>Butée du renvoi</t>
  </si>
  <si>
    <t>Sur table 1</t>
  </si>
  <si>
    <t>Sur table 2</t>
  </si>
  <si>
    <t>Sur table 3</t>
  </si>
  <si>
    <t>Écart fournisseur / mesureur</t>
  </si>
  <si>
    <t>Écart fournisseur / mesureur (%)</t>
  </si>
  <si>
    <t>Mesure 1</t>
  </si>
  <si>
    <t>Mesure 2</t>
  </si>
  <si>
    <t>Mesure 3</t>
  </si>
  <si>
    <t/>
  </si>
  <si>
    <t>Écart fournisseur / mesureur (mV)</t>
  </si>
  <si>
    <t>Moyenne</t>
  </si>
  <si>
    <t>Sur table</t>
  </si>
  <si>
    <t>Mesures fournisseur (mV)</t>
  </si>
  <si>
    <t xml:space="preserve">Sur table </t>
  </si>
  <si>
    <t>Mesures fournisseurs (mV)</t>
  </si>
  <si>
    <t>Valeur max</t>
  </si>
  <si>
    <t>1er quartille</t>
  </si>
  <si>
    <t>Valeur min</t>
  </si>
  <si>
    <t>Médiane</t>
  </si>
  <si>
    <t>3ème quartille</t>
  </si>
  <si>
    <t>Mesures  (mV)</t>
  </si>
  <si>
    <t>Pièce n°1</t>
  </si>
  <si>
    <t>Pièce n°2</t>
  </si>
  <si>
    <t>Mesures (mV)</t>
  </si>
  <si>
    <t>Pièce n°3</t>
  </si>
  <si>
    <t>Pièce n°4</t>
  </si>
  <si>
    <t>Pièce 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</si>
</sst>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3" fillId="0" borderId="2" xfId="1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6"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90A7-9013-4FDA-B42E-A9FFA8EFA461}">
  <sheetPr codeName="Feuil1"/>
  <dimension ref="A1:BG24"/>
  <sheetViews>
    <sheetView tabSelected="1" topLeftCell="AB1" zoomScaleNormal="100" workbookViewId="0">
      <selection activeCell="AZ6" sqref="AZ6"/>
    </sheetView>
  </sheetViews>
  <sheetFormatPr baseColWidth="10" defaultRowHeight="15" outlineLevelCol="2" x14ac:dyDescent="0.25"/>
  <cols>
    <col min="1" max="2" width="11.42578125" style="15"/>
    <col min="3" max="3" width="19.85546875" style="15" customWidth="1"/>
    <col min="4" max="4" width="53.5703125" style="15" customWidth="1"/>
    <col min="5" max="7" width="11.42578125" style="15" customWidth="1" outlineLevel="1"/>
    <col min="8" max="8" width="19.140625" style="15" customWidth="1" outlineLevel="1"/>
    <col min="9" max="14" width="11.42578125" style="15" customWidth="1" outlineLevel="1"/>
    <col min="15" max="15" width="11.42578125" style="15" customWidth="1"/>
    <col min="16" max="18" width="11.42578125" style="15" customWidth="1" outlineLevel="1"/>
    <col min="19" max="19" width="16.28515625" style="15" customWidth="1" outlineLevel="1"/>
    <col min="20" max="25" width="11.42578125" style="15" customWidth="1" outlineLevel="1"/>
    <col min="26" max="26" width="11.42578125" style="15" customWidth="1"/>
    <col min="27" max="29" width="11.42578125" style="15" customWidth="1" outlineLevel="1"/>
    <col min="30" max="30" width="17.28515625" style="15" customWidth="1" outlineLevel="1"/>
    <col min="31" max="36" width="11.42578125" style="15" customWidth="1" outlineLevel="1"/>
    <col min="37" max="37" width="11.42578125" style="15" customWidth="1"/>
    <col min="38" max="40" width="11.42578125" style="15" customWidth="1" outlineLevel="2"/>
    <col min="41" max="41" width="18" style="15" customWidth="1" outlineLevel="2"/>
    <col min="42" max="47" width="11.42578125" style="15" customWidth="1" outlineLevel="2"/>
    <col min="48" max="48" width="11.42578125" style="15"/>
    <col min="49" max="51" width="11.42578125" style="15" customWidth="1" outlineLevel="1"/>
    <col min="52" max="52" width="16.5703125" style="15" customWidth="1" outlineLevel="1"/>
    <col min="53" max="58" width="11.42578125" style="15" customWidth="1" outlineLevel="1"/>
    <col min="59" max="16384" width="11.42578125" style="15"/>
  </cols>
  <sheetData>
    <row r="1" spans="1:59" ht="30" customHeight="1" x14ac:dyDescent="0.25">
      <c r="A1" s="30"/>
      <c r="B1" s="30"/>
      <c r="C1" s="30"/>
      <c r="D1" s="30"/>
      <c r="E1" s="34" t="s">
        <v>48</v>
      </c>
      <c r="F1" s="35"/>
      <c r="G1" s="36"/>
      <c r="H1" s="26" t="s">
        <v>40</v>
      </c>
      <c r="I1" s="31" t="s">
        <v>31</v>
      </c>
      <c r="J1" s="32"/>
      <c r="K1" s="33"/>
      <c r="L1" s="31" t="s">
        <v>32</v>
      </c>
      <c r="M1" s="32"/>
      <c r="N1" s="33"/>
      <c r="O1" s="39" t="s">
        <v>49</v>
      </c>
      <c r="P1" s="31" t="s">
        <v>51</v>
      </c>
      <c r="Q1" s="32"/>
      <c r="R1" s="33"/>
      <c r="S1" s="25" t="s">
        <v>40</v>
      </c>
      <c r="T1" s="31" t="s">
        <v>31</v>
      </c>
      <c r="U1" s="32"/>
      <c r="V1" s="33"/>
      <c r="W1" s="31" t="s">
        <v>32</v>
      </c>
      <c r="X1" s="32"/>
      <c r="Y1" s="33"/>
      <c r="Z1" s="39" t="s">
        <v>50</v>
      </c>
      <c r="AA1" s="41" t="s">
        <v>51</v>
      </c>
      <c r="AB1" s="42"/>
      <c r="AC1" s="42"/>
      <c r="AD1" s="8" t="s">
        <v>42</v>
      </c>
      <c r="AE1" s="37" t="s">
        <v>37</v>
      </c>
      <c r="AF1" s="37"/>
      <c r="AG1" s="37"/>
      <c r="AH1" s="37" t="s">
        <v>32</v>
      </c>
      <c r="AI1" s="37"/>
      <c r="AJ1" s="37"/>
      <c r="AK1" s="38" t="s">
        <v>52</v>
      </c>
      <c r="AL1" s="37" t="s">
        <v>48</v>
      </c>
      <c r="AM1" s="37"/>
      <c r="AN1" s="37"/>
      <c r="AO1" s="27" t="s">
        <v>42</v>
      </c>
      <c r="AP1" s="37" t="s">
        <v>37</v>
      </c>
      <c r="AQ1" s="37"/>
      <c r="AR1" s="37"/>
      <c r="AS1" s="37" t="s">
        <v>32</v>
      </c>
      <c r="AT1" s="37"/>
      <c r="AU1" s="37"/>
      <c r="AV1" s="38" t="s">
        <v>53</v>
      </c>
      <c r="AW1" s="37" t="s">
        <v>48</v>
      </c>
      <c r="AX1" s="37"/>
      <c r="AY1" s="37"/>
      <c r="AZ1" s="8" t="s">
        <v>42</v>
      </c>
      <c r="BA1" s="37" t="s">
        <v>31</v>
      </c>
      <c r="BB1" s="37"/>
      <c r="BC1" s="37"/>
      <c r="BD1" s="37" t="s">
        <v>32</v>
      </c>
      <c r="BE1" s="37"/>
      <c r="BF1" s="37"/>
      <c r="BG1" s="28" t="s">
        <v>54</v>
      </c>
    </row>
    <row r="2" spans="1:59" ht="19.5" customHeight="1" x14ac:dyDescent="0.25">
      <c r="A2" s="1"/>
      <c r="B2" s="1" t="s">
        <v>0</v>
      </c>
      <c r="C2" s="1" t="s">
        <v>1</v>
      </c>
      <c r="D2" s="1" t="s">
        <v>2</v>
      </c>
      <c r="E2" s="6" t="s">
        <v>28</v>
      </c>
      <c r="F2" s="6" t="s">
        <v>29</v>
      </c>
      <c r="G2" s="17" t="s">
        <v>30</v>
      </c>
      <c r="H2" s="21" t="s">
        <v>41</v>
      </c>
      <c r="I2" s="7" t="s">
        <v>33</v>
      </c>
      <c r="J2" s="7" t="s">
        <v>34</v>
      </c>
      <c r="K2" s="7" t="s">
        <v>35</v>
      </c>
      <c r="L2" s="7" t="s">
        <v>33</v>
      </c>
      <c r="M2" s="7" t="s">
        <v>34</v>
      </c>
      <c r="N2" s="7" t="s">
        <v>35</v>
      </c>
      <c r="O2" s="39"/>
      <c r="P2" s="9" t="s">
        <v>28</v>
      </c>
      <c r="Q2" s="9" t="s">
        <v>29</v>
      </c>
      <c r="R2" s="9" t="s">
        <v>30</v>
      </c>
      <c r="S2" s="9" t="s">
        <v>39</v>
      </c>
      <c r="T2" s="7" t="s">
        <v>33</v>
      </c>
      <c r="U2" s="7" t="s">
        <v>34</v>
      </c>
      <c r="V2" s="7" t="s">
        <v>35</v>
      </c>
      <c r="W2" s="7" t="s">
        <v>33</v>
      </c>
      <c r="X2" s="7" t="s">
        <v>34</v>
      </c>
      <c r="Y2" s="7" t="s">
        <v>35</v>
      </c>
      <c r="Z2" s="39"/>
      <c r="AA2" s="1" t="s">
        <v>28</v>
      </c>
      <c r="AB2" s="1" t="s">
        <v>29</v>
      </c>
      <c r="AC2" s="1" t="s">
        <v>30</v>
      </c>
      <c r="AD2" s="21" t="s">
        <v>39</v>
      </c>
      <c r="AE2" s="7" t="s">
        <v>33</v>
      </c>
      <c r="AF2" s="7" t="s">
        <v>34</v>
      </c>
      <c r="AG2" s="7" t="s">
        <v>35</v>
      </c>
      <c r="AH2" s="7" t="s">
        <v>33</v>
      </c>
      <c r="AI2" s="7" t="s">
        <v>34</v>
      </c>
      <c r="AJ2" s="7" t="s">
        <v>35</v>
      </c>
      <c r="AK2" s="39"/>
      <c r="AL2" s="1" t="s">
        <v>28</v>
      </c>
      <c r="AM2" s="1" t="s">
        <v>29</v>
      </c>
      <c r="AN2" s="1" t="s">
        <v>30</v>
      </c>
      <c r="AO2" s="13" t="s">
        <v>39</v>
      </c>
      <c r="AP2" s="7" t="s">
        <v>33</v>
      </c>
      <c r="AQ2" s="7" t="s">
        <v>34</v>
      </c>
      <c r="AR2" s="7" t="s">
        <v>35</v>
      </c>
      <c r="AS2" s="7" t="s">
        <v>33</v>
      </c>
      <c r="AT2" s="7" t="s">
        <v>34</v>
      </c>
      <c r="AU2" s="7" t="s">
        <v>35</v>
      </c>
      <c r="AV2" s="39"/>
      <c r="AW2" s="21" t="s">
        <v>28</v>
      </c>
      <c r="AX2" s="21" t="s">
        <v>29</v>
      </c>
      <c r="AY2" s="21" t="s">
        <v>30</v>
      </c>
      <c r="AZ2" s="14" t="s">
        <v>39</v>
      </c>
      <c r="BA2" s="7" t="s">
        <v>33</v>
      </c>
      <c r="BB2" s="7" t="s">
        <v>34</v>
      </c>
      <c r="BC2" s="7" t="s">
        <v>35</v>
      </c>
      <c r="BD2" s="7" t="s">
        <v>33</v>
      </c>
      <c r="BE2" s="7" t="s">
        <v>34</v>
      </c>
      <c r="BF2" s="7" t="s">
        <v>35</v>
      </c>
      <c r="BG2" s="28"/>
    </row>
    <row r="3" spans="1:59" x14ac:dyDescent="0.25">
      <c r="A3" s="13">
        <v>1</v>
      </c>
      <c r="B3" s="10" t="s">
        <v>3</v>
      </c>
      <c r="C3" s="10" t="s">
        <v>4</v>
      </c>
      <c r="D3" s="10" t="s">
        <v>5</v>
      </c>
      <c r="E3" s="2">
        <v>1319</v>
      </c>
      <c r="F3" s="2"/>
      <c r="G3" s="18"/>
      <c r="H3" s="10">
        <v>1221</v>
      </c>
      <c r="I3" s="8">
        <f>IF(OR(N($H3)=0,N(E3)=0),"",ABS(E3-$H3))</f>
        <v>98</v>
      </c>
      <c r="J3" s="8" t="str">
        <f>IF(OR(N($H3)=0,N(F3)=0),"",ABS(F3-$H3))</f>
        <v/>
      </c>
      <c r="K3" s="8" t="str">
        <f>IF(OR(N($H3)=0,N(G3)=0),"",ABS(G3-$H3))</f>
        <v/>
      </c>
      <c r="L3" s="16">
        <f>IF(OR(N($H3)=0,N(E3)=0),"",ABS(1-($H3/E3)))</f>
        <v>7.4298711144806684E-2</v>
      </c>
      <c r="M3" s="16" t="str">
        <f>IF(OR(N($H3)=0,N(F3)=0),"",ABS(1-($H3/F3)))</f>
        <v/>
      </c>
      <c r="N3" s="16" t="str">
        <f>IF(OR(N($H3)=0,N(G3)=0),"",ABS(1-($H3/G3)))</f>
        <v/>
      </c>
      <c r="O3" s="39"/>
      <c r="P3" s="2">
        <v>1293</v>
      </c>
      <c r="Q3" s="2"/>
      <c r="R3" s="2"/>
      <c r="S3" s="10">
        <v>1334</v>
      </c>
      <c r="T3" s="8">
        <v>41</v>
      </c>
      <c r="U3" s="8" t="s">
        <v>36</v>
      </c>
      <c r="V3" s="8" t="s">
        <v>36</v>
      </c>
      <c r="W3" s="16">
        <v>3.1709203402938924E-2</v>
      </c>
      <c r="X3" s="16" t="s">
        <v>36</v>
      </c>
      <c r="Y3" s="16" t="s">
        <v>36</v>
      </c>
      <c r="Z3" s="39"/>
      <c r="AA3" s="2">
        <v>1819</v>
      </c>
      <c r="AB3" s="2">
        <v>1819</v>
      </c>
      <c r="AC3" s="2">
        <v>1819</v>
      </c>
      <c r="AD3" s="10">
        <v>1852</v>
      </c>
      <c r="AE3" s="8">
        <v>33</v>
      </c>
      <c r="AF3" s="8">
        <v>33</v>
      </c>
      <c r="AG3" s="8">
        <v>33</v>
      </c>
      <c r="AH3" s="16">
        <v>1.8141836173721781E-2</v>
      </c>
      <c r="AI3" s="16">
        <v>1.8141836173721781E-2</v>
      </c>
      <c r="AJ3" s="16">
        <v>1.8141836173721781E-2</v>
      </c>
      <c r="AK3" s="39"/>
      <c r="AL3" s="2">
        <v>1522</v>
      </c>
      <c r="AM3" s="2">
        <v>1521</v>
      </c>
      <c r="AN3" s="2">
        <v>1522</v>
      </c>
      <c r="AO3" s="10">
        <v>1472</v>
      </c>
      <c r="AP3" s="8">
        <v>50</v>
      </c>
      <c r="AQ3" s="8">
        <v>49</v>
      </c>
      <c r="AR3" s="8">
        <v>50</v>
      </c>
      <c r="AS3" s="16">
        <v>3.2851511169513792E-2</v>
      </c>
      <c r="AT3" s="16">
        <v>3.2215647600262964E-2</v>
      </c>
      <c r="AU3" s="16">
        <v>3.2851511169513792E-2</v>
      </c>
      <c r="AV3" s="39"/>
      <c r="AW3" s="2">
        <v>1234</v>
      </c>
      <c r="AX3" s="2"/>
      <c r="AY3" s="2"/>
      <c r="AZ3" s="10">
        <v>865</v>
      </c>
      <c r="BA3" s="8">
        <v>369</v>
      </c>
      <c r="BB3" s="8" t="s">
        <v>36</v>
      </c>
      <c r="BC3" s="8" t="s">
        <v>36</v>
      </c>
      <c r="BD3" s="16">
        <v>0.29902755267423009</v>
      </c>
      <c r="BE3" s="16" t="s">
        <v>36</v>
      </c>
      <c r="BF3" s="16" t="s">
        <v>36</v>
      </c>
      <c r="BG3" s="28"/>
    </row>
    <row r="4" spans="1:59" x14ac:dyDescent="0.25">
      <c r="A4" s="13">
        <v>2</v>
      </c>
      <c r="B4" s="10" t="s">
        <v>3</v>
      </c>
      <c r="C4" s="10" t="s">
        <v>3</v>
      </c>
      <c r="D4" s="10" t="s">
        <v>6</v>
      </c>
      <c r="E4" s="3">
        <v>2289</v>
      </c>
      <c r="F4" s="2">
        <v>2288</v>
      </c>
      <c r="G4" s="3">
        <v>2281</v>
      </c>
      <c r="H4" s="10"/>
      <c r="I4" s="8" t="str">
        <f t="shared" ref="I4:I22" si="0">IF(OR(N($H4)=0,N(E4)=0),"",ABS(E4-$H4))</f>
        <v/>
      </c>
      <c r="J4" s="8" t="str">
        <f t="shared" ref="J4:J22" si="1">IF(OR(N($H4)=0,N(F4)=0),"",ABS(F4-$H4))</f>
        <v/>
      </c>
      <c r="K4" s="8" t="str">
        <f t="shared" ref="K4:K22" si="2">IF(OR(N($H4)=0,N(G4)=0),"",ABS(G4-$H4))</f>
        <v/>
      </c>
      <c r="L4" s="16" t="str">
        <f t="shared" ref="L4:L22" si="3">IF(OR(N($H4)=0,N(E4)=0),"",ABS(1-($H4/E4)))</f>
        <v/>
      </c>
      <c r="M4" s="16" t="str">
        <f t="shared" ref="M4:M22" si="4">IF(OR(N($H4)=0,N(F4)=0),"",ABS(1-($H4/F4)))</f>
        <v/>
      </c>
      <c r="N4" s="16" t="str">
        <f t="shared" ref="N4:N22" si="5">IF(OR(N($H4)=0,N(G4)=0),"",ABS(1-($H4/G4)))</f>
        <v/>
      </c>
      <c r="O4" s="39"/>
      <c r="P4" s="2">
        <v>2203</v>
      </c>
      <c r="Q4" s="2">
        <v>2250</v>
      </c>
      <c r="R4" s="2">
        <v>2257</v>
      </c>
      <c r="S4" s="10"/>
      <c r="T4" s="8" t="s">
        <v>36</v>
      </c>
      <c r="U4" s="8" t="s">
        <v>36</v>
      </c>
      <c r="V4" s="8" t="s">
        <v>36</v>
      </c>
      <c r="W4" s="16" t="s">
        <v>36</v>
      </c>
      <c r="X4" s="16" t="s">
        <v>36</v>
      </c>
      <c r="Y4" s="16" t="s">
        <v>36</v>
      </c>
      <c r="Z4" s="39"/>
      <c r="AA4" s="2">
        <v>2367</v>
      </c>
      <c r="AB4" s="2">
        <v>2368</v>
      </c>
      <c r="AC4" s="2">
        <v>2367</v>
      </c>
      <c r="AD4" s="10"/>
      <c r="AE4" s="8" t="s">
        <v>36</v>
      </c>
      <c r="AF4" s="8" t="s">
        <v>36</v>
      </c>
      <c r="AG4" s="8" t="s">
        <v>36</v>
      </c>
      <c r="AH4" s="16" t="s">
        <v>36</v>
      </c>
      <c r="AI4" s="16" t="s">
        <v>36</v>
      </c>
      <c r="AJ4" s="16" t="s">
        <v>36</v>
      </c>
      <c r="AK4" s="39"/>
      <c r="AL4" s="2">
        <v>2280</v>
      </c>
      <c r="AM4" s="2">
        <v>2280</v>
      </c>
      <c r="AN4" s="2">
        <v>2283</v>
      </c>
      <c r="AO4" s="10"/>
      <c r="AP4" s="8" t="s">
        <v>36</v>
      </c>
      <c r="AQ4" s="8" t="s">
        <v>36</v>
      </c>
      <c r="AR4" s="8" t="s">
        <v>36</v>
      </c>
      <c r="AS4" s="16" t="s">
        <v>36</v>
      </c>
      <c r="AT4" s="16" t="s">
        <v>36</v>
      </c>
      <c r="AU4" s="16" t="s">
        <v>36</v>
      </c>
      <c r="AV4" s="39"/>
      <c r="AW4" s="2">
        <v>2295</v>
      </c>
      <c r="AX4" s="2">
        <v>2302</v>
      </c>
      <c r="AY4" s="2">
        <v>2258</v>
      </c>
      <c r="AZ4" s="10"/>
      <c r="BA4" s="8" t="s">
        <v>36</v>
      </c>
      <c r="BB4" s="8" t="s">
        <v>36</v>
      </c>
      <c r="BC4" s="8" t="s">
        <v>36</v>
      </c>
      <c r="BD4" s="16" t="s">
        <v>36</v>
      </c>
      <c r="BE4" s="16" t="s">
        <v>36</v>
      </c>
      <c r="BF4" s="16" t="s">
        <v>36</v>
      </c>
      <c r="BG4" s="28"/>
    </row>
    <row r="5" spans="1:59" x14ac:dyDescent="0.25">
      <c r="A5" s="13">
        <v>3</v>
      </c>
      <c r="B5" s="10" t="s">
        <v>3</v>
      </c>
      <c r="C5" s="10" t="s">
        <v>3</v>
      </c>
      <c r="D5" s="10" t="s">
        <v>7</v>
      </c>
      <c r="E5" s="2">
        <v>2354</v>
      </c>
      <c r="F5" s="2">
        <v>2390</v>
      </c>
      <c r="G5" s="18">
        <v>2407</v>
      </c>
      <c r="H5" s="10">
        <v>2412</v>
      </c>
      <c r="I5" s="8">
        <f t="shared" si="0"/>
        <v>58</v>
      </c>
      <c r="J5" s="8">
        <f t="shared" si="1"/>
        <v>22</v>
      </c>
      <c r="K5" s="8">
        <f t="shared" si="2"/>
        <v>5</v>
      </c>
      <c r="L5" s="16">
        <f t="shared" si="3"/>
        <v>2.4638912489379772E-2</v>
      </c>
      <c r="M5" s="16">
        <f t="shared" si="4"/>
        <v>9.2050209205021272E-3</v>
      </c>
      <c r="N5" s="16">
        <f t="shared" si="5"/>
        <v>2.0772746157042832E-3</v>
      </c>
      <c r="O5" s="39"/>
      <c r="P5" s="2">
        <v>2362</v>
      </c>
      <c r="Q5" s="2">
        <v>2364</v>
      </c>
      <c r="R5" s="2">
        <v>2343</v>
      </c>
      <c r="S5" s="10">
        <v>2409</v>
      </c>
      <c r="T5" s="8">
        <v>47</v>
      </c>
      <c r="U5" s="8">
        <v>45</v>
      </c>
      <c r="V5" s="8">
        <v>66</v>
      </c>
      <c r="W5" s="16">
        <v>1.9898391193903464E-2</v>
      </c>
      <c r="X5" s="16">
        <v>1.9035532994923887E-2</v>
      </c>
      <c r="Y5" s="16">
        <v>2.8169014084507005E-2</v>
      </c>
      <c r="Z5" s="39"/>
      <c r="AA5" s="2">
        <v>2394</v>
      </c>
      <c r="AB5" s="2">
        <v>2394</v>
      </c>
      <c r="AC5" s="2">
        <v>2394</v>
      </c>
      <c r="AD5" s="10">
        <v>2430</v>
      </c>
      <c r="AE5" s="8">
        <v>36</v>
      </c>
      <c r="AF5" s="8">
        <v>36</v>
      </c>
      <c r="AG5" s="8">
        <v>36</v>
      </c>
      <c r="AH5" s="16">
        <v>1.5037593984962516E-2</v>
      </c>
      <c r="AI5" s="16">
        <v>1.5037593984962516E-2</v>
      </c>
      <c r="AJ5" s="16">
        <v>1.5037593984962516E-2</v>
      </c>
      <c r="AK5" s="39"/>
      <c r="AL5" s="2">
        <v>2346</v>
      </c>
      <c r="AM5" s="2">
        <v>2336</v>
      </c>
      <c r="AN5" s="2">
        <v>2346</v>
      </c>
      <c r="AO5" s="10">
        <v>2403</v>
      </c>
      <c r="AP5" s="8">
        <v>57</v>
      </c>
      <c r="AQ5" s="8">
        <v>67</v>
      </c>
      <c r="AR5" s="8">
        <v>57</v>
      </c>
      <c r="AS5" s="16">
        <v>2.4296675191815886E-2</v>
      </c>
      <c r="AT5" s="16">
        <v>2.8681506849315141E-2</v>
      </c>
      <c r="AU5" s="16">
        <v>2.4296675191815886E-2</v>
      </c>
      <c r="AV5" s="39"/>
      <c r="AW5" s="2">
        <v>2223</v>
      </c>
      <c r="AX5" s="2">
        <v>2212</v>
      </c>
      <c r="AY5" s="2">
        <v>2225</v>
      </c>
      <c r="AZ5" s="10">
        <v>2388</v>
      </c>
      <c r="BA5" s="8">
        <v>165</v>
      </c>
      <c r="BB5" s="8">
        <v>176</v>
      </c>
      <c r="BC5" s="8">
        <v>163</v>
      </c>
      <c r="BD5" s="16">
        <v>7.4224021592442568E-2</v>
      </c>
      <c r="BE5" s="16">
        <v>7.9566003616636571E-2</v>
      </c>
      <c r="BF5" s="16">
        <v>7.3258426966292145E-2</v>
      </c>
      <c r="BG5" s="28"/>
    </row>
    <row r="6" spans="1:59" x14ac:dyDescent="0.25">
      <c r="A6" s="13">
        <v>4</v>
      </c>
      <c r="B6" s="10" t="s">
        <v>3</v>
      </c>
      <c r="C6" s="10" t="s">
        <v>3</v>
      </c>
      <c r="D6" s="10" t="s">
        <v>8</v>
      </c>
      <c r="E6" s="2">
        <v>2439</v>
      </c>
      <c r="F6" s="2">
        <v>2440</v>
      </c>
      <c r="G6" s="18">
        <v>2440</v>
      </c>
      <c r="H6" s="10">
        <v>2421</v>
      </c>
      <c r="I6" s="8">
        <f t="shared" si="0"/>
        <v>18</v>
      </c>
      <c r="J6" s="8">
        <f t="shared" si="1"/>
        <v>19</v>
      </c>
      <c r="K6" s="8">
        <f t="shared" si="2"/>
        <v>19</v>
      </c>
      <c r="L6" s="16">
        <f t="shared" si="3"/>
        <v>7.3800738007380184E-3</v>
      </c>
      <c r="M6" s="16">
        <f t="shared" si="4"/>
        <v>7.7868852459016535E-3</v>
      </c>
      <c r="N6" s="16">
        <f t="shared" si="5"/>
        <v>7.7868852459016535E-3</v>
      </c>
      <c r="O6" s="39"/>
      <c r="P6" s="2">
        <v>2436</v>
      </c>
      <c r="Q6" s="2">
        <v>2427</v>
      </c>
      <c r="R6" s="2">
        <v>2430</v>
      </c>
      <c r="S6" s="10">
        <v>2427</v>
      </c>
      <c r="T6" s="8">
        <v>9</v>
      </c>
      <c r="U6" s="8">
        <v>0</v>
      </c>
      <c r="V6" s="8">
        <v>3</v>
      </c>
      <c r="W6" s="16">
        <v>3.6945812807881451E-3</v>
      </c>
      <c r="X6" s="16">
        <v>0</v>
      </c>
      <c r="Y6" s="16">
        <v>1.2345679012345512E-3</v>
      </c>
      <c r="Z6" s="39"/>
      <c r="AA6" s="2">
        <v>2458</v>
      </c>
      <c r="AB6" s="2">
        <v>2458</v>
      </c>
      <c r="AC6" s="2">
        <v>2458</v>
      </c>
      <c r="AD6" s="10">
        <v>2425</v>
      </c>
      <c r="AE6" s="8">
        <v>33</v>
      </c>
      <c r="AF6" s="8">
        <v>33</v>
      </c>
      <c r="AG6" s="8">
        <v>33</v>
      </c>
      <c r="AH6" s="16">
        <v>1.3425549227013778E-2</v>
      </c>
      <c r="AI6" s="16">
        <v>1.3425549227013778E-2</v>
      </c>
      <c r="AJ6" s="16">
        <v>1.3425549227013778E-2</v>
      </c>
      <c r="AK6" s="39"/>
      <c r="AL6" s="2">
        <v>2438</v>
      </c>
      <c r="AM6" s="2">
        <v>2438</v>
      </c>
      <c r="AN6" s="2">
        <v>2438</v>
      </c>
      <c r="AO6" s="10">
        <v>2423</v>
      </c>
      <c r="AP6" s="8">
        <v>15</v>
      </c>
      <c r="AQ6" s="8">
        <v>15</v>
      </c>
      <c r="AR6" s="8">
        <v>15</v>
      </c>
      <c r="AS6" s="16">
        <v>6.1525840853158265E-3</v>
      </c>
      <c r="AT6" s="16">
        <v>6.1525840853158265E-3</v>
      </c>
      <c r="AU6" s="16">
        <v>6.1525840853158265E-3</v>
      </c>
      <c r="AV6" s="39"/>
      <c r="AW6" s="2">
        <v>2424</v>
      </c>
      <c r="AX6" s="2">
        <v>2429</v>
      </c>
      <c r="AY6" s="2">
        <v>2423</v>
      </c>
      <c r="AZ6" s="10">
        <v>2402</v>
      </c>
      <c r="BA6" s="8">
        <v>22</v>
      </c>
      <c r="BB6" s="8">
        <v>27</v>
      </c>
      <c r="BC6" s="8">
        <v>21</v>
      </c>
      <c r="BD6" s="16">
        <v>9.075907590759047E-3</v>
      </c>
      <c r="BE6" s="16">
        <v>1.1115685467270486E-2</v>
      </c>
      <c r="BF6" s="16">
        <v>8.6669418076764648E-3</v>
      </c>
      <c r="BG6" s="28"/>
    </row>
    <row r="7" spans="1:59" x14ac:dyDescent="0.25">
      <c r="A7" s="13">
        <v>5</v>
      </c>
      <c r="B7" s="10" t="s">
        <v>3</v>
      </c>
      <c r="C7" s="10" t="s">
        <v>3</v>
      </c>
      <c r="D7" s="10" t="s">
        <v>9</v>
      </c>
      <c r="E7" s="2">
        <v>2472</v>
      </c>
      <c r="F7" s="2"/>
      <c r="G7" s="18"/>
      <c r="H7" s="10"/>
      <c r="I7" s="8" t="str">
        <f t="shared" si="0"/>
        <v/>
      </c>
      <c r="J7" s="8" t="str">
        <f t="shared" si="1"/>
        <v/>
      </c>
      <c r="K7" s="8" t="str">
        <f t="shared" si="2"/>
        <v/>
      </c>
      <c r="L7" s="16" t="str">
        <f t="shared" si="3"/>
        <v/>
      </c>
      <c r="M7" s="16" t="str">
        <f t="shared" si="4"/>
        <v/>
      </c>
      <c r="N7" s="16" t="str">
        <f t="shared" si="5"/>
        <v/>
      </c>
      <c r="O7" s="39"/>
      <c r="P7" s="2">
        <v>2467</v>
      </c>
      <c r="Q7" s="2"/>
      <c r="R7" s="2"/>
      <c r="S7" s="10"/>
      <c r="T7" s="8" t="s">
        <v>36</v>
      </c>
      <c r="U7" s="8" t="s">
        <v>36</v>
      </c>
      <c r="V7" s="8" t="s">
        <v>36</v>
      </c>
      <c r="W7" s="16" t="s">
        <v>36</v>
      </c>
      <c r="X7" s="16" t="s">
        <v>36</v>
      </c>
      <c r="Y7" s="16" t="s">
        <v>36</v>
      </c>
      <c r="Z7" s="39"/>
      <c r="AA7" s="2">
        <v>2487</v>
      </c>
      <c r="AB7" s="2">
        <v>2488</v>
      </c>
      <c r="AC7" s="2">
        <v>2487</v>
      </c>
      <c r="AD7" s="10"/>
      <c r="AE7" s="8" t="s">
        <v>36</v>
      </c>
      <c r="AF7" s="8" t="s">
        <v>36</v>
      </c>
      <c r="AG7" s="8" t="s">
        <v>36</v>
      </c>
      <c r="AH7" s="16" t="s">
        <v>36</v>
      </c>
      <c r="AI7" s="16" t="s">
        <v>36</v>
      </c>
      <c r="AJ7" s="16" t="s">
        <v>36</v>
      </c>
      <c r="AK7" s="39"/>
      <c r="AL7" s="2">
        <v>2466</v>
      </c>
      <c r="AM7" s="2">
        <v>2466</v>
      </c>
      <c r="AN7" s="2">
        <v>2466</v>
      </c>
      <c r="AO7" s="11"/>
      <c r="AP7" s="8" t="s">
        <v>36</v>
      </c>
      <c r="AQ7" s="8" t="s">
        <v>36</v>
      </c>
      <c r="AR7" s="8" t="s">
        <v>36</v>
      </c>
      <c r="AS7" s="16" t="s">
        <v>36</v>
      </c>
      <c r="AT7" s="16" t="s">
        <v>36</v>
      </c>
      <c r="AU7" s="16" t="s">
        <v>36</v>
      </c>
      <c r="AV7" s="39"/>
      <c r="AW7" s="2">
        <v>2461</v>
      </c>
      <c r="AX7" s="2">
        <v>2462</v>
      </c>
      <c r="AY7" s="2">
        <v>2462</v>
      </c>
      <c r="AZ7" s="10"/>
      <c r="BA7" s="8" t="s">
        <v>36</v>
      </c>
      <c r="BB7" s="8" t="s">
        <v>36</v>
      </c>
      <c r="BC7" s="8" t="s">
        <v>36</v>
      </c>
      <c r="BD7" s="16" t="s">
        <v>36</v>
      </c>
      <c r="BE7" s="16" t="s">
        <v>36</v>
      </c>
      <c r="BF7" s="16" t="s">
        <v>36</v>
      </c>
      <c r="BG7" s="28"/>
    </row>
    <row r="8" spans="1:59" x14ac:dyDescent="0.25">
      <c r="A8" s="13">
        <v>6</v>
      </c>
      <c r="B8" s="23" t="s">
        <v>10</v>
      </c>
      <c r="C8" s="23" t="s">
        <v>4</v>
      </c>
      <c r="D8" s="23" t="s">
        <v>5</v>
      </c>
      <c r="E8" s="4">
        <v>7</v>
      </c>
      <c r="F8" s="4"/>
      <c r="G8" s="19"/>
      <c r="H8" s="11">
        <v>1137</v>
      </c>
      <c r="I8" s="8">
        <f t="shared" si="0"/>
        <v>1130</v>
      </c>
      <c r="J8" s="8" t="str">
        <f t="shared" si="1"/>
        <v/>
      </c>
      <c r="K8" s="8" t="str">
        <f t="shared" si="2"/>
        <v/>
      </c>
      <c r="L8" s="16">
        <f t="shared" si="3"/>
        <v>161.42857142857142</v>
      </c>
      <c r="M8" s="16" t="str">
        <f t="shared" si="4"/>
        <v/>
      </c>
      <c r="N8" s="16" t="str">
        <f t="shared" si="5"/>
        <v/>
      </c>
      <c r="O8" s="39"/>
      <c r="P8" s="4">
        <v>10</v>
      </c>
      <c r="Q8" s="4"/>
      <c r="R8" s="4"/>
      <c r="S8" s="11">
        <v>848</v>
      </c>
      <c r="T8" s="8">
        <v>838</v>
      </c>
      <c r="U8" s="8" t="s">
        <v>36</v>
      </c>
      <c r="V8" s="8" t="s">
        <v>36</v>
      </c>
      <c r="W8" s="16">
        <v>83.8</v>
      </c>
      <c r="X8" s="16" t="s">
        <v>36</v>
      </c>
      <c r="Y8" s="16" t="s">
        <v>36</v>
      </c>
      <c r="Z8" s="39"/>
      <c r="AA8" s="4">
        <v>7</v>
      </c>
      <c r="AB8" s="4">
        <v>7</v>
      </c>
      <c r="AC8" s="4">
        <v>7</v>
      </c>
      <c r="AD8" s="11">
        <v>923</v>
      </c>
      <c r="AE8" s="8">
        <v>916</v>
      </c>
      <c r="AF8" s="8">
        <v>916</v>
      </c>
      <c r="AG8" s="8">
        <v>916</v>
      </c>
      <c r="AH8" s="16">
        <v>130.85714285714286</v>
      </c>
      <c r="AI8" s="16">
        <v>130.85714285714286</v>
      </c>
      <c r="AJ8" s="16">
        <v>130.85714285714286</v>
      </c>
      <c r="AK8" s="39"/>
      <c r="AL8" s="4">
        <v>881</v>
      </c>
      <c r="AM8" s="4">
        <v>881</v>
      </c>
      <c r="AN8" s="4">
        <v>881</v>
      </c>
      <c r="AO8" s="11">
        <v>1297</v>
      </c>
      <c r="AP8" s="8">
        <v>416</v>
      </c>
      <c r="AQ8" s="8">
        <v>416</v>
      </c>
      <c r="AR8" s="8">
        <v>416</v>
      </c>
      <c r="AS8" s="16">
        <v>0.47219069239500566</v>
      </c>
      <c r="AT8" s="16">
        <v>0.47219069239500566</v>
      </c>
      <c r="AU8" s="16">
        <v>0.47219069239500566</v>
      </c>
      <c r="AV8" s="39"/>
      <c r="AW8" s="4">
        <v>7</v>
      </c>
      <c r="AX8" s="4"/>
      <c r="AY8" s="4"/>
      <c r="AZ8" s="11">
        <v>1349</v>
      </c>
      <c r="BA8" s="8">
        <v>1342</v>
      </c>
      <c r="BB8" s="8" t="s">
        <v>36</v>
      </c>
      <c r="BC8" s="8" t="s">
        <v>36</v>
      </c>
      <c r="BD8" s="16">
        <v>191.71428571428572</v>
      </c>
      <c r="BE8" s="16" t="s">
        <v>36</v>
      </c>
      <c r="BF8" s="16" t="s">
        <v>36</v>
      </c>
      <c r="BG8" s="28"/>
    </row>
    <row r="9" spans="1:59" x14ac:dyDescent="0.25">
      <c r="A9" s="13">
        <v>7</v>
      </c>
      <c r="B9" s="11" t="s">
        <v>10</v>
      </c>
      <c r="C9" s="11" t="s">
        <v>11</v>
      </c>
      <c r="D9" s="11" t="s">
        <v>12</v>
      </c>
      <c r="E9" s="4">
        <v>1103</v>
      </c>
      <c r="F9" s="4"/>
      <c r="G9" s="19"/>
      <c r="H9" s="11"/>
      <c r="I9" s="8" t="str">
        <f t="shared" si="0"/>
        <v/>
      </c>
      <c r="J9" s="8" t="str">
        <f t="shared" si="1"/>
        <v/>
      </c>
      <c r="K9" s="8" t="str">
        <f t="shared" si="2"/>
        <v/>
      </c>
      <c r="L9" s="16" t="str">
        <f t="shared" si="3"/>
        <v/>
      </c>
      <c r="M9" s="16" t="str">
        <f t="shared" si="4"/>
        <v/>
      </c>
      <c r="N9" s="16" t="str">
        <f t="shared" si="5"/>
        <v/>
      </c>
      <c r="O9" s="39"/>
      <c r="P9" s="4">
        <v>230</v>
      </c>
      <c r="Q9" s="4">
        <v>250</v>
      </c>
      <c r="R9" s="4">
        <v>260</v>
      </c>
      <c r="S9" s="11"/>
      <c r="T9" s="8" t="s">
        <v>36</v>
      </c>
      <c r="U9" s="8" t="s">
        <v>36</v>
      </c>
      <c r="V9" s="8" t="s">
        <v>36</v>
      </c>
      <c r="W9" s="16" t="s">
        <v>36</v>
      </c>
      <c r="X9" s="16" t="s">
        <v>36</v>
      </c>
      <c r="Y9" s="16" t="s">
        <v>36</v>
      </c>
      <c r="Z9" s="39"/>
      <c r="AA9" s="4">
        <v>1524</v>
      </c>
      <c r="AB9" s="4">
        <v>1540</v>
      </c>
      <c r="AC9" s="4">
        <v>1551</v>
      </c>
      <c r="AD9" s="11"/>
      <c r="AE9" s="8" t="s">
        <v>36</v>
      </c>
      <c r="AF9" s="8" t="s">
        <v>36</v>
      </c>
      <c r="AG9" s="8" t="s">
        <v>36</v>
      </c>
      <c r="AH9" s="16" t="s">
        <v>36</v>
      </c>
      <c r="AI9" s="16" t="s">
        <v>36</v>
      </c>
      <c r="AJ9" s="16" t="s">
        <v>36</v>
      </c>
      <c r="AK9" s="39"/>
      <c r="AL9" s="4">
        <v>1414</v>
      </c>
      <c r="AM9" s="4">
        <v>1414</v>
      </c>
      <c r="AN9" s="4">
        <v>1414</v>
      </c>
      <c r="AO9" s="11"/>
      <c r="AP9" s="8" t="s">
        <v>36</v>
      </c>
      <c r="AQ9" s="8" t="s">
        <v>36</v>
      </c>
      <c r="AR9" s="8" t="s">
        <v>36</v>
      </c>
      <c r="AS9" s="16" t="s">
        <v>36</v>
      </c>
      <c r="AT9" s="16" t="s">
        <v>36</v>
      </c>
      <c r="AU9" s="16" t="s">
        <v>36</v>
      </c>
      <c r="AV9" s="39"/>
      <c r="AW9" s="4">
        <v>1018</v>
      </c>
      <c r="AX9" s="4"/>
      <c r="AY9" s="4"/>
      <c r="AZ9" s="11"/>
      <c r="BA9" s="8" t="s">
        <v>36</v>
      </c>
      <c r="BB9" s="8" t="s">
        <v>36</v>
      </c>
      <c r="BC9" s="8" t="s">
        <v>36</v>
      </c>
      <c r="BD9" s="16" t="s">
        <v>36</v>
      </c>
      <c r="BE9" s="16" t="s">
        <v>36</v>
      </c>
      <c r="BF9" s="16" t="s">
        <v>36</v>
      </c>
      <c r="BG9" s="28"/>
    </row>
    <row r="10" spans="1:59" x14ac:dyDescent="0.25">
      <c r="A10" s="13">
        <v>8</v>
      </c>
      <c r="B10" s="23" t="s">
        <v>10</v>
      </c>
      <c r="C10" s="23" t="s">
        <v>13</v>
      </c>
      <c r="D10" s="23" t="s">
        <v>14</v>
      </c>
      <c r="E10" s="4">
        <v>2270</v>
      </c>
      <c r="F10" s="4">
        <v>2259</v>
      </c>
      <c r="G10" s="19">
        <v>2260</v>
      </c>
      <c r="H10" s="11">
        <v>1472</v>
      </c>
      <c r="I10" s="8">
        <f t="shared" si="0"/>
        <v>798</v>
      </c>
      <c r="J10" s="8">
        <f t="shared" si="1"/>
        <v>787</v>
      </c>
      <c r="K10" s="8">
        <f t="shared" si="2"/>
        <v>788</v>
      </c>
      <c r="L10" s="16">
        <f t="shared" si="3"/>
        <v>0.3515418502202643</v>
      </c>
      <c r="M10" s="16">
        <f t="shared" si="4"/>
        <v>0.34838424081451969</v>
      </c>
      <c r="N10" s="16">
        <f t="shared" si="5"/>
        <v>0.34867256637168142</v>
      </c>
      <c r="O10" s="39"/>
      <c r="P10" s="4">
        <v>2086</v>
      </c>
      <c r="Q10" s="4">
        <v>2066</v>
      </c>
      <c r="R10" s="4">
        <v>2066</v>
      </c>
      <c r="S10" s="11">
        <v>1454</v>
      </c>
      <c r="T10" s="8">
        <v>632</v>
      </c>
      <c r="U10" s="8">
        <v>612</v>
      </c>
      <c r="V10" s="8">
        <v>612</v>
      </c>
      <c r="W10" s="16">
        <v>0.30297219558964528</v>
      </c>
      <c r="X10" s="16">
        <v>0.29622458857696032</v>
      </c>
      <c r="Y10" s="16">
        <v>0.29622458857696032</v>
      </c>
      <c r="Z10" s="39"/>
      <c r="AA10" s="4">
        <v>2237</v>
      </c>
      <c r="AB10" s="4">
        <v>2279</v>
      </c>
      <c r="AC10" s="4">
        <v>2256</v>
      </c>
      <c r="AD10" s="11">
        <v>1916</v>
      </c>
      <c r="AE10" s="8">
        <v>321</v>
      </c>
      <c r="AF10" s="8">
        <v>363</v>
      </c>
      <c r="AG10" s="8">
        <v>340</v>
      </c>
      <c r="AH10" s="16">
        <v>0.14349575324094765</v>
      </c>
      <c r="AI10" s="16">
        <v>0.15928038613426942</v>
      </c>
      <c r="AJ10" s="16">
        <v>0.150709219858156</v>
      </c>
      <c r="AK10" s="39"/>
      <c r="AL10" s="4">
        <v>2250</v>
      </c>
      <c r="AM10" s="4">
        <v>2245</v>
      </c>
      <c r="AN10" s="4">
        <v>2247</v>
      </c>
      <c r="AO10" s="11">
        <v>1803</v>
      </c>
      <c r="AP10" s="8">
        <v>447</v>
      </c>
      <c r="AQ10" s="8">
        <v>442</v>
      </c>
      <c r="AR10" s="8">
        <v>444</v>
      </c>
      <c r="AS10" s="16">
        <v>0.19866666666666666</v>
      </c>
      <c r="AT10" s="16">
        <v>0.19688195991091317</v>
      </c>
      <c r="AU10" s="16">
        <v>0.19759679572763689</v>
      </c>
      <c r="AV10" s="39"/>
      <c r="AW10" s="4">
        <v>2476</v>
      </c>
      <c r="AX10" s="4">
        <v>2476</v>
      </c>
      <c r="AY10" s="4">
        <v>2477</v>
      </c>
      <c r="AZ10" s="11">
        <v>2101</v>
      </c>
      <c r="BA10" s="8">
        <v>375</v>
      </c>
      <c r="BB10" s="8">
        <v>375</v>
      </c>
      <c r="BC10" s="8">
        <v>376</v>
      </c>
      <c r="BD10" s="16">
        <v>0.15145395799676897</v>
      </c>
      <c r="BE10" s="16">
        <v>0.15145395799676897</v>
      </c>
      <c r="BF10" s="16">
        <v>0.15179652805813482</v>
      </c>
      <c r="BG10" s="28"/>
    </row>
    <row r="11" spans="1:59" x14ac:dyDescent="0.25">
      <c r="A11" s="13">
        <v>9</v>
      </c>
      <c r="B11" s="11" t="s">
        <v>10</v>
      </c>
      <c r="C11" s="11" t="s">
        <v>13</v>
      </c>
      <c r="D11" s="11" t="s">
        <v>15</v>
      </c>
      <c r="E11" s="4">
        <v>2338</v>
      </c>
      <c r="F11" s="4">
        <v>2318</v>
      </c>
      <c r="G11" s="19">
        <v>2296</v>
      </c>
      <c r="H11" s="11"/>
      <c r="I11" s="8" t="str">
        <f t="shared" si="0"/>
        <v/>
      </c>
      <c r="J11" s="8" t="str">
        <f t="shared" si="1"/>
        <v/>
      </c>
      <c r="K11" s="8" t="str">
        <f t="shared" si="2"/>
        <v/>
      </c>
      <c r="L11" s="16" t="str">
        <f t="shared" si="3"/>
        <v/>
      </c>
      <c r="M11" s="16" t="str">
        <f t="shared" si="4"/>
        <v/>
      </c>
      <c r="N11" s="16" t="str">
        <f t="shared" si="5"/>
        <v/>
      </c>
      <c r="O11" s="39"/>
      <c r="P11" s="4">
        <v>2258</v>
      </c>
      <c r="Q11" s="4">
        <v>2124</v>
      </c>
      <c r="R11" s="4">
        <v>2122</v>
      </c>
      <c r="S11" s="11"/>
      <c r="T11" s="8" t="s">
        <v>36</v>
      </c>
      <c r="U11" s="8" t="s">
        <v>36</v>
      </c>
      <c r="V11" s="8" t="s">
        <v>36</v>
      </c>
      <c r="W11" s="16" t="s">
        <v>36</v>
      </c>
      <c r="X11" s="16" t="s">
        <v>36</v>
      </c>
      <c r="Y11" s="16" t="s">
        <v>36</v>
      </c>
      <c r="Z11" s="39"/>
      <c r="AA11" s="4">
        <v>2320</v>
      </c>
      <c r="AB11" s="4">
        <v>2300</v>
      </c>
      <c r="AC11" s="4">
        <v>2310</v>
      </c>
      <c r="AD11" s="11"/>
      <c r="AE11" s="8" t="s">
        <v>36</v>
      </c>
      <c r="AF11" s="8" t="s">
        <v>36</v>
      </c>
      <c r="AG11" s="8" t="s">
        <v>36</v>
      </c>
      <c r="AH11" s="16" t="s">
        <v>36</v>
      </c>
      <c r="AI11" s="16" t="s">
        <v>36</v>
      </c>
      <c r="AJ11" s="16" t="s">
        <v>36</v>
      </c>
      <c r="AK11" s="39"/>
      <c r="AL11" s="4">
        <v>2285</v>
      </c>
      <c r="AM11" s="4">
        <v>2268</v>
      </c>
      <c r="AN11" s="4">
        <v>2278</v>
      </c>
      <c r="AO11" s="11"/>
      <c r="AP11" s="8" t="s">
        <v>36</v>
      </c>
      <c r="AQ11" s="8" t="s">
        <v>36</v>
      </c>
      <c r="AR11" s="8" t="s">
        <v>36</v>
      </c>
      <c r="AS11" s="16" t="s">
        <v>36</v>
      </c>
      <c r="AT11" s="16" t="s">
        <v>36</v>
      </c>
      <c r="AU11" s="16" t="s">
        <v>36</v>
      </c>
      <c r="AV11" s="39"/>
      <c r="AW11" s="4">
        <v>2474</v>
      </c>
      <c r="AX11" s="4">
        <v>2473</v>
      </c>
      <c r="AY11" s="4">
        <v>2474</v>
      </c>
      <c r="AZ11" s="11"/>
      <c r="BA11" s="8" t="s">
        <v>36</v>
      </c>
      <c r="BB11" s="8" t="s">
        <v>36</v>
      </c>
      <c r="BC11" s="8" t="s">
        <v>36</v>
      </c>
      <c r="BD11" s="16" t="s">
        <v>36</v>
      </c>
      <c r="BE11" s="16" t="s">
        <v>36</v>
      </c>
      <c r="BF11" s="16" t="s">
        <v>36</v>
      </c>
      <c r="BG11" s="28"/>
    </row>
    <row r="12" spans="1:59" x14ac:dyDescent="0.25">
      <c r="A12" s="13">
        <v>10</v>
      </c>
      <c r="B12" s="11" t="s">
        <v>10</v>
      </c>
      <c r="C12" s="11" t="s">
        <v>13</v>
      </c>
      <c r="D12" s="11" t="s">
        <v>8</v>
      </c>
      <c r="E12" s="4">
        <v>2248</v>
      </c>
      <c r="F12" s="4">
        <v>2254</v>
      </c>
      <c r="G12" s="19">
        <v>2242</v>
      </c>
      <c r="H12" s="11"/>
      <c r="I12" s="8" t="str">
        <f t="shared" si="0"/>
        <v/>
      </c>
      <c r="J12" s="8" t="str">
        <f t="shared" si="1"/>
        <v/>
      </c>
      <c r="K12" s="8" t="str">
        <f t="shared" si="2"/>
        <v/>
      </c>
      <c r="L12" s="16" t="str">
        <f t="shared" si="3"/>
        <v/>
      </c>
      <c r="M12" s="16" t="str">
        <f t="shared" si="4"/>
        <v/>
      </c>
      <c r="N12" s="16" t="str">
        <f t="shared" si="5"/>
        <v/>
      </c>
      <c r="O12" s="39"/>
      <c r="P12" s="4">
        <v>2077</v>
      </c>
      <c r="Q12" s="4">
        <v>2145</v>
      </c>
      <c r="R12" s="4">
        <v>2138</v>
      </c>
      <c r="S12" s="11"/>
      <c r="T12" s="8" t="s">
        <v>36</v>
      </c>
      <c r="U12" s="8" t="s">
        <v>36</v>
      </c>
      <c r="V12" s="8" t="s">
        <v>36</v>
      </c>
      <c r="W12" s="16" t="s">
        <v>36</v>
      </c>
      <c r="X12" s="16" t="s">
        <v>36</v>
      </c>
      <c r="Y12" s="16" t="s">
        <v>36</v>
      </c>
      <c r="Z12" s="39"/>
      <c r="AA12" s="4">
        <v>2255</v>
      </c>
      <c r="AB12" s="4">
        <v>2255</v>
      </c>
      <c r="AC12" s="4">
        <v>2255</v>
      </c>
      <c r="AD12" s="11"/>
      <c r="AE12" s="8" t="s">
        <v>36</v>
      </c>
      <c r="AF12" s="8" t="s">
        <v>36</v>
      </c>
      <c r="AG12" s="8" t="s">
        <v>36</v>
      </c>
      <c r="AH12" s="16" t="s">
        <v>36</v>
      </c>
      <c r="AI12" s="16" t="s">
        <v>36</v>
      </c>
      <c r="AJ12" s="16" t="s">
        <v>36</v>
      </c>
      <c r="AK12" s="39"/>
      <c r="AL12" s="4">
        <v>2230</v>
      </c>
      <c r="AM12" s="4">
        <v>2232</v>
      </c>
      <c r="AN12" s="4">
        <v>2238</v>
      </c>
      <c r="AO12" s="11"/>
      <c r="AP12" s="8" t="s">
        <v>36</v>
      </c>
      <c r="AQ12" s="8" t="s">
        <v>36</v>
      </c>
      <c r="AR12" s="8" t="s">
        <v>36</v>
      </c>
      <c r="AS12" s="16" t="s">
        <v>36</v>
      </c>
      <c r="AT12" s="16" t="s">
        <v>36</v>
      </c>
      <c r="AU12" s="16" t="s">
        <v>36</v>
      </c>
      <c r="AV12" s="39"/>
      <c r="AW12" s="4">
        <v>3</v>
      </c>
      <c r="AX12" s="4">
        <v>3</v>
      </c>
      <c r="AY12" s="4">
        <v>3</v>
      </c>
      <c r="AZ12" s="11"/>
      <c r="BA12" s="8" t="s">
        <v>36</v>
      </c>
      <c r="BB12" s="8" t="s">
        <v>36</v>
      </c>
      <c r="BC12" s="8" t="s">
        <v>36</v>
      </c>
      <c r="BD12" s="16" t="s">
        <v>36</v>
      </c>
      <c r="BE12" s="16" t="s">
        <v>36</v>
      </c>
      <c r="BF12" s="16" t="s">
        <v>36</v>
      </c>
      <c r="BG12" s="28"/>
    </row>
    <row r="13" spans="1:59" x14ac:dyDescent="0.25">
      <c r="A13" s="13">
        <v>11</v>
      </c>
      <c r="B13" s="11" t="s">
        <v>10</v>
      </c>
      <c r="C13" s="11" t="s">
        <v>13</v>
      </c>
      <c r="D13" s="11" t="s">
        <v>16</v>
      </c>
      <c r="E13" s="4">
        <v>2270</v>
      </c>
      <c r="F13" s="4">
        <v>2272</v>
      </c>
      <c r="G13" s="19">
        <v>2273</v>
      </c>
      <c r="H13" s="11"/>
      <c r="I13" s="8" t="str">
        <f t="shared" si="0"/>
        <v/>
      </c>
      <c r="J13" s="8" t="str">
        <f t="shared" si="1"/>
        <v/>
      </c>
      <c r="K13" s="8" t="str">
        <f t="shared" si="2"/>
        <v/>
      </c>
      <c r="L13" s="16" t="str">
        <f t="shared" si="3"/>
        <v/>
      </c>
      <c r="M13" s="16" t="str">
        <f t="shared" si="4"/>
        <v/>
      </c>
      <c r="N13" s="16" t="str">
        <f t="shared" si="5"/>
        <v/>
      </c>
      <c r="O13" s="39"/>
      <c r="P13" s="4">
        <v>2127</v>
      </c>
      <c r="Q13" s="4">
        <v>2123</v>
      </c>
      <c r="R13" s="4">
        <v>2125</v>
      </c>
      <c r="S13" s="11"/>
      <c r="T13" s="8" t="s">
        <v>36</v>
      </c>
      <c r="U13" s="8" t="s">
        <v>36</v>
      </c>
      <c r="V13" s="8" t="s">
        <v>36</v>
      </c>
      <c r="W13" s="16" t="s">
        <v>36</v>
      </c>
      <c r="X13" s="16" t="s">
        <v>36</v>
      </c>
      <c r="Y13" s="16" t="s">
        <v>36</v>
      </c>
      <c r="Z13" s="39"/>
      <c r="AA13" s="4">
        <v>2506</v>
      </c>
      <c r="AB13" s="4">
        <v>2506</v>
      </c>
      <c r="AC13" s="4">
        <v>2506</v>
      </c>
      <c r="AD13" s="11"/>
      <c r="AE13" s="8" t="s">
        <v>36</v>
      </c>
      <c r="AF13" s="8" t="s">
        <v>36</v>
      </c>
      <c r="AG13" s="8" t="s">
        <v>36</v>
      </c>
      <c r="AH13" s="16" t="s">
        <v>36</v>
      </c>
      <c r="AI13" s="16" t="s">
        <v>36</v>
      </c>
      <c r="AJ13" s="16" t="s">
        <v>36</v>
      </c>
      <c r="AK13" s="39"/>
      <c r="AL13" s="4">
        <v>2260</v>
      </c>
      <c r="AM13" s="4">
        <v>2260</v>
      </c>
      <c r="AN13" s="4">
        <v>2260</v>
      </c>
      <c r="AO13" s="11"/>
      <c r="AP13" s="8" t="s">
        <v>36</v>
      </c>
      <c r="AQ13" s="8" t="s">
        <v>36</v>
      </c>
      <c r="AR13" s="8" t="s">
        <v>36</v>
      </c>
      <c r="AS13" s="16" t="s">
        <v>36</v>
      </c>
      <c r="AT13" s="16" t="s">
        <v>36</v>
      </c>
      <c r="AU13" s="16" t="s">
        <v>36</v>
      </c>
      <c r="AV13" s="39"/>
      <c r="AW13" s="4">
        <v>2217</v>
      </c>
      <c r="AX13" s="4">
        <v>2223</v>
      </c>
      <c r="AY13" s="4">
        <v>2220</v>
      </c>
      <c r="AZ13" s="11"/>
      <c r="BA13" s="8" t="s">
        <v>36</v>
      </c>
      <c r="BB13" s="8" t="s">
        <v>36</v>
      </c>
      <c r="BC13" s="8" t="s">
        <v>36</v>
      </c>
      <c r="BD13" s="16" t="s">
        <v>36</v>
      </c>
      <c r="BE13" s="16" t="s">
        <v>36</v>
      </c>
      <c r="BF13" s="16" t="s">
        <v>36</v>
      </c>
      <c r="BG13" s="28"/>
    </row>
    <row r="14" spans="1:59" x14ac:dyDescent="0.25">
      <c r="A14" s="13">
        <v>12</v>
      </c>
      <c r="B14" s="11" t="s">
        <v>10</v>
      </c>
      <c r="C14" s="11" t="s">
        <v>13</v>
      </c>
      <c r="D14" s="11" t="s">
        <v>17</v>
      </c>
      <c r="E14" s="4">
        <v>2258</v>
      </c>
      <c r="F14" s="4">
        <v>2253</v>
      </c>
      <c r="G14" s="19">
        <v>2257</v>
      </c>
      <c r="H14" s="11"/>
      <c r="I14" s="8" t="str">
        <f t="shared" si="0"/>
        <v/>
      </c>
      <c r="J14" s="8" t="str">
        <f t="shared" si="1"/>
        <v/>
      </c>
      <c r="K14" s="8" t="str">
        <f t="shared" si="2"/>
        <v/>
      </c>
      <c r="L14" s="16" t="str">
        <f t="shared" si="3"/>
        <v/>
      </c>
      <c r="M14" s="16" t="str">
        <f t="shared" si="4"/>
        <v/>
      </c>
      <c r="N14" s="16" t="str">
        <f t="shared" si="5"/>
        <v/>
      </c>
      <c r="O14" s="39"/>
      <c r="P14" s="4">
        <v>2161</v>
      </c>
      <c r="Q14" s="4"/>
      <c r="R14" s="4"/>
      <c r="S14" s="11"/>
      <c r="T14" s="8" t="s">
        <v>36</v>
      </c>
      <c r="U14" s="8" t="s">
        <v>36</v>
      </c>
      <c r="V14" s="8" t="s">
        <v>36</v>
      </c>
      <c r="W14" s="16" t="s">
        <v>36</v>
      </c>
      <c r="X14" s="16" t="s">
        <v>36</v>
      </c>
      <c r="Y14" s="16" t="s">
        <v>36</v>
      </c>
      <c r="Z14" s="39"/>
      <c r="AA14" s="4">
        <v>2272</v>
      </c>
      <c r="AB14" s="4">
        <v>2280</v>
      </c>
      <c r="AC14" s="4">
        <v>2272</v>
      </c>
      <c r="AD14" s="11"/>
      <c r="AE14" s="8" t="s">
        <v>36</v>
      </c>
      <c r="AF14" s="8" t="s">
        <v>36</v>
      </c>
      <c r="AG14" s="8" t="s">
        <v>36</v>
      </c>
      <c r="AH14" s="16" t="s">
        <v>36</v>
      </c>
      <c r="AI14" s="16" t="s">
        <v>36</v>
      </c>
      <c r="AJ14" s="16" t="s">
        <v>36</v>
      </c>
      <c r="AK14" s="39"/>
      <c r="AL14" s="4">
        <v>2240</v>
      </c>
      <c r="AM14" s="4">
        <v>2239</v>
      </c>
      <c r="AN14" s="4">
        <v>2245</v>
      </c>
      <c r="AO14" s="11"/>
      <c r="AP14" s="8" t="s">
        <v>36</v>
      </c>
      <c r="AQ14" s="8" t="s">
        <v>36</v>
      </c>
      <c r="AR14" s="8" t="s">
        <v>36</v>
      </c>
      <c r="AS14" s="16" t="s">
        <v>36</v>
      </c>
      <c r="AT14" s="16" t="s">
        <v>36</v>
      </c>
      <c r="AU14" s="16" t="s">
        <v>36</v>
      </c>
      <c r="AV14" s="39"/>
      <c r="AW14" s="4">
        <v>2217</v>
      </c>
      <c r="AX14" s="4">
        <v>2218</v>
      </c>
      <c r="AY14" s="4">
        <v>2220</v>
      </c>
      <c r="AZ14" s="11"/>
      <c r="BA14" s="8" t="s">
        <v>36</v>
      </c>
      <c r="BB14" s="8" t="s">
        <v>36</v>
      </c>
      <c r="BC14" s="8" t="s">
        <v>36</v>
      </c>
      <c r="BD14" s="16" t="s">
        <v>36</v>
      </c>
      <c r="BE14" s="16" t="s">
        <v>36</v>
      </c>
      <c r="BF14" s="16" t="s">
        <v>36</v>
      </c>
      <c r="BG14" s="28"/>
    </row>
    <row r="15" spans="1:59" x14ac:dyDescent="0.25">
      <c r="A15" s="13">
        <v>13</v>
      </c>
      <c r="B15" s="11" t="s">
        <v>10</v>
      </c>
      <c r="C15" s="11" t="s">
        <v>11</v>
      </c>
      <c r="D15" s="11" t="s">
        <v>18</v>
      </c>
      <c r="E15" s="4">
        <v>1780</v>
      </c>
      <c r="F15" s="4">
        <v>1800</v>
      </c>
      <c r="G15" s="19">
        <v>1789</v>
      </c>
      <c r="H15" s="11"/>
      <c r="I15" s="8" t="str">
        <f t="shared" si="0"/>
        <v/>
      </c>
      <c r="J15" s="8" t="str">
        <f t="shared" si="1"/>
        <v/>
      </c>
      <c r="K15" s="8" t="str">
        <f t="shared" si="2"/>
        <v/>
      </c>
      <c r="L15" s="16" t="str">
        <f t="shared" si="3"/>
        <v/>
      </c>
      <c r="M15" s="16" t="str">
        <f t="shared" si="4"/>
        <v/>
      </c>
      <c r="N15" s="16" t="str">
        <f t="shared" si="5"/>
        <v/>
      </c>
      <c r="O15" s="39"/>
      <c r="P15" s="4">
        <v>1403</v>
      </c>
      <c r="Q15" s="4"/>
      <c r="R15" s="4"/>
      <c r="S15" s="11"/>
      <c r="T15" s="8" t="s">
        <v>36</v>
      </c>
      <c r="U15" s="8" t="s">
        <v>36</v>
      </c>
      <c r="V15" s="8" t="s">
        <v>36</v>
      </c>
      <c r="W15" s="16" t="s">
        <v>36</v>
      </c>
      <c r="X15" s="16" t="s">
        <v>36</v>
      </c>
      <c r="Y15" s="16" t="s">
        <v>36</v>
      </c>
      <c r="Z15" s="39"/>
      <c r="AA15" s="4">
        <v>2354</v>
      </c>
      <c r="AB15" s="4">
        <v>2354</v>
      </c>
      <c r="AC15" s="4">
        <v>2354</v>
      </c>
      <c r="AD15" s="11"/>
      <c r="AE15" s="8" t="s">
        <v>36</v>
      </c>
      <c r="AF15" s="8" t="s">
        <v>36</v>
      </c>
      <c r="AG15" s="8" t="s">
        <v>36</v>
      </c>
      <c r="AH15" s="16" t="s">
        <v>36</v>
      </c>
      <c r="AI15" s="16" t="s">
        <v>36</v>
      </c>
      <c r="AJ15" s="16" t="s">
        <v>36</v>
      </c>
      <c r="AK15" s="39"/>
      <c r="AL15" s="4">
        <v>2300</v>
      </c>
      <c r="AM15" s="4">
        <v>2302</v>
      </c>
      <c r="AN15" s="4">
        <v>2300</v>
      </c>
      <c r="AO15" s="11"/>
      <c r="AP15" s="8" t="s">
        <v>36</v>
      </c>
      <c r="AQ15" s="8" t="s">
        <v>36</v>
      </c>
      <c r="AR15" s="8" t="s">
        <v>36</v>
      </c>
      <c r="AS15" s="16" t="s">
        <v>36</v>
      </c>
      <c r="AT15" s="16" t="s">
        <v>36</v>
      </c>
      <c r="AU15" s="16" t="s">
        <v>36</v>
      </c>
      <c r="AV15" s="39"/>
      <c r="AW15" s="4">
        <v>1715</v>
      </c>
      <c r="AX15" s="4"/>
      <c r="AY15" s="4"/>
      <c r="AZ15" s="11"/>
      <c r="BA15" s="8" t="s">
        <v>36</v>
      </c>
      <c r="BB15" s="8" t="s">
        <v>36</v>
      </c>
      <c r="BC15" s="8" t="s">
        <v>36</v>
      </c>
      <c r="BD15" s="16" t="s">
        <v>36</v>
      </c>
      <c r="BE15" s="16" t="s">
        <v>36</v>
      </c>
      <c r="BF15" s="16" t="s">
        <v>36</v>
      </c>
      <c r="BG15" s="28"/>
    </row>
    <row r="16" spans="1:59" x14ac:dyDescent="0.25">
      <c r="A16" s="13">
        <v>14</v>
      </c>
      <c r="B16" s="11" t="s">
        <v>10</v>
      </c>
      <c r="C16" s="11" t="s">
        <v>11</v>
      </c>
      <c r="D16" s="11" t="s">
        <v>19</v>
      </c>
      <c r="E16" s="4">
        <v>2074</v>
      </c>
      <c r="F16" s="4">
        <v>2085</v>
      </c>
      <c r="G16" s="19">
        <v>2081</v>
      </c>
      <c r="H16" s="11"/>
      <c r="I16" s="8" t="str">
        <f t="shared" si="0"/>
        <v/>
      </c>
      <c r="J16" s="8" t="str">
        <f t="shared" si="1"/>
        <v/>
      </c>
      <c r="K16" s="8" t="str">
        <f t="shared" si="2"/>
        <v/>
      </c>
      <c r="L16" s="16" t="str">
        <f t="shared" si="3"/>
        <v/>
      </c>
      <c r="M16" s="16" t="str">
        <f t="shared" si="4"/>
        <v/>
      </c>
      <c r="N16" s="16" t="str">
        <f t="shared" si="5"/>
        <v/>
      </c>
      <c r="O16" s="39"/>
      <c r="P16" s="4">
        <v>1159</v>
      </c>
      <c r="Q16" s="4">
        <v>1170</v>
      </c>
      <c r="R16" s="4">
        <v>1160</v>
      </c>
      <c r="S16" s="11"/>
      <c r="T16" s="8" t="s">
        <v>36</v>
      </c>
      <c r="U16" s="8" t="s">
        <v>36</v>
      </c>
      <c r="V16" s="8" t="s">
        <v>36</v>
      </c>
      <c r="W16" s="16" t="s">
        <v>36</v>
      </c>
      <c r="X16" s="16" t="s">
        <v>36</v>
      </c>
      <c r="Y16" s="16" t="s">
        <v>36</v>
      </c>
      <c r="Z16" s="39"/>
      <c r="AA16" s="4">
        <v>2417</v>
      </c>
      <c r="AB16" s="4">
        <v>2417</v>
      </c>
      <c r="AC16" s="4">
        <v>2417</v>
      </c>
      <c r="AD16" s="11"/>
      <c r="AE16" s="8" t="s">
        <v>36</v>
      </c>
      <c r="AF16" s="8" t="s">
        <v>36</v>
      </c>
      <c r="AG16" s="8" t="s">
        <v>36</v>
      </c>
      <c r="AH16" s="16" t="s">
        <v>36</v>
      </c>
      <c r="AI16" s="16" t="s">
        <v>36</v>
      </c>
      <c r="AJ16" s="16" t="s">
        <v>36</v>
      </c>
      <c r="AK16" s="39"/>
      <c r="AL16" s="4">
        <v>2365</v>
      </c>
      <c r="AM16" s="4">
        <v>2365</v>
      </c>
      <c r="AN16" s="4">
        <v>2363</v>
      </c>
      <c r="AO16" s="11"/>
      <c r="AP16" s="8" t="s">
        <v>36</v>
      </c>
      <c r="AQ16" s="8" t="s">
        <v>36</v>
      </c>
      <c r="AR16" s="8" t="s">
        <v>36</v>
      </c>
      <c r="AS16" s="16" t="s">
        <v>36</v>
      </c>
      <c r="AT16" s="16" t="s">
        <v>36</v>
      </c>
      <c r="AU16" s="16" t="s">
        <v>36</v>
      </c>
      <c r="AV16" s="39"/>
      <c r="AW16" s="4">
        <v>1662</v>
      </c>
      <c r="AX16" s="4">
        <v>1702</v>
      </c>
      <c r="AY16" s="4">
        <v>1706</v>
      </c>
      <c r="AZ16" s="11"/>
      <c r="BA16" s="8" t="s">
        <v>36</v>
      </c>
      <c r="BB16" s="8" t="s">
        <v>36</v>
      </c>
      <c r="BC16" s="8" t="s">
        <v>36</v>
      </c>
      <c r="BD16" s="16" t="s">
        <v>36</v>
      </c>
      <c r="BE16" s="16" t="s">
        <v>36</v>
      </c>
      <c r="BF16" s="16" t="s">
        <v>36</v>
      </c>
      <c r="BG16" s="28"/>
    </row>
    <row r="17" spans="1:59" x14ac:dyDescent="0.25">
      <c r="A17" s="13">
        <v>15</v>
      </c>
      <c r="B17" s="11" t="s">
        <v>10</v>
      </c>
      <c r="C17" s="11" t="s">
        <v>20</v>
      </c>
      <c r="D17" s="11" t="s">
        <v>21</v>
      </c>
      <c r="E17" s="5"/>
      <c r="F17" s="5"/>
      <c r="G17" s="20"/>
      <c r="H17" s="11"/>
      <c r="I17" s="8" t="str">
        <f t="shared" si="0"/>
        <v/>
      </c>
      <c r="J17" s="8" t="str">
        <f t="shared" si="1"/>
        <v/>
      </c>
      <c r="K17" s="8" t="str">
        <f t="shared" si="2"/>
        <v/>
      </c>
      <c r="L17" s="16" t="str">
        <f t="shared" si="3"/>
        <v/>
      </c>
      <c r="M17" s="16" t="str">
        <f t="shared" si="4"/>
        <v/>
      </c>
      <c r="N17" s="16" t="str">
        <f t="shared" si="5"/>
        <v/>
      </c>
      <c r="O17" s="39"/>
      <c r="P17" s="5"/>
      <c r="Q17" s="5"/>
      <c r="R17" s="5"/>
      <c r="S17" s="11"/>
      <c r="T17" s="8" t="s">
        <v>36</v>
      </c>
      <c r="U17" s="8" t="s">
        <v>36</v>
      </c>
      <c r="V17" s="8" t="s">
        <v>36</v>
      </c>
      <c r="W17" s="16" t="s">
        <v>36</v>
      </c>
      <c r="X17" s="16" t="s">
        <v>36</v>
      </c>
      <c r="Y17" s="16" t="s">
        <v>36</v>
      </c>
      <c r="Z17" s="39"/>
      <c r="AA17" s="5"/>
      <c r="AB17" s="5"/>
      <c r="AC17" s="5"/>
      <c r="AD17" s="11"/>
      <c r="AE17" s="8" t="s">
        <v>36</v>
      </c>
      <c r="AF17" s="8" t="s">
        <v>36</v>
      </c>
      <c r="AG17" s="8" t="s">
        <v>36</v>
      </c>
      <c r="AH17" s="16" t="s">
        <v>36</v>
      </c>
      <c r="AI17" s="16" t="s">
        <v>36</v>
      </c>
      <c r="AJ17" s="16" t="s">
        <v>36</v>
      </c>
      <c r="AK17" s="39"/>
      <c r="AL17" s="5"/>
      <c r="AM17" s="5"/>
      <c r="AN17" s="5"/>
      <c r="AO17" s="11"/>
      <c r="AP17" s="8" t="s">
        <v>36</v>
      </c>
      <c r="AQ17" s="8" t="s">
        <v>36</v>
      </c>
      <c r="AR17" s="8" t="s">
        <v>36</v>
      </c>
      <c r="AS17" s="16" t="s">
        <v>36</v>
      </c>
      <c r="AT17" s="16" t="s">
        <v>36</v>
      </c>
      <c r="AU17" s="16" t="s">
        <v>36</v>
      </c>
      <c r="AV17" s="39"/>
      <c r="AW17" s="5"/>
      <c r="AX17" s="5"/>
      <c r="AY17" s="5"/>
      <c r="AZ17" s="11"/>
      <c r="BA17" s="8" t="s">
        <v>36</v>
      </c>
      <c r="BB17" s="8" t="s">
        <v>36</v>
      </c>
      <c r="BC17" s="8" t="s">
        <v>36</v>
      </c>
      <c r="BD17" s="16" t="s">
        <v>36</v>
      </c>
      <c r="BE17" s="16" t="s">
        <v>36</v>
      </c>
      <c r="BF17" s="16" t="s">
        <v>36</v>
      </c>
      <c r="BG17" s="28"/>
    </row>
    <row r="18" spans="1:59" x14ac:dyDescent="0.25">
      <c r="A18" s="13">
        <v>16</v>
      </c>
      <c r="B18" s="11" t="s">
        <v>10</v>
      </c>
      <c r="C18" s="11" t="s">
        <v>22</v>
      </c>
      <c r="D18" s="11" t="s">
        <v>23</v>
      </c>
      <c r="E18" s="5"/>
      <c r="F18" s="5"/>
      <c r="G18" s="20"/>
      <c r="H18" s="11"/>
      <c r="I18" s="8" t="str">
        <f t="shared" si="0"/>
        <v/>
      </c>
      <c r="J18" s="8" t="str">
        <f t="shared" si="1"/>
        <v/>
      </c>
      <c r="K18" s="8" t="str">
        <f t="shared" si="2"/>
        <v/>
      </c>
      <c r="L18" s="16" t="str">
        <f t="shared" si="3"/>
        <v/>
      </c>
      <c r="M18" s="16" t="str">
        <f t="shared" si="4"/>
        <v/>
      </c>
      <c r="N18" s="16" t="str">
        <f t="shared" si="5"/>
        <v/>
      </c>
      <c r="O18" s="39"/>
      <c r="P18" s="5"/>
      <c r="Q18" s="5"/>
      <c r="R18" s="5"/>
      <c r="S18" s="11"/>
      <c r="T18" s="8" t="s">
        <v>36</v>
      </c>
      <c r="U18" s="8" t="s">
        <v>36</v>
      </c>
      <c r="V18" s="8" t="s">
        <v>36</v>
      </c>
      <c r="W18" s="16" t="s">
        <v>36</v>
      </c>
      <c r="X18" s="16" t="s">
        <v>36</v>
      </c>
      <c r="Y18" s="16" t="s">
        <v>36</v>
      </c>
      <c r="Z18" s="39"/>
      <c r="AA18" s="5"/>
      <c r="AB18" s="5"/>
      <c r="AC18" s="5"/>
      <c r="AD18" s="11"/>
      <c r="AE18" s="8" t="s">
        <v>36</v>
      </c>
      <c r="AF18" s="8" t="s">
        <v>36</v>
      </c>
      <c r="AG18" s="8" t="s">
        <v>36</v>
      </c>
      <c r="AH18" s="16" t="s">
        <v>36</v>
      </c>
      <c r="AI18" s="16" t="s">
        <v>36</v>
      </c>
      <c r="AJ18" s="16" t="s">
        <v>36</v>
      </c>
      <c r="AK18" s="39"/>
      <c r="AL18" s="5"/>
      <c r="AM18" s="5"/>
      <c r="AN18" s="5"/>
      <c r="AO18" s="11"/>
      <c r="AP18" s="8" t="s">
        <v>36</v>
      </c>
      <c r="AQ18" s="8" t="s">
        <v>36</v>
      </c>
      <c r="AR18" s="8" t="s">
        <v>36</v>
      </c>
      <c r="AS18" s="16" t="s">
        <v>36</v>
      </c>
      <c r="AT18" s="16" t="s">
        <v>36</v>
      </c>
      <c r="AU18" s="16" t="s">
        <v>36</v>
      </c>
      <c r="AV18" s="39"/>
      <c r="AW18" s="5"/>
      <c r="AX18" s="5"/>
      <c r="AY18" s="5"/>
      <c r="AZ18" s="11"/>
      <c r="BA18" s="8" t="s">
        <v>36</v>
      </c>
      <c r="BB18" s="8" t="s">
        <v>36</v>
      </c>
      <c r="BC18" s="8" t="s">
        <v>36</v>
      </c>
      <c r="BD18" s="16" t="s">
        <v>36</v>
      </c>
      <c r="BE18" s="16" t="s">
        <v>36</v>
      </c>
      <c r="BF18" s="16" t="s">
        <v>36</v>
      </c>
      <c r="BG18" s="28"/>
    </row>
    <row r="19" spans="1:59" x14ac:dyDescent="0.25">
      <c r="A19" s="13">
        <v>17</v>
      </c>
      <c r="B19" s="11" t="s">
        <v>10</v>
      </c>
      <c r="C19" s="11" t="s">
        <v>22</v>
      </c>
      <c r="D19" s="11" t="s">
        <v>24</v>
      </c>
      <c r="E19" s="5"/>
      <c r="F19" s="5"/>
      <c r="G19" s="20"/>
      <c r="H19" s="11"/>
      <c r="I19" s="8" t="str">
        <f t="shared" si="0"/>
        <v/>
      </c>
      <c r="J19" s="8" t="str">
        <f t="shared" si="1"/>
        <v/>
      </c>
      <c r="K19" s="8" t="str">
        <f t="shared" si="2"/>
        <v/>
      </c>
      <c r="L19" s="16" t="str">
        <f t="shared" si="3"/>
        <v/>
      </c>
      <c r="M19" s="16" t="str">
        <f t="shared" si="4"/>
        <v/>
      </c>
      <c r="N19" s="16" t="str">
        <f t="shared" si="5"/>
        <v/>
      </c>
      <c r="O19" s="39"/>
      <c r="P19" s="5"/>
      <c r="Q19" s="5"/>
      <c r="R19" s="5"/>
      <c r="S19" s="11"/>
      <c r="T19" s="8" t="s">
        <v>36</v>
      </c>
      <c r="U19" s="8" t="s">
        <v>36</v>
      </c>
      <c r="V19" s="8" t="s">
        <v>36</v>
      </c>
      <c r="W19" s="16" t="s">
        <v>36</v>
      </c>
      <c r="X19" s="16" t="s">
        <v>36</v>
      </c>
      <c r="Y19" s="16" t="s">
        <v>36</v>
      </c>
      <c r="Z19" s="39"/>
      <c r="AA19" s="5"/>
      <c r="AB19" s="5"/>
      <c r="AC19" s="5"/>
      <c r="AD19" s="11"/>
      <c r="AE19" s="8" t="s">
        <v>36</v>
      </c>
      <c r="AF19" s="8" t="s">
        <v>36</v>
      </c>
      <c r="AG19" s="8" t="s">
        <v>36</v>
      </c>
      <c r="AH19" s="16" t="s">
        <v>36</v>
      </c>
      <c r="AI19" s="16" t="s">
        <v>36</v>
      </c>
      <c r="AJ19" s="16" t="s">
        <v>36</v>
      </c>
      <c r="AK19" s="39"/>
      <c r="AL19" s="5"/>
      <c r="AM19" s="5"/>
      <c r="AN19" s="5"/>
      <c r="AO19" s="11"/>
      <c r="AP19" s="8" t="s">
        <v>36</v>
      </c>
      <c r="AQ19" s="8" t="s">
        <v>36</v>
      </c>
      <c r="AR19" s="8" t="s">
        <v>36</v>
      </c>
      <c r="AS19" s="16" t="s">
        <v>36</v>
      </c>
      <c r="AT19" s="16" t="s">
        <v>36</v>
      </c>
      <c r="AU19" s="16" t="s">
        <v>36</v>
      </c>
      <c r="AV19" s="39"/>
      <c r="AW19" s="5"/>
      <c r="AX19" s="5"/>
      <c r="AY19" s="5"/>
      <c r="AZ19" s="11"/>
      <c r="BA19" s="8" t="s">
        <v>36</v>
      </c>
      <c r="BB19" s="8" t="s">
        <v>36</v>
      </c>
      <c r="BC19" s="8" t="s">
        <v>36</v>
      </c>
      <c r="BD19" s="16" t="s">
        <v>36</v>
      </c>
      <c r="BE19" s="16" t="s">
        <v>36</v>
      </c>
      <c r="BF19" s="16" t="s">
        <v>36</v>
      </c>
      <c r="BG19" s="28"/>
    </row>
    <row r="20" spans="1:59" x14ac:dyDescent="0.25">
      <c r="A20" s="13">
        <v>18</v>
      </c>
      <c r="B20" s="11" t="s">
        <v>10</v>
      </c>
      <c r="C20" s="11" t="s">
        <v>11</v>
      </c>
      <c r="D20" s="11" t="s">
        <v>25</v>
      </c>
      <c r="E20" s="4">
        <v>2501</v>
      </c>
      <c r="F20" s="4"/>
      <c r="G20" s="19"/>
      <c r="H20" s="11"/>
      <c r="I20" s="8" t="str">
        <f t="shared" si="0"/>
        <v/>
      </c>
      <c r="J20" s="8" t="str">
        <f t="shared" si="1"/>
        <v/>
      </c>
      <c r="K20" s="8" t="str">
        <f t="shared" si="2"/>
        <v/>
      </c>
      <c r="L20" s="16" t="str">
        <f t="shared" si="3"/>
        <v/>
      </c>
      <c r="M20" s="16" t="str">
        <f t="shared" si="4"/>
        <v/>
      </c>
      <c r="N20" s="16" t="str">
        <f t="shared" si="5"/>
        <v/>
      </c>
      <c r="O20" s="39"/>
      <c r="P20" s="4">
        <v>2503</v>
      </c>
      <c r="Q20" s="4"/>
      <c r="R20" s="4"/>
      <c r="S20" s="11"/>
      <c r="T20" s="8" t="s">
        <v>36</v>
      </c>
      <c r="U20" s="8" t="s">
        <v>36</v>
      </c>
      <c r="V20" s="8" t="s">
        <v>36</v>
      </c>
      <c r="W20" s="16" t="s">
        <v>36</v>
      </c>
      <c r="X20" s="16" t="s">
        <v>36</v>
      </c>
      <c r="Y20" s="16" t="s">
        <v>36</v>
      </c>
      <c r="Z20" s="39"/>
      <c r="AA20" s="4">
        <v>2506</v>
      </c>
      <c r="AB20" s="4">
        <v>2506</v>
      </c>
      <c r="AC20" s="4">
        <v>2506</v>
      </c>
      <c r="AD20" s="11"/>
      <c r="AE20" s="8" t="s">
        <v>36</v>
      </c>
      <c r="AF20" s="8" t="s">
        <v>36</v>
      </c>
      <c r="AG20" s="8" t="s">
        <v>36</v>
      </c>
      <c r="AH20" s="16" t="s">
        <v>36</v>
      </c>
      <c r="AI20" s="16" t="s">
        <v>36</v>
      </c>
      <c r="AJ20" s="16" t="s">
        <v>36</v>
      </c>
      <c r="AK20" s="39"/>
      <c r="AL20" s="4">
        <v>2486</v>
      </c>
      <c r="AM20" s="4">
        <v>2486</v>
      </c>
      <c r="AN20" s="4">
        <v>2486</v>
      </c>
      <c r="AO20" s="11"/>
      <c r="AP20" s="8" t="s">
        <v>36</v>
      </c>
      <c r="AQ20" s="8" t="s">
        <v>36</v>
      </c>
      <c r="AR20" s="8" t="s">
        <v>36</v>
      </c>
      <c r="AS20" s="16" t="s">
        <v>36</v>
      </c>
      <c r="AT20" s="16" t="s">
        <v>36</v>
      </c>
      <c r="AU20" s="16" t="s">
        <v>36</v>
      </c>
      <c r="AV20" s="39"/>
      <c r="AW20" s="4">
        <v>2499</v>
      </c>
      <c r="AX20" s="4">
        <v>2499</v>
      </c>
      <c r="AY20" s="4">
        <v>2499</v>
      </c>
      <c r="AZ20" s="11"/>
      <c r="BA20" s="8" t="s">
        <v>36</v>
      </c>
      <c r="BB20" s="8" t="s">
        <v>36</v>
      </c>
      <c r="BC20" s="8" t="s">
        <v>36</v>
      </c>
      <c r="BD20" s="16" t="s">
        <v>36</v>
      </c>
      <c r="BE20" s="16" t="s">
        <v>36</v>
      </c>
      <c r="BF20" s="16" t="s">
        <v>36</v>
      </c>
      <c r="BG20" s="28"/>
    </row>
    <row r="21" spans="1:59" x14ac:dyDescent="0.25">
      <c r="A21" s="13">
        <v>19</v>
      </c>
      <c r="B21" s="11" t="s">
        <v>10</v>
      </c>
      <c r="C21" s="11" t="s">
        <v>22</v>
      </c>
      <c r="D21" s="11" t="s">
        <v>26</v>
      </c>
      <c r="E21" s="5"/>
      <c r="F21" s="5"/>
      <c r="G21" s="20"/>
      <c r="H21" s="11">
        <v>2493</v>
      </c>
      <c r="I21" s="8" t="str">
        <f t="shared" si="0"/>
        <v/>
      </c>
      <c r="J21" s="8" t="str">
        <f t="shared" si="1"/>
        <v/>
      </c>
      <c r="K21" s="8" t="str">
        <f t="shared" si="2"/>
        <v/>
      </c>
      <c r="L21" s="16" t="str">
        <f t="shared" si="3"/>
        <v/>
      </c>
      <c r="M21" s="16" t="str">
        <f t="shared" si="4"/>
        <v/>
      </c>
      <c r="N21" s="16" t="str">
        <f t="shared" si="5"/>
        <v/>
      </c>
      <c r="O21" s="39"/>
      <c r="P21" s="5"/>
      <c r="Q21" s="5"/>
      <c r="R21" s="5"/>
      <c r="S21" s="11">
        <v>2501</v>
      </c>
      <c r="T21" s="8" t="s">
        <v>36</v>
      </c>
      <c r="U21" s="8" t="s">
        <v>36</v>
      </c>
      <c r="V21" s="8" t="s">
        <v>36</v>
      </c>
      <c r="W21" s="16" t="s">
        <v>36</v>
      </c>
      <c r="X21" s="16" t="s">
        <v>36</v>
      </c>
      <c r="Y21" s="16" t="s">
        <v>36</v>
      </c>
      <c r="Z21" s="39"/>
      <c r="AA21" s="5"/>
      <c r="AB21" s="5"/>
      <c r="AC21" s="5"/>
      <c r="AD21" s="11">
        <v>2497</v>
      </c>
      <c r="AE21" s="8" t="s">
        <v>36</v>
      </c>
      <c r="AF21" s="8" t="s">
        <v>36</v>
      </c>
      <c r="AG21" s="8" t="s">
        <v>36</v>
      </c>
      <c r="AH21" s="16" t="s">
        <v>36</v>
      </c>
      <c r="AI21" s="16" t="s">
        <v>36</v>
      </c>
      <c r="AJ21" s="16" t="s">
        <v>36</v>
      </c>
      <c r="AK21" s="39"/>
      <c r="AL21" s="5"/>
      <c r="AM21" s="5"/>
      <c r="AN21" s="5"/>
      <c r="AO21" s="11">
        <v>2484</v>
      </c>
      <c r="AP21" s="8" t="s">
        <v>36</v>
      </c>
      <c r="AQ21" s="8" t="s">
        <v>36</v>
      </c>
      <c r="AR21" s="8" t="s">
        <v>36</v>
      </c>
      <c r="AS21" s="16" t="s">
        <v>36</v>
      </c>
      <c r="AT21" s="16" t="s">
        <v>36</v>
      </c>
      <c r="AU21" s="16" t="s">
        <v>36</v>
      </c>
      <c r="AV21" s="39"/>
      <c r="AW21" s="5"/>
      <c r="AX21" s="5"/>
      <c r="AY21" s="5"/>
      <c r="AZ21" s="11">
        <v>2502</v>
      </c>
      <c r="BA21" s="8" t="s">
        <v>36</v>
      </c>
      <c r="BB21" s="8" t="s">
        <v>36</v>
      </c>
      <c r="BC21" s="8" t="s">
        <v>36</v>
      </c>
      <c r="BD21" s="16" t="s">
        <v>36</v>
      </c>
      <c r="BE21" s="16" t="s">
        <v>36</v>
      </c>
      <c r="BF21" s="16" t="s">
        <v>36</v>
      </c>
      <c r="BG21" s="28"/>
    </row>
    <row r="22" spans="1:59" x14ac:dyDescent="0.25">
      <c r="A22" s="13">
        <v>20</v>
      </c>
      <c r="B22" s="11" t="s">
        <v>10</v>
      </c>
      <c r="C22" s="11" t="s">
        <v>10</v>
      </c>
      <c r="D22" s="11" t="s">
        <v>27</v>
      </c>
      <c r="E22" s="2">
        <v>2503</v>
      </c>
      <c r="F22" s="4"/>
      <c r="G22" s="18"/>
      <c r="H22" s="11">
        <v>2493</v>
      </c>
      <c r="I22" s="8">
        <f t="shared" si="0"/>
        <v>10</v>
      </c>
      <c r="J22" s="8" t="str">
        <f t="shared" si="1"/>
        <v/>
      </c>
      <c r="K22" s="8" t="str">
        <f t="shared" si="2"/>
        <v/>
      </c>
      <c r="L22" s="16">
        <f t="shared" si="3"/>
        <v>3.9952057530963092E-3</v>
      </c>
      <c r="M22" s="16" t="str">
        <f t="shared" si="4"/>
        <v/>
      </c>
      <c r="N22" s="16" t="str">
        <f t="shared" si="5"/>
        <v/>
      </c>
      <c r="O22" s="40"/>
      <c r="P22" s="4">
        <v>2503</v>
      </c>
      <c r="Q22" s="4"/>
      <c r="R22" s="4"/>
      <c r="S22" s="11">
        <v>2501</v>
      </c>
      <c r="T22" s="8">
        <v>2</v>
      </c>
      <c r="U22" s="8" t="s">
        <v>36</v>
      </c>
      <c r="V22" s="8" t="s">
        <v>36</v>
      </c>
      <c r="W22" s="16">
        <v>7.9904115061923964E-4</v>
      </c>
      <c r="X22" s="16" t="s">
        <v>36</v>
      </c>
      <c r="Y22" s="16" t="s">
        <v>36</v>
      </c>
      <c r="Z22" s="40"/>
      <c r="AA22" s="4">
        <v>2506</v>
      </c>
      <c r="AB22" s="4">
        <v>2506</v>
      </c>
      <c r="AC22" s="4">
        <v>2506</v>
      </c>
      <c r="AD22" s="11">
        <v>2497</v>
      </c>
      <c r="AE22" s="8">
        <v>9</v>
      </c>
      <c r="AF22" s="8">
        <v>9</v>
      </c>
      <c r="AG22" s="8">
        <v>9</v>
      </c>
      <c r="AH22" s="16">
        <v>3.5913806863527853E-3</v>
      </c>
      <c r="AI22" s="16">
        <v>3.5913806863527853E-3</v>
      </c>
      <c r="AJ22" s="16">
        <v>3.5913806863527853E-3</v>
      </c>
      <c r="AK22" s="40"/>
      <c r="AL22" s="4">
        <v>2485</v>
      </c>
      <c r="AM22" s="4">
        <v>2485</v>
      </c>
      <c r="AN22" s="4">
        <v>2485</v>
      </c>
      <c r="AO22" s="12">
        <v>2482</v>
      </c>
      <c r="AP22" s="8">
        <v>3</v>
      </c>
      <c r="AQ22" s="8">
        <v>3</v>
      </c>
      <c r="AR22" s="8">
        <v>3</v>
      </c>
      <c r="AS22" s="16">
        <v>1.2072434607646176E-3</v>
      </c>
      <c r="AT22" s="16">
        <v>1.2072434607646176E-3</v>
      </c>
      <c r="AU22" s="16">
        <v>1.2072434607646176E-3</v>
      </c>
      <c r="AV22" s="40"/>
      <c r="AW22" s="4">
        <v>2502</v>
      </c>
      <c r="AX22" s="4">
        <v>2501</v>
      </c>
      <c r="AY22" s="4">
        <v>2501</v>
      </c>
      <c r="AZ22" s="11">
        <v>2502</v>
      </c>
      <c r="BA22" s="8">
        <v>0</v>
      </c>
      <c r="BB22" s="8">
        <v>1</v>
      </c>
      <c r="BC22" s="8">
        <v>1</v>
      </c>
      <c r="BD22" s="16">
        <v>0</v>
      </c>
      <c r="BE22" s="16">
        <v>3.9984006397442151E-4</v>
      </c>
      <c r="BF22" s="16">
        <v>3.9984006397442151E-4</v>
      </c>
      <c r="BG22" s="28"/>
    </row>
    <row r="23" spans="1:59" x14ac:dyDescent="0.25">
      <c r="L23" s="28" t="s">
        <v>38</v>
      </c>
      <c r="M23" s="28"/>
      <c r="N23" s="28"/>
      <c r="O23" s="24"/>
      <c r="W23" s="28" t="s">
        <v>38</v>
      </c>
      <c r="X23" s="28"/>
      <c r="Y23" s="28"/>
      <c r="Z23" s="24"/>
      <c r="AH23" s="28" t="s">
        <v>38</v>
      </c>
      <c r="AI23" s="28"/>
      <c r="AJ23" s="28"/>
      <c r="AK23" s="24"/>
      <c r="AS23" s="28" t="s">
        <v>38</v>
      </c>
      <c r="AT23" s="28"/>
      <c r="AU23" s="28"/>
      <c r="AV23" s="24"/>
      <c r="BD23" s="28" t="s">
        <v>38</v>
      </c>
      <c r="BE23" s="28"/>
      <c r="BF23" s="28"/>
    </row>
    <row r="24" spans="1:59" x14ac:dyDescent="0.25">
      <c r="L24" s="29">
        <f>AVERAGE(L3,L5:N6,L10:N10,L22)</f>
        <v>0.10779705696568144</v>
      </c>
      <c r="M24" s="28"/>
      <c r="N24" s="28"/>
      <c r="O24" s="24"/>
      <c r="W24" s="29">
        <f>AVERAGE(W3,W5:Y6,W10:Y10,W22)</f>
        <v>9.0905609522952832E-2</v>
      </c>
      <c r="X24" s="28"/>
      <c r="Y24" s="28"/>
      <c r="Z24" s="24"/>
      <c r="AH24" s="29">
        <f>AVERAGE(AH3:AJ6,AH10:AJ22)</f>
        <v>4.0271629296635046E-2</v>
      </c>
      <c r="AI24" s="28"/>
      <c r="AJ24" s="28"/>
      <c r="AK24" s="24"/>
      <c r="AS24" s="29">
        <f>AVERAGE(AS3:AU22)</f>
        <v>0.12261058385003956</v>
      </c>
      <c r="AT24" s="28"/>
      <c r="AU24" s="28"/>
      <c r="AV24" s="24"/>
      <c r="BD24" s="29">
        <f>AVERAGE(BD3,BD5:BF6,BD10:BF22)</f>
        <v>7.7726051068840687E-2</v>
      </c>
      <c r="BE24" s="28"/>
      <c r="BF24" s="28"/>
    </row>
  </sheetData>
  <mergeCells count="31">
    <mergeCell ref="BG1:BG22"/>
    <mergeCell ref="AW1:AY1"/>
    <mergeCell ref="AK1:AK22"/>
    <mergeCell ref="O1:O22"/>
    <mergeCell ref="P1:R1"/>
    <mergeCell ref="Z1:Z22"/>
    <mergeCell ref="AA1:AC1"/>
    <mergeCell ref="AH1:AJ1"/>
    <mergeCell ref="AP1:AR1"/>
    <mergeCell ref="AS1:AU1"/>
    <mergeCell ref="BA1:BC1"/>
    <mergeCell ref="BD1:BF1"/>
    <mergeCell ref="AV1:AV22"/>
    <mergeCell ref="AL1:AN1"/>
    <mergeCell ref="A1:D1"/>
    <mergeCell ref="I1:K1"/>
    <mergeCell ref="L1:N1"/>
    <mergeCell ref="E1:G1"/>
    <mergeCell ref="AE1:AG1"/>
    <mergeCell ref="T1:V1"/>
    <mergeCell ref="W1:Y1"/>
    <mergeCell ref="AS23:AU23"/>
    <mergeCell ref="AS24:AU24"/>
    <mergeCell ref="BD23:BF23"/>
    <mergeCell ref="BD24:BF24"/>
    <mergeCell ref="L23:N23"/>
    <mergeCell ref="L24:N24"/>
    <mergeCell ref="W23:Y23"/>
    <mergeCell ref="W24:Y24"/>
    <mergeCell ref="AH23:AJ23"/>
    <mergeCell ref="AH24:AJ24"/>
  </mergeCells>
  <phoneticPr fontId="7" type="noConversion"/>
  <conditionalFormatting sqref="L3:N22 W3:Y22 AS3:AU22 BD3:BF22 AH3:AJ22">
    <cfRule type="cellIs" dxfId="5" priority="1" operator="greaterThan">
      <formula>1</formula>
    </cfRule>
    <cfRule type="cellIs" dxfId="4" priority="2" operator="between">
      <formula>0.05</formula>
      <formula>1</formula>
    </cfRule>
  </conditionalFormatting>
  <dataValidations count="1">
    <dataValidation type="decimal" operator="greaterThan" allowBlank="1" showInputMessage="1" showErrorMessage="1" sqref="L3:N22" xr:uid="{2B1167DE-C9E7-4556-B3E9-B6E7B73DFF3F}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3081F-49C2-4AF8-A182-0BBF1647AC18}">
  <sheetPr codeName="Feuil2"/>
  <dimension ref="A1:S22"/>
  <sheetViews>
    <sheetView topLeftCell="D1" zoomScale="80" zoomScaleNormal="80" workbookViewId="0">
      <selection activeCell="G16" sqref="G16"/>
    </sheetView>
  </sheetViews>
  <sheetFormatPr baseColWidth="10" defaultRowHeight="15" x14ac:dyDescent="0.25"/>
  <cols>
    <col min="2" max="2" width="15.7109375" customWidth="1"/>
    <col min="3" max="3" width="21.7109375" customWidth="1"/>
    <col min="4" max="4" width="55.140625" customWidth="1"/>
  </cols>
  <sheetData>
    <row r="1" spans="1:19" x14ac:dyDescent="0.25">
      <c r="A1" s="30"/>
      <c r="B1" s="30"/>
      <c r="C1" s="30"/>
      <c r="D1" s="30"/>
    </row>
    <row r="2" spans="1:19" x14ac:dyDescent="0.25">
      <c r="A2" s="1"/>
      <c r="B2" s="1" t="s">
        <v>0</v>
      </c>
      <c r="C2" s="1" t="s">
        <v>1</v>
      </c>
      <c r="D2" s="22" t="s">
        <v>2</v>
      </c>
    </row>
    <row r="3" spans="1:19" x14ac:dyDescent="0.25">
      <c r="A3" s="13">
        <v>1</v>
      </c>
      <c r="B3" s="10" t="s">
        <v>3</v>
      </c>
      <c r="C3" s="10" t="s">
        <v>4</v>
      </c>
      <c r="D3" s="10" t="s">
        <v>5</v>
      </c>
      <c r="E3" s="16">
        <v>7.4298711144806684E-2</v>
      </c>
      <c r="F3" s="16" t="s">
        <v>36</v>
      </c>
      <c r="G3" s="16" t="s">
        <v>36</v>
      </c>
      <c r="H3" s="16">
        <v>3.1709203402938924E-2</v>
      </c>
      <c r="I3" s="16" t="s">
        <v>36</v>
      </c>
      <c r="J3" s="16" t="s">
        <v>36</v>
      </c>
      <c r="K3" s="16">
        <v>1.8141836173721781E-2</v>
      </c>
      <c r="L3" s="16">
        <v>1.8141836173721781E-2</v>
      </c>
      <c r="M3" s="16">
        <v>1.8141836173721781E-2</v>
      </c>
      <c r="N3" s="16">
        <v>3.2851511169513792E-2</v>
      </c>
      <c r="O3" s="16">
        <v>3.2215647600262964E-2</v>
      </c>
      <c r="P3" s="16">
        <v>3.2851511169513792E-2</v>
      </c>
      <c r="Q3" s="16">
        <v>0.29902755267423009</v>
      </c>
      <c r="R3" s="16" t="s">
        <v>36</v>
      </c>
      <c r="S3" s="16" t="s">
        <v>36</v>
      </c>
    </row>
    <row r="4" spans="1:19" x14ac:dyDescent="0.25">
      <c r="A4" s="13">
        <v>2</v>
      </c>
      <c r="B4" s="10" t="s">
        <v>3</v>
      </c>
      <c r="C4" s="10" t="s">
        <v>3</v>
      </c>
      <c r="D4" s="10" t="s">
        <v>6</v>
      </c>
      <c r="E4" s="16" t="s">
        <v>36</v>
      </c>
      <c r="F4" s="16" t="s">
        <v>36</v>
      </c>
      <c r="G4" s="16" t="s">
        <v>36</v>
      </c>
      <c r="H4" s="16" t="s">
        <v>36</v>
      </c>
      <c r="I4" s="16" t="s">
        <v>36</v>
      </c>
      <c r="J4" s="16" t="s">
        <v>36</v>
      </c>
      <c r="K4" s="16" t="s">
        <v>36</v>
      </c>
      <c r="L4" s="16" t="s">
        <v>36</v>
      </c>
      <c r="M4" s="16" t="s">
        <v>36</v>
      </c>
      <c r="N4" s="16" t="s">
        <v>36</v>
      </c>
      <c r="O4" s="16" t="s">
        <v>36</v>
      </c>
      <c r="P4" s="16" t="s">
        <v>36</v>
      </c>
      <c r="Q4" s="16" t="s">
        <v>36</v>
      </c>
      <c r="R4" s="16" t="s">
        <v>36</v>
      </c>
      <c r="S4" s="16" t="s">
        <v>36</v>
      </c>
    </row>
    <row r="5" spans="1:19" x14ac:dyDescent="0.25">
      <c r="A5" s="13">
        <v>3</v>
      </c>
      <c r="B5" s="10" t="s">
        <v>3</v>
      </c>
      <c r="C5" s="10" t="s">
        <v>3</v>
      </c>
      <c r="D5" s="10" t="s">
        <v>7</v>
      </c>
      <c r="E5" s="16">
        <v>2.4638912489379772E-2</v>
      </c>
      <c r="F5" s="16">
        <v>9.2050209205021272E-3</v>
      </c>
      <c r="G5" s="16">
        <v>2.0772746157042832E-3</v>
      </c>
      <c r="H5" s="16">
        <v>1.9898391193903464E-2</v>
      </c>
      <c r="I5" s="16">
        <v>1.9035532994923887E-2</v>
      </c>
      <c r="J5" s="16">
        <v>2.8169014084507005E-2</v>
      </c>
      <c r="K5" s="16">
        <v>1.5037593984962516E-2</v>
      </c>
      <c r="L5" s="16">
        <v>1.5037593984962516E-2</v>
      </c>
      <c r="M5" s="16">
        <v>1.5037593984962516E-2</v>
      </c>
      <c r="N5" s="16">
        <v>2.4296675191815886E-2</v>
      </c>
      <c r="O5" s="16">
        <v>2.8681506849315141E-2</v>
      </c>
      <c r="P5" s="16">
        <v>2.4296675191815886E-2</v>
      </c>
      <c r="Q5" s="16">
        <v>7.4224021592442568E-2</v>
      </c>
      <c r="R5" s="16">
        <v>7.9566003616636571E-2</v>
      </c>
      <c r="S5" s="16">
        <v>7.3258426966292145E-2</v>
      </c>
    </row>
    <row r="6" spans="1:19" x14ac:dyDescent="0.25">
      <c r="A6" s="13">
        <v>4</v>
      </c>
      <c r="B6" s="10" t="s">
        <v>3</v>
      </c>
      <c r="C6" s="10" t="s">
        <v>3</v>
      </c>
      <c r="D6" s="10" t="s">
        <v>8</v>
      </c>
      <c r="E6" s="16">
        <v>7.3800738007380184E-3</v>
      </c>
      <c r="F6" s="16">
        <v>7.7868852459016535E-3</v>
      </c>
      <c r="G6" s="16">
        <v>7.7868852459016535E-3</v>
      </c>
      <c r="H6" s="16">
        <v>3.6945812807881451E-3</v>
      </c>
      <c r="I6" s="16">
        <v>0</v>
      </c>
      <c r="J6" s="16">
        <v>1.2345679012345512E-3</v>
      </c>
      <c r="K6" s="16">
        <v>1.3425549227013778E-2</v>
      </c>
      <c r="L6" s="16">
        <v>1.3425549227013778E-2</v>
      </c>
      <c r="M6" s="16">
        <v>1.3425549227013778E-2</v>
      </c>
      <c r="N6" s="16">
        <v>6.1525840853158265E-3</v>
      </c>
      <c r="O6" s="16">
        <v>6.1525840853158265E-3</v>
      </c>
      <c r="P6" s="16">
        <v>6.1525840853158265E-3</v>
      </c>
      <c r="Q6" s="16">
        <v>9.075907590759047E-3</v>
      </c>
      <c r="R6" s="16">
        <v>1.1115685467270486E-2</v>
      </c>
      <c r="S6" s="16">
        <v>8.6669418076764648E-3</v>
      </c>
    </row>
    <row r="7" spans="1:19" x14ac:dyDescent="0.25">
      <c r="A7" s="13">
        <v>5</v>
      </c>
      <c r="B7" s="10" t="s">
        <v>3</v>
      </c>
      <c r="C7" s="10" t="s">
        <v>3</v>
      </c>
      <c r="D7" s="10" t="s">
        <v>9</v>
      </c>
      <c r="E7" s="16" t="s">
        <v>36</v>
      </c>
      <c r="F7" s="16" t="s">
        <v>36</v>
      </c>
      <c r="G7" s="16" t="s">
        <v>36</v>
      </c>
      <c r="H7" s="16" t="s">
        <v>36</v>
      </c>
      <c r="I7" s="16" t="s">
        <v>36</v>
      </c>
      <c r="J7" s="16" t="s">
        <v>36</v>
      </c>
      <c r="K7" s="16" t="s">
        <v>36</v>
      </c>
      <c r="L7" s="16" t="s">
        <v>36</v>
      </c>
      <c r="M7" s="16" t="s">
        <v>36</v>
      </c>
      <c r="N7" s="16" t="s">
        <v>36</v>
      </c>
      <c r="O7" s="16" t="s">
        <v>36</v>
      </c>
      <c r="P7" s="16" t="s">
        <v>36</v>
      </c>
      <c r="Q7" s="16" t="s">
        <v>36</v>
      </c>
      <c r="R7" s="16" t="s">
        <v>36</v>
      </c>
      <c r="S7" s="16" t="s">
        <v>36</v>
      </c>
    </row>
    <row r="8" spans="1:19" x14ac:dyDescent="0.25">
      <c r="A8" s="13">
        <v>6</v>
      </c>
      <c r="B8" s="23" t="s">
        <v>10</v>
      </c>
      <c r="C8" s="23" t="s">
        <v>4</v>
      </c>
      <c r="D8" s="23" t="s">
        <v>5</v>
      </c>
      <c r="E8" s="16">
        <v>161.42857142857142</v>
      </c>
      <c r="F8" s="16" t="s">
        <v>36</v>
      </c>
      <c r="G8" s="16" t="s">
        <v>36</v>
      </c>
      <c r="H8" s="16">
        <v>83.8</v>
      </c>
      <c r="I8" s="16" t="s">
        <v>36</v>
      </c>
      <c r="J8" s="16" t="s">
        <v>36</v>
      </c>
      <c r="K8" s="16">
        <v>130.85714285714286</v>
      </c>
      <c r="L8" s="16">
        <v>130.85714285714286</v>
      </c>
      <c r="M8" s="16">
        <v>130.85714285714286</v>
      </c>
      <c r="N8" s="16">
        <v>0.47219069239500566</v>
      </c>
      <c r="O8" s="16">
        <v>0.47219069239500566</v>
      </c>
      <c r="P8" s="16">
        <v>0.47219069239500566</v>
      </c>
      <c r="Q8" s="16">
        <v>191.71428571428572</v>
      </c>
      <c r="R8" s="16" t="s">
        <v>36</v>
      </c>
      <c r="S8" s="16" t="s">
        <v>36</v>
      </c>
    </row>
    <row r="9" spans="1:19" x14ac:dyDescent="0.25">
      <c r="A9" s="13">
        <v>7</v>
      </c>
      <c r="B9" s="11" t="s">
        <v>10</v>
      </c>
      <c r="C9" s="11" t="s">
        <v>11</v>
      </c>
      <c r="D9" s="11" t="s">
        <v>12</v>
      </c>
      <c r="E9" s="16" t="s">
        <v>36</v>
      </c>
      <c r="F9" s="16" t="s">
        <v>36</v>
      </c>
      <c r="G9" s="16" t="s">
        <v>36</v>
      </c>
      <c r="H9" s="16" t="s">
        <v>36</v>
      </c>
      <c r="I9" s="16" t="s">
        <v>36</v>
      </c>
      <c r="J9" s="16" t="s">
        <v>36</v>
      </c>
      <c r="K9" s="16" t="s">
        <v>36</v>
      </c>
      <c r="L9" s="16" t="s">
        <v>36</v>
      </c>
      <c r="M9" s="16" t="s">
        <v>36</v>
      </c>
      <c r="N9" s="16" t="s">
        <v>36</v>
      </c>
      <c r="O9" s="16" t="s">
        <v>36</v>
      </c>
      <c r="P9" s="16" t="s">
        <v>36</v>
      </c>
      <c r="Q9" s="16" t="s">
        <v>36</v>
      </c>
      <c r="R9" s="16" t="s">
        <v>36</v>
      </c>
      <c r="S9" s="16" t="s">
        <v>36</v>
      </c>
    </row>
    <row r="10" spans="1:19" x14ac:dyDescent="0.25">
      <c r="A10" s="13">
        <v>8</v>
      </c>
      <c r="B10" s="23" t="s">
        <v>10</v>
      </c>
      <c r="C10" s="23" t="s">
        <v>13</v>
      </c>
      <c r="D10" s="23" t="s">
        <v>14</v>
      </c>
      <c r="E10" s="16">
        <v>0.3515418502202643</v>
      </c>
      <c r="F10" s="16">
        <v>0.34838424081451969</v>
      </c>
      <c r="G10" s="16">
        <v>0.34867256637168142</v>
      </c>
      <c r="H10" s="16">
        <v>0.30297219558964528</v>
      </c>
      <c r="I10" s="16">
        <v>0.29622458857696032</v>
      </c>
      <c r="J10" s="16">
        <v>0.29622458857696032</v>
      </c>
      <c r="K10" s="16">
        <v>0.14349575324094765</v>
      </c>
      <c r="L10" s="16">
        <v>0.15928038613426942</v>
      </c>
      <c r="M10" s="16">
        <v>0.150709219858156</v>
      </c>
      <c r="N10" s="16">
        <v>0.19866666666666666</v>
      </c>
      <c r="O10" s="16">
        <v>0.19688195991091317</v>
      </c>
      <c r="P10" s="16">
        <v>0.19759679572763689</v>
      </c>
      <c r="Q10" s="16">
        <v>0.15145395799676897</v>
      </c>
      <c r="R10" s="16">
        <v>0.15145395799676897</v>
      </c>
      <c r="S10" s="16">
        <v>0.15179652805813482</v>
      </c>
    </row>
    <row r="11" spans="1:19" x14ac:dyDescent="0.25">
      <c r="A11" s="13">
        <v>9</v>
      </c>
      <c r="B11" s="11" t="s">
        <v>10</v>
      </c>
      <c r="C11" s="11" t="s">
        <v>13</v>
      </c>
      <c r="D11" s="11" t="s">
        <v>15</v>
      </c>
      <c r="E11" s="16" t="s">
        <v>36</v>
      </c>
      <c r="F11" s="16" t="s">
        <v>36</v>
      </c>
      <c r="G11" s="16" t="s">
        <v>36</v>
      </c>
      <c r="H11" s="16" t="s">
        <v>36</v>
      </c>
      <c r="I11" s="16" t="s">
        <v>36</v>
      </c>
      <c r="J11" s="16" t="s">
        <v>36</v>
      </c>
      <c r="K11" s="16" t="s">
        <v>36</v>
      </c>
      <c r="L11" s="16" t="s">
        <v>36</v>
      </c>
      <c r="M11" s="16" t="s">
        <v>36</v>
      </c>
      <c r="N11" s="16" t="s">
        <v>36</v>
      </c>
      <c r="O11" s="16" t="s">
        <v>36</v>
      </c>
      <c r="P11" s="16" t="s">
        <v>36</v>
      </c>
      <c r="Q11" s="16" t="s">
        <v>36</v>
      </c>
      <c r="R11" s="16" t="s">
        <v>36</v>
      </c>
      <c r="S11" s="16" t="s">
        <v>36</v>
      </c>
    </row>
    <row r="12" spans="1:19" x14ac:dyDescent="0.25">
      <c r="A12" s="13">
        <v>10</v>
      </c>
      <c r="B12" s="11" t="s">
        <v>10</v>
      </c>
      <c r="C12" s="11" t="s">
        <v>13</v>
      </c>
      <c r="D12" s="11" t="s">
        <v>8</v>
      </c>
      <c r="E12" s="16" t="s">
        <v>36</v>
      </c>
      <c r="F12" s="16" t="s">
        <v>36</v>
      </c>
      <c r="G12" s="16" t="s">
        <v>36</v>
      </c>
      <c r="H12" s="16" t="s">
        <v>36</v>
      </c>
      <c r="I12" s="16" t="s">
        <v>36</v>
      </c>
      <c r="J12" s="16" t="s">
        <v>36</v>
      </c>
      <c r="K12" s="16" t="s">
        <v>36</v>
      </c>
      <c r="L12" s="16" t="s">
        <v>36</v>
      </c>
      <c r="M12" s="16" t="s">
        <v>36</v>
      </c>
      <c r="N12" s="16" t="s">
        <v>36</v>
      </c>
      <c r="O12" s="16" t="s">
        <v>36</v>
      </c>
      <c r="P12" s="16" t="s">
        <v>36</v>
      </c>
      <c r="Q12" s="16" t="s">
        <v>36</v>
      </c>
      <c r="R12" s="16" t="s">
        <v>36</v>
      </c>
      <c r="S12" s="16" t="s">
        <v>36</v>
      </c>
    </row>
    <row r="13" spans="1:19" x14ac:dyDescent="0.25">
      <c r="A13" s="13">
        <v>11</v>
      </c>
      <c r="B13" s="11" t="s">
        <v>10</v>
      </c>
      <c r="C13" s="11" t="s">
        <v>13</v>
      </c>
      <c r="D13" s="11" t="s">
        <v>16</v>
      </c>
      <c r="E13" s="16" t="s">
        <v>36</v>
      </c>
      <c r="F13" s="16" t="s">
        <v>36</v>
      </c>
      <c r="G13" s="16" t="s">
        <v>36</v>
      </c>
      <c r="H13" s="16" t="s">
        <v>36</v>
      </c>
      <c r="I13" s="16" t="s">
        <v>36</v>
      </c>
      <c r="J13" s="16" t="s">
        <v>36</v>
      </c>
      <c r="K13" s="16" t="s">
        <v>36</v>
      </c>
      <c r="L13" s="16" t="s">
        <v>36</v>
      </c>
      <c r="M13" s="16" t="s">
        <v>36</v>
      </c>
      <c r="N13" s="16" t="s">
        <v>36</v>
      </c>
      <c r="O13" s="16" t="s">
        <v>36</v>
      </c>
      <c r="P13" s="16" t="s">
        <v>36</v>
      </c>
      <c r="Q13" s="16" t="s">
        <v>36</v>
      </c>
      <c r="R13" s="16" t="s">
        <v>36</v>
      </c>
      <c r="S13" s="16" t="s">
        <v>36</v>
      </c>
    </row>
    <row r="14" spans="1:19" x14ac:dyDescent="0.25">
      <c r="A14" s="13">
        <v>12</v>
      </c>
      <c r="B14" s="11" t="s">
        <v>10</v>
      </c>
      <c r="C14" s="11" t="s">
        <v>13</v>
      </c>
      <c r="D14" s="11" t="s">
        <v>17</v>
      </c>
      <c r="E14" s="16" t="s">
        <v>36</v>
      </c>
      <c r="F14" s="16" t="s">
        <v>36</v>
      </c>
      <c r="G14" s="16" t="s">
        <v>36</v>
      </c>
      <c r="H14" s="16" t="s">
        <v>36</v>
      </c>
      <c r="I14" s="16" t="s">
        <v>36</v>
      </c>
      <c r="J14" s="16" t="s">
        <v>36</v>
      </c>
      <c r="K14" s="16" t="s">
        <v>36</v>
      </c>
      <c r="L14" s="16" t="s">
        <v>36</v>
      </c>
      <c r="M14" s="16" t="s">
        <v>36</v>
      </c>
      <c r="N14" s="16" t="s">
        <v>36</v>
      </c>
      <c r="O14" s="16" t="s">
        <v>36</v>
      </c>
      <c r="P14" s="16" t="s">
        <v>36</v>
      </c>
      <c r="Q14" s="16" t="s">
        <v>36</v>
      </c>
      <c r="R14" s="16" t="s">
        <v>36</v>
      </c>
      <c r="S14" s="16" t="s">
        <v>36</v>
      </c>
    </row>
    <row r="15" spans="1:19" x14ac:dyDescent="0.25">
      <c r="A15" s="13">
        <v>13</v>
      </c>
      <c r="B15" s="11" t="s">
        <v>10</v>
      </c>
      <c r="C15" s="11" t="s">
        <v>11</v>
      </c>
      <c r="D15" s="11" t="s">
        <v>18</v>
      </c>
      <c r="E15" s="16" t="s">
        <v>36</v>
      </c>
      <c r="F15" s="16" t="s">
        <v>36</v>
      </c>
      <c r="G15" s="16" t="s">
        <v>36</v>
      </c>
      <c r="H15" s="16" t="s">
        <v>36</v>
      </c>
      <c r="I15" s="16" t="s">
        <v>36</v>
      </c>
      <c r="J15" s="16" t="s">
        <v>36</v>
      </c>
      <c r="K15" s="16" t="s">
        <v>36</v>
      </c>
      <c r="L15" s="16" t="s">
        <v>36</v>
      </c>
      <c r="M15" s="16" t="s">
        <v>36</v>
      </c>
      <c r="N15" s="16" t="s">
        <v>36</v>
      </c>
      <c r="O15" s="16" t="s">
        <v>36</v>
      </c>
      <c r="P15" s="16" t="s">
        <v>36</v>
      </c>
      <c r="Q15" s="16" t="s">
        <v>36</v>
      </c>
      <c r="R15" s="16" t="s">
        <v>36</v>
      </c>
      <c r="S15" s="16" t="s">
        <v>36</v>
      </c>
    </row>
    <row r="16" spans="1:19" x14ac:dyDescent="0.25">
      <c r="A16" s="13">
        <v>14</v>
      </c>
      <c r="B16" s="11" t="s">
        <v>10</v>
      </c>
      <c r="C16" s="11" t="s">
        <v>11</v>
      </c>
      <c r="D16" s="11" t="s">
        <v>19</v>
      </c>
      <c r="E16" s="16" t="s">
        <v>36</v>
      </c>
      <c r="F16" s="16" t="s">
        <v>36</v>
      </c>
      <c r="G16" s="16" t="s">
        <v>36</v>
      </c>
      <c r="H16" s="16" t="s">
        <v>36</v>
      </c>
      <c r="I16" s="16" t="s">
        <v>36</v>
      </c>
      <c r="J16" s="16" t="s">
        <v>36</v>
      </c>
      <c r="K16" s="16" t="s">
        <v>36</v>
      </c>
      <c r="L16" s="16" t="s">
        <v>36</v>
      </c>
      <c r="M16" s="16" t="s">
        <v>36</v>
      </c>
      <c r="N16" s="16" t="s">
        <v>36</v>
      </c>
      <c r="O16" s="16" t="s">
        <v>36</v>
      </c>
      <c r="P16" s="16" t="s">
        <v>36</v>
      </c>
      <c r="Q16" s="16" t="s">
        <v>36</v>
      </c>
      <c r="R16" s="16" t="s">
        <v>36</v>
      </c>
      <c r="S16" s="16" t="s">
        <v>36</v>
      </c>
    </row>
    <row r="17" spans="1:19" x14ac:dyDescent="0.25">
      <c r="A17" s="13">
        <v>15</v>
      </c>
      <c r="B17" s="11" t="s">
        <v>10</v>
      </c>
      <c r="C17" s="11" t="s">
        <v>20</v>
      </c>
      <c r="D17" s="11" t="s">
        <v>21</v>
      </c>
      <c r="E17" s="16" t="s">
        <v>36</v>
      </c>
      <c r="F17" s="16" t="s">
        <v>36</v>
      </c>
      <c r="G17" s="16" t="s">
        <v>36</v>
      </c>
      <c r="H17" s="16" t="s">
        <v>36</v>
      </c>
      <c r="I17" s="16" t="s">
        <v>36</v>
      </c>
      <c r="J17" s="16" t="s">
        <v>36</v>
      </c>
      <c r="K17" s="16" t="s">
        <v>36</v>
      </c>
      <c r="L17" s="16" t="s">
        <v>36</v>
      </c>
      <c r="M17" s="16" t="s">
        <v>36</v>
      </c>
      <c r="N17" s="16" t="s">
        <v>36</v>
      </c>
      <c r="O17" s="16" t="s">
        <v>36</v>
      </c>
      <c r="P17" s="16" t="s">
        <v>36</v>
      </c>
      <c r="Q17" s="16" t="s">
        <v>36</v>
      </c>
      <c r="R17" s="16" t="s">
        <v>36</v>
      </c>
      <c r="S17" s="16" t="s">
        <v>36</v>
      </c>
    </row>
    <row r="18" spans="1:19" x14ac:dyDescent="0.25">
      <c r="A18" s="13">
        <v>16</v>
      </c>
      <c r="B18" s="11" t="s">
        <v>10</v>
      </c>
      <c r="C18" s="11" t="s">
        <v>22</v>
      </c>
      <c r="D18" s="11" t="s">
        <v>23</v>
      </c>
      <c r="E18" s="16" t="s">
        <v>36</v>
      </c>
      <c r="F18" s="16" t="s">
        <v>36</v>
      </c>
      <c r="G18" s="16" t="s">
        <v>36</v>
      </c>
      <c r="H18" s="16" t="s">
        <v>36</v>
      </c>
      <c r="I18" s="16" t="s">
        <v>36</v>
      </c>
      <c r="J18" s="16" t="s">
        <v>36</v>
      </c>
      <c r="K18" s="16" t="s">
        <v>36</v>
      </c>
      <c r="L18" s="16" t="s">
        <v>36</v>
      </c>
      <c r="M18" s="16" t="s">
        <v>36</v>
      </c>
      <c r="N18" s="16" t="s">
        <v>36</v>
      </c>
      <c r="O18" s="16" t="s">
        <v>36</v>
      </c>
      <c r="P18" s="16" t="s">
        <v>36</v>
      </c>
      <c r="Q18" s="16" t="s">
        <v>36</v>
      </c>
      <c r="R18" s="16" t="s">
        <v>36</v>
      </c>
      <c r="S18" s="16" t="s">
        <v>36</v>
      </c>
    </row>
    <row r="19" spans="1:19" x14ac:dyDescent="0.25">
      <c r="A19" s="13">
        <v>17</v>
      </c>
      <c r="B19" s="11" t="s">
        <v>10</v>
      </c>
      <c r="C19" s="11" t="s">
        <v>22</v>
      </c>
      <c r="D19" s="11" t="s">
        <v>24</v>
      </c>
      <c r="E19" s="16" t="s">
        <v>36</v>
      </c>
      <c r="F19" s="16" t="s">
        <v>36</v>
      </c>
      <c r="G19" s="16" t="s">
        <v>36</v>
      </c>
      <c r="H19" s="16" t="s">
        <v>36</v>
      </c>
      <c r="I19" s="16" t="s">
        <v>36</v>
      </c>
      <c r="J19" s="16" t="s">
        <v>36</v>
      </c>
      <c r="K19" s="16" t="s">
        <v>36</v>
      </c>
      <c r="L19" s="16" t="s">
        <v>36</v>
      </c>
      <c r="M19" s="16" t="s">
        <v>36</v>
      </c>
      <c r="N19" s="16" t="s">
        <v>36</v>
      </c>
      <c r="O19" s="16" t="s">
        <v>36</v>
      </c>
      <c r="P19" s="16" t="s">
        <v>36</v>
      </c>
      <c r="Q19" s="16" t="s">
        <v>36</v>
      </c>
      <c r="R19" s="16" t="s">
        <v>36</v>
      </c>
      <c r="S19" s="16" t="s">
        <v>36</v>
      </c>
    </row>
    <row r="20" spans="1:19" x14ac:dyDescent="0.25">
      <c r="A20" s="13">
        <v>18</v>
      </c>
      <c r="B20" s="11" t="s">
        <v>10</v>
      </c>
      <c r="C20" s="11" t="s">
        <v>11</v>
      </c>
      <c r="D20" s="11" t="s">
        <v>25</v>
      </c>
      <c r="E20" s="16" t="s">
        <v>36</v>
      </c>
      <c r="F20" s="16" t="s">
        <v>36</v>
      </c>
      <c r="G20" s="16" t="s">
        <v>36</v>
      </c>
      <c r="H20" s="16" t="s">
        <v>36</v>
      </c>
      <c r="I20" s="16" t="s">
        <v>36</v>
      </c>
      <c r="J20" s="16" t="s">
        <v>36</v>
      </c>
      <c r="K20" s="16" t="s">
        <v>36</v>
      </c>
      <c r="L20" s="16" t="s">
        <v>36</v>
      </c>
      <c r="M20" s="16" t="s">
        <v>36</v>
      </c>
      <c r="N20" s="16" t="s">
        <v>36</v>
      </c>
      <c r="O20" s="16" t="s">
        <v>36</v>
      </c>
      <c r="P20" s="16" t="s">
        <v>36</v>
      </c>
      <c r="Q20" s="16" t="s">
        <v>36</v>
      </c>
      <c r="R20" s="16" t="s">
        <v>36</v>
      </c>
      <c r="S20" s="16" t="s">
        <v>36</v>
      </c>
    </row>
    <row r="21" spans="1:19" x14ac:dyDescent="0.25">
      <c r="A21" s="13">
        <v>19</v>
      </c>
      <c r="B21" s="11" t="s">
        <v>10</v>
      </c>
      <c r="C21" s="11" t="s">
        <v>22</v>
      </c>
      <c r="D21" s="11" t="s">
        <v>26</v>
      </c>
      <c r="E21" s="16" t="s">
        <v>36</v>
      </c>
      <c r="F21" s="16" t="s">
        <v>36</v>
      </c>
      <c r="G21" s="16" t="s">
        <v>36</v>
      </c>
      <c r="H21" s="16" t="s">
        <v>36</v>
      </c>
      <c r="I21" s="16" t="s">
        <v>36</v>
      </c>
      <c r="J21" s="16" t="s">
        <v>36</v>
      </c>
      <c r="K21" s="16" t="s">
        <v>36</v>
      </c>
      <c r="L21" s="16" t="s">
        <v>36</v>
      </c>
      <c r="M21" s="16" t="s">
        <v>36</v>
      </c>
      <c r="N21" s="16" t="s">
        <v>36</v>
      </c>
      <c r="O21" s="16" t="s">
        <v>36</v>
      </c>
      <c r="P21" s="16" t="s">
        <v>36</v>
      </c>
      <c r="Q21" s="16" t="s">
        <v>36</v>
      </c>
      <c r="R21" s="16" t="s">
        <v>36</v>
      </c>
      <c r="S21" s="16" t="s">
        <v>36</v>
      </c>
    </row>
    <row r="22" spans="1:19" x14ac:dyDescent="0.25">
      <c r="A22" s="13">
        <v>20</v>
      </c>
      <c r="B22" s="11" t="s">
        <v>10</v>
      </c>
      <c r="C22" s="11" t="s">
        <v>10</v>
      </c>
      <c r="D22" s="11" t="s">
        <v>27</v>
      </c>
      <c r="E22" s="16">
        <v>3.9952057530963092E-3</v>
      </c>
      <c r="F22" s="16" t="s">
        <v>36</v>
      </c>
      <c r="G22" s="16" t="s">
        <v>36</v>
      </c>
      <c r="H22" s="16">
        <v>7.9904115061923964E-4</v>
      </c>
      <c r="I22" s="16" t="s">
        <v>36</v>
      </c>
      <c r="J22" s="16" t="s">
        <v>36</v>
      </c>
      <c r="K22" s="16">
        <v>3.5913806863527853E-3</v>
      </c>
      <c r="L22" s="16">
        <v>3.5913806863527853E-3</v>
      </c>
      <c r="M22" s="16">
        <v>3.5913806863527853E-3</v>
      </c>
      <c r="N22" s="16">
        <v>1.2072434607646176E-3</v>
      </c>
      <c r="O22" s="16">
        <v>1.2072434607646176E-3</v>
      </c>
      <c r="P22" s="16">
        <v>1.2072434607646176E-3</v>
      </c>
      <c r="Q22" s="16">
        <v>0</v>
      </c>
      <c r="R22" s="16">
        <v>3.9984006397442151E-4</v>
      </c>
      <c r="S22" s="16">
        <v>3.9984006397442151E-4</v>
      </c>
    </row>
  </sheetData>
  <mergeCells count="1">
    <mergeCell ref="A1:D1"/>
  </mergeCells>
  <conditionalFormatting sqref="E3:S22">
    <cfRule type="cellIs" dxfId="1" priority="1" operator="greaterThan">
      <formula>1</formula>
    </cfRule>
    <cfRule type="cellIs" dxfId="0" priority="2" operator="between">
      <formula>0.05</formula>
      <formula>1</formula>
    </cfRule>
  </conditionalFormatting>
  <dataValidations count="1">
    <dataValidation type="decimal" operator="greaterThan" allowBlank="1" showInputMessage="1" showErrorMessage="1" sqref="E3:G22" xr:uid="{AA000DF2-F549-4AB9-A12B-ED4FF6DC97C5}">
      <formula1>5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50B7-00A1-4C20-8A86-E486B1B32747}">
  <sheetPr codeName="Feuil3"/>
  <dimension ref="A1:I22"/>
  <sheetViews>
    <sheetView workbookViewId="0">
      <selection activeCell="E4" sqref="E4"/>
    </sheetView>
  </sheetViews>
  <sheetFormatPr baseColWidth="10" defaultRowHeight="15" x14ac:dyDescent="0.25"/>
  <cols>
    <col min="2" max="2" width="15.7109375" customWidth="1"/>
    <col min="3" max="3" width="21.7109375" customWidth="1"/>
    <col min="4" max="4" width="47.28515625" customWidth="1"/>
    <col min="5" max="5" width="12.28515625" customWidth="1"/>
    <col min="9" max="9" width="14.28515625" customWidth="1"/>
  </cols>
  <sheetData>
    <row r="1" spans="1:9" x14ac:dyDescent="0.25">
      <c r="A1" s="30"/>
      <c r="B1" s="30"/>
      <c r="C1" s="30"/>
      <c r="D1" s="30"/>
    </row>
    <row r="2" spans="1:9" x14ac:dyDescent="0.25">
      <c r="A2" s="1"/>
      <c r="B2" s="1" t="s">
        <v>0</v>
      </c>
      <c r="C2" s="1" t="s">
        <v>1</v>
      </c>
      <c r="D2" s="1" t="s">
        <v>2</v>
      </c>
      <c r="E2" s="14" t="s">
        <v>45</v>
      </c>
      <c r="F2" s="14" t="s">
        <v>43</v>
      </c>
      <c r="G2" s="14" t="s">
        <v>44</v>
      </c>
      <c r="H2" s="14" t="s">
        <v>46</v>
      </c>
      <c r="I2" s="14" t="s">
        <v>47</v>
      </c>
    </row>
    <row r="3" spans="1:9" x14ac:dyDescent="0.25">
      <c r="A3" s="13">
        <v>1</v>
      </c>
      <c r="B3" s="10" t="s">
        <v>3</v>
      </c>
      <c r="C3" s="10" t="s">
        <v>4</v>
      </c>
      <c r="D3" s="10" t="s">
        <v>5</v>
      </c>
    </row>
    <row r="4" spans="1:9" x14ac:dyDescent="0.25">
      <c r="A4" s="13">
        <v>2</v>
      </c>
      <c r="B4" s="10" t="s">
        <v>3</v>
      </c>
      <c r="C4" s="10" t="s">
        <v>3</v>
      </c>
      <c r="D4" s="10" t="s">
        <v>6</v>
      </c>
    </row>
    <row r="5" spans="1:9" x14ac:dyDescent="0.25">
      <c r="A5" s="13">
        <v>3</v>
      </c>
      <c r="B5" s="10" t="s">
        <v>3</v>
      </c>
      <c r="C5" s="10" t="s">
        <v>3</v>
      </c>
      <c r="D5" s="10" t="s">
        <v>7</v>
      </c>
    </row>
    <row r="6" spans="1:9" x14ac:dyDescent="0.25">
      <c r="A6" s="13">
        <v>4</v>
      </c>
      <c r="B6" s="10" t="s">
        <v>3</v>
      </c>
      <c r="C6" s="10" t="s">
        <v>3</v>
      </c>
      <c r="D6" s="10" t="s">
        <v>8</v>
      </c>
    </row>
    <row r="7" spans="1:9" x14ac:dyDescent="0.25">
      <c r="A7" s="13">
        <v>5</v>
      </c>
      <c r="B7" s="10" t="s">
        <v>3</v>
      </c>
      <c r="C7" s="10" t="s">
        <v>3</v>
      </c>
      <c r="D7" s="10" t="s">
        <v>9</v>
      </c>
    </row>
    <row r="8" spans="1:9" x14ac:dyDescent="0.25">
      <c r="A8" s="13">
        <v>6</v>
      </c>
      <c r="B8" s="23" t="s">
        <v>10</v>
      </c>
      <c r="C8" s="23" t="s">
        <v>4</v>
      </c>
      <c r="D8" s="23" t="s">
        <v>5</v>
      </c>
    </row>
    <row r="9" spans="1:9" x14ac:dyDescent="0.25">
      <c r="A9" s="13">
        <v>7</v>
      </c>
      <c r="B9" s="11" t="s">
        <v>10</v>
      </c>
      <c r="C9" s="11" t="s">
        <v>11</v>
      </c>
      <c r="D9" s="11" t="s">
        <v>12</v>
      </c>
    </row>
    <row r="10" spans="1:9" x14ac:dyDescent="0.25">
      <c r="A10" s="13">
        <v>8</v>
      </c>
      <c r="B10" s="23" t="s">
        <v>10</v>
      </c>
      <c r="C10" s="23" t="s">
        <v>13</v>
      </c>
      <c r="D10" s="23" t="s">
        <v>14</v>
      </c>
    </row>
    <row r="11" spans="1:9" x14ac:dyDescent="0.25">
      <c r="A11" s="13">
        <v>9</v>
      </c>
      <c r="B11" s="11" t="s">
        <v>10</v>
      </c>
      <c r="C11" s="11" t="s">
        <v>13</v>
      </c>
      <c r="D11" s="11" t="s">
        <v>15</v>
      </c>
    </row>
    <row r="12" spans="1:9" x14ac:dyDescent="0.25">
      <c r="A12" s="13">
        <v>10</v>
      </c>
      <c r="B12" s="11" t="s">
        <v>10</v>
      </c>
      <c r="C12" s="11" t="s">
        <v>13</v>
      </c>
      <c r="D12" s="11" t="s">
        <v>8</v>
      </c>
    </row>
    <row r="13" spans="1:9" x14ac:dyDescent="0.25">
      <c r="A13" s="13">
        <v>11</v>
      </c>
      <c r="B13" s="11" t="s">
        <v>10</v>
      </c>
      <c r="C13" s="11" t="s">
        <v>13</v>
      </c>
      <c r="D13" s="11" t="s">
        <v>16</v>
      </c>
    </row>
    <row r="14" spans="1:9" x14ac:dyDescent="0.25">
      <c r="A14" s="13">
        <v>12</v>
      </c>
      <c r="B14" s="11" t="s">
        <v>10</v>
      </c>
      <c r="C14" s="11" t="s">
        <v>13</v>
      </c>
      <c r="D14" s="11" t="s">
        <v>17</v>
      </c>
    </row>
    <row r="15" spans="1:9" x14ac:dyDescent="0.25">
      <c r="A15" s="13">
        <v>13</v>
      </c>
      <c r="B15" s="11" t="s">
        <v>10</v>
      </c>
      <c r="C15" s="11" t="s">
        <v>11</v>
      </c>
      <c r="D15" s="11" t="s">
        <v>18</v>
      </c>
    </row>
    <row r="16" spans="1:9" x14ac:dyDescent="0.25">
      <c r="A16" s="13">
        <v>14</v>
      </c>
      <c r="B16" s="11" t="s">
        <v>10</v>
      </c>
      <c r="C16" s="11" t="s">
        <v>11</v>
      </c>
      <c r="D16" s="11" t="s">
        <v>19</v>
      </c>
    </row>
    <row r="17" spans="1:4" x14ac:dyDescent="0.25">
      <c r="A17" s="13">
        <v>15</v>
      </c>
      <c r="B17" s="11" t="s">
        <v>10</v>
      </c>
      <c r="C17" s="11" t="s">
        <v>20</v>
      </c>
      <c r="D17" s="11" t="s">
        <v>21</v>
      </c>
    </row>
    <row r="18" spans="1:4" x14ac:dyDescent="0.25">
      <c r="A18" s="13">
        <v>16</v>
      </c>
      <c r="B18" s="11" t="s">
        <v>10</v>
      </c>
      <c r="C18" s="11" t="s">
        <v>22</v>
      </c>
      <c r="D18" s="11" t="s">
        <v>23</v>
      </c>
    </row>
    <row r="19" spans="1:4" x14ac:dyDescent="0.25">
      <c r="A19" s="13">
        <v>17</v>
      </c>
      <c r="B19" s="11" t="s">
        <v>10</v>
      </c>
      <c r="C19" s="11" t="s">
        <v>22</v>
      </c>
      <c r="D19" s="11" t="s">
        <v>24</v>
      </c>
    </row>
    <row r="20" spans="1:4" x14ac:dyDescent="0.25">
      <c r="A20" s="13">
        <v>18</v>
      </c>
      <c r="B20" s="11" t="s">
        <v>10</v>
      </c>
      <c r="C20" s="11" t="s">
        <v>11</v>
      </c>
      <c r="D20" s="11" t="s">
        <v>25</v>
      </c>
    </row>
    <row r="21" spans="1:4" x14ac:dyDescent="0.25">
      <c r="A21" s="13">
        <v>19</v>
      </c>
      <c r="B21" s="11" t="s">
        <v>10</v>
      </c>
      <c r="C21" s="11" t="s">
        <v>22</v>
      </c>
      <c r="D21" s="11" t="s">
        <v>26</v>
      </c>
    </row>
    <row r="22" spans="1:4" x14ac:dyDescent="0.25">
      <c r="A22" s="13">
        <v>20</v>
      </c>
      <c r="B22" s="11" t="s">
        <v>10</v>
      </c>
      <c r="C22" s="11" t="s">
        <v>10</v>
      </c>
      <c r="D22" s="11" t="s">
        <v>27</v>
      </c>
    </row>
  </sheetData>
  <mergeCells count="1">
    <mergeCell ref="A1:D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Essais</vt:lpstr>
      <vt:lpstr>Calculs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QUEY Alexandre</dc:creator>
  <cp:lastModifiedBy>QUEY Alexandre</cp:lastModifiedBy>
  <dcterms:created xsi:type="dcterms:W3CDTF">2020-04-14T08:36:38Z</dcterms:created>
  <dcterms:modified xsi:type="dcterms:W3CDTF">2020-04-27T13:01:22Z</dcterms:modified>
</cp:coreProperties>
</file>