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codeName="ThisWorkbook"/>
  <mc:AlternateContent xmlns:mc="http://schemas.openxmlformats.org/markup-compatibility/2006">
    <mc:Choice Requires="x15">
      <x15ac:absPath xmlns:x15ac="http://schemas.microsoft.com/office/spreadsheetml/2010/11/ac" url="C:\Users\DELL\Desktop\"/>
    </mc:Choice>
  </mc:AlternateContent>
  <xr:revisionPtr revIDLastSave="0" documentId="13_ncr:1_{FE72252C-95C1-4AE9-A986-82556CDD8178}" xr6:coauthVersionLast="45" xr6:coauthVersionMax="45" xr10:uidLastSave="{00000000-0000-0000-0000-000000000000}"/>
  <bookViews>
    <workbookView xWindow="-108" yWindow="-108" windowWidth="23256" windowHeight="12576" activeTab="1" xr2:uid="{00000000-000D-0000-FFFF-FFFF00000000}"/>
  </bookViews>
  <sheets>
    <sheet name="Globale" sheetId="2" r:id="rId1"/>
    <sheet name="Ech" sheetId="3" r:id="rId2"/>
  </sheets>
  <externalReferences>
    <externalReference r:id="rId3"/>
  </externalReferences>
  <definedNames>
    <definedName name="_xlnm._FilterDatabase" localSheetId="1" hidden="1">Ech!$A$1:$AV$1</definedName>
    <definedName name="_xlnm._FilterDatabase" localSheetId="0" hidden="1">Globale!$A$1:$M$21</definedName>
    <definedName name="_xlnm.Print_Titles" localSheetId="0">Globale!$1:$1</definedName>
    <definedName name="tableau">Globale!#REF!</definedName>
    <definedName name="_xlnm.Print_Area" localSheetId="0">Globale!$B$1:$J$21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4" i="2" l="1"/>
  <c r="M21" i="2" l="1"/>
  <c r="K21" i="2"/>
  <c r="L21" i="2" s="1"/>
  <c r="M20" i="2"/>
  <c r="K20" i="2"/>
  <c r="L20" i="2" s="1"/>
  <c r="K13" i="2"/>
  <c r="J14" i="2"/>
  <c r="M13" i="2" s="1"/>
  <c r="H14" i="2"/>
  <c r="G14" i="2"/>
  <c r="M12" i="2"/>
  <c r="L12" i="2"/>
  <c r="M11" i="2"/>
  <c r="K11" i="2"/>
  <c r="L11" i="2" s="1"/>
  <c r="M9" i="2"/>
  <c r="K9" i="2"/>
  <c r="L9" i="2" s="1"/>
  <c r="M8" i="2"/>
  <c r="K8" i="2"/>
  <c r="L8" i="2" s="1"/>
  <c r="M7" i="2"/>
  <c r="L7" i="2"/>
  <c r="M6" i="2"/>
  <c r="K6" i="2"/>
  <c r="L6" i="2" s="1"/>
  <c r="M5" i="2"/>
  <c r="K5" i="2"/>
  <c r="L5" i="2" s="1"/>
  <c r="M4" i="2"/>
  <c r="K4" i="2"/>
  <c r="L4" i="2" s="1"/>
  <c r="J4" i="2"/>
  <c r="H4" i="2"/>
  <c r="G4" i="2"/>
  <c r="F4" i="2"/>
  <c r="L13" i="2" l="1"/>
  <c r="I14" i="2"/>
  <c r="I4" i="2"/>
</calcChain>
</file>

<file path=xl/sharedStrings.xml><?xml version="1.0" encoding="utf-8"?>
<sst xmlns="http://schemas.openxmlformats.org/spreadsheetml/2006/main" count="99" uniqueCount="36">
  <si>
    <t>Engagé</t>
  </si>
  <si>
    <t>Réalisé</t>
  </si>
  <si>
    <t>Exercice
2020</t>
  </si>
  <si>
    <t xml:space="preserve">    Engagé</t>
  </si>
  <si>
    <t>Réel</t>
  </si>
  <si>
    <t>Désignation</t>
  </si>
  <si>
    <t>Nom</t>
  </si>
  <si>
    <t>Relevé 2020</t>
  </si>
  <si>
    <t>Relevé 2021</t>
  </si>
  <si>
    <t>Relevé 2022</t>
  </si>
  <si>
    <t>FEMMES</t>
  </si>
  <si>
    <t>HOMMES</t>
  </si>
  <si>
    <t>Echéancier 2</t>
  </si>
  <si>
    <t>Med</t>
  </si>
  <si>
    <t>Hassan</t>
  </si>
  <si>
    <t>Hamza</t>
  </si>
  <si>
    <t>Prénom</t>
  </si>
  <si>
    <t>ATIF</t>
  </si>
  <si>
    <t>Abid</t>
  </si>
  <si>
    <t>Manfa</t>
  </si>
  <si>
    <t>Sébastien</t>
  </si>
  <si>
    <t>Séba</t>
  </si>
  <si>
    <t>Kabo</t>
  </si>
  <si>
    <t>Carm</t>
  </si>
  <si>
    <t>Fel</t>
  </si>
  <si>
    <t>A</t>
  </si>
  <si>
    <t>B</t>
  </si>
  <si>
    <t>D</t>
  </si>
  <si>
    <t>E</t>
  </si>
  <si>
    <t>FF</t>
  </si>
  <si>
    <t>G</t>
  </si>
  <si>
    <t>H</t>
  </si>
  <si>
    <t>I</t>
  </si>
  <si>
    <t>J</t>
  </si>
  <si>
    <t>1/</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</si>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</sst>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_-;\-* #,##0\ _€_-;_-* &quot;-&quot;??\ _€_-;_-@_-"/>
    <numFmt numFmtId="165" formatCode="_-* #,##0.00\ _€_-;\-* #,##0.00\ _€_-;_-* &quot;-&quot;??\ _€_-;_-@_-"/>
  </numFmts>
  <fonts count="16" x14ac:knownFonts="1">
    <font>
      <sz val="11"/>
      <color theme="1"/>
      <name val="Calibri"/>
      <family val="2"/>
      <scheme val="minor"/>
    </font>
    <font>
      <sz val="12"/>
      <color theme="1"/>
      <name val="Calibri"/>
      <family val="2"/>
    </font>
    <font>
      <sz val="10"/>
      <color theme="1"/>
      <name val="Tahoma"/>
      <family val="2"/>
    </font>
    <font>
      <sz val="10"/>
      <color theme="1"/>
      <name val="Calibri"/>
      <family val="2"/>
    </font>
    <font>
      <sz val="10"/>
      <name val="Arial"/>
      <family val="2"/>
    </font>
    <font>
      <b/>
      <sz val="10"/>
      <color theme="1"/>
      <name val="Tahoma"/>
      <family val="2"/>
    </font>
    <font>
      <b/>
      <u/>
      <sz val="10"/>
      <color theme="5" tint="-0.249977111117893"/>
      <name val="Tahoma"/>
      <family val="2"/>
    </font>
    <font>
      <b/>
      <sz val="10"/>
      <color theme="0"/>
      <name val="Tahoma"/>
      <family val="2"/>
    </font>
    <font>
      <b/>
      <sz val="10"/>
      <color rgb="FF002060"/>
      <name val="Tahoma"/>
      <family val="2"/>
    </font>
    <font>
      <b/>
      <sz val="10"/>
      <color theme="5" tint="-0.249977111117893"/>
      <name val="Tahoma"/>
      <family val="2"/>
    </font>
    <font>
      <sz val="10"/>
      <color rgb="FF002060"/>
      <name val="Tahoma"/>
      <family val="2"/>
    </font>
    <font>
      <sz val="10"/>
      <color rgb="FFFF0000"/>
      <name val="Tahoma"/>
      <family val="2"/>
    </font>
    <font>
      <sz val="10"/>
      <color rgb="FFC00000"/>
      <name val="Tahoma"/>
      <family val="2"/>
    </font>
    <font>
      <b/>
      <sz val="14"/>
      <color theme="1"/>
      <name val="Calibri"/>
      <family val="2"/>
    </font>
    <font>
      <sz val="8"/>
      <name val="Calibri"/>
      <family val="2"/>
      <scheme val="minor"/>
    </font>
    <font>
      <b/>
      <sz val="18"/>
      <color theme="1"/>
      <name val="Calibri"/>
      <family val="2"/>
    </font>
  </fonts>
  <fills count="9">
    <fill>
      <patternFill patternType="none"/>
    </fill>
    <fill>
      <patternFill patternType="gray125"/>
    </fill>
    <fill>
      <patternFill patternType="solid">
        <fgColor theme="5" tint="0.39997558519241921"/>
        <bgColor indexed="64"/>
      </patternFill>
    </fill>
    <fill>
      <patternFill patternType="solid">
        <fgColor theme="6" tint="0.39997558519241921"/>
        <bgColor indexed="64"/>
      </patternFill>
    </fill>
    <fill>
      <patternFill patternType="solid">
        <fgColor theme="4" tint="0.79998168889431442"/>
        <bgColor indexed="64"/>
      </patternFill>
    </fill>
    <fill>
      <patternFill patternType="solid">
        <fgColor rgb="FFF2F2F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s>
  <borders count="13">
    <border>
      <left/>
      <right/>
      <top/>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rgb="FFFFFFFF"/>
      </left>
      <right style="medium">
        <color rgb="FFFFFFFF"/>
      </right>
      <top style="medium">
        <color rgb="FFFFFFFF"/>
      </top>
      <bottom style="medium">
        <color rgb="FFFFFFFF"/>
      </bottom>
      <diagonal/>
    </border>
    <border>
      <left/>
      <right style="medium">
        <color rgb="FFFFFFFF"/>
      </right>
      <top/>
      <bottom style="medium">
        <color rgb="FFFFFFF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rgb="FFFFFFFF"/>
      </top>
      <bottom style="thin">
        <color indexed="64"/>
      </bottom>
      <diagonal/>
    </border>
    <border>
      <left/>
      <right/>
      <top style="medium">
        <color rgb="FFFFFFFF"/>
      </top>
      <bottom style="thin">
        <color indexed="64"/>
      </bottom>
      <diagonal/>
    </border>
    <border>
      <left/>
      <right/>
      <top/>
      <bottom style="medium">
        <color rgb="FFFFFFFF"/>
      </bottom>
      <diagonal/>
    </border>
  </borders>
  <cellStyleXfs count="5">
    <xf numFmtId="0" fontId="0" fillId="0" borderId="0"/>
    <xf numFmtId="0" fontId="1" fillId="0" borderId="0"/>
    <xf numFmtId="0" fontId="4" fillId="0" borderId="0"/>
    <xf numFmtId="9" fontId="1" fillId="0" borderId="0" applyFont="0" applyFill="0" applyBorder="0" applyAlignment="0" applyProtection="0"/>
    <xf numFmtId="165" fontId="1" fillId="0" borderId="0" applyFont="0" applyFill="0" applyBorder="0" applyAlignment="0" applyProtection="0"/>
  </cellStyleXfs>
  <cellXfs count="52">
    <xf numFmtId="0" fontId="0" fillId="0" borderId="0" xfId="0"/>
    <xf numFmtId="0" fontId="2" fillId="0" borderId="0" xfId="1" applyFont="1"/>
    <xf numFmtId="3" fontId="2" fillId="0" borderId="0" xfId="1" applyNumberFormat="1" applyFont="1"/>
    <xf numFmtId="0" fontId="2" fillId="0" borderId="0" xfId="1" applyFont="1" applyAlignment="1">
      <alignment horizontal="left" wrapText="1"/>
    </xf>
    <xf numFmtId="3" fontId="3" fillId="0" borderId="0" xfId="1" applyNumberFormat="1" applyFont="1"/>
    <xf numFmtId="3" fontId="2" fillId="0" borderId="0" xfId="1" applyNumberFormat="1" applyFont="1" applyAlignment="1">
      <alignment horizontal="right"/>
    </xf>
    <xf numFmtId="164" fontId="2" fillId="0" borderId="0" xfId="1" applyNumberFormat="1" applyFont="1"/>
    <xf numFmtId="0" fontId="2" fillId="0" borderId="0" xfId="1" applyFont="1" applyAlignment="1">
      <alignment horizontal="left"/>
    </xf>
    <xf numFmtId="0" fontId="7" fillId="2" borderId="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wrapText="1"/>
    </xf>
    <xf numFmtId="0" fontId="2" fillId="0" borderId="0" xfId="1" applyFont="1" applyAlignment="1">
      <alignment vertical="center"/>
    </xf>
    <xf numFmtId="0" fontId="10" fillId="5" borderId="7" xfId="1" applyFont="1" applyFill="1" applyBorder="1" applyAlignment="1">
      <alignment horizontal="justify" vertical="center"/>
    </xf>
    <xf numFmtId="0" fontId="10" fillId="5" borderId="8" xfId="1" applyFont="1" applyFill="1" applyBorder="1" applyAlignment="1">
      <alignment horizontal="justify" vertical="center"/>
    </xf>
    <xf numFmtId="3" fontId="9" fillId="4" borderId="9" xfId="1" applyNumberFormat="1" applyFont="1" applyFill="1" applyBorder="1" applyAlignment="1">
      <alignment horizontal="center" vertical="center"/>
    </xf>
    <xf numFmtId="0" fontId="10" fillId="6" borderId="9" xfId="1" applyFont="1" applyFill="1" applyBorder="1" applyAlignment="1">
      <alignment horizontal="justify" vertical="center"/>
    </xf>
    <xf numFmtId="0" fontId="10" fillId="6" borderId="9" xfId="1" applyFont="1" applyFill="1" applyBorder="1" applyAlignment="1">
      <alignment horizontal="justify" vertical="center" wrapText="1"/>
    </xf>
    <xf numFmtId="3" fontId="10" fillId="6" borderId="9" xfId="1" applyNumberFormat="1" applyFont="1" applyFill="1" applyBorder="1" applyAlignment="1">
      <alignment horizontal="center" vertical="center"/>
    </xf>
    <xf numFmtId="164" fontId="10" fillId="6" borderId="9" xfId="4" applyNumberFormat="1" applyFont="1" applyFill="1" applyBorder="1" applyAlignment="1">
      <alignment horizontal="center" vertical="center"/>
    </xf>
    <xf numFmtId="164" fontId="10" fillId="6" borderId="9" xfId="1" applyNumberFormat="1" applyFont="1" applyFill="1" applyBorder="1" applyAlignment="1">
      <alignment horizontal="center" vertical="center"/>
    </xf>
    <xf numFmtId="3" fontId="2" fillId="7" borderId="0" xfId="1" applyNumberFormat="1" applyFont="1" applyFill="1" applyAlignment="1">
      <alignment vertical="center"/>
    </xf>
    <xf numFmtId="3" fontId="2" fillId="0" borderId="0" xfId="1" applyNumberFormat="1" applyFont="1" applyAlignment="1">
      <alignment vertical="center"/>
    </xf>
    <xf numFmtId="164" fontId="2" fillId="0" borderId="0" xfId="1" applyNumberFormat="1" applyFont="1" applyAlignment="1">
      <alignment vertical="center"/>
    </xf>
    <xf numFmtId="0" fontId="10" fillId="8" borderId="9" xfId="1" applyFont="1" applyFill="1" applyBorder="1" applyAlignment="1">
      <alignment horizontal="justify" vertical="center"/>
    </xf>
    <xf numFmtId="0" fontId="10" fillId="8" borderId="9" xfId="1" applyFont="1" applyFill="1" applyBorder="1" applyAlignment="1">
      <alignment horizontal="justify" vertical="center" wrapText="1"/>
    </xf>
    <xf numFmtId="3" fontId="10" fillId="8" borderId="9" xfId="1" applyNumberFormat="1" applyFont="1" applyFill="1" applyBorder="1" applyAlignment="1">
      <alignment horizontal="center" vertical="center"/>
    </xf>
    <xf numFmtId="164" fontId="10" fillId="8" borderId="9" xfId="4" applyNumberFormat="1" applyFont="1" applyFill="1" applyBorder="1" applyAlignment="1">
      <alignment horizontal="center" vertical="center"/>
    </xf>
    <xf numFmtId="164" fontId="10" fillId="8" borderId="9" xfId="1" applyNumberFormat="1" applyFont="1" applyFill="1" applyBorder="1" applyAlignment="1">
      <alignment horizontal="center" vertical="center"/>
    </xf>
    <xf numFmtId="0" fontId="11" fillId="8" borderId="9" xfId="1" applyFont="1" applyFill="1" applyBorder="1" applyAlignment="1">
      <alignment horizontal="justify" vertical="center" wrapText="1"/>
    </xf>
    <xf numFmtId="164" fontId="11" fillId="6" borderId="9" xfId="4" applyNumberFormat="1" applyFont="1" applyFill="1" applyBorder="1" applyAlignment="1">
      <alignment horizontal="center" vertical="center"/>
    </xf>
    <xf numFmtId="0" fontId="12" fillId="0" borderId="0" xfId="1" applyFont="1" applyAlignment="1">
      <alignment vertical="center"/>
    </xf>
    <xf numFmtId="164" fontId="11" fillId="0" borderId="0" xfId="1" applyNumberFormat="1" applyFont="1" applyAlignment="1">
      <alignment vertical="center"/>
    </xf>
    <xf numFmtId="3" fontId="10" fillId="8" borderId="9" xfId="1" applyNumberFormat="1" applyFont="1" applyFill="1" applyBorder="1" applyAlignment="1">
      <alignment horizontal="left" vertical="center" wrapText="1"/>
    </xf>
    <xf numFmtId="164" fontId="10" fillId="6" borderId="9" xfId="4" applyNumberFormat="1" applyFont="1" applyFill="1" applyBorder="1" applyAlignment="1">
      <alignment horizontal="justify" vertical="center"/>
    </xf>
    <xf numFmtId="164" fontId="11" fillId="6" borderId="9" xfId="4" applyNumberFormat="1" applyFont="1" applyFill="1" applyBorder="1" applyAlignment="1">
      <alignment horizontal="justify" vertical="center"/>
    </xf>
    <xf numFmtId="0" fontId="9" fillId="4" borderId="6" xfId="1" applyFont="1" applyFill="1" applyBorder="1" applyAlignment="1">
      <alignment horizontal="center" vertical="center"/>
    </xf>
    <xf numFmtId="0" fontId="9" fillId="4" borderId="7" xfId="1" applyFont="1" applyFill="1" applyBorder="1" applyAlignment="1">
      <alignment horizontal="center" vertical="center"/>
    </xf>
    <xf numFmtId="0" fontId="5" fillId="0" borderId="0" xfId="1" applyFont="1" applyAlignment="1">
      <alignment horizontal="left"/>
    </xf>
    <xf numFmtId="0" fontId="2" fillId="0" borderId="0" xfId="1" applyFont="1" applyAlignment="1">
      <alignment wrapText="1"/>
    </xf>
    <xf numFmtId="3" fontId="2" fillId="0" borderId="0" xfId="1" applyNumberFormat="1" applyFont="1" applyAlignment="1">
      <alignment horizontal="center"/>
    </xf>
    <xf numFmtId="164" fontId="2" fillId="0" borderId="0" xfId="4" applyNumberFormat="1" applyFont="1" applyAlignment="1">
      <alignment horizontal="center"/>
    </xf>
    <xf numFmtId="0" fontId="1" fillId="0" borderId="0" xfId="1"/>
    <xf numFmtId="0" fontId="1" fillId="0" borderId="0" xfId="1" applyAlignment="1">
      <alignment vertical="center"/>
    </xf>
    <xf numFmtId="0" fontId="13" fillId="0" borderId="0" xfId="1" applyFont="1" applyAlignment="1">
      <alignment horizontal="center" vertical="center"/>
    </xf>
    <xf numFmtId="0" fontId="9" fillId="4" borderId="10" xfId="1" applyFont="1" applyFill="1" applyBorder="1" applyAlignment="1">
      <alignment horizontal="center" vertical="center"/>
    </xf>
    <xf numFmtId="0" fontId="9" fillId="4" borderId="11" xfId="1" applyFont="1" applyFill="1" applyBorder="1" applyAlignment="1">
      <alignment horizontal="center" vertical="center"/>
    </xf>
    <xf numFmtId="0" fontId="6" fillId="0" borderId="12" xfId="1" applyFont="1" applyBorder="1" applyAlignment="1">
      <alignment horizontal="left" vertical="center" wrapText="1"/>
    </xf>
    <xf numFmtId="0" fontId="8" fillId="3" borderId="4" xfId="1" applyNumberFormat="1" applyFont="1" applyFill="1" applyBorder="1" applyAlignment="1">
      <alignment horizontal="center" vertical="center" wrapText="1"/>
    </xf>
    <xf numFmtId="0" fontId="15" fillId="0" borderId="0" xfId="1" applyFont="1" applyAlignment="1">
      <alignment horizontal="right"/>
    </xf>
  </cellXfs>
  <cellStyles count="5">
    <cellStyle name="Milliers 2" xfId="4" xr:uid="{585540F3-C1A7-4874-AF8B-BB0D32D0DAB9}"/>
    <cellStyle name="Normal" xfId="0" builtinId="0"/>
    <cellStyle name="Normal 2" xfId="1" xr:uid="{6DFD8459-81B6-497D-8C03-A91DF3055DB6}"/>
    <cellStyle name="Normal 2 2 3" xfId="2" xr:uid="{0D8BE95A-36CF-4954-9DAE-C9792EEE7B56}"/>
    <cellStyle name="Pourcentage 2" xfId="3" xr:uid="{0F027DF6-A3D8-469E-8B53-C9106E59DA7A}"/>
  </cellStyles>
  <dxfs count="23">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theme="0"/>
        <name val="Tahoma"/>
        <family val="2"/>
        <scheme val="none"/>
      </font>
      <fill>
        <patternFill patternType="solid">
          <fgColor indexed="64"/>
          <bgColor theme="5" tint="0.39997558519241921"/>
        </patternFill>
      </fill>
      <alignment horizontal="center" vertical="center" textRotation="0" wrapText="1" indent="0" justifyLastLine="0" shrinkToFit="0" readingOrder="0"/>
      <border diagonalUp="0" diagonalDown="0" outline="0">
        <left style="medium">
          <color rgb="FFFFFFFF"/>
        </left>
        <right style="medium">
          <color rgb="FFFFFFFF"/>
        </right>
        <top style="medium">
          <color rgb="FFFFFFFF"/>
        </top>
        <bottom style="medium">
          <color rgb="FFFFFFFF"/>
        </bottom>
      </border>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theme="0"/>
        <name val="Tahoma"/>
        <family val="2"/>
        <scheme val="none"/>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style="medium">
          <color rgb="FFFFFFFF"/>
        </right>
        <top style="medium">
          <color rgb="FFFFFFFF"/>
        </top>
        <bottom style="medium">
          <color rgb="FFFFFFFF"/>
        </bottom>
      </border>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theme="0"/>
        <name val="Tahoma"/>
        <family val="2"/>
        <scheme val="none"/>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style="medium">
          <color rgb="FFFFFFFF"/>
        </right>
        <top style="medium">
          <color rgb="FFFFFFFF"/>
        </top>
        <bottom style="medium">
          <color rgb="FFFFFFFF"/>
        </bottom>
      </border>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theme="0"/>
        <name val="Tahoma"/>
        <family val="2"/>
        <scheme val="none"/>
      </font>
      <fill>
        <patternFill patternType="solid">
          <fgColor indexed="64"/>
          <bgColor theme="5" tint="0.39997558519241921"/>
        </patternFill>
      </fill>
      <alignment horizontal="center" vertical="center" textRotation="0" wrapText="1" indent="0" justifyLastLine="0" shrinkToFit="0" readingOrder="0"/>
      <border diagonalUp="0" diagonalDown="0" outline="0">
        <left/>
        <right/>
        <top style="medium">
          <color rgb="FFFFFFFF"/>
        </top>
        <bottom style="medium">
          <color rgb="FFFFFFFF"/>
        </bottom>
      </border>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theme="0"/>
        <name val="Tahoma"/>
        <family val="2"/>
        <scheme val="none"/>
      </font>
      <fill>
        <patternFill patternType="solid">
          <fgColor indexed="64"/>
          <bgColor theme="5" tint="0.39997558519241921"/>
        </patternFill>
      </fill>
      <alignment horizontal="center" vertical="center" textRotation="0" wrapText="1" indent="0" justifyLastLine="0" shrinkToFit="0" readingOrder="0"/>
      <border diagonalUp="0" diagonalDown="0" outline="0">
        <left style="medium">
          <color rgb="FFFFFFFF"/>
        </left>
        <right/>
        <top style="medium">
          <color rgb="FFFFFFFF"/>
        </top>
        <bottom style="medium">
          <color rgb="FFFFFFFF"/>
        </bottom>
      </border>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Tahoma"/>
        <family val="2"/>
        <scheme val="none"/>
      </font>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Tahoma"/>
        <family val="2"/>
        <scheme val="none"/>
      </font>
      <alignment horizontal="left" vertical="bottom" textRotation="0" wrapText="1" indent="0" justifyLastLine="0" shrinkToFit="0" readingOrder="0"/>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ertAlign val="baseline"/>
        <sz val="10"/>
        <color theme="5" tint="-0.249977111117893"/>
        <name val="Tahoma"/>
        <family val="2"/>
        <scheme val="none"/>
      </font>
      <alignment horizontal="left" vertical="center" textRotation="0" wrapText="1" indent="0" justifyLastLine="0" shrinkToFit="0" readingOrder="0"/>
      <border diagonalUp="0" diagonalDown="0" outline="0">
        <left/>
        <right/>
        <top/>
        <bottom style="medium">
          <color rgb="FFFFFFFF"/>
        </bottom>
      </border>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ertAlign val="baseline"/>
        <sz val="10"/>
        <color theme="5" tint="-0.249977111117893"/>
        <name val="Tahoma"/>
        <family val="2"/>
        <scheme val="none"/>
      </font>
      <alignment horizontal="left" vertical="center" textRotation="0" wrapText="1" indent="0" justifyLastLine="0" shrinkToFit="0" readingOrder="0"/>
      <border diagonalUp="0" diagonalDown="0" outline="0">
        <left/>
        <right/>
        <top/>
        <bottom style="medium">
          <color rgb="FFFFFFFF"/>
        </bottom>
      </border>
    </dxf>
    <dxf>
      <font>
        <b val="0"/>
        <i val="0"/>
        <strike val="0"/>
        <condense val="0"/>
        <extend val="0"/>
        <outline val="0"/>
        <shadow val="0"/>
        <u val="none"/>
        <vertAlign val="baseline"/>
        <sz val="10"/>
        <color rgb="FF002060"/>
        <name val="Tahoma"/>
        <family val="2"/>
        <scheme val="none"/>
      </font>
      <fill>
        <patternFill patternType="solid">
          <fgColor indexed="64"/>
          <bgColor theme="0" tint="-4.9989318521683403E-2"/>
        </patternFill>
      </fill>
      <alignment horizontal="justify"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ertAlign val="baseline"/>
        <sz val="10"/>
        <color theme="5" tint="-0.249977111117893"/>
        <name val="Tahoma"/>
        <family val="2"/>
        <scheme val="none"/>
      </font>
      <alignment horizontal="left" vertical="center" textRotation="0" wrapText="1" indent="0" justifyLastLine="0" shrinkToFit="0" readingOrder="0"/>
      <border diagonalUp="0" diagonalDown="0" outline="0">
        <left/>
        <right/>
        <top/>
        <bottom style="medium">
          <color rgb="FFFFFFFF"/>
        </bottom>
      </border>
    </dxf>
    <dxf>
      <border outline="0">
        <bottom style="thin">
          <color indexed="64"/>
        </bottom>
      </border>
    </dxf>
    <dxf>
      <font>
        <b val="0"/>
        <i val="0"/>
        <strike val="0"/>
        <condense val="0"/>
        <extend val="0"/>
        <outline val="0"/>
        <shadow val="0"/>
        <u val="none"/>
        <vertAlign val="baseline"/>
        <sz val="10"/>
        <color rgb="FF002060"/>
        <name val="Tahoma"/>
        <family val="2"/>
        <scheme val="none"/>
      </font>
      <fill>
        <patternFill patternType="solid">
          <fgColor indexed="64"/>
          <bgColor theme="0" tint="-0.14999847407452621"/>
        </patternFill>
      </fill>
      <alignment horizontal="justify" vertical="center" textRotation="0" wrapText="0" indent="0" justifyLastLine="0" shrinkToFit="0" readingOrder="0"/>
    </dxf>
    <dxf>
      <font>
        <b/>
        <i val="0"/>
        <strike val="0"/>
        <condense val="0"/>
        <extend val="0"/>
        <outline val="0"/>
        <shadow val="0"/>
        <u val="none"/>
        <vertAlign val="baseline"/>
        <sz val="10"/>
        <color theme="0"/>
        <name val="Tahoma"/>
        <family val="2"/>
        <scheme val="none"/>
      </font>
      <fill>
        <patternFill patternType="solid">
          <fgColor indexed="64"/>
          <bgColor theme="5" tint="0.39997558519241921"/>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5</xdr:col>
      <xdr:colOff>106680</xdr:colOff>
      <xdr:row>0</xdr:row>
      <xdr:rowOff>144780</xdr:rowOff>
    </xdr:to>
    <xdr:sp macro="" textlink="">
      <xdr:nvSpPr>
        <xdr:cNvPr id="2" name="Text Box 1">
          <a:extLst>
            <a:ext uri="{FF2B5EF4-FFF2-40B4-BE49-F238E27FC236}">
              <a16:creationId xmlns:a16="http://schemas.microsoft.com/office/drawing/2014/main" id="{0C8E3129-4A64-4DE0-B0A4-BA689585E63C}"/>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3" name="Text Box 3">
          <a:extLst>
            <a:ext uri="{FF2B5EF4-FFF2-40B4-BE49-F238E27FC236}">
              <a16:creationId xmlns:a16="http://schemas.microsoft.com/office/drawing/2014/main" id="{83B43374-ABF0-490F-B80C-6F11528FEB8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4" name="Text Box 4">
          <a:extLst>
            <a:ext uri="{FF2B5EF4-FFF2-40B4-BE49-F238E27FC236}">
              <a16:creationId xmlns:a16="http://schemas.microsoft.com/office/drawing/2014/main" id="{45E9D427-A4D7-4E16-B756-D503BF41B9D7}"/>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5" name="Text Box 5">
          <a:extLst>
            <a:ext uri="{FF2B5EF4-FFF2-40B4-BE49-F238E27FC236}">
              <a16:creationId xmlns:a16="http://schemas.microsoft.com/office/drawing/2014/main" id="{14BAA1E8-9FB0-4B40-A3B3-CFDF252A650A}"/>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6" name="Text Box 5">
          <a:extLst>
            <a:ext uri="{FF2B5EF4-FFF2-40B4-BE49-F238E27FC236}">
              <a16:creationId xmlns:a16="http://schemas.microsoft.com/office/drawing/2014/main" id="{B18B748B-B506-4C07-A117-881DF216C91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7" name="Text Box 1">
          <a:extLst>
            <a:ext uri="{FF2B5EF4-FFF2-40B4-BE49-F238E27FC236}">
              <a16:creationId xmlns:a16="http://schemas.microsoft.com/office/drawing/2014/main" id="{BE221073-A063-4FA4-AECF-375105565ADE}"/>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8" name="Text Box 3">
          <a:extLst>
            <a:ext uri="{FF2B5EF4-FFF2-40B4-BE49-F238E27FC236}">
              <a16:creationId xmlns:a16="http://schemas.microsoft.com/office/drawing/2014/main" id="{9D93EF77-76F2-41E7-8489-FD7342C997CD}"/>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9" name="Text Box 4">
          <a:extLst>
            <a:ext uri="{FF2B5EF4-FFF2-40B4-BE49-F238E27FC236}">
              <a16:creationId xmlns:a16="http://schemas.microsoft.com/office/drawing/2014/main" id="{130E962A-2E36-463E-B2E5-8976A55C6F7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10" name="Text Box 5">
          <a:extLst>
            <a:ext uri="{FF2B5EF4-FFF2-40B4-BE49-F238E27FC236}">
              <a16:creationId xmlns:a16="http://schemas.microsoft.com/office/drawing/2014/main" id="{1FE2F6EE-FDF3-4878-B4C3-3A32F5398C0F}"/>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11" name="Text Box 5">
          <a:extLst>
            <a:ext uri="{FF2B5EF4-FFF2-40B4-BE49-F238E27FC236}">
              <a16:creationId xmlns:a16="http://schemas.microsoft.com/office/drawing/2014/main" id="{58CC9B14-1D27-43BE-9991-FEBEB237B64F}"/>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152400</xdr:rowOff>
    </xdr:to>
    <xdr:sp macro="" textlink="">
      <xdr:nvSpPr>
        <xdr:cNvPr id="12" name="Text Box 4">
          <a:extLst>
            <a:ext uri="{FF2B5EF4-FFF2-40B4-BE49-F238E27FC236}">
              <a16:creationId xmlns:a16="http://schemas.microsoft.com/office/drawing/2014/main" id="{187EDF2C-CB96-4E7D-B71A-A9259037A88B}"/>
            </a:ext>
          </a:extLst>
        </xdr:cNvPr>
        <xdr:cNvSpPr txBox="1">
          <a:spLocks noChangeArrowheads="1"/>
        </xdr:cNvSpPr>
      </xdr:nvSpPr>
      <xdr:spPr bwMode="auto">
        <a:xfrm>
          <a:off x="8351520" y="2148840"/>
          <a:ext cx="7620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13" name="Text Box 4">
          <a:extLst>
            <a:ext uri="{FF2B5EF4-FFF2-40B4-BE49-F238E27FC236}">
              <a16:creationId xmlns:a16="http://schemas.microsoft.com/office/drawing/2014/main" id="{8E0FA871-BE8F-4407-BBA2-48C113384C31}"/>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14" name="Text Box 4">
          <a:extLst>
            <a:ext uri="{FF2B5EF4-FFF2-40B4-BE49-F238E27FC236}">
              <a16:creationId xmlns:a16="http://schemas.microsoft.com/office/drawing/2014/main" id="{37EE5333-242E-4E8A-A82A-3F309705D6DD}"/>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15" name="Text Box 4">
          <a:extLst>
            <a:ext uri="{FF2B5EF4-FFF2-40B4-BE49-F238E27FC236}">
              <a16:creationId xmlns:a16="http://schemas.microsoft.com/office/drawing/2014/main" id="{97A20227-601A-4C28-84EF-04891AE45645}"/>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16" name="Text Box 4">
          <a:extLst>
            <a:ext uri="{FF2B5EF4-FFF2-40B4-BE49-F238E27FC236}">
              <a16:creationId xmlns:a16="http://schemas.microsoft.com/office/drawing/2014/main" id="{BA5FE85E-B6BF-4EEA-857B-A9CF3B8562C0}"/>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17" name="Text Box 4">
          <a:extLst>
            <a:ext uri="{FF2B5EF4-FFF2-40B4-BE49-F238E27FC236}">
              <a16:creationId xmlns:a16="http://schemas.microsoft.com/office/drawing/2014/main" id="{FAFFDC17-C8A7-4312-9A35-3AFA248B71BA}"/>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18" name="Text Box 4">
          <a:extLst>
            <a:ext uri="{FF2B5EF4-FFF2-40B4-BE49-F238E27FC236}">
              <a16:creationId xmlns:a16="http://schemas.microsoft.com/office/drawing/2014/main" id="{459920E0-4E38-4BAD-ABE8-1DC6905420AD}"/>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19" name="Text Box 4">
          <a:extLst>
            <a:ext uri="{FF2B5EF4-FFF2-40B4-BE49-F238E27FC236}">
              <a16:creationId xmlns:a16="http://schemas.microsoft.com/office/drawing/2014/main" id="{8EF6421A-66A1-4DA0-94B5-4BAE0CF1D6AB}"/>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0" name="Text Box 1">
          <a:extLst>
            <a:ext uri="{FF2B5EF4-FFF2-40B4-BE49-F238E27FC236}">
              <a16:creationId xmlns:a16="http://schemas.microsoft.com/office/drawing/2014/main" id="{F1A0AB1D-6DCE-45BC-A0FE-B5940A3CC3F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1" name="Text Box 1">
          <a:extLst>
            <a:ext uri="{FF2B5EF4-FFF2-40B4-BE49-F238E27FC236}">
              <a16:creationId xmlns:a16="http://schemas.microsoft.com/office/drawing/2014/main" id="{F8D6DE1E-F9AF-44FF-B050-65D018959122}"/>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2" name="Text Box 1">
          <a:extLst>
            <a:ext uri="{FF2B5EF4-FFF2-40B4-BE49-F238E27FC236}">
              <a16:creationId xmlns:a16="http://schemas.microsoft.com/office/drawing/2014/main" id="{AC3EA7EB-039F-4FDE-8866-107E318DB78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3" name="Text Box 3">
          <a:extLst>
            <a:ext uri="{FF2B5EF4-FFF2-40B4-BE49-F238E27FC236}">
              <a16:creationId xmlns:a16="http://schemas.microsoft.com/office/drawing/2014/main" id="{F86B33C2-25BB-42E9-B104-498AE471B9B9}"/>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4" name="Text Box 4">
          <a:extLst>
            <a:ext uri="{FF2B5EF4-FFF2-40B4-BE49-F238E27FC236}">
              <a16:creationId xmlns:a16="http://schemas.microsoft.com/office/drawing/2014/main" id="{F98C794D-581C-469A-B5A1-C7B0E988343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5" name="Text Box 5">
          <a:extLst>
            <a:ext uri="{FF2B5EF4-FFF2-40B4-BE49-F238E27FC236}">
              <a16:creationId xmlns:a16="http://schemas.microsoft.com/office/drawing/2014/main" id="{9692EDEC-081C-453B-85F7-B13354B4843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6" name="Text Box 5">
          <a:extLst>
            <a:ext uri="{FF2B5EF4-FFF2-40B4-BE49-F238E27FC236}">
              <a16:creationId xmlns:a16="http://schemas.microsoft.com/office/drawing/2014/main" id="{EE24AF18-82A0-462E-AA23-29F01E75D9D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7" name="Text Box 1">
          <a:extLst>
            <a:ext uri="{FF2B5EF4-FFF2-40B4-BE49-F238E27FC236}">
              <a16:creationId xmlns:a16="http://schemas.microsoft.com/office/drawing/2014/main" id="{3B16CC4F-D3F1-4DBC-BBB7-19D709B43D4C}"/>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8" name="Text Box 3">
          <a:extLst>
            <a:ext uri="{FF2B5EF4-FFF2-40B4-BE49-F238E27FC236}">
              <a16:creationId xmlns:a16="http://schemas.microsoft.com/office/drawing/2014/main" id="{17E7F0AF-DECC-4D53-A570-F44DB470B0B9}"/>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29" name="Text Box 4">
          <a:extLst>
            <a:ext uri="{FF2B5EF4-FFF2-40B4-BE49-F238E27FC236}">
              <a16:creationId xmlns:a16="http://schemas.microsoft.com/office/drawing/2014/main" id="{3DBCDE4B-D4BE-4B7F-8591-34E77FE2B21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30" name="Text Box 5">
          <a:extLst>
            <a:ext uri="{FF2B5EF4-FFF2-40B4-BE49-F238E27FC236}">
              <a16:creationId xmlns:a16="http://schemas.microsoft.com/office/drawing/2014/main" id="{F9A25AD1-028E-4574-853E-9458DA3A080A}"/>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31" name="Text Box 5">
          <a:extLst>
            <a:ext uri="{FF2B5EF4-FFF2-40B4-BE49-F238E27FC236}">
              <a16:creationId xmlns:a16="http://schemas.microsoft.com/office/drawing/2014/main" id="{C4C9EAF9-0E5A-4D53-88D6-AC1C47A8FE36}"/>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137160</xdr:rowOff>
    </xdr:to>
    <xdr:sp macro="" textlink="">
      <xdr:nvSpPr>
        <xdr:cNvPr id="32" name="Text Box 1">
          <a:extLst>
            <a:ext uri="{FF2B5EF4-FFF2-40B4-BE49-F238E27FC236}">
              <a16:creationId xmlns:a16="http://schemas.microsoft.com/office/drawing/2014/main" id="{F63E8B71-1D57-4108-8EBE-462051D7D3F3}"/>
            </a:ext>
          </a:extLst>
        </xdr:cNvPr>
        <xdr:cNvSpPr txBox="1">
          <a:spLocks noChangeArrowheads="1"/>
        </xdr:cNvSpPr>
      </xdr:nvSpPr>
      <xdr:spPr bwMode="auto">
        <a:xfrm>
          <a:off x="8351520" y="2148840"/>
          <a:ext cx="762000" cy="137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152400</xdr:rowOff>
    </xdr:to>
    <xdr:sp macro="" textlink="">
      <xdr:nvSpPr>
        <xdr:cNvPr id="33" name="Text Box 3">
          <a:extLst>
            <a:ext uri="{FF2B5EF4-FFF2-40B4-BE49-F238E27FC236}">
              <a16:creationId xmlns:a16="http://schemas.microsoft.com/office/drawing/2014/main" id="{DE4172BB-51B0-4AE4-9C17-4DDDA5E5FF79}"/>
            </a:ext>
          </a:extLst>
        </xdr:cNvPr>
        <xdr:cNvSpPr txBox="1">
          <a:spLocks noChangeArrowheads="1"/>
        </xdr:cNvSpPr>
      </xdr:nvSpPr>
      <xdr:spPr bwMode="auto">
        <a:xfrm>
          <a:off x="8351520" y="2148840"/>
          <a:ext cx="7620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152400</xdr:rowOff>
    </xdr:to>
    <xdr:sp macro="" textlink="">
      <xdr:nvSpPr>
        <xdr:cNvPr id="34" name="Text Box 4">
          <a:extLst>
            <a:ext uri="{FF2B5EF4-FFF2-40B4-BE49-F238E27FC236}">
              <a16:creationId xmlns:a16="http://schemas.microsoft.com/office/drawing/2014/main" id="{7295D207-3002-4FE6-B93C-1E01C12B386F}"/>
            </a:ext>
          </a:extLst>
        </xdr:cNvPr>
        <xdr:cNvSpPr txBox="1">
          <a:spLocks noChangeArrowheads="1"/>
        </xdr:cNvSpPr>
      </xdr:nvSpPr>
      <xdr:spPr bwMode="auto">
        <a:xfrm>
          <a:off x="8351520" y="2148840"/>
          <a:ext cx="7620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35" name="Text Box 4">
          <a:extLst>
            <a:ext uri="{FF2B5EF4-FFF2-40B4-BE49-F238E27FC236}">
              <a16:creationId xmlns:a16="http://schemas.microsoft.com/office/drawing/2014/main" id="{952DB1ED-AA7C-4DBB-AA8C-759C6A1D4514}"/>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36" name="Text Box 4">
          <a:extLst>
            <a:ext uri="{FF2B5EF4-FFF2-40B4-BE49-F238E27FC236}">
              <a16:creationId xmlns:a16="http://schemas.microsoft.com/office/drawing/2014/main" id="{979E7EE5-3346-4F67-8B5B-319885BD1E38}"/>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37" name="Text Box 4">
          <a:extLst>
            <a:ext uri="{FF2B5EF4-FFF2-40B4-BE49-F238E27FC236}">
              <a16:creationId xmlns:a16="http://schemas.microsoft.com/office/drawing/2014/main" id="{A21B3ADA-76EA-4F1F-9F00-05904303AC72}"/>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38" name="Text Box 4">
          <a:extLst>
            <a:ext uri="{FF2B5EF4-FFF2-40B4-BE49-F238E27FC236}">
              <a16:creationId xmlns:a16="http://schemas.microsoft.com/office/drawing/2014/main" id="{6C88CF88-6883-40B6-AD37-CD6F76C30CFB}"/>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762000</xdr:colOff>
      <xdr:row>0</xdr:row>
      <xdr:rowOff>144780</xdr:rowOff>
    </xdr:to>
    <xdr:sp macro="" textlink="">
      <xdr:nvSpPr>
        <xdr:cNvPr id="39" name="Text Box 4">
          <a:extLst>
            <a:ext uri="{FF2B5EF4-FFF2-40B4-BE49-F238E27FC236}">
              <a16:creationId xmlns:a16="http://schemas.microsoft.com/office/drawing/2014/main" id="{C23D9AA2-7CBF-41F1-9D68-0E26ED3BCF10}"/>
            </a:ext>
          </a:extLst>
        </xdr:cNvPr>
        <xdr:cNvSpPr txBox="1">
          <a:spLocks noChangeArrowheads="1"/>
        </xdr:cNvSpPr>
      </xdr:nvSpPr>
      <xdr:spPr bwMode="auto">
        <a:xfrm>
          <a:off x="8351520" y="2148840"/>
          <a:ext cx="7620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40" name="Text Box 1">
          <a:extLst>
            <a:ext uri="{FF2B5EF4-FFF2-40B4-BE49-F238E27FC236}">
              <a16:creationId xmlns:a16="http://schemas.microsoft.com/office/drawing/2014/main" id="{81B2262A-E11D-42AB-88F7-51043AD8BD7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0</xdr:row>
      <xdr:rowOff>0</xdr:rowOff>
    </xdr:from>
    <xdr:to>
      <xdr:col>5</xdr:col>
      <xdr:colOff>106680</xdr:colOff>
      <xdr:row>0</xdr:row>
      <xdr:rowOff>144780</xdr:rowOff>
    </xdr:to>
    <xdr:sp macro="" textlink="">
      <xdr:nvSpPr>
        <xdr:cNvPr id="41" name="Text Box 1">
          <a:extLst>
            <a:ext uri="{FF2B5EF4-FFF2-40B4-BE49-F238E27FC236}">
              <a16:creationId xmlns:a16="http://schemas.microsoft.com/office/drawing/2014/main" id="{5C4163FB-94E0-479C-B0B4-B2A49FED431A}"/>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42" name="Text Box 1">
          <a:extLst>
            <a:ext uri="{FF2B5EF4-FFF2-40B4-BE49-F238E27FC236}">
              <a16:creationId xmlns:a16="http://schemas.microsoft.com/office/drawing/2014/main" id="{60DE170B-CCAB-4C11-8994-198934932C9D}"/>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43" name="Text Box 3">
          <a:extLst>
            <a:ext uri="{FF2B5EF4-FFF2-40B4-BE49-F238E27FC236}">
              <a16:creationId xmlns:a16="http://schemas.microsoft.com/office/drawing/2014/main" id="{F306B051-57BE-42EA-AE29-A9458A9E66E8}"/>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44" name="Text Box 4">
          <a:extLst>
            <a:ext uri="{FF2B5EF4-FFF2-40B4-BE49-F238E27FC236}">
              <a16:creationId xmlns:a16="http://schemas.microsoft.com/office/drawing/2014/main" id="{43BFF87F-62E9-4647-A473-B9B11368D618}"/>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45" name="Text Box 5">
          <a:extLst>
            <a:ext uri="{FF2B5EF4-FFF2-40B4-BE49-F238E27FC236}">
              <a16:creationId xmlns:a16="http://schemas.microsoft.com/office/drawing/2014/main" id="{44CD79BD-C77F-4FBB-925C-EA75576E9932}"/>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46" name="Text Box 5">
          <a:extLst>
            <a:ext uri="{FF2B5EF4-FFF2-40B4-BE49-F238E27FC236}">
              <a16:creationId xmlns:a16="http://schemas.microsoft.com/office/drawing/2014/main" id="{0B2F6A26-A137-4D96-94D6-D924219E6B71}"/>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47" name="Text Box 1">
          <a:extLst>
            <a:ext uri="{FF2B5EF4-FFF2-40B4-BE49-F238E27FC236}">
              <a16:creationId xmlns:a16="http://schemas.microsoft.com/office/drawing/2014/main" id="{BE4575B0-DA55-4C14-AA23-01E2F3FB3CB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48" name="Text Box 3">
          <a:extLst>
            <a:ext uri="{FF2B5EF4-FFF2-40B4-BE49-F238E27FC236}">
              <a16:creationId xmlns:a16="http://schemas.microsoft.com/office/drawing/2014/main" id="{97C29764-66A3-4FF3-B2A7-AD9EEDED415C}"/>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49" name="Text Box 4">
          <a:extLst>
            <a:ext uri="{FF2B5EF4-FFF2-40B4-BE49-F238E27FC236}">
              <a16:creationId xmlns:a16="http://schemas.microsoft.com/office/drawing/2014/main" id="{ADAFC028-2B55-461C-885A-A3B1AC41BA14}"/>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0" name="Text Box 5">
          <a:extLst>
            <a:ext uri="{FF2B5EF4-FFF2-40B4-BE49-F238E27FC236}">
              <a16:creationId xmlns:a16="http://schemas.microsoft.com/office/drawing/2014/main" id="{97404589-E41E-403B-B725-B16A2EA33C4E}"/>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1" name="Text Box 5">
          <a:extLst>
            <a:ext uri="{FF2B5EF4-FFF2-40B4-BE49-F238E27FC236}">
              <a16:creationId xmlns:a16="http://schemas.microsoft.com/office/drawing/2014/main" id="{EB858714-B3D0-4698-BCB6-7AB273FC17F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2" name="Text Box 1">
          <a:extLst>
            <a:ext uri="{FF2B5EF4-FFF2-40B4-BE49-F238E27FC236}">
              <a16:creationId xmlns:a16="http://schemas.microsoft.com/office/drawing/2014/main" id="{99A12951-84A2-462E-8E05-3BC5E0B2D8E1}"/>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3" name="Text Box 1">
          <a:extLst>
            <a:ext uri="{FF2B5EF4-FFF2-40B4-BE49-F238E27FC236}">
              <a16:creationId xmlns:a16="http://schemas.microsoft.com/office/drawing/2014/main" id="{9ED36415-2B13-4926-83A7-982A11B8BB39}"/>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4" name="Text Box 1">
          <a:extLst>
            <a:ext uri="{FF2B5EF4-FFF2-40B4-BE49-F238E27FC236}">
              <a16:creationId xmlns:a16="http://schemas.microsoft.com/office/drawing/2014/main" id="{9E5598A6-5EB5-48F5-81B6-63E7CA9A7D20}"/>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5" name="Text Box 3">
          <a:extLst>
            <a:ext uri="{FF2B5EF4-FFF2-40B4-BE49-F238E27FC236}">
              <a16:creationId xmlns:a16="http://schemas.microsoft.com/office/drawing/2014/main" id="{1487F87E-1B2D-433F-9454-5BC33FE0FC5E}"/>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6" name="Text Box 4">
          <a:extLst>
            <a:ext uri="{FF2B5EF4-FFF2-40B4-BE49-F238E27FC236}">
              <a16:creationId xmlns:a16="http://schemas.microsoft.com/office/drawing/2014/main" id="{A99FDE93-5C2D-4F65-B72C-FA44C318E35F}"/>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7" name="Text Box 5">
          <a:extLst>
            <a:ext uri="{FF2B5EF4-FFF2-40B4-BE49-F238E27FC236}">
              <a16:creationId xmlns:a16="http://schemas.microsoft.com/office/drawing/2014/main" id="{ABA3D1EF-F464-4F2D-A0D1-92E96298BC60}"/>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8" name="Text Box 5">
          <a:extLst>
            <a:ext uri="{FF2B5EF4-FFF2-40B4-BE49-F238E27FC236}">
              <a16:creationId xmlns:a16="http://schemas.microsoft.com/office/drawing/2014/main" id="{CC07B9B5-1EEA-4BF2-AE31-2D2FDF434D7D}"/>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59" name="Text Box 1">
          <a:extLst>
            <a:ext uri="{FF2B5EF4-FFF2-40B4-BE49-F238E27FC236}">
              <a16:creationId xmlns:a16="http://schemas.microsoft.com/office/drawing/2014/main" id="{035C5C6F-2830-4244-B209-8356DC772F98}"/>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0" name="Text Box 3">
          <a:extLst>
            <a:ext uri="{FF2B5EF4-FFF2-40B4-BE49-F238E27FC236}">
              <a16:creationId xmlns:a16="http://schemas.microsoft.com/office/drawing/2014/main" id="{C807A1E0-7618-48A5-B94C-C69CB7CEDBC3}"/>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1" name="Text Box 4">
          <a:extLst>
            <a:ext uri="{FF2B5EF4-FFF2-40B4-BE49-F238E27FC236}">
              <a16:creationId xmlns:a16="http://schemas.microsoft.com/office/drawing/2014/main" id="{637617AC-CAC5-4C73-8E3B-1940A9826F04}"/>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2" name="Text Box 5">
          <a:extLst>
            <a:ext uri="{FF2B5EF4-FFF2-40B4-BE49-F238E27FC236}">
              <a16:creationId xmlns:a16="http://schemas.microsoft.com/office/drawing/2014/main" id="{83988856-4426-4C7B-B923-0B70957A8A31}"/>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3" name="Text Box 5">
          <a:extLst>
            <a:ext uri="{FF2B5EF4-FFF2-40B4-BE49-F238E27FC236}">
              <a16:creationId xmlns:a16="http://schemas.microsoft.com/office/drawing/2014/main" id="{C0677501-152E-4387-926E-647E2F641991}"/>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4" name="Text Box 1">
          <a:extLst>
            <a:ext uri="{FF2B5EF4-FFF2-40B4-BE49-F238E27FC236}">
              <a16:creationId xmlns:a16="http://schemas.microsoft.com/office/drawing/2014/main" id="{D2010783-41FD-4523-A31F-2F035F79EEE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5" name="Text Box 1">
          <a:extLst>
            <a:ext uri="{FF2B5EF4-FFF2-40B4-BE49-F238E27FC236}">
              <a16:creationId xmlns:a16="http://schemas.microsoft.com/office/drawing/2014/main" id="{BF07D628-7520-4362-8BE6-262BEF3289F3}"/>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6" name="Text Box 3">
          <a:extLst>
            <a:ext uri="{FF2B5EF4-FFF2-40B4-BE49-F238E27FC236}">
              <a16:creationId xmlns:a16="http://schemas.microsoft.com/office/drawing/2014/main" id="{6BBC8BF9-74D8-4054-A0BC-7129B16C8C50}"/>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7" name="Text Box 4">
          <a:extLst>
            <a:ext uri="{FF2B5EF4-FFF2-40B4-BE49-F238E27FC236}">
              <a16:creationId xmlns:a16="http://schemas.microsoft.com/office/drawing/2014/main" id="{F3F53B37-55C5-46A7-93CA-EA4573E9B06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8" name="Text Box 5">
          <a:extLst>
            <a:ext uri="{FF2B5EF4-FFF2-40B4-BE49-F238E27FC236}">
              <a16:creationId xmlns:a16="http://schemas.microsoft.com/office/drawing/2014/main" id="{E3D26F23-E1CE-4534-8635-41501872A80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69" name="Text Box 5">
          <a:extLst>
            <a:ext uri="{FF2B5EF4-FFF2-40B4-BE49-F238E27FC236}">
              <a16:creationId xmlns:a16="http://schemas.microsoft.com/office/drawing/2014/main" id="{B8932B7E-D98B-4000-93D2-18B03701B74D}"/>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0" name="Text Box 1">
          <a:extLst>
            <a:ext uri="{FF2B5EF4-FFF2-40B4-BE49-F238E27FC236}">
              <a16:creationId xmlns:a16="http://schemas.microsoft.com/office/drawing/2014/main" id="{76903E47-2650-4C1C-A268-9E0BE953F44F}"/>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1" name="Text Box 3">
          <a:extLst>
            <a:ext uri="{FF2B5EF4-FFF2-40B4-BE49-F238E27FC236}">
              <a16:creationId xmlns:a16="http://schemas.microsoft.com/office/drawing/2014/main" id="{F39E53C6-4267-4A2C-96A6-6FE36CFC3F25}"/>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2" name="Text Box 4">
          <a:extLst>
            <a:ext uri="{FF2B5EF4-FFF2-40B4-BE49-F238E27FC236}">
              <a16:creationId xmlns:a16="http://schemas.microsoft.com/office/drawing/2014/main" id="{274F4A47-27B3-49E2-9E71-50C782A194A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3" name="Text Box 5">
          <a:extLst>
            <a:ext uri="{FF2B5EF4-FFF2-40B4-BE49-F238E27FC236}">
              <a16:creationId xmlns:a16="http://schemas.microsoft.com/office/drawing/2014/main" id="{8D816B8A-19AD-478E-87F6-8A250E007359}"/>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4" name="Text Box 5">
          <a:extLst>
            <a:ext uri="{FF2B5EF4-FFF2-40B4-BE49-F238E27FC236}">
              <a16:creationId xmlns:a16="http://schemas.microsoft.com/office/drawing/2014/main" id="{BE587422-F022-4CCF-94FA-ACFE76F46A9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5" name="Text Box 1">
          <a:extLst>
            <a:ext uri="{FF2B5EF4-FFF2-40B4-BE49-F238E27FC236}">
              <a16:creationId xmlns:a16="http://schemas.microsoft.com/office/drawing/2014/main" id="{29FB4BEF-E5C6-4267-9A4D-2E95AF131B2B}"/>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6" name="Text Box 1">
          <a:extLst>
            <a:ext uri="{FF2B5EF4-FFF2-40B4-BE49-F238E27FC236}">
              <a16:creationId xmlns:a16="http://schemas.microsoft.com/office/drawing/2014/main" id="{CD3C929F-AED1-4587-8F47-6EC99AEEBE44}"/>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7" name="Text Box 1">
          <a:extLst>
            <a:ext uri="{FF2B5EF4-FFF2-40B4-BE49-F238E27FC236}">
              <a16:creationId xmlns:a16="http://schemas.microsoft.com/office/drawing/2014/main" id="{D0627E6C-8F06-4D88-97DB-A07CC666997E}"/>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8" name="Text Box 3">
          <a:extLst>
            <a:ext uri="{FF2B5EF4-FFF2-40B4-BE49-F238E27FC236}">
              <a16:creationId xmlns:a16="http://schemas.microsoft.com/office/drawing/2014/main" id="{B4FD2B66-74ED-4726-885E-F3CC78A0F4EB}"/>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79" name="Text Box 4">
          <a:extLst>
            <a:ext uri="{FF2B5EF4-FFF2-40B4-BE49-F238E27FC236}">
              <a16:creationId xmlns:a16="http://schemas.microsoft.com/office/drawing/2014/main" id="{A72F9651-9FB9-4577-9074-A70343C73D3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0" name="Text Box 5">
          <a:extLst>
            <a:ext uri="{FF2B5EF4-FFF2-40B4-BE49-F238E27FC236}">
              <a16:creationId xmlns:a16="http://schemas.microsoft.com/office/drawing/2014/main" id="{22D69518-0636-443E-98D9-A7D1BE81D195}"/>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1" name="Text Box 5">
          <a:extLst>
            <a:ext uri="{FF2B5EF4-FFF2-40B4-BE49-F238E27FC236}">
              <a16:creationId xmlns:a16="http://schemas.microsoft.com/office/drawing/2014/main" id="{D666C284-E830-4D4B-BD86-DA4798087DE5}"/>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2" name="Text Box 1">
          <a:extLst>
            <a:ext uri="{FF2B5EF4-FFF2-40B4-BE49-F238E27FC236}">
              <a16:creationId xmlns:a16="http://schemas.microsoft.com/office/drawing/2014/main" id="{74A440E3-40B6-43F0-B587-0638005395E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3" name="Text Box 3">
          <a:extLst>
            <a:ext uri="{FF2B5EF4-FFF2-40B4-BE49-F238E27FC236}">
              <a16:creationId xmlns:a16="http://schemas.microsoft.com/office/drawing/2014/main" id="{26E63E8F-3C43-48E6-814A-3D66FB9819F0}"/>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4" name="Text Box 4">
          <a:extLst>
            <a:ext uri="{FF2B5EF4-FFF2-40B4-BE49-F238E27FC236}">
              <a16:creationId xmlns:a16="http://schemas.microsoft.com/office/drawing/2014/main" id="{CC0C85DD-84D9-403C-9271-233D2BA3F21D}"/>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5" name="Text Box 5">
          <a:extLst>
            <a:ext uri="{FF2B5EF4-FFF2-40B4-BE49-F238E27FC236}">
              <a16:creationId xmlns:a16="http://schemas.microsoft.com/office/drawing/2014/main" id="{6724F145-CC78-45F4-9438-4B59DB6723D7}"/>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6" name="Text Box 5">
          <a:extLst>
            <a:ext uri="{FF2B5EF4-FFF2-40B4-BE49-F238E27FC236}">
              <a16:creationId xmlns:a16="http://schemas.microsoft.com/office/drawing/2014/main" id="{77A9BBCE-C975-448F-A0C4-CDEC85CD18F7}"/>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7" name="Text Box 1">
          <a:extLst>
            <a:ext uri="{FF2B5EF4-FFF2-40B4-BE49-F238E27FC236}">
              <a16:creationId xmlns:a16="http://schemas.microsoft.com/office/drawing/2014/main" id="{E875F449-040F-4E32-BCDC-BF5BCF90D853}"/>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8" name="Text Box 1">
          <a:extLst>
            <a:ext uri="{FF2B5EF4-FFF2-40B4-BE49-F238E27FC236}">
              <a16:creationId xmlns:a16="http://schemas.microsoft.com/office/drawing/2014/main" id="{382AC05C-4226-4E1E-9B27-80A2546AAD12}"/>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89" name="Text Box 1">
          <a:extLst>
            <a:ext uri="{FF2B5EF4-FFF2-40B4-BE49-F238E27FC236}">
              <a16:creationId xmlns:a16="http://schemas.microsoft.com/office/drawing/2014/main" id="{958D6CB2-8BCE-4AFB-A7DB-1D4227EA6132}"/>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0" name="Text Box 3">
          <a:extLst>
            <a:ext uri="{FF2B5EF4-FFF2-40B4-BE49-F238E27FC236}">
              <a16:creationId xmlns:a16="http://schemas.microsoft.com/office/drawing/2014/main" id="{F85B6D06-8D63-49A6-B00B-F5D56EAB0374}"/>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1" name="Text Box 4">
          <a:extLst>
            <a:ext uri="{FF2B5EF4-FFF2-40B4-BE49-F238E27FC236}">
              <a16:creationId xmlns:a16="http://schemas.microsoft.com/office/drawing/2014/main" id="{E87F4320-E53B-4D54-8278-A9A6F7C13C99}"/>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2" name="Text Box 5">
          <a:extLst>
            <a:ext uri="{FF2B5EF4-FFF2-40B4-BE49-F238E27FC236}">
              <a16:creationId xmlns:a16="http://schemas.microsoft.com/office/drawing/2014/main" id="{BE847146-A3E9-4246-B34A-4D58A981BF22}"/>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3" name="Text Box 5">
          <a:extLst>
            <a:ext uri="{FF2B5EF4-FFF2-40B4-BE49-F238E27FC236}">
              <a16:creationId xmlns:a16="http://schemas.microsoft.com/office/drawing/2014/main" id="{FFC4553C-7783-4B43-A7D6-50847A2CACAE}"/>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4" name="Text Box 1">
          <a:extLst>
            <a:ext uri="{FF2B5EF4-FFF2-40B4-BE49-F238E27FC236}">
              <a16:creationId xmlns:a16="http://schemas.microsoft.com/office/drawing/2014/main" id="{9C770573-891B-419D-B609-5B27BF5118EA}"/>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5" name="Text Box 3">
          <a:extLst>
            <a:ext uri="{FF2B5EF4-FFF2-40B4-BE49-F238E27FC236}">
              <a16:creationId xmlns:a16="http://schemas.microsoft.com/office/drawing/2014/main" id="{E698EC60-975C-4044-A75C-C90F895C639C}"/>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6" name="Text Box 4">
          <a:extLst>
            <a:ext uri="{FF2B5EF4-FFF2-40B4-BE49-F238E27FC236}">
              <a16:creationId xmlns:a16="http://schemas.microsoft.com/office/drawing/2014/main" id="{BF5A4A14-66F4-4704-990D-BA2A00901552}"/>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7" name="Text Box 5">
          <a:extLst>
            <a:ext uri="{FF2B5EF4-FFF2-40B4-BE49-F238E27FC236}">
              <a16:creationId xmlns:a16="http://schemas.microsoft.com/office/drawing/2014/main" id="{EE2BC0CD-12F5-405A-9A58-B622B1891904}"/>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8" name="Text Box 5">
          <a:extLst>
            <a:ext uri="{FF2B5EF4-FFF2-40B4-BE49-F238E27FC236}">
              <a16:creationId xmlns:a16="http://schemas.microsoft.com/office/drawing/2014/main" id="{3330D693-09BE-4C22-B689-BC5912210FD6}"/>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99" name="Text Box 1">
          <a:extLst>
            <a:ext uri="{FF2B5EF4-FFF2-40B4-BE49-F238E27FC236}">
              <a16:creationId xmlns:a16="http://schemas.microsoft.com/office/drawing/2014/main" id="{12F30DA5-50E1-465B-BE37-EF0EF60D9CD8}"/>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0" name="Text Box 1">
          <a:extLst>
            <a:ext uri="{FF2B5EF4-FFF2-40B4-BE49-F238E27FC236}">
              <a16:creationId xmlns:a16="http://schemas.microsoft.com/office/drawing/2014/main" id="{58D64D34-5A8F-40EE-9B94-D00FA0BD2A50}"/>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1" name="Text Box 1">
          <a:extLst>
            <a:ext uri="{FF2B5EF4-FFF2-40B4-BE49-F238E27FC236}">
              <a16:creationId xmlns:a16="http://schemas.microsoft.com/office/drawing/2014/main" id="{A516EBAC-E5A0-464F-9837-AFB64AD290F4}"/>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2" name="Text Box 3">
          <a:extLst>
            <a:ext uri="{FF2B5EF4-FFF2-40B4-BE49-F238E27FC236}">
              <a16:creationId xmlns:a16="http://schemas.microsoft.com/office/drawing/2014/main" id="{30A5972C-F6D3-4A11-8495-F674819C5E62}"/>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3" name="Text Box 4">
          <a:extLst>
            <a:ext uri="{FF2B5EF4-FFF2-40B4-BE49-F238E27FC236}">
              <a16:creationId xmlns:a16="http://schemas.microsoft.com/office/drawing/2014/main" id="{1F788205-BB6D-47A4-B875-60530187EDB0}"/>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4" name="Text Box 5">
          <a:extLst>
            <a:ext uri="{FF2B5EF4-FFF2-40B4-BE49-F238E27FC236}">
              <a16:creationId xmlns:a16="http://schemas.microsoft.com/office/drawing/2014/main" id="{490AFDB4-4401-463A-A062-915F390080D4}"/>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5" name="Text Box 5">
          <a:extLst>
            <a:ext uri="{FF2B5EF4-FFF2-40B4-BE49-F238E27FC236}">
              <a16:creationId xmlns:a16="http://schemas.microsoft.com/office/drawing/2014/main" id="{313FB6DA-8D90-4DF4-B953-DF22159A89B0}"/>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6" name="Text Box 1">
          <a:extLst>
            <a:ext uri="{FF2B5EF4-FFF2-40B4-BE49-F238E27FC236}">
              <a16:creationId xmlns:a16="http://schemas.microsoft.com/office/drawing/2014/main" id="{91665662-7562-462E-B1A7-323D470D9CA5}"/>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7" name="Text Box 3">
          <a:extLst>
            <a:ext uri="{FF2B5EF4-FFF2-40B4-BE49-F238E27FC236}">
              <a16:creationId xmlns:a16="http://schemas.microsoft.com/office/drawing/2014/main" id="{5144CD82-ED2E-4894-B3E1-EEC4E0711384}"/>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8" name="Text Box 4">
          <a:extLst>
            <a:ext uri="{FF2B5EF4-FFF2-40B4-BE49-F238E27FC236}">
              <a16:creationId xmlns:a16="http://schemas.microsoft.com/office/drawing/2014/main" id="{D69445C8-9AD0-40ED-944D-7513607579EC}"/>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09" name="Text Box 5">
          <a:extLst>
            <a:ext uri="{FF2B5EF4-FFF2-40B4-BE49-F238E27FC236}">
              <a16:creationId xmlns:a16="http://schemas.microsoft.com/office/drawing/2014/main" id="{DB96CF3E-DB05-47C9-A9A3-CA5D6145C175}"/>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0" name="Text Box 5">
          <a:extLst>
            <a:ext uri="{FF2B5EF4-FFF2-40B4-BE49-F238E27FC236}">
              <a16:creationId xmlns:a16="http://schemas.microsoft.com/office/drawing/2014/main" id="{9EF9CD21-E615-4524-AC65-3ABF7BCE5BB6}"/>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1" name="Text Box 1">
          <a:extLst>
            <a:ext uri="{FF2B5EF4-FFF2-40B4-BE49-F238E27FC236}">
              <a16:creationId xmlns:a16="http://schemas.microsoft.com/office/drawing/2014/main" id="{F30EEEDF-0D74-4878-87D4-C9603418E3E1}"/>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2" name="Text Box 1">
          <a:extLst>
            <a:ext uri="{FF2B5EF4-FFF2-40B4-BE49-F238E27FC236}">
              <a16:creationId xmlns:a16="http://schemas.microsoft.com/office/drawing/2014/main" id="{C94F74AA-6165-46A8-AD0F-D7C9EA2203EF}"/>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3" name="Text Box 1">
          <a:extLst>
            <a:ext uri="{FF2B5EF4-FFF2-40B4-BE49-F238E27FC236}">
              <a16:creationId xmlns:a16="http://schemas.microsoft.com/office/drawing/2014/main" id="{3975E112-A80C-4272-918A-F18ECC917E39}"/>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4" name="Text Box 3">
          <a:extLst>
            <a:ext uri="{FF2B5EF4-FFF2-40B4-BE49-F238E27FC236}">
              <a16:creationId xmlns:a16="http://schemas.microsoft.com/office/drawing/2014/main" id="{531CC1A5-5E21-4DCE-9775-F3275F3F1933}"/>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5" name="Text Box 4">
          <a:extLst>
            <a:ext uri="{FF2B5EF4-FFF2-40B4-BE49-F238E27FC236}">
              <a16:creationId xmlns:a16="http://schemas.microsoft.com/office/drawing/2014/main" id="{51FC9ED2-E96D-41D7-BC60-F37E6BDBE0A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6" name="Text Box 5">
          <a:extLst>
            <a:ext uri="{FF2B5EF4-FFF2-40B4-BE49-F238E27FC236}">
              <a16:creationId xmlns:a16="http://schemas.microsoft.com/office/drawing/2014/main" id="{12E776ED-6F15-48EB-A382-EDCA998155E4}"/>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7" name="Text Box 5">
          <a:extLst>
            <a:ext uri="{FF2B5EF4-FFF2-40B4-BE49-F238E27FC236}">
              <a16:creationId xmlns:a16="http://schemas.microsoft.com/office/drawing/2014/main" id="{2B0C0C69-AB45-484E-BFBE-F15AD7B90583}"/>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8" name="Text Box 1">
          <a:extLst>
            <a:ext uri="{FF2B5EF4-FFF2-40B4-BE49-F238E27FC236}">
              <a16:creationId xmlns:a16="http://schemas.microsoft.com/office/drawing/2014/main" id="{91E42C37-0F36-447C-8F80-C727B344F058}"/>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19" name="Text Box 3">
          <a:extLst>
            <a:ext uri="{FF2B5EF4-FFF2-40B4-BE49-F238E27FC236}">
              <a16:creationId xmlns:a16="http://schemas.microsoft.com/office/drawing/2014/main" id="{BF1DED2C-F0EB-4190-8A5F-22036215CEC5}"/>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0" name="Text Box 4">
          <a:extLst>
            <a:ext uri="{FF2B5EF4-FFF2-40B4-BE49-F238E27FC236}">
              <a16:creationId xmlns:a16="http://schemas.microsoft.com/office/drawing/2014/main" id="{B3B0AB43-9075-43EA-9022-234C0729D80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1" name="Text Box 5">
          <a:extLst>
            <a:ext uri="{FF2B5EF4-FFF2-40B4-BE49-F238E27FC236}">
              <a16:creationId xmlns:a16="http://schemas.microsoft.com/office/drawing/2014/main" id="{1D9D429B-337C-4081-A616-0AE18118144D}"/>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2" name="Text Box 5">
          <a:extLst>
            <a:ext uri="{FF2B5EF4-FFF2-40B4-BE49-F238E27FC236}">
              <a16:creationId xmlns:a16="http://schemas.microsoft.com/office/drawing/2014/main" id="{4F72891A-9504-4D7F-9CC5-7A448CFF33A8}"/>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3" name="Text Box 1">
          <a:extLst>
            <a:ext uri="{FF2B5EF4-FFF2-40B4-BE49-F238E27FC236}">
              <a16:creationId xmlns:a16="http://schemas.microsoft.com/office/drawing/2014/main" id="{51C6A2B4-8AAB-4D5D-996C-B7A32F1A5EA6}"/>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4" name="Text Box 1">
          <a:extLst>
            <a:ext uri="{FF2B5EF4-FFF2-40B4-BE49-F238E27FC236}">
              <a16:creationId xmlns:a16="http://schemas.microsoft.com/office/drawing/2014/main" id="{6664A9E0-DAF1-4F96-AFD8-D24A7E0B1438}"/>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5" name="Text Box 1">
          <a:extLst>
            <a:ext uri="{FF2B5EF4-FFF2-40B4-BE49-F238E27FC236}">
              <a16:creationId xmlns:a16="http://schemas.microsoft.com/office/drawing/2014/main" id="{BF10F862-4A30-43F5-9389-8A4A02455640}"/>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6" name="Text Box 3">
          <a:extLst>
            <a:ext uri="{FF2B5EF4-FFF2-40B4-BE49-F238E27FC236}">
              <a16:creationId xmlns:a16="http://schemas.microsoft.com/office/drawing/2014/main" id="{62CBB472-B3DA-4AAF-99CD-84FD42F6DCE0}"/>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7" name="Text Box 4">
          <a:extLst>
            <a:ext uri="{FF2B5EF4-FFF2-40B4-BE49-F238E27FC236}">
              <a16:creationId xmlns:a16="http://schemas.microsoft.com/office/drawing/2014/main" id="{FD61B3B5-F42A-4F86-878D-00E1E2846C9E}"/>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8" name="Text Box 5">
          <a:extLst>
            <a:ext uri="{FF2B5EF4-FFF2-40B4-BE49-F238E27FC236}">
              <a16:creationId xmlns:a16="http://schemas.microsoft.com/office/drawing/2014/main" id="{F5CF4FE6-550E-4F80-A1AA-8758E8790E96}"/>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29" name="Text Box 5">
          <a:extLst>
            <a:ext uri="{FF2B5EF4-FFF2-40B4-BE49-F238E27FC236}">
              <a16:creationId xmlns:a16="http://schemas.microsoft.com/office/drawing/2014/main" id="{740924C6-B2C6-4E02-97B5-4A9C08EEA530}"/>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0" name="Text Box 1">
          <a:extLst>
            <a:ext uri="{FF2B5EF4-FFF2-40B4-BE49-F238E27FC236}">
              <a16:creationId xmlns:a16="http://schemas.microsoft.com/office/drawing/2014/main" id="{3663C84E-ED7F-4F3B-8576-1270E6F80730}"/>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1" name="Text Box 3">
          <a:extLst>
            <a:ext uri="{FF2B5EF4-FFF2-40B4-BE49-F238E27FC236}">
              <a16:creationId xmlns:a16="http://schemas.microsoft.com/office/drawing/2014/main" id="{F80F986C-FD4A-4ADE-8E6A-168ED193070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2" name="Text Box 4">
          <a:extLst>
            <a:ext uri="{FF2B5EF4-FFF2-40B4-BE49-F238E27FC236}">
              <a16:creationId xmlns:a16="http://schemas.microsoft.com/office/drawing/2014/main" id="{A416819C-5799-402C-9476-EA9860CF2EF0}"/>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3" name="Text Box 5">
          <a:extLst>
            <a:ext uri="{FF2B5EF4-FFF2-40B4-BE49-F238E27FC236}">
              <a16:creationId xmlns:a16="http://schemas.microsoft.com/office/drawing/2014/main" id="{7A12D7C3-EE29-43F9-8816-6997FF010E2C}"/>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4" name="Text Box 5">
          <a:extLst>
            <a:ext uri="{FF2B5EF4-FFF2-40B4-BE49-F238E27FC236}">
              <a16:creationId xmlns:a16="http://schemas.microsoft.com/office/drawing/2014/main" id="{D318C465-5964-43BA-8409-810F90E37379}"/>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5" name="Text Box 1">
          <a:extLst>
            <a:ext uri="{FF2B5EF4-FFF2-40B4-BE49-F238E27FC236}">
              <a16:creationId xmlns:a16="http://schemas.microsoft.com/office/drawing/2014/main" id="{D6C64423-CF98-4B82-B81C-FF2BC98D3FFF}"/>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6" name="Text Box 1">
          <a:extLst>
            <a:ext uri="{FF2B5EF4-FFF2-40B4-BE49-F238E27FC236}">
              <a16:creationId xmlns:a16="http://schemas.microsoft.com/office/drawing/2014/main" id="{B20B1A94-50BD-468A-BC4E-53ACCB6ABFED}"/>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7" name="Text Box 1">
          <a:extLst>
            <a:ext uri="{FF2B5EF4-FFF2-40B4-BE49-F238E27FC236}">
              <a16:creationId xmlns:a16="http://schemas.microsoft.com/office/drawing/2014/main" id="{0C3943D0-1EB9-4C8B-9B4B-78024BA1B924}"/>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8" name="Text Box 3">
          <a:extLst>
            <a:ext uri="{FF2B5EF4-FFF2-40B4-BE49-F238E27FC236}">
              <a16:creationId xmlns:a16="http://schemas.microsoft.com/office/drawing/2014/main" id="{F4535830-4D60-4496-928E-DE288367A10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39" name="Text Box 4">
          <a:extLst>
            <a:ext uri="{FF2B5EF4-FFF2-40B4-BE49-F238E27FC236}">
              <a16:creationId xmlns:a16="http://schemas.microsoft.com/office/drawing/2014/main" id="{02CF526E-9057-48B7-B58F-C91124551533}"/>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0" name="Text Box 5">
          <a:extLst>
            <a:ext uri="{FF2B5EF4-FFF2-40B4-BE49-F238E27FC236}">
              <a16:creationId xmlns:a16="http://schemas.microsoft.com/office/drawing/2014/main" id="{2391791B-5DBA-4B36-8123-C883B6B9FD5D}"/>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1" name="Text Box 5">
          <a:extLst>
            <a:ext uri="{FF2B5EF4-FFF2-40B4-BE49-F238E27FC236}">
              <a16:creationId xmlns:a16="http://schemas.microsoft.com/office/drawing/2014/main" id="{369FBB19-72FA-4B5D-9A2A-A6813ED2D8D6}"/>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2" name="Text Box 1">
          <a:extLst>
            <a:ext uri="{FF2B5EF4-FFF2-40B4-BE49-F238E27FC236}">
              <a16:creationId xmlns:a16="http://schemas.microsoft.com/office/drawing/2014/main" id="{C1BB8E8E-96C6-4265-A5E5-8D5CFDE92004}"/>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3" name="Text Box 3">
          <a:extLst>
            <a:ext uri="{FF2B5EF4-FFF2-40B4-BE49-F238E27FC236}">
              <a16:creationId xmlns:a16="http://schemas.microsoft.com/office/drawing/2014/main" id="{30D9467C-4681-4AAC-AD64-CC9097A78FC4}"/>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4" name="Text Box 4">
          <a:extLst>
            <a:ext uri="{FF2B5EF4-FFF2-40B4-BE49-F238E27FC236}">
              <a16:creationId xmlns:a16="http://schemas.microsoft.com/office/drawing/2014/main" id="{0C1638B8-0154-4B38-840F-D3521F5BFE6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5" name="Text Box 5">
          <a:extLst>
            <a:ext uri="{FF2B5EF4-FFF2-40B4-BE49-F238E27FC236}">
              <a16:creationId xmlns:a16="http://schemas.microsoft.com/office/drawing/2014/main" id="{91776826-440D-4CCB-AFCA-55B1821885D6}"/>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6" name="Text Box 5">
          <a:extLst>
            <a:ext uri="{FF2B5EF4-FFF2-40B4-BE49-F238E27FC236}">
              <a16:creationId xmlns:a16="http://schemas.microsoft.com/office/drawing/2014/main" id="{CFD542A4-4917-488A-89A3-B038ED5D657D}"/>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7" name="Text Box 1">
          <a:extLst>
            <a:ext uri="{FF2B5EF4-FFF2-40B4-BE49-F238E27FC236}">
              <a16:creationId xmlns:a16="http://schemas.microsoft.com/office/drawing/2014/main" id="{F658D772-C43F-4321-B59A-E7DEE10E858F}"/>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8" name="Text Box 1">
          <a:extLst>
            <a:ext uri="{FF2B5EF4-FFF2-40B4-BE49-F238E27FC236}">
              <a16:creationId xmlns:a16="http://schemas.microsoft.com/office/drawing/2014/main" id="{4FCFF257-7A4E-4CA1-AC47-20F9B1B74883}"/>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49" name="Text Box 1">
          <a:extLst>
            <a:ext uri="{FF2B5EF4-FFF2-40B4-BE49-F238E27FC236}">
              <a16:creationId xmlns:a16="http://schemas.microsoft.com/office/drawing/2014/main" id="{7252D224-4C15-4EF5-A34E-67E241657EA3}"/>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0" name="Text Box 3">
          <a:extLst>
            <a:ext uri="{FF2B5EF4-FFF2-40B4-BE49-F238E27FC236}">
              <a16:creationId xmlns:a16="http://schemas.microsoft.com/office/drawing/2014/main" id="{9C6AF8F1-EEF2-439B-A8B2-0C3384B429D0}"/>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1" name="Text Box 4">
          <a:extLst>
            <a:ext uri="{FF2B5EF4-FFF2-40B4-BE49-F238E27FC236}">
              <a16:creationId xmlns:a16="http://schemas.microsoft.com/office/drawing/2014/main" id="{5F4B1AAA-BC42-40EC-B4BB-751C40ACA65A}"/>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2" name="Text Box 5">
          <a:extLst>
            <a:ext uri="{FF2B5EF4-FFF2-40B4-BE49-F238E27FC236}">
              <a16:creationId xmlns:a16="http://schemas.microsoft.com/office/drawing/2014/main" id="{CAD1E77A-6519-4174-BEB6-D22B7935249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3" name="Text Box 5">
          <a:extLst>
            <a:ext uri="{FF2B5EF4-FFF2-40B4-BE49-F238E27FC236}">
              <a16:creationId xmlns:a16="http://schemas.microsoft.com/office/drawing/2014/main" id="{AA40FE35-CB80-425D-89DF-98713B17FC87}"/>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4" name="Text Box 1">
          <a:extLst>
            <a:ext uri="{FF2B5EF4-FFF2-40B4-BE49-F238E27FC236}">
              <a16:creationId xmlns:a16="http://schemas.microsoft.com/office/drawing/2014/main" id="{55F34335-132F-44C8-A660-C850B776AFF2}"/>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5" name="Text Box 3">
          <a:extLst>
            <a:ext uri="{FF2B5EF4-FFF2-40B4-BE49-F238E27FC236}">
              <a16:creationId xmlns:a16="http://schemas.microsoft.com/office/drawing/2014/main" id="{4C680740-0316-4E73-A6AF-56A34131DD04}"/>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6" name="Text Box 4">
          <a:extLst>
            <a:ext uri="{FF2B5EF4-FFF2-40B4-BE49-F238E27FC236}">
              <a16:creationId xmlns:a16="http://schemas.microsoft.com/office/drawing/2014/main" id="{FAC02899-F29C-46D5-ADFB-59906E567210}"/>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7" name="Text Box 5">
          <a:extLst>
            <a:ext uri="{FF2B5EF4-FFF2-40B4-BE49-F238E27FC236}">
              <a16:creationId xmlns:a16="http://schemas.microsoft.com/office/drawing/2014/main" id="{FD610096-0FC2-479B-ACC3-7BC1797A4CAC}"/>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58" name="Text Box 5">
          <a:extLst>
            <a:ext uri="{FF2B5EF4-FFF2-40B4-BE49-F238E27FC236}">
              <a16:creationId xmlns:a16="http://schemas.microsoft.com/office/drawing/2014/main" id="{012CCE09-E583-4124-910D-5D9C202F5D2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121920</xdr:colOff>
      <xdr:row>0</xdr:row>
      <xdr:rowOff>144780</xdr:rowOff>
    </xdr:to>
    <xdr:sp macro="" textlink="">
      <xdr:nvSpPr>
        <xdr:cNvPr id="159" name="Text Box 1">
          <a:extLst>
            <a:ext uri="{FF2B5EF4-FFF2-40B4-BE49-F238E27FC236}">
              <a16:creationId xmlns:a16="http://schemas.microsoft.com/office/drawing/2014/main" id="{6990DE40-56BE-4876-9595-35A4556DAA92}"/>
            </a:ext>
          </a:extLst>
        </xdr:cNvPr>
        <xdr:cNvSpPr txBox="1">
          <a:spLocks noChangeArrowheads="1"/>
        </xdr:cNvSpPr>
      </xdr:nvSpPr>
      <xdr:spPr bwMode="auto">
        <a:xfrm>
          <a:off x="9151620" y="2148840"/>
          <a:ext cx="1219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0" name="Text Box 1">
          <a:extLst>
            <a:ext uri="{FF2B5EF4-FFF2-40B4-BE49-F238E27FC236}">
              <a16:creationId xmlns:a16="http://schemas.microsoft.com/office/drawing/2014/main" id="{CE22D64E-523B-4F76-91C5-0BEB0ABCCC87}"/>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1" name="Text Box 3">
          <a:extLst>
            <a:ext uri="{FF2B5EF4-FFF2-40B4-BE49-F238E27FC236}">
              <a16:creationId xmlns:a16="http://schemas.microsoft.com/office/drawing/2014/main" id="{002D6D39-A1DC-4D4C-BF72-DB68FF5ABBD0}"/>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2" name="Text Box 4">
          <a:extLst>
            <a:ext uri="{FF2B5EF4-FFF2-40B4-BE49-F238E27FC236}">
              <a16:creationId xmlns:a16="http://schemas.microsoft.com/office/drawing/2014/main" id="{295E252F-21EB-498A-9099-94E225C45586}"/>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3" name="Text Box 5">
          <a:extLst>
            <a:ext uri="{FF2B5EF4-FFF2-40B4-BE49-F238E27FC236}">
              <a16:creationId xmlns:a16="http://schemas.microsoft.com/office/drawing/2014/main" id="{1F1D771F-1D73-4D89-A1B1-E737AA4FE98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4" name="Text Box 5">
          <a:extLst>
            <a:ext uri="{FF2B5EF4-FFF2-40B4-BE49-F238E27FC236}">
              <a16:creationId xmlns:a16="http://schemas.microsoft.com/office/drawing/2014/main" id="{4F9A7E25-E9CA-4777-A6DC-E69908A5677B}"/>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5" name="Text Box 1">
          <a:extLst>
            <a:ext uri="{FF2B5EF4-FFF2-40B4-BE49-F238E27FC236}">
              <a16:creationId xmlns:a16="http://schemas.microsoft.com/office/drawing/2014/main" id="{7EF2C1E9-101D-4171-BB64-96CD4E024DE0}"/>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6" name="Text Box 3">
          <a:extLst>
            <a:ext uri="{FF2B5EF4-FFF2-40B4-BE49-F238E27FC236}">
              <a16:creationId xmlns:a16="http://schemas.microsoft.com/office/drawing/2014/main" id="{EE0EF9C8-D564-48F3-97D1-BB955A1E7650}"/>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7" name="Text Box 4">
          <a:extLst>
            <a:ext uri="{FF2B5EF4-FFF2-40B4-BE49-F238E27FC236}">
              <a16:creationId xmlns:a16="http://schemas.microsoft.com/office/drawing/2014/main" id="{25250B9C-939A-439A-8EB3-C460575C0F89}"/>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8" name="Text Box 5">
          <a:extLst>
            <a:ext uri="{FF2B5EF4-FFF2-40B4-BE49-F238E27FC236}">
              <a16:creationId xmlns:a16="http://schemas.microsoft.com/office/drawing/2014/main" id="{BE085CE3-0973-495F-B26C-B73FCC927C5D}"/>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69" name="Text Box 5">
          <a:extLst>
            <a:ext uri="{FF2B5EF4-FFF2-40B4-BE49-F238E27FC236}">
              <a16:creationId xmlns:a16="http://schemas.microsoft.com/office/drawing/2014/main" id="{C20BE8D7-E394-4918-96AD-55A8CDD0EAB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0" name="Text Box 1">
          <a:extLst>
            <a:ext uri="{FF2B5EF4-FFF2-40B4-BE49-F238E27FC236}">
              <a16:creationId xmlns:a16="http://schemas.microsoft.com/office/drawing/2014/main" id="{4D089B9A-FA3A-4D83-932A-057A37D0371E}"/>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1" name="Text Box 1">
          <a:extLst>
            <a:ext uri="{FF2B5EF4-FFF2-40B4-BE49-F238E27FC236}">
              <a16:creationId xmlns:a16="http://schemas.microsoft.com/office/drawing/2014/main" id="{9620609E-4905-45CF-9722-805C76A42983}"/>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2" name="Text Box 1">
          <a:extLst>
            <a:ext uri="{FF2B5EF4-FFF2-40B4-BE49-F238E27FC236}">
              <a16:creationId xmlns:a16="http://schemas.microsoft.com/office/drawing/2014/main" id="{D4DC65DB-BF43-4EB6-8B72-8352D4687B49}"/>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3" name="Text Box 3">
          <a:extLst>
            <a:ext uri="{FF2B5EF4-FFF2-40B4-BE49-F238E27FC236}">
              <a16:creationId xmlns:a16="http://schemas.microsoft.com/office/drawing/2014/main" id="{BB31991F-4725-4BFA-AF65-889AD29DBAFC}"/>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4" name="Text Box 4">
          <a:extLst>
            <a:ext uri="{FF2B5EF4-FFF2-40B4-BE49-F238E27FC236}">
              <a16:creationId xmlns:a16="http://schemas.microsoft.com/office/drawing/2014/main" id="{BC895F0A-7B7E-46D2-96AB-710E8D00A2F9}"/>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5" name="Text Box 5">
          <a:extLst>
            <a:ext uri="{FF2B5EF4-FFF2-40B4-BE49-F238E27FC236}">
              <a16:creationId xmlns:a16="http://schemas.microsoft.com/office/drawing/2014/main" id="{EDC88842-39B1-4F97-AF3A-BEE790A6B67E}"/>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6" name="Text Box 5">
          <a:extLst>
            <a:ext uri="{FF2B5EF4-FFF2-40B4-BE49-F238E27FC236}">
              <a16:creationId xmlns:a16="http://schemas.microsoft.com/office/drawing/2014/main" id="{BD2D4516-BBEF-408B-ADF3-DFF6A1CF6EE5}"/>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7" name="Text Box 1">
          <a:extLst>
            <a:ext uri="{FF2B5EF4-FFF2-40B4-BE49-F238E27FC236}">
              <a16:creationId xmlns:a16="http://schemas.microsoft.com/office/drawing/2014/main" id="{EB0817E2-29E9-4A96-96D7-E56096C2442D}"/>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8" name="Text Box 3">
          <a:extLst>
            <a:ext uri="{FF2B5EF4-FFF2-40B4-BE49-F238E27FC236}">
              <a16:creationId xmlns:a16="http://schemas.microsoft.com/office/drawing/2014/main" id="{B3AE15D7-BF0D-4B19-BE80-88469124C0CD}"/>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79" name="Text Box 4">
          <a:extLst>
            <a:ext uri="{FF2B5EF4-FFF2-40B4-BE49-F238E27FC236}">
              <a16:creationId xmlns:a16="http://schemas.microsoft.com/office/drawing/2014/main" id="{CAFE98C0-343F-4162-8E83-538528579ED6}"/>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0" name="Text Box 5">
          <a:extLst>
            <a:ext uri="{FF2B5EF4-FFF2-40B4-BE49-F238E27FC236}">
              <a16:creationId xmlns:a16="http://schemas.microsoft.com/office/drawing/2014/main" id="{F6E46A68-46F7-4F62-8278-F34D06967E0B}"/>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1" name="Text Box 5">
          <a:extLst>
            <a:ext uri="{FF2B5EF4-FFF2-40B4-BE49-F238E27FC236}">
              <a16:creationId xmlns:a16="http://schemas.microsoft.com/office/drawing/2014/main" id="{E9E3C3BD-BC7B-4AAF-B0E2-5ED905688490}"/>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2" name="Text Box 1">
          <a:extLst>
            <a:ext uri="{FF2B5EF4-FFF2-40B4-BE49-F238E27FC236}">
              <a16:creationId xmlns:a16="http://schemas.microsoft.com/office/drawing/2014/main" id="{71C48EB3-E2CC-44EA-8A90-B8AF247BA07B}"/>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3" name="Text Box 1">
          <a:extLst>
            <a:ext uri="{FF2B5EF4-FFF2-40B4-BE49-F238E27FC236}">
              <a16:creationId xmlns:a16="http://schemas.microsoft.com/office/drawing/2014/main" id="{82606557-DD29-466C-94BF-C82847B97D9C}"/>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4" name="Text Box 1">
          <a:extLst>
            <a:ext uri="{FF2B5EF4-FFF2-40B4-BE49-F238E27FC236}">
              <a16:creationId xmlns:a16="http://schemas.microsoft.com/office/drawing/2014/main" id="{83E3255F-DE09-4DD0-8A53-D1527ABE0198}"/>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5" name="Text Box 3">
          <a:extLst>
            <a:ext uri="{FF2B5EF4-FFF2-40B4-BE49-F238E27FC236}">
              <a16:creationId xmlns:a16="http://schemas.microsoft.com/office/drawing/2014/main" id="{2A7C6A17-B4BE-44FD-A520-811B01471AD5}"/>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6" name="Text Box 4">
          <a:extLst>
            <a:ext uri="{FF2B5EF4-FFF2-40B4-BE49-F238E27FC236}">
              <a16:creationId xmlns:a16="http://schemas.microsoft.com/office/drawing/2014/main" id="{940576CC-CB9A-47AC-94F1-302670A17785}"/>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7" name="Text Box 5">
          <a:extLst>
            <a:ext uri="{FF2B5EF4-FFF2-40B4-BE49-F238E27FC236}">
              <a16:creationId xmlns:a16="http://schemas.microsoft.com/office/drawing/2014/main" id="{A68D1282-88B6-41ED-8B6E-1FE00F4EA5D3}"/>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8" name="Text Box 5">
          <a:extLst>
            <a:ext uri="{FF2B5EF4-FFF2-40B4-BE49-F238E27FC236}">
              <a16:creationId xmlns:a16="http://schemas.microsoft.com/office/drawing/2014/main" id="{2F68FB9E-DC51-402B-88A5-8066E600C191}"/>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89" name="Text Box 1">
          <a:extLst>
            <a:ext uri="{FF2B5EF4-FFF2-40B4-BE49-F238E27FC236}">
              <a16:creationId xmlns:a16="http://schemas.microsoft.com/office/drawing/2014/main" id="{9AF01AD5-0385-479C-9F81-6930E36CAE7E}"/>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0" name="Text Box 3">
          <a:extLst>
            <a:ext uri="{FF2B5EF4-FFF2-40B4-BE49-F238E27FC236}">
              <a16:creationId xmlns:a16="http://schemas.microsoft.com/office/drawing/2014/main" id="{E18C7590-E146-4CB9-94DA-DCCCA33B6E61}"/>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1" name="Text Box 4">
          <a:extLst>
            <a:ext uri="{FF2B5EF4-FFF2-40B4-BE49-F238E27FC236}">
              <a16:creationId xmlns:a16="http://schemas.microsoft.com/office/drawing/2014/main" id="{C12B6C40-2ACD-48A5-A49B-C78513EB60D9}"/>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2" name="Text Box 5">
          <a:extLst>
            <a:ext uri="{FF2B5EF4-FFF2-40B4-BE49-F238E27FC236}">
              <a16:creationId xmlns:a16="http://schemas.microsoft.com/office/drawing/2014/main" id="{660BE723-709B-49CF-8CC1-B246445DDE27}"/>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3" name="Text Box 5">
          <a:extLst>
            <a:ext uri="{FF2B5EF4-FFF2-40B4-BE49-F238E27FC236}">
              <a16:creationId xmlns:a16="http://schemas.microsoft.com/office/drawing/2014/main" id="{51797A2B-51E3-40EC-9EDE-D71526C3C452}"/>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4" name="Text Box 1">
          <a:extLst>
            <a:ext uri="{FF2B5EF4-FFF2-40B4-BE49-F238E27FC236}">
              <a16:creationId xmlns:a16="http://schemas.microsoft.com/office/drawing/2014/main" id="{AEA8BC65-7B51-4D25-AA70-1CBA3A62D6AB}"/>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5" name="Text Box 1">
          <a:extLst>
            <a:ext uri="{FF2B5EF4-FFF2-40B4-BE49-F238E27FC236}">
              <a16:creationId xmlns:a16="http://schemas.microsoft.com/office/drawing/2014/main" id="{7FD51B27-CF51-431B-8F28-5C5509CC9961}"/>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6" name="Text Box 1">
          <a:extLst>
            <a:ext uri="{FF2B5EF4-FFF2-40B4-BE49-F238E27FC236}">
              <a16:creationId xmlns:a16="http://schemas.microsoft.com/office/drawing/2014/main" id="{1194AB92-271C-4BA1-9BCE-2AA3ED2AEDB5}"/>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7" name="Text Box 3">
          <a:extLst>
            <a:ext uri="{FF2B5EF4-FFF2-40B4-BE49-F238E27FC236}">
              <a16:creationId xmlns:a16="http://schemas.microsoft.com/office/drawing/2014/main" id="{0AA1B447-6E18-4422-89BE-D87C842DA58C}"/>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8" name="Text Box 4">
          <a:extLst>
            <a:ext uri="{FF2B5EF4-FFF2-40B4-BE49-F238E27FC236}">
              <a16:creationId xmlns:a16="http://schemas.microsoft.com/office/drawing/2014/main" id="{44D5A644-5865-4D41-B8B9-6DDF7885C951}"/>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199" name="Text Box 5">
          <a:extLst>
            <a:ext uri="{FF2B5EF4-FFF2-40B4-BE49-F238E27FC236}">
              <a16:creationId xmlns:a16="http://schemas.microsoft.com/office/drawing/2014/main" id="{38C0938E-85FF-4754-A93F-26D0F9227463}"/>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0" name="Text Box 5">
          <a:extLst>
            <a:ext uri="{FF2B5EF4-FFF2-40B4-BE49-F238E27FC236}">
              <a16:creationId xmlns:a16="http://schemas.microsoft.com/office/drawing/2014/main" id="{3286543F-809B-4FE4-B9D1-97241DA471D6}"/>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1" name="Text Box 1">
          <a:extLst>
            <a:ext uri="{FF2B5EF4-FFF2-40B4-BE49-F238E27FC236}">
              <a16:creationId xmlns:a16="http://schemas.microsoft.com/office/drawing/2014/main" id="{7E98AB16-15B2-4A7F-982B-B7832D5EA8CA}"/>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2" name="Text Box 3">
          <a:extLst>
            <a:ext uri="{FF2B5EF4-FFF2-40B4-BE49-F238E27FC236}">
              <a16:creationId xmlns:a16="http://schemas.microsoft.com/office/drawing/2014/main" id="{70E32299-723F-4B71-A160-70588C0BEE9C}"/>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3" name="Text Box 4">
          <a:extLst>
            <a:ext uri="{FF2B5EF4-FFF2-40B4-BE49-F238E27FC236}">
              <a16:creationId xmlns:a16="http://schemas.microsoft.com/office/drawing/2014/main" id="{22D6A395-D009-4013-BA84-2B1894388A6F}"/>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4" name="Text Box 5">
          <a:extLst>
            <a:ext uri="{FF2B5EF4-FFF2-40B4-BE49-F238E27FC236}">
              <a16:creationId xmlns:a16="http://schemas.microsoft.com/office/drawing/2014/main" id="{CD405F6C-531E-4C17-8BA0-9D73353158D6}"/>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5" name="Text Box 5">
          <a:extLst>
            <a:ext uri="{FF2B5EF4-FFF2-40B4-BE49-F238E27FC236}">
              <a16:creationId xmlns:a16="http://schemas.microsoft.com/office/drawing/2014/main" id="{ED5FA776-CE54-4275-8E36-FD7CC8E8D138}"/>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6" name="Text Box 1">
          <a:extLst>
            <a:ext uri="{FF2B5EF4-FFF2-40B4-BE49-F238E27FC236}">
              <a16:creationId xmlns:a16="http://schemas.microsoft.com/office/drawing/2014/main" id="{B5BDD36D-B3E2-41EF-8D4E-DB0AD3FF0F42}"/>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7" name="Text Box 1">
          <a:extLst>
            <a:ext uri="{FF2B5EF4-FFF2-40B4-BE49-F238E27FC236}">
              <a16:creationId xmlns:a16="http://schemas.microsoft.com/office/drawing/2014/main" id="{97DBCB18-075D-4E9B-AD70-73E9510C35A4}"/>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8" name="Text Box 1">
          <a:extLst>
            <a:ext uri="{FF2B5EF4-FFF2-40B4-BE49-F238E27FC236}">
              <a16:creationId xmlns:a16="http://schemas.microsoft.com/office/drawing/2014/main" id="{6D10E428-3B2E-45A3-A676-0020ED16C506}"/>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09" name="Text Box 3">
          <a:extLst>
            <a:ext uri="{FF2B5EF4-FFF2-40B4-BE49-F238E27FC236}">
              <a16:creationId xmlns:a16="http://schemas.microsoft.com/office/drawing/2014/main" id="{6566CEC1-AB80-42F4-9B17-BF7C4085D4A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0" name="Text Box 4">
          <a:extLst>
            <a:ext uri="{FF2B5EF4-FFF2-40B4-BE49-F238E27FC236}">
              <a16:creationId xmlns:a16="http://schemas.microsoft.com/office/drawing/2014/main" id="{4789A8D1-61C2-4E46-A5A0-5F10BCDB3515}"/>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1" name="Text Box 5">
          <a:extLst>
            <a:ext uri="{FF2B5EF4-FFF2-40B4-BE49-F238E27FC236}">
              <a16:creationId xmlns:a16="http://schemas.microsoft.com/office/drawing/2014/main" id="{7476D33E-FEC9-4A0A-8166-1724F44DCE65}"/>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2" name="Text Box 5">
          <a:extLst>
            <a:ext uri="{FF2B5EF4-FFF2-40B4-BE49-F238E27FC236}">
              <a16:creationId xmlns:a16="http://schemas.microsoft.com/office/drawing/2014/main" id="{2CB05204-50D5-47DC-BF7B-30D77111FCDE}"/>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3" name="Text Box 1">
          <a:extLst>
            <a:ext uri="{FF2B5EF4-FFF2-40B4-BE49-F238E27FC236}">
              <a16:creationId xmlns:a16="http://schemas.microsoft.com/office/drawing/2014/main" id="{5F58FC18-BE4E-4697-8B0A-0F5BE84B1B1E}"/>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4" name="Text Box 3">
          <a:extLst>
            <a:ext uri="{FF2B5EF4-FFF2-40B4-BE49-F238E27FC236}">
              <a16:creationId xmlns:a16="http://schemas.microsoft.com/office/drawing/2014/main" id="{FAA570F5-CA8E-463E-BD27-B8192150A2D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5" name="Text Box 4">
          <a:extLst>
            <a:ext uri="{FF2B5EF4-FFF2-40B4-BE49-F238E27FC236}">
              <a16:creationId xmlns:a16="http://schemas.microsoft.com/office/drawing/2014/main" id="{DAE75094-C96A-4293-9A75-63B8AD0F3BF6}"/>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6" name="Text Box 5">
          <a:extLst>
            <a:ext uri="{FF2B5EF4-FFF2-40B4-BE49-F238E27FC236}">
              <a16:creationId xmlns:a16="http://schemas.microsoft.com/office/drawing/2014/main" id="{9C8B7386-0075-4E1E-A4F3-C28EAB402880}"/>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7" name="Text Box 5">
          <a:extLst>
            <a:ext uri="{FF2B5EF4-FFF2-40B4-BE49-F238E27FC236}">
              <a16:creationId xmlns:a16="http://schemas.microsoft.com/office/drawing/2014/main" id="{6F3EE2B4-51F6-4978-B505-367A29298CFD}"/>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8" name="Text Box 1">
          <a:extLst>
            <a:ext uri="{FF2B5EF4-FFF2-40B4-BE49-F238E27FC236}">
              <a16:creationId xmlns:a16="http://schemas.microsoft.com/office/drawing/2014/main" id="{468FD4E1-9B1B-4097-81C6-C55EE8659875}"/>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19" name="Text Box 1">
          <a:extLst>
            <a:ext uri="{FF2B5EF4-FFF2-40B4-BE49-F238E27FC236}">
              <a16:creationId xmlns:a16="http://schemas.microsoft.com/office/drawing/2014/main" id="{56B39CFA-90FD-454C-9320-183594F836DF}"/>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0" name="Text Box 1">
          <a:extLst>
            <a:ext uri="{FF2B5EF4-FFF2-40B4-BE49-F238E27FC236}">
              <a16:creationId xmlns:a16="http://schemas.microsoft.com/office/drawing/2014/main" id="{1DC9C489-0F35-4573-ACA8-040C7B718B46}"/>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1" name="Text Box 3">
          <a:extLst>
            <a:ext uri="{FF2B5EF4-FFF2-40B4-BE49-F238E27FC236}">
              <a16:creationId xmlns:a16="http://schemas.microsoft.com/office/drawing/2014/main" id="{1CA4C5CF-CED9-4B88-A1AC-DAEABEF8A67B}"/>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2" name="Text Box 4">
          <a:extLst>
            <a:ext uri="{FF2B5EF4-FFF2-40B4-BE49-F238E27FC236}">
              <a16:creationId xmlns:a16="http://schemas.microsoft.com/office/drawing/2014/main" id="{6D6FC887-1590-4371-9B0D-3894A193ECFA}"/>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3" name="Text Box 5">
          <a:extLst>
            <a:ext uri="{FF2B5EF4-FFF2-40B4-BE49-F238E27FC236}">
              <a16:creationId xmlns:a16="http://schemas.microsoft.com/office/drawing/2014/main" id="{AE4228F1-11F2-4115-A564-CC5D447E4DFF}"/>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4" name="Text Box 5">
          <a:extLst>
            <a:ext uri="{FF2B5EF4-FFF2-40B4-BE49-F238E27FC236}">
              <a16:creationId xmlns:a16="http://schemas.microsoft.com/office/drawing/2014/main" id="{DC155744-D5D0-49EA-A2A5-B822718104CF}"/>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5" name="Text Box 1">
          <a:extLst>
            <a:ext uri="{FF2B5EF4-FFF2-40B4-BE49-F238E27FC236}">
              <a16:creationId xmlns:a16="http://schemas.microsoft.com/office/drawing/2014/main" id="{A1755095-3023-438F-B787-A105A9131D69}"/>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6" name="Text Box 3">
          <a:extLst>
            <a:ext uri="{FF2B5EF4-FFF2-40B4-BE49-F238E27FC236}">
              <a16:creationId xmlns:a16="http://schemas.microsoft.com/office/drawing/2014/main" id="{57042BCE-4BD5-4D73-BA0B-1E4FFA73BCEC}"/>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7" name="Text Box 4">
          <a:extLst>
            <a:ext uri="{FF2B5EF4-FFF2-40B4-BE49-F238E27FC236}">
              <a16:creationId xmlns:a16="http://schemas.microsoft.com/office/drawing/2014/main" id="{E1A49014-516D-437A-AB33-F49ABFF9B5C3}"/>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8" name="Text Box 5">
          <a:extLst>
            <a:ext uri="{FF2B5EF4-FFF2-40B4-BE49-F238E27FC236}">
              <a16:creationId xmlns:a16="http://schemas.microsoft.com/office/drawing/2014/main" id="{F13A3BDC-3B81-41AE-A9B4-35D7BF5C20F2}"/>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29" name="Text Box 5">
          <a:extLst>
            <a:ext uri="{FF2B5EF4-FFF2-40B4-BE49-F238E27FC236}">
              <a16:creationId xmlns:a16="http://schemas.microsoft.com/office/drawing/2014/main" id="{91601A67-E5BF-4662-B133-6BA1C36C4D19}"/>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0" name="Text Box 1">
          <a:extLst>
            <a:ext uri="{FF2B5EF4-FFF2-40B4-BE49-F238E27FC236}">
              <a16:creationId xmlns:a16="http://schemas.microsoft.com/office/drawing/2014/main" id="{3A06F406-A89A-4D98-BFD2-D2CA6D6494D3}"/>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1" name="Text Box 1">
          <a:extLst>
            <a:ext uri="{FF2B5EF4-FFF2-40B4-BE49-F238E27FC236}">
              <a16:creationId xmlns:a16="http://schemas.microsoft.com/office/drawing/2014/main" id="{AC7577CA-FFB9-4FF3-8F65-2EAFE82D24A2}"/>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2" name="Text Box 1">
          <a:extLst>
            <a:ext uri="{FF2B5EF4-FFF2-40B4-BE49-F238E27FC236}">
              <a16:creationId xmlns:a16="http://schemas.microsoft.com/office/drawing/2014/main" id="{10C8F0E8-AD9D-48D9-8C83-5487A63E426F}"/>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3" name="Text Box 3">
          <a:extLst>
            <a:ext uri="{FF2B5EF4-FFF2-40B4-BE49-F238E27FC236}">
              <a16:creationId xmlns:a16="http://schemas.microsoft.com/office/drawing/2014/main" id="{794C3929-3CDF-4029-B825-9E78CBB84487}"/>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4" name="Text Box 4">
          <a:extLst>
            <a:ext uri="{FF2B5EF4-FFF2-40B4-BE49-F238E27FC236}">
              <a16:creationId xmlns:a16="http://schemas.microsoft.com/office/drawing/2014/main" id="{030F49BE-88D9-41D1-B666-6C9A5BCC2F2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5" name="Text Box 5">
          <a:extLst>
            <a:ext uri="{FF2B5EF4-FFF2-40B4-BE49-F238E27FC236}">
              <a16:creationId xmlns:a16="http://schemas.microsoft.com/office/drawing/2014/main" id="{C557AF96-5495-46BC-810B-84A3C7D4F8CC}"/>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6" name="Text Box 5">
          <a:extLst>
            <a:ext uri="{FF2B5EF4-FFF2-40B4-BE49-F238E27FC236}">
              <a16:creationId xmlns:a16="http://schemas.microsoft.com/office/drawing/2014/main" id="{012F2BCE-2A8B-4FED-8F19-D5B4E41FEE0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7" name="Text Box 1">
          <a:extLst>
            <a:ext uri="{FF2B5EF4-FFF2-40B4-BE49-F238E27FC236}">
              <a16:creationId xmlns:a16="http://schemas.microsoft.com/office/drawing/2014/main" id="{DD60CCCF-A981-419A-9F84-2C05D91E560A}"/>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8" name="Text Box 3">
          <a:extLst>
            <a:ext uri="{FF2B5EF4-FFF2-40B4-BE49-F238E27FC236}">
              <a16:creationId xmlns:a16="http://schemas.microsoft.com/office/drawing/2014/main" id="{E0186CE8-31EE-4FA7-B20F-AD197D0387E8}"/>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39" name="Text Box 4">
          <a:extLst>
            <a:ext uri="{FF2B5EF4-FFF2-40B4-BE49-F238E27FC236}">
              <a16:creationId xmlns:a16="http://schemas.microsoft.com/office/drawing/2014/main" id="{8D267187-44DD-460B-9113-1904AB63B15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0" name="Text Box 5">
          <a:extLst>
            <a:ext uri="{FF2B5EF4-FFF2-40B4-BE49-F238E27FC236}">
              <a16:creationId xmlns:a16="http://schemas.microsoft.com/office/drawing/2014/main" id="{135E75E5-EDAC-44B9-8CDB-FBE82E3FF7D1}"/>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1" name="Text Box 5">
          <a:extLst>
            <a:ext uri="{FF2B5EF4-FFF2-40B4-BE49-F238E27FC236}">
              <a16:creationId xmlns:a16="http://schemas.microsoft.com/office/drawing/2014/main" id="{453920E1-C07F-4080-A213-05419AB2013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2" name="Text Box 1">
          <a:extLst>
            <a:ext uri="{FF2B5EF4-FFF2-40B4-BE49-F238E27FC236}">
              <a16:creationId xmlns:a16="http://schemas.microsoft.com/office/drawing/2014/main" id="{CBFAAF36-E60B-4B5C-8EBB-AB934E926153}"/>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3" name="Text Box 1">
          <a:extLst>
            <a:ext uri="{FF2B5EF4-FFF2-40B4-BE49-F238E27FC236}">
              <a16:creationId xmlns:a16="http://schemas.microsoft.com/office/drawing/2014/main" id="{47C81619-E64B-46FC-BCA9-3670052BA6CA}"/>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4" name="Text Box 1">
          <a:extLst>
            <a:ext uri="{FF2B5EF4-FFF2-40B4-BE49-F238E27FC236}">
              <a16:creationId xmlns:a16="http://schemas.microsoft.com/office/drawing/2014/main" id="{245A8ACC-18FA-446F-B1D1-5C746A86845B}"/>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5" name="Text Box 3">
          <a:extLst>
            <a:ext uri="{FF2B5EF4-FFF2-40B4-BE49-F238E27FC236}">
              <a16:creationId xmlns:a16="http://schemas.microsoft.com/office/drawing/2014/main" id="{7FB56483-E217-44E0-9A68-638910F72F47}"/>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6" name="Text Box 4">
          <a:extLst>
            <a:ext uri="{FF2B5EF4-FFF2-40B4-BE49-F238E27FC236}">
              <a16:creationId xmlns:a16="http://schemas.microsoft.com/office/drawing/2014/main" id="{CCE07165-F14A-4475-8618-D001D31FC31E}"/>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7" name="Text Box 5">
          <a:extLst>
            <a:ext uri="{FF2B5EF4-FFF2-40B4-BE49-F238E27FC236}">
              <a16:creationId xmlns:a16="http://schemas.microsoft.com/office/drawing/2014/main" id="{649EE23A-0C57-477C-8D6C-492245B1830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8" name="Text Box 5">
          <a:extLst>
            <a:ext uri="{FF2B5EF4-FFF2-40B4-BE49-F238E27FC236}">
              <a16:creationId xmlns:a16="http://schemas.microsoft.com/office/drawing/2014/main" id="{64106B92-D294-40D4-BA6E-75DF09149A04}"/>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49" name="Text Box 1">
          <a:extLst>
            <a:ext uri="{FF2B5EF4-FFF2-40B4-BE49-F238E27FC236}">
              <a16:creationId xmlns:a16="http://schemas.microsoft.com/office/drawing/2014/main" id="{208BD6DB-49C8-4DA1-A042-CF794AD518EC}"/>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0" name="Text Box 3">
          <a:extLst>
            <a:ext uri="{FF2B5EF4-FFF2-40B4-BE49-F238E27FC236}">
              <a16:creationId xmlns:a16="http://schemas.microsoft.com/office/drawing/2014/main" id="{AB386943-1EBB-48A6-AA09-6230964F43E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1" name="Text Box 4">
          <a:extLst>
            <a:ext uri="{FF2B5EF4-FFF2-40B4-BE49-F238E27FC236}">
              <a16:creationId xmlns:a16="http://schemas.microsoft.com/office/drawing/2014/main" id="{2115E924-E9DD-45C5-A5C0-87BB28E66D55}"/>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2" name="Text Box 5">
          <a:extLst>
            <a:ext uri="{FF2B5EF4-FFF2-40B4-BE49-F238E27FC236}">
              <a16:creationId xmlns:a16="http://schemas.microsoft.com/office/drawing/2014/main" id="{8BD49F9F-240C-46CC-B80B-D0767F1556DF}"/>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3" name="Text Box 5">
          <a:extLst>
            <a:ext uri="{FF2B5EF4-FFF2-40B4-BE49-F238E27FC236}">
              <a16:creationId xmlns:a16="http://schemas.microsoft.com/office/drawing/2014/main" id="{4999F624-CC67-4923-9704-7307D2782B99}"/>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4" name="Text Box 1">
          <a:extLst>
            <a:ext uri="{FF2B5EF4-FFF2-40B4-BE49-F238E27FC236}">
              <a16:creationId xmlns:a16="http://schemas.microsoft.com/office/drawing/2014/main" id="{F4B9BF1F-3961-499A-B663-18F99F8E52EA}"/>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5" name="Text Box 1">
          <a:extLst>
            <a:ext uri="{FF2B5EF4-FFF2-40B4-BE49-F238E27FC236}">
              <a16:creationId xmlns:a16="http://schemas.microsoft.com/office/drawing/2014/main" id="{91B14037-A1C5-465C-91D5-A16AF8102854}"/>
            </a:ext>
          </a:extLst>
        </xdr:cNvPr>
        <xdr:cNvSpPr txBox="1">
          <a:spLocks noChangeArrowheads="1"/>
        </xdr:cNvSpPr>
      </xdr:nvSpPr>
      <xdr:spPr bwMode="auto">
        <a:xfrm>
          <a:off x="733044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6" name="Text Box 1">
          <a:extLst>
            <a:ext uri="{FF2B5EF4-FFF2-40B4-BE49-F238E27FC236}">
              <a16:creationId xmlns:a16="http://schemas.microsoft.com/office/drawing/2014/main" id="{90E09C64-F1E9-4B5F-9C31-2BFB07FAFC5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7" name="Text Box 3">
          <a:extLst>
            <a:ext uri="{FF2B5EF4-FFF2-40B4-BE49-F238E27FC236}">
              <a16:creationId xmlns:a16="http://schemas.microsoft.com/office/drawing/2014/main" id="{96F908E5-923B-48B0-B3A8-E5E56730E174}"/>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8" name="Text Box 4">
          <a:extLst>
            <a:ext uri="{FF2B5EF4-FFF2-40B4-BE49-F238E27FC236}">
              <a16:creationId xmlns:a16="http://schemas.microsoft.com/office/drawing/2014/main" id="{A1720C54-1C26-4EE3-B0DC-FBB9BC7146A3}"/>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59" name="Text Box 5">
          <a:extLst>
            <a:ext uri="{FF2B5EF4-FFF2-40B4-BE49-F238E27FC236}">
              <a16:creationId xmlns:a16="http://schemas.microsoft.com/office/drawing/2014/main" id="{277343B2-3EDB-4209-AD45-DF488442B2E9}"/>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0" name="Text Box 5">
          <a:extLst>
            <a:ext uri="{FF2B5EF4-FFF2-40B4-BE49-F238E27FC236}">
              <a16:creationId xmlns:a16="http://schemas.microsoft.com/office/drawing/2014/main" id="{5E7D12E7-6ED9-4745-90A2-507B13B0D40B}"/>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1" name="Text Box 1">
          <a:extLst>
            <a:ext uri="{FF2B5EF4-FFF2-40B4-BE49-F238E27FC236}">
              <a16:creationId xmlns:a16="http://schemas.microsoft.com/office/drawing/2014/main" id="{EA330123-F17F-4A21-A891-13A9A988996F}"/>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2" name="Text Box 3">
          <a:extLst>
            <a:ext uri="{FF2B5EF4-FFF2-40B4-BE49-F238E27FC236}">
              <a16:creationId xmlns:a16="http://schemas.microsoft.com/office/drawing/2014/main" id="{AD6696E1-D031-42A1-97D1-90B37F641335}"/>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3" name="Text Box 4">
          <a:extLst>
            <a:ext uri="{FF2B5EF4-FFF2-40B4-BE49-F238E27FC236}">
              <a16:creationId xmlns:a16="http://schemas.microsoft.com/office/drawing/2014/main" id="{C107D1D7-FB64-4C70-92EC-54C82FDB11A2}"/>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4" name="Text Box 5">
          <a:extLst>
            <a:ext uri="{FF2B5EF4-FFF2-40B4-BE49-F238E27FC236}">
              <a16:creationId xmlns:a16="http://schemas.microsoft.com/office/drawing/2014/main" id="{2EDB200F-2FAA-4446-84B3-D797859CA313}"/>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5" name="Text Box 5">
          <a:extLst>
            <a:ext uri="{FF2B5EF4-FFF2-40B4-BE49-F238E27FC236}">
              <a16:creationId xmlns:a16="http://schemas.microsoft.com/office/drawing/2014/main" id="{08A20245-F2C7-4BE5-9766-65A419C4BCE7}"/>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6" name="Text Box 1">
          <a:extLst>
            <a:ext uri="{FF2B5EF4-FFF2-40B4-BE49-F238E27FC236}">
              <a16:creationId xmlns:a16="http://schemas.microsoft.com/office/drawing/2014/main" id="{FEDD10AE-E155-4707-B6A8-3BE8CC23CBE2}"/>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7" name="Text Box 1">
          <a:extLst>
            <a:ext uri="{FF2B5EF4-FFF2-40B4-BE49-F238E27FC236}">
              <a16:creationId xmlns:a16="http://schemas.microsoft.com/office/drawing/2014/main" id="{57873075-DF6E-4E9C-BE6E-F623CBB43C93}"/>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8" name="Text Box 1">
          <a:extLst>
            <a:ext uri="{FF2B5EF4-FFF2-40B4-BE49-F238E27FC236}">
              <a16:creationId xmlns:a16="http://schemas.microsoft.com/office/drawing/2014/main" id="{ABE32F44-AD3C-4116-9873-8A7548B0EA4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69" name="Text Box 3">
          <a:extLst>
            <a:ext uri="{FF2B5EF4-FFF2-40B4-BE49-F238E27FC236}">
              <a16:creationId xmlns:a16="http://schemas.microsoft.com/office/drawing/2014/main" id="{A3CA9D02-D7BB-4DB3-930A-39184E4C285E}"/>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0" name="Text Box 4">
          <a:extLst>
            <a:ext uri="{FF2B5EF4-FFF2-40B4-BE49-F238E27FC236}">
              <a16:creationId xmlns:a16="http://schemas.microsoft.com/office/drawing/2014/main" id="{52BCD2CC-863D-4169-A2CC-C516132E64DC}"/>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1" name="Text Box 5">
          <a:extLst>
            <a:ext uri="{FF2B5EF4-FFF2-40B4-BE49-F238E27FC236}">
              <a16:creationId xmlns:a16="http://schemas.microsoft.com/office/drawing/2014/main" id="{066E75BD-B244-40E6-9A2F-404F98F2043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2" name="Text Box 5">
          <a:extLst>
            <a:ext uri="{FF2B5EF4-FFF2-40B4-BE49-F238E27FC236}">
              <a16:creationId xmlns:a16="http://schemas.microsoft.com/office/drawing/2014/main" id="{B4DDE57B-9E9F-4847-B7D0-7445818391F0}"/>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3" name="Text Box 1">
          <a:extLst>
            <a:ext uri="{FF2B5EF4-FFF2-40B4-BE49-F238E27FC236}">
              <a16:creationId xmlns:a16="http://schemas.microsoft.com/office/drawing/2014/main" id="{28514150-B834-419A-911A-A3120757FF75}"/>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4" name="Text Box 3">
          <a:extLst>
            <a:ext uri="{FF2B5EF4-FFF2-40B4-BE49-F238E27FC236}">
              <a16:creationId xmlns:a16="http://schemas.microsoft.com/office/drawing/2014/main" id="{0C4557C6-C6FD-453E-9EB7-CCA243CAC86B}"/>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5" name="Text Box 4">
          <a:extLst>
            <a:ext uri="{FF2B5EF4-FFF2-40B4-BE49-F238E27FC236}">
              <a16:creationId xmlns:a16="http://schemas.microsoft.com/office/drawing/2014/main" id="{205B4171-3DF3-4A9F-93B6-E4C6AC8870EA}"/>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6" name="Text Box 5">
          <a:extLst>
            <a:ext uri="{FF2B5EF4-FFF2-40B4-BE49-F238E27FC236}">
              <a16:creationId xmlns:a16="http://schemas.microsoft.com/office/drawing/2014/main" id="{345F68E1-70C1-4741-AAFE-780BC7FBE40E}"/>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7" name="Text Box 5">
          <a:extLst>
            <a:ext uri="{FF2B5EF4-FFF2-40B4-BE49-F238E27FC236}">
              <a16:creationId xmlns:a16="http://schemas.microsoft.com/office/drawing/2014/main" id="{95B91FFA-DB87-46B0-BC73-806E0C1F8EE4}"/>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8" name="Text Box 1">
          <a:extLst>
            <a:ext uri="{FF2B5EF4-FFF2-40B4-BE49-F238E27FC236}">
              <a16:creationId xmlns:a16="http://schemas.microsoft.com/office/drawing/2014/main" id="{35D6B0E0-8311-4A29-964F-B054F210DF8F}"/>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79" name="Text Box 1">
          <a:extLst>
            <a:ext uri="{FF2B5EF4-FFF2-40B4-BE49-F238E27FC236}">
              <a16:creationId xmlns:a16="http://schemas.microsoft.com/office/drawing/2014/main" id="{BD3D272C-F0C2-4E33-9621-0C7ABF69AC3F}"/>
            </a:ext>
          </a:extLst>
        </xdr:cNvPr>
        <xdr:cNvSpPr txBox="1">
          <a:spLocks noChangeArrowheads="1"/>
        </xdr:cNvSpPr>
      </xdr:nvSpPr>
      <xdr:spPr bwMode="auto">
        <a:xfrm>
          <a:off x="835152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0" name="Text Box 1">
          <a:extLst>
            <a:ext uri="{FF2B5EF4-FFF2-40B4-BE49-F238E27FC236}">
              <a16:creationId xmlns:a16="http://schemas.microsoft.com/office/drawing/2014/main" id="{BB9EF3B8-FA28-4E09-9AA3-FD2988FC268A}"/>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1" name="Text Box 3">
          <a:extLst>
            <a:ext uri="{FF2B5EF4-FFF2-40B4-BE49-F238E27FC236}">
              <a16:creationId xmlns:a16="http://schemas.microsoft.com/office/drawing/2014/main" id="{5D24A81F-6A29-4FB2-A9AD-8357333B6DC1}"/>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2" name="Text Box 4">
          <a:extLst>
            <a:ext uri="{FF2B5EF4-FFF2-40B4-BE49-F238E27FC236}">
              <a16:creationId xmlns:a16="http://schemas.microsoft.com/office/drawing/2014/main" id="{83860EA5-CD49-4DB7-BAD8-1A2F271FA749}"/>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3" name="Text Box 5">
          <a:extLst>
            <a:ext uri="{FF2B5EF4-FFF2-40B4-BE49-F238E27FC236}">
              <a16:creationId xmlns:a16="http://schemas.microsoft.com/office/drawing/2014/main" id="{49CBD978-FAA8-4A81-96A2-9F36CBC74827}"/>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4" name="Text Box 5">
          <a:extLst>
            <a:ext uri="{FF2B5EF4-FFF2-40B4-BE49-F238E27FC236}">
              <a16:creationId xmlns:a16="http://schemas.microsoft.com/office/drawing/2014/main" id="{5AF0C86B-4804-4E42-A565-31344993F277}"/>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5" name="Text Box 1">
          <a:extLst>
            <a:ext uri="{FF2B5EF4-FFF2-40B4-BE49-F238E27FC236}">
              <a16:creationId xmlns:a16="http://schemas.microsoft.com/office/drawing/2014/main" id="{FE43EA78-6769-4A0A-BF05-75EA834397F9}"/>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6" name="Text Box 3">
          <a:extLst>
            <a:ext uri="{FF2B5EF4-FFF2-40B4-BE49-F238E27FC236}">
              <a16:creationId xmlns:a16="http://schemas.microsoft.com/office/drawing/2014/main" id="{D2C38801-5138-427D-993F-3B0545CEBB95}"/>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7" name="Text Box 4">
          <a:extLst>
            <a:ext uri="{FF2B5EF4-FFF2-40B4-BE49-F238E27FC236}">
              <a16:creationId xmlns:a16="http://schemas.microsoft.com/office/drawing/2014/main" id="{38B43DBB-9F99-4239-A704-F53509BA971E}"/>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8" name="Text Box 5">
          <a:extLst>
            <a:ext uri="{FF2B5EF4-FFF2-40B4-BE49-F238E27FC236}">
              <a16:creationId xmlns:a16="http://schemas.microsoft.com/office/drawing/2014/main" id="{A6C839ED-0368-493B-BD72-D5ADC0C03755}"/>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89" name="Text Box 5">
          <a:extLst>
            <a:ext uri="{FF2B5EF4-FFF2-40B4-BE49-F238E27FC236}">
              <a16:creationId xmlns:a16="http://schemas.microsoft.com/office/drawing/2014/main" id="{12B1FCF3-3F77-4AC1-909D-A53C2E024161}"/>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0" name="Text Box 1">
          <a:extLst>
            <a:ext uri="{FF2B5EF4-FFF2-40B4-BE49-F238E27FC236}">
              <a16:creationId xmlns:a16="http://schemas.microsoft.com/office/drawing/2014/main" id="{0FA49388-AFEC-4525-98A1-37598A753F2C}"/>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1" name="Text Box 1">
          <a:extLst>
            <a:ext uri="{FF2B5EF4-FFF2-40B4-BE49-F238E27FC236}">
              <a16:creationId xmlns:a16="http://schemas.microsoft.com/office/drawing/2014/main" id="{3C1793F6-B36B-4DB1-A410-131AFEA1B6AC}"/>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2" name="Text Box 1">
          <a:extLst>
            <a:ext uri="{FF2B5EF4-FFF2-40B4-BE49-F238E27FC236}">
              <a16:creationId xmlns:a16="http://schemas.microsoft.com/office/drawing/2014/main" id="{D188D71E-B39A-4C46-A40D-7F9AF7ABB049}"/>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3" name="Text Box 3">
          <a:extLst>
            <a:ext uri="{FF2B5EF4-FFF2-40B4-BE49-F238E27FC236}">
              <a16:creationId xmlns:a16="http://schemas.microsoft.com/office/drawing/2014/main" id="{8D414EB5-AD52-474C-9A03-E11F444BA137}"/>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4" name="Text Box 4">
          <a:extLst>
            <a:ext uri="{FF2B5EF4-FFF2-40B4-BE49-F238E27FC236}">
              <a16:creationId xmlns:a16="http://schemas.microsoft.com/office/drawing/2014/main" id="{DE456396-2507-4D4B-815A-37CF6A8B2DCF}"/>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5" name="Text Box 5">
          <a:extLst>
            <a:ext uri="{FF2B5EF4-FFF2-40B4-BE49-F238E27FC236}">
              <a16:creationId xmlns:a16="http://schemas.microsoft.com/office/drawing/2014/main" id="{A2DFD1DA-2A70-4EE5-90D5-2179F9E0810B}"/>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6" name="Text Box 5">
          <a:extLst>
            <a:ext uri="{FF2B5EF4-FFF2-40B4-BE49-F238E27FC236}">
              <a16:creationId xmlns:a16="http://schemas.microsoft.com/office/drawing/2014/main" id="{B9C32B5B-D793-4740-88E9-4B84F23BD3FC}"/>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7" name="Text Box 1">
          <a:extLst>
            <a:ext uri="{FF2B5EF4-FFF2-40B4-BE49-F238E27FC236}">
              <a16:creationId xmlns:a16="http://schemas.microsoft.com/office/drawing/2014/main" id="{260065FC-FCEF-44A8-B20D-7890934CC5DA}"/>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8" name="Text Box 3">
          <a:extLst>
            <a:ext uri="{FF2B5EF4-FFF2-40B4-BE49-F238E27FC236}">
              <a16:creationId xmlns:a16="http://schemas.microsoft.com/office/drawing/2014/main" id="{DBD9579C-EEF2-4E68-BC47-DE01237EE6F0}"/>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299" name="Text Box 4">
          <a:extLst>
            <a:ext uri="{FF2B5EF4-FFF2-40B4-BE49-F238E27FC236}">
              <a16:creationId xmlns:a16="http://schemas.microsoft.com/office/drawing/2014/main" id="{03C65582-577A-4D95-80EB-103AAC975A12}"/>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0" name="Text Box 5">
          <a:extLst>
            <a:ext uri="{FF2B5EF4-FFF2-40B4-BE49-F238E27FC236}">
              <a16:creationId xmlns:a16="http://schemas.microsoft.com/office/drawing/2014/main" id="{B075ADD2-9541-4754-B8E8-7173D2377012}"/>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1" name="Text Box 5">
          <a:extLst>
            <a:ext uri="{FF2B5EF4-FFF2-40B4-BE49-F238E27FC236}">
              <a16:creationId xmlns:a16="http://schemas.microsoft.com/office/drawing/2014/main" id="{EBAD41AD-D859-4BFB-8A0B-82E4AF6039A6}"/>
            </a:ext>
          </a:extLst>
        </xdr:cNvPr>
        <xdr:cNvSpPr txBox="1">
          <a:spLocks noChangeArrowheads="1"/>
        </xdr:cNvSpPr>
      </xdr:nvSpPr>
      <xdr:spPr bwMode="auto">
        <a:xfrm>
          <a:off x="939546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2" name="Text Box 1">
          <a:extLst>
            <a:ext uri="{FF2B5EF4-FFF2-40B4-BE49-F238E27FC236}">
              <a16:creationId xmlns:a16="http://schemas.microsoft.com/office/drawing/2014/main" id="{6617773A-5E0B-49F3-9E25-1FA1A52D4087}"/>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3" name="Text Box 3">
          <a:extLst>
            <a:ext uri="{FF2B5EF4-FFF2-40B4-BE49-F238E27FC236}">
              <a16:creationId xmlns:a16="http://schemas.microsoft.com/office/drawing/2014/main" id="{301E50FD-7563-4265-95DB-8D2903E95AE3}"/>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4" name="Text Box 4">
          <a:extLst>
            <a:ext uri="{FF2B5EF4-FFF2-40B4-BE49-F238E27FC236}">
              <a16:creationId xmlns:a16="http://schemas.microsoft.com/office/drawing/2014/main" id="{D1D9285B-179C-4D13-B28E-1A23FDB51CCA}"/>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5" name="Text Box 5">
          <a:extLst>
            <a:ext uri="{FF2B5EF4-FFF2-40B4-BE49-F238E27FC236}">
              <a16:creationId xmlns:a16="http://schemas.microsoft.com/office/drawing/2014/main" id="{FBC41159-6FCE-41DB-8DE8-FA2572CA8C6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6" name="Text Box 5">
          <a:extLst>
            <a:ext uri="{FF2B5EF4-FFF2-40B4-BE49-F238E27FC236}">
              <a16:creationId xmlns:a16="http://schemas.microsoft.com/office/drawing/2014/main" id="{72D7899E-6AED-4FF8-A858-C13D47CF8CF8}"/>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7" name="Text Box 1">
          <a:extLst>
            <a:ext uri="{FF2B5EF4-FFF2-40B4-BE49-F238E27FC236}">
              <a16:creationId xmlns:a16="http://schemas.microsoft.com/office/drawing/2014/main" id="{B3F1D2AA-4457-42E7-8EC7-B9A45468F052}"/>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8" name="Text Box 3">
          <a:extLst>
            <a:ext uri="{FF2B5EF4-FFF2-40B4-BE49-F238E27FC236}">
              <a16:creationId xmlns:a16="http://schemas.microsoft.com/office/drawing/2014/main" id="{2C600CA8-4005-4F4A-83D8-5AB297975439}"/>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09" name="Text Box 4">
          <a:extLst>
            <a:ext uri="{FF2B5EF4-FFF2-40B4-BE49-F238E27FC236}">
              <a16:creationId xmlns:a16="http://schemas.microsoft.com/office/drawing/2014/main" id="{DFC26425-3367-46FE-9BDF-0942B81DB4E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0" name="Text Box 5">
          <a:extLst>
            <a:ext uri="{FF2B5EF4-FFF2-40B4-BE49-F238E27FC236}">
              <a16:creationId xmlns:a16="http://schemas.microsoft.com/office/drawing/2014/main" id="{FAE2AD33-43DD-4894-A7A9-D43988E5503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1" name="Text Box 5">
          <a:extLst>
            <a:ext uri="{FF2B5EF4-FFF2-40B4-BE49-F238E27FC236}">
              <a16:creationId xmlns:a16="http://schemas.microsoft.com/office/drawing/2014/main" id="{DC3C89E4-3FD2-485F-A6B4-8B65D0851BD8}"/>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2" name="Text Box 1">
          <a:extLst>
            <a:ext uri="{FF2B5EF4-FFF2-40B4-BE49-F238E27FC236}">
              <a16:creationId xmlns:a16="http://schemas.microsoft.com/office/drawing/2014/main" id="{97FF0802-8A4C-433A-A2EB-27596E8BBF1B}"/>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3" name="Text Box 1">
          <a:extLst>
            <a:ext uri="{FF2B5EF4-FFF2-40B4-BE49-F238E27FC236}">
              <a16:creationId xmlns:a16="http://schemas.microsoft.com/office/drawing/2014/main" id="{A97ABE21-0C06-4D10-9A5B-48FB59B1A1C5}"/>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4" name="Text Box 1">
          <a:extLst>
            <a:ext uri="{FF2B5EF4-FFF2-40B4-BE49-F238E27FC236}">
              <a16:creationId xmlns:a16="http://schemas.microsoft.com/office/drawing/2014/main" id="{82B96349-C494-49CD-819F-9C72384476A7}"/>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5" name="Text Box 3">
          <a:extLst>
            <a:ext uri="{FF2B5EF4-FFF2-40B4-BE49-F238E27FC236}">
              <a16:creationId xmlns:a16="http://schemas.microsoft.com/office/drawing/2014/main" id="{A6B782C3-0852-4C66-9AA8-84F07927DD60}"/>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6" name="Text Box 4">
          <a:extLst>
            <a:ext uri="{FF2B5EF4-FFF2-40B4-BE49-F238E27FC236}">
              <a16:creationId xmlns:a16="http://schemas.microsoft.com/office/drawing/2014/main" id="{1C4AD617-29A1-4FDD-9443-F35DC812BAA4}"/>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7" name="Text Box 5">
          <a:extLst>
            <a:ext uri="{FF2B5EF4-FFF2-40B4-BE49-F238E27FC236}">
              <a16:creationId xmlns:a16="http://schemas.microsoft.com/office/drawing/2014/main" id="{698F7415-C230-497E-963F-15F4D5EF8B5D}"/>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8" name="Text Box 5">
          <a:extLst>
            <a:ext uri="{FF2B5EF4-FFF2-40B4-BE49-F238E27FC236}">
              <a16:creationId xmlns:a16="http://schemas.microsoft.com/office/drawing/2014/main" id="{26EDBF3D-62E5-4FA8-9E3E-70FA43E1CACC}"/>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19" name="Text Box 1">
          <a:extLst>
            <a:ext uri="{FF2B5EF4-FFF2-40B4-BE49-F238E27FC236}">
              <a16:creationId xmlns:a16="http://schemas.microsoft.com/office/drawing/2014/main" id="{8AE09503-0A33-4D07-ABDA-602E3A802F69}"/>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20" name="Text Box 3">
          <a:extLst>
            <a:ext uri="{FF2B5EF4-FFF2-40B4-BE49-F238E27FC236}">
              <a16:creationId xmlns:a16="http://schemas.microsoft.com/office/drawing/2014/main" id="{864613F0-B61C-4B31-B776-29B4147B0502}"/>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21" name="Text Box 4">
          <a:extLst>
            <a:ext uri="{FF2B5EF4-FFF2-40B4-BE49-F238E27FC236}">
              <a16:creationId xmlns:a16="http://schemas.microsoft.com/office/drawing/2014/main" id="{9581DC80-7DEF-4E3F-8ABA-4872A2C256BB}"/>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22" name="Text Box 5">
          <a:extLst>
            <a:ext uri="{FF2B5EF4-FFF2-40B4-BE49-F238E27FC236}">
              <a16:creationId xmlns:a16="http://schemas.microsoft.com/office/drawing/2014/main" id="{2FE5E399-999F-45FE-9184-62FADAE31C75}"/>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23" name="Text Box 5">
          <a:extLst>
            <a:ext uri="{FF2B5EF4-FFF2-40B4-BE49-F238E27FC236}">
              <a16:creationId xmlns:a16="http://schemas.microsoft.com/office/drawing/2014/main" id="{B6C8ECA0-8E93-4A3F-BD5C-0ACAECBD31A6}"/>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24" name="Text Box 1">
          <a:extLst>
            <a:ext uri="{FF2B5EF4-FFF2-40B4-BE49-F238E27FC236}">
              <a16:creationId xmlns:a16="http://schemas.microsoft.com/office/drawing/2014/main" id="{EF7D3411-3D10-4726-8D73-B2D3BE223431}"/>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106680</xdr:colOff>
      <xdr:row>0</xdr:row>
      <xdr:rowOff>144780</xdr:rowOff>
    </xdr:to>
    <xdr:sp macro="" textlink="">
      <xdr:nvSpPr>
        <xdr:cNvPr id="325" name="Text Box 1">
          <a:extLst>
            <a:ext uri="{FF2B5EF4-FFF2-40B4-BE49-F238E27FC236}">
              <a16:creationId xmlns:a16="http://schemas.microsoft.com/office/drawing/2014/main" id="{BAF455AA-2AF3-48A9-94D5-B12E9A9D4C77}"/>
            </a:ext>
          </a:extLst>
        </xdr:cNvPr>
        <xdr:cNvSpPr txBox="1">
          <a:spLocks noChangeArrowheads="1"/>
        </xdr:cNvSpPr>
      </xdr:nvSpPr>
      <xdr:spPr bwMode="auto">
        <a:xfrm>
          <a:off x="10439400" y="2148840"/>
          <a:ext cx="10668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76200</xdr:colOff>
      <xdr:row>17</xdr:row>
      <xdr:rowOff>9525</xdr:rowOff>
    </xdr:from>
    <xdr:to>
      <xdr:col>8</xdr:col>
      <xdr:colOff>257175</xdr:colOff>
      <xdr:row>20</xdr:row>
      <xdr:rowOff>57150</xdr:rowOff>
    </xdr:to>
    <xdr:sp macro="" textlink="">
      <xdr:nvSpPr>
        <xdr:cNvPr id="2" name="Rectangle 1">
          <a:extLst>
            <a:ext uri="{FF2B5EF4-FFF2-40B4-BE49-F238E27FC236}">
              <a16:creationId xmlns:a16="http://schemas.microsoft.com/office/drawing/2014/main" id="{2B12D6B4-E1EE-453A-89FE-E8A1187F8E08}"/>
            </a:ext>
          </a:extLst>
        </xdr:cNvPr>
        <xdr:cNvSpPr/>
      </xdr:nvSpPr>
      <xdr:spPr>
        <a:xfrm>
          <a:off x="7667625" y="3448050"/>
          <a:ext cx="4486275" cy="7429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t>Je voulais</a:t>
          </a:r>
          <a:r>
            <a:rPr lang="fr-FR" sz="1600" b="1" baseline="0"/>
            <a:t> une macros qui insére automatiquement les lignes manquantes de ce tableau vers la feuille </a:t>
          </a:r>
          <a:endParaRPr lang="fr-FR" sz="1600" b="1"/>
        </a:p>
      </xdr:txBody>
    </xdr:sp>
    <xdr:clientData/>
  </xdr:twoCellAnchor>
  <xdr:twoCellAnchor>
    <xdr:from>
      <xdr:col>2</xdr:col>
      <xdr:colOff>1755301</xdr:colOff>
      <xdr:row>3</xdr:row>
      <xdr:rowOff>106800</xdr:rowOff>
    </xdr:from>
    <xdr:to>
      <xdr:col>7</xdr:col>
      <xdr:colOff>1019176</xdr:colOff>
      <xdr:row>15</xdr:row>
      <xdr:rowOff>190500</xdr:rowOff>
    </xdr:to>
    <xdr:cxnSp macro="">
      <xdr:nvCxnSpPr>
        <xdr:cNvPr id="4" name="Connecteur : en angle 3">
          <a:extLst>
            <a:ext uri="{FF2B5EF4-FFF2-40B4-BE49-F238E27FC236}">
              <a16:creationId xmlns:a16="http://schemas.microsoft.com/office/drawing/2014/main" id="{4A7F5EF9-56F9-4E9C-944B-99E61CEED891}"/>
            </a:ext>
          </a:extLst>
        </xdr:cNvPr>
        <xdr:cNvCxnSpPr/>
      </xdr:nvCxnSpPr>
      <xdr:spPr>
        <a:xfrm rot="10800000">
          <a:off x="3984151" y="744975"/>
          <a:ext cx="7884000" cy="2484000"/>
        </a:xfrm>
        <a:prstGeom prst="bentConnector3">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38100</xdr:colOff>
      <xdr:row>21</xdr:row>
      <xdr:rowOff>190499</xdr:rowOff>
    </xdr:from>
    <xdr:to>
      <xdr:col>9</xdr:col>
      <xdr:colOff>180975</xdr:colOff>
      <xdr:row>26</xdr:row>
      <xdr:rowOff>114299</xdr:rowOff>
    </xdr:to>
    <xdr:sp macro="" textlink="">
      <xdr:nvSpPr>
        <xdr:cNvPr id="5" name="Rectangle 4">
          <a:extLst>
            <a:ext uri="{FF2B5EF4-FFF2-40B4-BE49-F238E27FC236}">
              <a16:creationId xmlns:a16="http://schemas.microsoft.com/office/drawing/2014/main" id="{F3F3A193-4826-4F1F-8E0E-1545D78322A9}"/>
            </a:ext>
          </a:extLst>
        </xdr:cNvPr>
        <xdr:cNvSpPr/>
      </xdr:nvSpPr>
      <xdr:spPr>
        <a:xfrm>
          <a:off x="8639175" y="4524374"/>
          <a:ext cx="4486275" cy="9239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t>et une 2éme qui met</a:t>
          </a:r>
          <a:r>
            <a:rPr lang="fr-FR" sz="1600" b="1" baseline="0"/>
            <a:t> a jour les données de ce tableau vers la feuil "Globale" qui synthétise le tout (Code contenant condition)</a:t>
          </a:r>
          <a:endParaRPr lang="fr-FR" sz="16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PC/CPC%202009%20sur%20dcg-mizane.one/Flash%20comptable/Reporting%20OTCL6_Avril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ing OTCL6"/>
      <sheetName val="Suivi des réal."/>
      <sheetName val="SAP 2016"/>
      <sheetName val="2017"/>
      <sheetName val="2018"/>
      <sheetName val="OTCL6"/>
      <sheetName val="Feuil2"/>
      <sheetName val="Reporting OTCL6_suivi"/>
      <sheetName val="Feuil3"/>
    </sheetNames>
    <sheetDataSet>
      <sheetData sheetId="0" refreshError="1">
        <row r="5">
          <cell r="L5" t="str">
            <v>POLE FINANCE ET COMMERCIAL</v>
          </cell>
        </row>
        <row r="6">
          <cell r="L6" t="str">
            <v>DIRECTION CONTRÔLE DE GESTION</v>
          </cell>
        </row>
        <row r="7">
          <cell r="L7" t="str">
            <v xml:space="preserve">DIVISION BUDGET DE FONCTIONNEMENT </v>
          </cell>
        </row>
        <row r="8">
          <cell r="L8" t="str">
            <v>ET COMPTABILITE ANALYTIQUE</v>
          </cell>
        </row>
        <row r="11">
          <cell r="E11" t="str">
            <v>Echéancier de réalisation des budgets validés</v>
          </cell>
          <cell r="H11" t="str">
            <v>Echéancier de réalisation des budgets octroyés  au niveau de SAP</v>
          </cell>
        </row>
        <row r="12">
          <cell r="B12" t="str">
            <v>n° OTCL6</v>
          </cell>
          <cell r="C12" t="str">
            <v>Désignation de l'OTCL6</v>
          </cell>
          <cell r="D12" t="str">
            <v>Coût global</v>
          </cell>
          <cell r="E12" t="str">
            <v>Budget
2016</v>
          </cell>
          <cell r="F12" t="str">
            <v>Prévision 
2017</v>
          </cell>
          <cell r="G12" t="str">
            <v>Prévision 
2018</v>
          </cell>
          <cell r="H12" t="str">
            <v>Budget
2016</v>
          </cell>
          <cell r="I12" t="str">
            <v>Prévision 
2017</v>
          </cell>
          <cell r="J12" t="str">
            <v>Prévision 
2018</v>
          </cell>
          <cell r="K12" t="str">
            <v>Réalisé à fin Avril 2016</v>
          </cell>
          <cell r="L12" t="str">
            <v>Observations</v>
          </cell>
        </row>
        <row r="14">
          <cell r="D14">
            <v>750650698.79757953</v>
          </cell>
          <cell r="E14">
            <v>258328958.2577756</v>
          </cell>
          <cell r="F14">
            <v>369048632.79859394</v>
          </cell>
          <cell r="G14">
            <v>255226692.60121003</v>
          </cell>
          <cell r="H14">
            <v>260439031</v>
          </cell>
          <cell r="I14">
            <v>148034628</v>
          </cell>
          <cell r="J14">
            <v>71105308</v>
          </cell>
          <cell r="K14">
            <v>34717106.329999998</v>
          </cell>
        </row>
        <row r="15">
          <cell r="B15">
            <v>60007126</v>
          </cell>
          <cell r="C15" t="str">
            <v>Maintenance Chaudronnerie et Isolation</v>
          </cell>
          <cell r="D15">
            <v>31312000</v>
          </cell>
          <cell r="E15">
            <v>7982000</v>
          </cell>
          <cell r="F15">
            <v>18502000</v>
          </cell>
          <cell r="G15">
            <v>4828000</v>
          </cell>
          <cell r="H15">
            <v>11182000</v>
          </cell>
          <cell r="I15">
            <v>3379000</v>
          </cell>
          <cell r="J15">
            <v>0</v>
          </cell>
          <cell r="K15">
            <v>2053563.06</v>
          </cell>
          <cell r="L15" t="str">
            <v>Le budget alloué au niveau de SAP dépasse celui validé en 2016</v>
          </cell>
        </row>
        <row r="16">
          <cell r="B16">
            <v>60007448</v>
          </cell>
          <cell r="C16" t="str">
            <v>Maintenance Mécanique et remise en Etat des installations de la DXK</v>
          </cell>
          <cell r="D16">
            <v>13330280</v>
          </cell>
          <cell r="E16">
            <v>3852840</v>
          </cell>
          <cell r="F16">
            <v>5166720</v>
          </cell>
          <cell r="G16">
            <v>4310720</v>
          </cell>
          <cell r="H16">
            <v>3852840</v>
          </cell>
          <cell r="I16">
            <v>1219200</v>
          </cell>
          <cell r="J16">
            <v>0</v>
          </cell>
          <cell r="K16">
            <v>1267643.75</v>
          </cell>
        </row>
        <row r="17">
          <cell r="B17">
            <v>60007125</v>
          </cell>
          <cell r="C17" t="str">
            <v>Maintenance Electrique et CC</v>
          </cell>
          <cell r="D17">
            <v>11508455</v>
          </cell>
          <cell r="E17">
            <v>2953500</v>
          </cell>
          <cell r="F17">
            <v>5570955</v>
          </cell>
          <cell r="G17">
            <v>2984000</v>
          </cell>
          <cell r="H17">
            <v>2953500</v>
          </cell>
          <cell r="I17">
            <v>0</v>
          </cell>
          <cell r="J17">
            <v>0</v>
          </cell>
          <cell r="K17">
            <v>53690</v>
          </cell>
        </row>
        <row r="18">
          <cell r="B18" t="str">
            <v>OT nouveau (60009800)</v>
          </cell>
          <cell r="C18" t="str">
            <v xml:space="preserve">OT nouveaux </v>
          </cell>
          <cell r="D18">
            <v>5933000</v>
          </cell>
          <cell r="E18">
            <v>2380000</v>
          </cell>
          <cell r="F18">
            <v>2053000</v>
          </cell>
          <cell r="G18">
            <v>1500000</v>
          </cell>
          <cell r="H18">
            <v>565000</v>
          </cell>
          <cell r="I18">
            <v>453000</v>
          </cell>
          <cell r="J18">
            <v>0</v>
          </cell>
          <cell r="L18" t="str">
            <v>Prévoit plusieurs actions de différentes finalités (Etudes, Prestations de remise en état, étanchéité, Certification du personnel CND, Travaux de confortement et de réparation….)</v>
          </cell>
        </row>
        <row r="19">
          <cell r="B19">
            <v>60007130</v>
          </cell>
          <cell r="C19" t="str">
            <v>Surveillance et gardiennage des sites</v>
          </cell>
          <cell r="D19">
            <v>4618684.8000000007</v>
          </cell>
          <cell r="E19">
            <v>1539561.6</v>
          </cell>
          <cell r="F19">
            <v>1539561.6</v>
          </cell>
          <cell r="G19">
            <v>1539561.6</v>
          </cell>
          <cell r="H19">
            <v>1539562</v>
          </cell>
          <cell r="I19">
            <v>1539562</v>
          </cell>
          <cell r="J19">
            <v>1539562</v>
          </cell>
          <cell r="K19">
            <v>244728</v>
          </cell>
          <cell r="L19" t="str">
            <v>budget 2016 cadre avec l'enveloppe arrêtée par la DMC</v>
          </cell>
        </row>
        <row r="20">
          <cell r="B20">
            <v>60007128</v>
          </cell>
          <cell r="C20" t="str">
            <v>Nettoyage industriel</v>
          </cell>
          <cell r="D20">
            <v>3899900</v>
          </cell>
          <cell r="E20">
            <v>1425300</v>
          </cell>
          <cell r="F20">
            <v>1225300</v>
          </cell>
          <cell r="G20">
            <v>1249300</v>
          </cell>
          <cell r="H20">
            <v>1425300</v>
          </cell>
          <cell r="I20">
            <v>0</v>
          </cell>
          <cell r="J20">
            <v>0</v>
          </cell>
          <cell r="K20">
            <v>102900</v>
          </cell>
        </row>
        <row r="21">
          <cell r="B21">
            <v>60003066</v>
          </cell>
          <cell r="C21" t="str">
            <v>Prestations de transport personnel</v>
          </cell>
          <cell r="D21">
            <v>2880000</v>
          </cell>
          <cell r="E21">
            <v>960000</v>
          </cell>
          <cell r="F21">
            <v>960000</v>
          </cell>
          <cell r="G21">
            <v>960000</v>
          </cell>
          <cell r="H21">
            <v>960000</v>
          </cell>
          <cell r="I21">
            <v>0</v>
          </cell>
          <cell r="J21">
            <v>0</v>
          </cell>
          <cell r="K21">
            <v>238000</v>
          </cell>
        </row>
        <row r="22">
          <cell r="B22">
            <v>60007606</v>
          </cell>
          <cell r="C22" t="str">
            <v>Gestion Parc Combustible</v>
          </cell>
          <cell r="D22">
            <v>2603309.0999999996</v>
          </cell>
          <cell r="E22">
            <v>867769.7</v>
          </cell>
          <cell r="F22">
            <v>867769.7</v>
          </cell>
          <cell r="G22">
            <v>867769.7</v>
          </cell>
          <cell r="H22">
            <v>867770</v>
          </cell>
          <cell r="I22">
            <v>0</v>
          </cell>
          <cell r="J22">
            <v>0</v>
          </cell>
          <cell r="K22">
            <v>118420.57</v>
          </cell>
        </row>
        <row r="23">
          <cell r="B23">
            <v>60007640</v>
          </cell>
          <cell r="C23" t="str">
            <v>Prest. nettoy. manut. entre locaux DXK</v>
          </cell>
          <cell r="D23">
            <v>2257445.7215999998</v>
          </cell>
          <cell r="E23">
            <v>752481.90720000002</v>
          </cell>
          <cell r="F23">
            <v>752481.90720000002</v>
          </cell>
          <cell r="G23">
            <v>752481.90720000002</v>
          </cell>
          <cell r="H23">
            <v>752482</v>
          </cell>
          <cell r="I23">
            <v>752482</v>
          </cell>
          <cell r="J23">
            <v>752482</v>
          </cell>
          <cell r="K23">
            <v>116528.8</v>
          </cell>
        </row>
        <row r="24">
          <cell r="B24">
            <v>60007129</v>
          </cell>
          <cell r="C24" t="str">
            <v>Maintenance Mécanique des Circuits d'eau</v>
          </cell>
          <cell r="D24">
            <v>2598525</v>
          </cell>
          <cell r="E24">
            <v>566175</v>
          </cell>
          <cell r="F24">
            <v>1016175</v>
          </cell>
          <cell r="G24">
            <v>1016175</v>
          </cell>
          <cell r="H24">
            <v>566175</v>
          </cell>
          <cell r="I24">
            <v>0</v>
          </cell>
          <cell r="J24">
            <v>0</v>
          </cell>
          <cell r="K24">
            <v>0</v>
          </cell>
        </row>
        <row r="25">
          <cell r="B25" t="str">
            <v>OT centralisé</v>
          </cell>
          <cell r="C25" t="str">
            <v>Prestations de Location imprimante/photocopieurs et location des véhicules</v>
          </cell>
          <cell r="D25">
            <v>1090115.4275047132</v>
          </cell>
          <cell r="E25">
            <v>368327.37575999997</v>
          </cell>
          <cell r="F25">
            <v>364204.32994892908</v>
          </cell>
          <cell r="G25">
            <v>357583.72179578396</v>
          </cell>
          <cell r="H25">
            <v>0</v>
          </cell>
          <cell r="I25">
            <v>0</v>
          </cell>
          <cell r="J25">
            <v>0</v>
          </cell>
          <cell r="K25">
            <v>0</v>
          </cell>
          <cell r="L25" t="str">
            <v>budget 2016 cadre avec l'enveloppe arrêtée par la DMC</v>
          </cell>
        </row>
        <row r="26">
          <cell r="B26">
            <v>60008441</v>
          </cell>
          <cell r="C26" t="str">
            <v>caractérisation des rejets gazeux, analyse des rejets liquides</v>
          </cell>
          <cell r="D26">
            <v>864000</v>
          </cell>
          <cell r="E26">
            <v>288000</v>
          </cell>
          <cell r="F26">
            <v>288000</v>
          </cell>
          <cell r="G26">
            <v>288000</v>
          </cell>
          <cell r="H26">
            <v>288000</v>
          </cell>
          <cell r="I26">
            <v>0</v>
          </cell>
          <cell r="J26">
            <v>0</v>
          </cell>
          <cell r="K26">
            <v>0</v>
          </cell>
        </row>
        <row r="27">
          <cell r="B27">
            <v>60007127</v>
          </cell>
          <cell r="C27" t="str">
            <v>Contrôle non destructif systématique</v>
          </cell>
          <cell r="D27">
            <v>660000</v>
          </cell>
          <cell r="E27">
            <v>220000</v>
          </cell>
          <cell r="F27">
            <v>220000</v>
          </cell>
          <cell r="G27">
            <v>220000</v>
          </cell>
          <cell r="H27">
            <v>220000</v>
          </cell>
          <cell r="I27">
            <v>0</v>
          </cell>
          <cell r="J27">
            <v>0</v>
          </cell>
          <cell r="K27">
            <v>0</v>
          </cell>
        </row>
        <row r="28">
          <cell r="B28">
            <v>60007605</v>
          </cell>
          <cell r="C28" t="str">
            <v>Prestation de contrôle et de vérification des extincteurs</v>
          </cell>
          <cell r="D28">
            <v>270000</v>
          </cell>
          <cell r="E28">
            <v>90000</v>
          </cell>
          <cell r="F28">
            <v>90000</v>
          </cell>
          <cell r="G28">
            <v>90000</v>
          </cell>
          <cell r="H28">
            <v>90000</v>
          </cell>
          <cell r="I28">
            <v>0</v>
          </cell>
          <cell r="J28">
            <v>0</v>
          </cell>
          <cell r="K28">
            <v>0</v>
          </cell>
        </row>
        <row r="29">
          <cell r="B29">
            <v>60008321</v>
          </cell>
          <cell r="C29" t="str">
            <v>Réfection de la peinture de la DXK</v>
          </cell>
          <cell r="D29">
            <v>1400000</v>
          </cell>
          <cell r="F29">
            <v>1400000</v>
          </cell>
          <cell r="H29">
            <v>0</v>
          </cell>
          <cell r="I29">
            <v>0</v>
          </cell>
          <cell r="J29">
            <v>0</v>
          </cell>
          <cell r="K29">
            <v>0</v>
          </cell>
        </row>
        <row r="30">
          <cell r="B30">
            <v>60006700</v>
          </cell>
          <cell r="C30" t="str">
            <v>Entretien des éléments du circuit air et gaz (volets, gaines, brûleurs, exhaures et gueulards) et Elimination des entrées d'air</v>
          </cell>
          <cell r="D30">
            <v>2522700.0000000005</v>
          </cell>
          <cell r="E30">
            <v>840900.00000000012</v>
          </cell>
          <cell r="F30">
            <v>840900.00000000012</v>
          </cell>
          <cell r="G30">
            <v>840900.00000000012</v>
          </cell>
          <cell r="H30">
            <v>841000</v>
          </cell>
          <cell r="I30">
            <v>0</v>
          </cell>
          <cell r="J30">
            <v>0</v>
          </cell>
          <cell r="K30">
            <v>147240</v>
          </cell>
        </row>
        <row r="31">
          <cell r="B31">
            <v>60006701</v>
          </cell>
          <cell r="C31" t="str">
            <v>Nettoyage industriel (réchauffeur d’air, larmiers, parcours mâchefer, filtres mécaniques…etc)</v>
          </cell>
          <cell r="D31">
            <v>12561447.000000002</v>
          </cell>
          <cell r="E31">
            <v>4187149.0000000005</v>
          </cell>
          <cell r="F31">
            <v>4187149.0000000005</v>
          </cell>
          <cell r="G31">
            <v>4187149.0000000005</v>
          </cell>
          <cell r="H31">
            <v>4187000</v>
          </cell>
          <cell r="I31">
            <v>0</v>
          </cell>
          <cell r="J31">
            <v>0</v>
          </cell>
          <cell r="K31">
            <v>771482</v>
          </cell>
        </row>
        <row r="32">
          <cell r="B32">
            <v>60006702</v>
          </cell>
          <cell r="C32" t="str">
            <v>Gardiennage des cités, des ouvrages annexes et des installations de la DXJ</v>
          </cell>
          <cell r="D32">
            <v>12441040.344000001</v>
          </cell>
          <cell r="E32">
            <v>4147013.4479999999</v>
          </cell>
          <cell r="F32">
            <v>4147013.4479999999</v>
          </cell>
          <cell r="G32">
            <v>4147013.4479999999</v>
          </cell>
          <cell r="H32">
            <v>4147013</v>
          </cell>
          <cell r="I32">
            <v>4147013</v>
          </cell>
          <cell r="J32">
            <v>4147013</v>
          </cell>
          <cell r="K32">
            <v>831871.37</v>
          </cell>
        </row>
        <row r="33">
          <cell r="B33">
            <v>60006703</v>
          </cell>
          <cell r="C33" t="str">
            <v>Nettoyage des locaux administratifs, d’exploitations et entretien des espaces verts de la DXJ</v>
          </cell>
          <cell r="D33">
            <v>1112931.1440000001</v>
          </cell>
          <cell r="E33">
            <v>370977.04800000001</v>
          </cell>
          <cell r="F33">
            <v>370977.04800000001</v>
          </cell>
          <cell r="G33">
            <v>370977.04800000001</v>
          </cell>
          <cell r="H33">
            <v>370977</v>
          </cell>
          <cell r="I33">
            <v>370977</v>
          </cell>
          <cell r="J33">
            <v>370977</v>
          </cell>
          <cell r="K33">
            <v>68532.100000000006</v>
          </cell>
        </row>
        <row r="34">
          <cell r="B34">
            <v>60006704</v>
          </cell>
          <cell r="C34" t="str">
            <v>Stockage et déstockage du charbon dans le parc à charbon</v>
          </cell>
          <cell r="D34">
            <v>12820000</v>
          </cell>
          <cell r="E34">
            <v>3470000</v>
          </cell>
          <cell r="F34">
            <v>4675000</v>
          </cell>
          <cell r="G34">
            <v>4675000</v>
          </cell>
          <cell r="H34">
            <v>3470000</v>
          </cell>
          <cell r="I34">
            <v>4675000</v>
          </cell>
          <cell r="J34">
            <v>0</v>
          </cell>
          <cell r="K34">
            <v>598006.23</v>
          </cell>
        </row>
        <row r="35">
          <cell r="B35">
            <v>60006705</v>
          </cell>
          <cell r="C35" t="str">
            <v>Transport des agents et leurs familles à Oujda et retour</v>
          </cell>
          <cell r="D35">
            <v>858000</v>
          </cell>
          <cell r="E35">
            <v>286000</v>
          </cell>
          <cell r="F35">
            <v>286000</v>
          </cell>
          <cell r="G35">
            <v>286000</v>
          </cell>
          <cell r="H35">
            <v>286000</v>
          </cell>
          <cell r="I35">
            <v>0</v>
          </cell>
          <cell r="J35">
            <v>0</v>
          </cell>
          <cell r="K35">
            <v>19500</v>
          </cell>
        </row>
        <row r="36">
          <cell r="B36">
            <v>60007123</v>
          </cell>
          <cell r="C36" t="str">
            <v>Sécurité des installations et du personnel</v>
          </cell>
          <cell r="D36">
            <v>1324650</v>
          </cell>
          <cell r="E36">
            <v>441550</v>
          </cell>
          <cell r="F36">
            <v>441550</v>
          </cell>
          <cell r="G36">
            <v>441550</v>
          </cell>
          <cell r="H36">
            <v>442000</v>
          </cell>
          <cell r="I36">
            <v>0</v>
          </cell>
          <cell r="J36">
            <v>0</v>
          </cell>
          <cell r="K36">
            <v>49086</v>
          </cell>
        </row>
        <row r="37">
          <cell r="B37">
            <v>60007124</v>
          </cell>
          <cell r="C37" t="str">
            <v>Maintien de la disponibilité et amélioration de la CSN</v>
          </cell>
          <cell r="D37">
            <v>27708027.419999994</v>
          </cell>
          <cell r="E37">
            <v>9236009.1399999987</v>
          </cell>
          <cell r="F37">
            <v>9236009.1399999987</v>
          </cell>
          <cell r="G37">
            <v>9236009.1399999987</v>
          </cell>
          <cell r="H37">
            <v>9236000</v>
          </cell>
          <cell r="I37">
            <v>0</v>
          </cell>
          <cell r="J37">
            <v>0</v>
          </cell>
          <cell r="K37">
            <v>1154776.55</v>
          </cell>
        </row>
        <row r="38">
          <cell r="B38">
            <v>60007443</v>
          </cell>
          <cell r="C38" t="str">
            <v xml:space="preserve">Revêtement de la surface des équipements hydromécaniques des 3 groupes de l'usine Al Wahda </v>
          </cell>
          <cell r="D38">
            <v>2356020</v>
          </cell>
          <cell r="E38">
            <v>0</v>
          </cell>
          <cell r="F38">
            <v>785340</v>
          </cell>
          <cell r="G38">
            <v>785340</v>
          </cell>
          <cell r="H38">
            <v>0</v>
          </cell>
          <cell r="I38">
            <v>0</v>
          </cell>
          <cell r="J38">
            <v>0</v>
          </cell>
          <cell r="K38">
            <v>0</v>
          </cell>
        </row>
        <row r="39">
          <cell r="B39">
            <v>60006922</v>
          </cell>
          <cell r="C39" t="str">
            <v>Confection et installation des manchettes des vannes by pass des groupes de l'usine Al Wahda</v>
          </cell>
          <cell r="D39">
            <v>216000</v>
          </cell>
          <cell r="E39">
            <v>0</v>
          </cell>
          <cell r="F39">
            <v>72000</v>
          </cell>
          <cell r="G39">
            <v>0</v>
          </cell>
          <cell r="H39">
            <v>0</v>
          </cell>
          <cell r="I39">
            <v>0</v>
          </cell>
          <cell r="J39">
            <v>0</v>
          </cell>
          <cell r="K39">
            <v>0</v>
          </cell>
        </row>
        <row r="40">
          <cell r="B40">
            <v>60008821</v>
          </cell>
          <cell r="C40" t="str">
            <v>Prestation de la maintenance du Parc Éolien de Tanger</v>
          </cell>
          <cell r="D40">
            <v>258963210</v>
          </cell>
          <cell r="E40">
            <v>53635068</v>
          </cell>
          <cell r="F40">
            <v>56296350</v>
          </cell>
          <cell r="G40">
            <v>13306410</v>
          </cell>
          <cell r="H40">
            <v>53635068</v>
          </cell>
          <cell r="I40">
            <v>56296350</v>
          </cell>
          <cell r="J40">
            <v>13306410</v>
          </cell>
          <cell r="K40">
            <v>0</v>
          </cell>
        </row>
        <row r="41">
          <cell r="B41" t="str">
            <v>CXNO1</v>
          </cell>
          <cell r="C41" t="str">
            <v>Location des masses pour essais dynamiques et statiques  des ponts roulants des usines Al Wahda, OEM,Talambot et El Kansera</v>
          </cell>
          <cell r="D41">
            <v>812430</v>
          </cell>
          <cell r="E41">
            <v>0</v>
          </cell>
          <cell r="F41">
            <v>812430</v>
          </cell>
          <cell r="G41">
            <v>0</v>
          </cell>
          <cell r="H41">
            <v>0</v>
          </cell>
          <cell r="I41">
            <v>0</v>
          </cell>
          <cell r="J41">
            <v>0</v>
          </cell>
          <cell r="K41">
            <v>0</v>
          </cell>
        </row>
        <row r="42">
          <cell r="B42" t="str">
            <v>PE1</v>
          </cell>
          <cell r="C42" t="str">
            <v>Prestation  de la maintenance des pistes et routes d'accès du SEDS du parc éolien de Tanger</v>
          </cell>
          <cell r="D42">
            <v>825000</v>
          </cell>
          <cell r="E42">
            <v>0</v>
          </cell>
          <cell r="F42">
            <v>825000</v>
          </cell>
          <cell r="G42">
            <v>0</v>
          </cell>
          <cell r="H42">
            <v>0</v>
          </cell>
          <cell r="I42">
            <v>0</v>
          </cell>
          <cell r="J42">
            <v>0</v>
          </cell>
          <cell r="K42">
            <v>0</v>
          </cell>
        </row>
        <row r="43">
          <cell r="B43" t="str">
            <v>ALW1</v>
          </cell>
          <cell r="C43" t="str">
            <v>Auscultation de la conduite d'amenée de l'usine Al wahda</v>
          </cell>
          <cell r="D43">
            <v>110000</v>
          </cell>
          <cell r="E43">
            <v>0</v>
          </cell>
          <cell r="F43">
            <v>110000</v>
          </cell>
          <cell r="G43">
            <v>0</v>
          </cell>
          <cell r="H43">
            <v>0</v>
          </cell>
          <cell r="I43">
            <v>0</v>
          </cell>
          <cell r="J43">
            <v>0</v>
          </cell>
          <cell r="K43">
            <v>0</v>
          </cell>
        </row>
        <row r="44">
          <cell r="B44" t="str">
            <v>KAN1</v>
          </cell>
          <cell r="C44" t="str">
            <v>Installation des grilles de protection au niveau de l’entrée des batardeaux afin d’empêcher le gravas de pierres de pénétrer et de se déposer sur les seuils.</v>
          </cell>
          <cell r="D44">
            <v>379200</v>
          </cell>
          <cell r="E44">
            <v>0</v>
          </cell>
          <cell r="F44">
            <v>0</v>
          </cell>
          <cell r="G44">
            <v>379200</v>
          </cell>
          <cell r="H44">
            <v>0</v>
          </cell>
          <cell r="I44">
            <v>0</v>
          </cell>
          <cell r="J44">
            <v>0</v>
          </cell>
          <cell r="K44">
            <v>0</v>
          </cell>
        </row>
        <row r="45">
          <cell r="B45" t="str">
            <v>MED1</v>
          </cell>
          <cell r="C45" t="str">
            <v xml:space="preserve">Revêtement de surface interne et externe d'un tronçon de la conduite forcée de l'usine Mohamed V </v>
          </cell>
          <cell r="D45">
            <v>395000</v>
          </cell>
          <cell r="E45">
            <v>0</v>
          </cell>
          <cell r="F45">
            <v>395000</v>
          </cell>
          <cell r="G45">
            <v>0</v>
          </cell>
          <cell r="H45">
            <v>0</v>
          </cell>
          <cell r="I45">
            <v>0</v>
          </cell>
          <cell r="J45">
            <v>0</v>
          </cell>
          <cell r="K45">
            <v>0</v>
          </cell>
        </row>
        <row r="46">
          <cell r="B46" t="str">
            <v>AAF1</v>
          </cell>
          <cell r="C46" t="str">
            <v>Revêtement de la surface des ouvrages hydromécaniques Idriss 1er et Allal Al Fassi</v>
          </cell>
          <cell r="D46">
            <v>3653200</v>
          </cell>
          <cell r="E46">
            <v>0</v>
          </cell>
          <cell r="F46">
            <v>0</v>
          </cell>
          <cell r="G46">
            <v>3653200</v>
          </cell>
          <cell r="H46">
            <v>0</v>
          </cell>
          <cell r="I46">
            <v>0</v>
          </cell>
          <cell r="J46">
            <v>0</v>
          </cell>
          <cell r="K46">
            <v>0</v>
          </cell>
        </row>
        <row r="47">
          <cell r="B47" t="str">
            <v>IDR1</v>
          </cell>
          <cell r="C47" t="str">
            <v>Contrôle vibratoire des groupes de l'usine Idriss 1er</v>
          </cell>
          <cell r="D47">
            <v>160000</v>
          </cell>
          <cell r="E47">
            <v>0</v>
          </cell>
          <cell r="F47">
            <v>160000</v>
          </cell>
          <cell r="G47">
            <v>0</v>
          </cell>
          <cell r="H47">
            <v>0</v>
          </cell>
          <cell r="I47">
            <v>0</v>
          </cell>
          <cell r="J47">
            <v>0</v>
          </cell>
          <cell r="K47">
            <v>0</v>
          </cell>
        </row>
        <row r="48">
          <cell r="B48" t="str">
            <v>AAF1</v>
          </cell>
          <cell r="C48" t="str">
            <v>Réfection de l'étanchéité entre les plots en béton armé des diffuseurs d'évacuation de l'eau turbinée des groupes-AAF-</v>
          </cell>
          <cell r="D48">
            <v>270000</v>
          </cell>
          <cell r="E48">
            <v>0</v>
          </cell>
          <cell r="F48">
            <v>270000</v>
          </cell>
          <cell r="G48">
            <v>0</v>
          </cell>
          <cell r="H48">
            <v>0</v>
          </cell>
          <cell r="I48">
            <v>0</v>
          </cell>
          <cell r="J48">
            <v>0</v>
          </cell>
          <cell r="K48">
            <v>0</v>
          </cell>
        </row>
        <row r="49">
          <cell r="B49">
            <v>60009180</v>
          </cell>
          <cell r="C49" t="str">
            <v>Régulage et usinage du palier turbine du groupe de l'usine Mohamed V</v>
          </cell>
          <cell r="D49">
            <v>245600</v>
          </cell>
          <cell r="E49">
            <v>0</v>
          </cell>
          <cell r="F49">
            <v>246000</v>
          </cell>
          <cell r="G49">
            <v>0</v>
          </cell>
          <cell r="H49">
            <v>0</v>
          </cell>
          <cell r="I49">
            <v>0</v>
          </cell>
          <cell r="J49">
            <v>0</v>
          </cell>
          <cell r="K49">
            <v>0</v>
          </cell>
        </row>
        <row r="50">
          <cell r="B50" t="str">
            <v>DXF1</v>
          </cell>
          <cell r="C50" t="str">
            <v>Prestation du nettoyage industriel et de renfort en main d'œuvre pour l'usine Talambot,Bouareg,Taza et Sefrou</v>
          </cell>
          <cell r="D50">
            <v>3025649.9999999995</v>
          </cell>
          <cell r="E50">
            <v>0</v>
          </cell>
          <cell r="F50">
            <v>1008550</v>
          </cell>
          <cell r="G50">
            <v>1008550</v>
          </cell>
          <cell r="H50">
            <v>0</v>
          </cell>
          <cell r="I50">
            <v>0</v>
          </cell>
          <cell r="J50">
            <v>0</v>
          </cell>
          <cell r="K50">
            <v>0</v>
          </cell>
        </row>
        <row r="51">
          <cell r="B51" t="str">
            <v>DXF2</v>
          </cell>
          <cell r="C51" t="str">
            <v xml:space="preserve">Réfection des clôtures des tronçons des ouvrages  d'amenés à ciel ouvert de l'usine Talambot et ouvrages des usines Taza, Sefrou et Fes Aval </v>
          </cell>
          <cell r="D51">
            <v>940628</v>
          </cell>
          <cell r="E51">
            <v>0</v>
          </cell>
          <cell r="F51">
            <v>941000</v>
          </cell>
          <cell r="G51">
            <v>0</v>
          </cell>
          <cell r="H51">
            <v>0</v>
          </cell>
          <cell r="I51">
            <v>0</v>
          </cell>
          <cell r="J51">
            <v>0</v>
          </cell>
          <cell r="K51">
            <v>0</v>
          </cell>
        </row>
        <row r="52">
          <cell r="B52" t="str">
            <v>CXNE1</v>
          </cell>
          <cell r="C52" t="str">
            <v xml:space="preserve">Remise en état de l'étanchéité des bâtiments industriels des usines AAF et Idriss 1er </v>
          </cell>
          <cell r="D52">
            <v>856600</v>
          </cell>
          <cell r="E52">
            <v>0</v>
          </cell>
          <cell r="F52">
            <v>0</v>
          </cell>
          <cell r="G52">
            <v>856600</v>
          </cell>
          <cell r="H52">
            <v>0</v>
          </cell>
          <cell r="I52">
            <v>0</v>
          </cell>
          <cell r="J52">
            <v>0</v>
          </cell>
          <cell r="K52">
            <v>0</v>
          </cell>
        </row>
        <row r="53">
          <cell r="B53" t="str">
            <v>DXF3</v>
          </cell>
          <cell r="C53" t="str">
            <v>Repérage topographique et délimitation du patrimoine ONEE des usines Bouareg,Fes Aval, Taza Sefrou et Talambot</v>
          </cell>
          <cell r="D53">
            <v>329000</v>
          </cell>
          <cell r="E53">
            <v>0</v>
          </cell>
          <cell r="F53">
            <v>329000</v>
          </cell>
          <cell r="G53">
            <v>0</v>
          </cell>
          <cell r="H53">
            <v>0</v>
          </cell>
          <cell r="I53">
            <v>0</v>
          </cell>
          <cell r="J53">
            <v>0</v>
          </cell>
          <cell r="K53">
            <v>0</v>
          </cell>
        </row>
        <row r="54">
          <cell r="B54">
            <v>60006804</v>
          </cell>
          <cell r="C54" t="str">
            <v>Réfection du mûr de soutènement en gabionnage à l'entrée de l'usine Mohamed V</v>
          </cell>
          <cell r="D54">
            <v>144000</v>
          </cell>
          <cell r="E54">
            <v>0</v>
          </cell>
          <cell r="F54">
            <v>144000</v>
          </cell>
          <cell r="G54">
            <v>0</v>
          </cell>
          <cell r="H54">
            <v>0</v>
          </cell>
          <cell r="I54">
            <v>0</v>
          </cell>
          <cell r="J54">
            <v>0</v>
          </cell>
          <cell r="K54">
            <v>0</v>
          </cell>
        </row>
        <row r="55">
          <cell r="B55">
            <v>60009960</v>
          </cell>
          <cell r="C55" t="str">
            <v xml:space="preserve">Acquisition du matériel collectif de sécurité </v>
          </cell>
          <cell r="D55">
            <v>222000</v>
          </cell>
          <cell r="E55">
            <v>105359.9</v>
          </cell>
          <cell r="F55">
            <v>116612.4</v>
          </cell>
          <cell r="G55">
            <v>0</v>
          </cell>
          <cell r="H55">
            <v>105360</v>
          </cell>
          <cell r="I55">
            <v>116612</v>
          </cell>
          <cell r="J55">
            <v>0</v>
          </cell>
          <cell r="K55">
            <v>0</v>
          </cell>
        </row>
        <row r="56">
          <cell r="B56" t="str">
            <v>TAL2</v>
          </cell>
          <cell r="C56" t="str">
            <v>Remise en état de l'accès usine et drainage annexes Talambot-</v>
          </cell>
          <cell r="D56">
            <v>262500</v>
          </cell>
          <cell r="E56">
            <v>0</v>
          </cell>
          <cell r="F56">
            <v>0</v>
          </cell>
          <cell r="G56">
            <v>262500</v>
          </cell>
          <cell r="H56">
            <v>0</v>
          </cell>
          <cell r="I56">
            <v>0</v>
          </cell>
          <cell r="J56">
            <v>0</v>
          </cell>
          <cell r="K56">
            <v>0</v>
          </cell>
        </row>
        <row r="57">
          <cell r="B57">
            <v>60006522</v>
          </cell>
          <cell r="C57" t="str">
            <v>Études des ouvrages génie civil du complexe Laou Talambot</v>
          </cell>
          <cell r="D57">
            <v>2206340</v>
          </cell>
          <cell r="E57">
            <v>1659230</v>
          </cell>
          <cell r="F57">
            <v>0</v>
          </cell>
          <cell r="G57">
            <v>0</v>
          </cell>
          <cell r="H57">
            <v>1659230</v>
          </cell>
          <cell r="I57">
            <v>0</v>
          </cell>
          <cell r="J57">
            <v>0</v>
          </cell>
          <cell r="K57">
            <v>0</v>
          </cell>
        </row>
        <row r="58">
          <cell r="B58">
            <v>60009442</v>
          </cell>
          <cell r="C58" t="str">
            <v>Expertise sous marines des prises usinières et vannes batardeaux aval des usines de la DXF</v>
          </cell>
          <cell r="D58">
            <v>829680.00000000012</v>
          </cell>
          <cell r="E58">
            <v>100000</v>
          </cell>
          <cell r="F58">
            <v>276560</v>
          </cell>
          <cell r="G58">
            <v>277000</v>
          </cell>
          <cell r="H58">
            <v>0</v>
          </cell>
          <cell r="I58">
            <v>0</v>
          </cell>
          <cell r="J58">
            <v>0</v>
          </cell>
          <cell r="K58">
            <v>0</v>
          </cell>
        </row>
        <row r="59">
          <cell r="B59" t="str">
            <v>AAF2</v>
          </cell>
          <cell r="C59" t="str">
            <v>Expertise par un prestataire externe des vannes de pied de l'usine Allal Al Fassi</v>
          </cell>
          <cell r="D59">
            <v>273175</v>
          </cell>
          <cell r="E59">
            <v>0</v>
          </cell>
          <cell r="F59">
            <v>273175</v>
          </cell>
          <cell r="G59">
            <v>0</v>
          </cell>
          <cell r="H59">
            <v>0</v>
          </cell>
          <cell r="I59">
            <v>0</v>
          </cell>
          <cell r="J59">
            <v>0</v>
          </cell>
          <cell r="K59">
            <v>0</v>
          </cell>
        </row>
        <row r="60">
          <cell r="B60">
            <v>60006900</v>
          </cell>
          <cell r="C60" t="str">
            <v>Contrôle CND systématique de la CF UR1 STEP Afourer</v>
          </cell>
          <cell r="D60">
            <v>13316000</v>
          </cell>
          <cell r="E60">
            <v>10403818</v>
          </cell>
          <cell r="F60">
            <v>2912200</v>
          </cell>
          <cell r="G60">
            <v>0</v>
          </cell>
          <cell r="H60">
            <v>10403818</v>
          </cell>
          <cell r="I60">
            <v>0</v>
          </cell>
          <cell r="J60">
            <v>0</v>
          </cell>
          <cell r="K60">
            <v>66661.17</v>
          </cell>
          <cell r="L60" t="str">
            <v>Réalisation sur un budget nul (non attribution du budget 2016 au niveau de SAP)</v>
          </cell>
        </row>
        <row r="61">
          <cell r="B61">
            <v>60007181</v>
          </cell>
          <cell r="C61" t="str">
            <v>Contrat de mainteanance Parc éolien Amogdoul</v>
          </cell>
          <cell r="D61">
            <v>165896736.25</v>
          </cell>
          <cell r="E61">
            <v>20530537.5</v>
          </cell>
          <cell r="F61">
            <v>20530537.5</v>
          </cell>
          <cell r="G61">
            <v>20530537.5</v>
          </cell>
          <cell r="H61">
            <v>20530537</v>
          </cell>
          <cell r="I61">
            <v>20530537</v>
          </cell>
          <cell r="J61">
            <v>20530537</v>
          </cell>
          <cell r="K61">
            <v>10883396.880000001</v>
          </cell>
        </row>
        <row r="62">
          <cell r="B62">
            <v>60007181</v>
          </cell>
          <cell r="C62" t="str">
            <v>Remise en état des pistes Parc éolien Amogdoul</v>
          </cell>
          <cell r="D62">
            <v>325000</v>
          </cell>
          <cell r="E62">
            <v>0</v>
          </cell>
          <cell r="F62">
            <v>325000</v>
          </cell>
          <cell r="G62">
            <v>0</v>
          </cell>
        </row>
        <row r="63">
          <cell r="B63">
            <v>60006581</v>
          </cell>
          <cell r="C63" t="str">
            <v>Exploitation Microcentrale Askaw et OER</v>
          </cell>
          <cell r="D63">
            <v>408960</v>
          </cell>
          <cell r="E63">
            <v>136320</v>
          </cell>
          <cell r="F63">
            <v>136320</v>
          </cell>
          <cell r="G63">
            <v>136320</v>
          </cell>
          <cell r="H63">
            <v>136320</v>
          </cell>
          <cell r="I63">
            <v>136320</v>
          </cell>
          <cell r="J63">
            <v>136320</v>
          </cell>
          <cell r="K63">
            <v>22720</v>
          </cell>
        </row>
        <row r="64">
          <cell r="B64" t="str">
            <v>MED3</v>
          </cell>
          <cell r="C64" t="str">
            <v>Réparation de trois bobine pôles rotor et induit ‎excitatrice MED</v>
          </cell>
          <cell r="D64">
            <v>216000</v>
          </cell>
          <cell r="E64">
            <v>0</v>
          </cell>
          <cell r="F64">
            <v>216000</v>
          </cell>
          <cell r="G64">
            <v>0</v>
          </cell>
          <cell r="H64">
            <v>0</v>
          </cell>
          <cell r="I64">
            <v>0</v>
          </cell>
          <cell r="J64">
            <v>0</v>
          </cell>
          <cell r="K64">
            <v>0</v>
          </cell>
        </row>
        <row r="65">
          <cell r="B65" t="str">
            <v>MED1</v>
          </cell>
          <cell r="C65" t="str">
            <v xml:space="preserve">Dévasage restitution MED </v>
          </cell>
          <cell r="D65">
            <v>221400</v>
          </cell>
          <cell r="E65">
            <v>0</v>
          </cell>
          <cell r="F65">
            <v>221000</v>
          </cell>
          <cell r="G65">
            <v>0</v>
          </cell>
          <cell r="H65">
            <v>0</v>
          </cell>
          <cell r="I65">
            <v>0</v>
          </cell>
          <cell r="J65">
            <v>0</v>
          </cell>
          <cell r="K65">
            <v>0</v>
          </cell>
        </row>
        <row r="66">
          <cell r="B66">
            <v>60008940</v>
          </cell>
          <cell r="C66" t="str">
            <v xml:space="preserve">Entretien vanne vidange de fond N°1 Ait Ouarda </v>
          </cell>
          <cell r="D66">
            <v>340000</v>
          </cell>
          <cell r="E66">
            <v>0</v>
          </cell>
          <cell r="F66">
            <v>340000</v>
          </cell>
          <cell r="G66">
            <v>0</v>
          </cell>
          <cell r="H66">
            <v>0</v>
          </cell>
          <cell r="I66">
            <v>0</v>
          </cell>
          <cell r="J66">
            <v>0</v>
          </cell>
          <cell r="K66">
            <v>0</v>
          </cell>
        </row>
        <row r="67">
          <cell r="B67">
            <v>60008041</v>
          </cell>
          <cell r="C67" t="str">
            <v xml:space="preserve">Révision et mise à jour paramétres  régulateurs de vitesses DIJIPID </v>
          </cell>
          <cell r="D67">
            <v>447040</v>
          </cell>
          <cell r="E67">
            <v>447040</v>
          </cell>
          <cell r="F67">
            <v>0</v>
          </cell>
          <cell r="G67">
            <v>0</v>
          </cell>
          <cell r="H67">
            <v>0</v>
          </cell>
          <cell r="I67">
            <v>0</v>
          </cell>
          <cell r="J67">
            <v>0</v>
          </cell>
          <cell r="K67">
            <v>0</v>
          </cell>
        </row>
        <row r="68">
          <cell r="B68">
            <v>60007466</v>
          </cell>
          <cell r="C68" t="str">
            <v>Confection d'une porte sur la grille de la prise d'eau et intervention sous-marine sur le clapet de la VT GP2</v>
          </cell>
          <cell r="D68">
            <v>300000</v>
          </cell>
          <cell r="E68">
            <v>300000</v>
          </cell>
          <cell r="F68">
            <v>0</v>
          </cell>
          <cell r="G68">
            <v>0</v>
          </cell>
          <cell r="H68">
            <v>0</v>
          </cell>
          <cell r="I68">
            <v>0</v>
          </cell>
          <cell r="J68">
            <v>0</v>
          </cell>
          <cell r="K68">
            <v>0</v>
          </cell>
        </row>
        <row r="69">
          <cell r="B69" t="str">
            <v>ALM1</v>
          </cell>
          <cell r="C69" t="str">
            <v xml:space="preserve">Remise en état trois pôles rotor alternateur G1 </v>
          </cell>
          <cell r="D69">
            <v>396000</v>
          </cell>
          <cell r="E69">
            <v>0</v>
          </cell>
          <cell r="F69">
            <v>396000</v>
          </cell>
          <cell r="G69">
            <v>0</v>
          </cell>
          <cell r="H69">
            <v>0</v>
          </cell>
          <cell r="I69">
            <v>0</v>
          </cell>
          <cell r="J69">
            <v>0</v>
          </cell>
          <cell r="K69">
            <v>0</v>
          </cell>
        </row>
        <row r="70">
          <cell r="B70" t="str">
            <v>DAO1</v>
          </cell>
          <cell r="C70" t="str">
            <v>Intervention scapnadriers sur les vannes d'entrée et batardeaux avals</v>
          </cell>
          <cell r="D70">
            <v>287200</v>
          </cell>
          <cell r="E70">
            <v>143600</v>
          </cell>
          <cell r="F70">
            <v>143600</v>
          </cell>
          <cell r="G70">
            <v>0</v>
          </cell>
          <cell r="H70">
            <v>0</v>
          </cell>
          <cell r="I70">
            <v>0</v>
          </cell>
          <cell r="J70">
            <v>0</v>
          </cell>
          <cell r="K70">
            <v>0</v>
          </cell>
        </row>
        <row r="71">
          <cell r="B71">
            <v>60008600</v>
          </cell>
          <cell r="C71" t="str">
            <v>Réfection de l'étanchéité de 4 logements</v>
          </cell>
          <cell r="D71">
            <v>177450</v>
          </cell>
          <cell r="E71">
            <v>177450</v>
          </cell>
          <cell r="F71">
            <v>0</v>
          </cell>
          <cell r="G71">
            <v>0</v>
          </cell>
          <cell r="H71">
            <v>177450</v>
          </cell>
          <cell r="I71">
            <v>0</v>
          </cell>
          <cell r="J71">
            <v>0</v>
          </cell>
          <cell r="K71">
            <v>0</v>
          </cell>
        </row>
        <row r="72">
          <cell r="B72">
            <v>60008005</v>
          </cell>
          <cell r="C72" t="str">
            <v xml:space="preserve">Remise en état des bureaux et locaux division XA </v>
          </cell>
          <cell r="D72">
            <v>103000</v>
          </cell>
          <cell r="E72">
            <v>103000</v>
          </cell>
          <cell r="F72">
            <v>0</v>
          </cell>
          <cell r="G72">
            <v>0</v>
          </cell>
          <cell r="H72">
            <v>0</v>
          </cell>
          <cell r="I72">
            <v>0</v>
          </cell>
          <cell r="J72">
            <v>0</v>
          </cell>
          <cell r="K72">
            <v>0</v>
          </cell>
        </row>
        <row r="73">
          <cell r="B73">
            <v>60009961</v>
          </cell>
          <cell r="C73" t="str">
            <v>Contrat d'entretien ascenseur HASSAN 1ER ET MED</v>
          </cell>
          <cell r="D73">
            <v>177000</v>
          </cell>
          <cell r="E73">
            <v>59000</v>
          </cell>
          <cell r="F73">
            <v>59000</v>
          </cell>
          <cell r="G73">
            <v>59000</v>
          </cell>
          <cell r="H73">
            <v>59000</v>
          </cell>
          <cell r="I73">
            <v>59000</v>
          </cell>
          <cell r="J73">
            <v>59000</v>
          </cell>
          <cell r="K73">
            <v>0</v>
          </cell>
        </row>
        <row r="74">
          <cell r="B74">
            <v>60007070</v>
          </cell>
          <cell r="C74" t="str">
            <v>Contrat d'entretien ascenseur STEP</v>
          </cell>
          <cell r="D74">
            <v>256079.99999999997</v>
          </cell>
          <cell r="E74">
            <v>85360</v>
          </cell>
          <cell r="F74">
            <v>85360</v>
          </cell>
          <cell r="G74">
            <v>85360</v>
          </cell>
          <cell r="H74">
            <v>85360</v>
          </cell>
          <cell r="I74">
            <v>85360</v>
          </cell>
          <cell r="J74">
            <v>85360</v>
          </cell>
          <cell r="K74">
            <v>21340.880000000001</v>
          </cell>
        </row>
        <row r="75">
          <cell r="B75" t="str">
            <v>STEP1</v>
          </cell>
          <cell r="C75" t="str">
            <v>Contrat de mainteanance climatisation STEP</v>
          </cell>
          <cell r="D75">
            <v>192000</v>
          </cell>
          <cell r="E75">
            <v>64000</v>
          </cell>
          <cell r="F75">
            <v>64000</v>
          </cell>
          <cell r="G75">
            <v>64000</v>
          </cell>
          <cell r="H75">
            <v>0</v>
          </cell>
          <cell r="I75">
            <v>0</v>
          </cell>
          <cell r="J75">
            <v>0</v>
          </cell>
          <cell r="K75">
            <v>0</v>
          </cell>
        </row>
        <row r="76">
          <cell r="B76">
            <v>60004021</v>
          </cell>
          <cell r="C76" t="str">
            <v>Peinture de l'ensemble du batiment usine et annexes</v>
          </cell>
          <cell r="D76">
            <v>698500</v>
          </cell>
          <cell r="E76">
            <v>0</v>
          </cell>
          <cell r="F76">
            <v>699000</v>
          </cell>
          <cell r="G76">
            <v>0</v>
          </cell>
          <cell r="H76">
            <v>0</v>
          </cell>
          <cell r="I76">
            <v>0</v>
          </cell>
          <cell r="J76">
            <v>0</v>
          </cell>
          <cell r="K76">
            <v>0</v>
          </cell>
        </row>
        <row r="77">
          <cell r="B77">
            <v>60008322</v>
          </cell>
          <cell r="C77" t="str">
            <v>Remise en état des maisons d'hôtes, de passage  XA (maison hotes Afourer : 863 059 DH, maison d'hôtes Al massira : 400 000 DH, maison de passage XA : 200 000 DH)</v>
          </cell>
          <cell r="D77">
            <v>1463000</v>
          </cell>
          <cell r="E77">
            <v>200000</v>
          </cell>
          <cell r="F77">
            <v>400000</v>
          </cell>
          <cell r="G77">
            <v>863000</v>
          </cell>
          <cell r="H77">
            <v>0</v>
          </cell>
          <cell r="I77">
            <v>0</v>
          </cell>
          <cell r="J77">
            <v>0</v>
          </cell>
          <cell r="K77">
            <v>0</v>
          </cell>
        </row>
        <row r="78">
          <cell r="B78" t="str">
            <v xml:space="preserve"> 60008011 </v>
          </cell>
          <cell r="C78" t="str">
            <v>Remise en état des logements cité Afourer</v>
          </cell>
          <cell r="D78">
            <v>1807355</v>
          </cell>
          <cell r="E78">
            <v>750000</v>
          </cell>
          <cell r="F78">
            <v>1057000</v>
          </cell>
          <cell r="G78">
            <v>0</v>
          </cell>
          <cell r="H78">
            <v>0</v>
          </cell>
          <cell r="I78">
            <v>0</v>
          </cell>
          <cell r="J78">
            <v>0</v>
          </cell>
          <cell r="K78">
            <v>0</v>
          </cell>
        </row>
        <row r="79">
          <cell r="B79" t="str">
            <v>SEO1</v>
          </cell>
          <cell r="C79" t="str">
            <v xml:space="preserve">Remise en état logements  IMF DAO MAA </v>
          </cell>
          <cell r="D79">
            <v>120000</v>
          </cell>
          <cell r="E79">
            <v>0</v>
          </cell>
          <cell r="F79">
            <v>40000</v>
          </cell>
          <cell r="G79">
            <v>40000</v>
          </cell>
          <cell r="H79">
            <v>0</v>
          </cell>
          <cell r="I79">
            <v>0</v>
          </cell>
          <cell r="J79">
            <v>0</v>
          </cell>
          <cell r="K79">
            <v>0</v>
          </cell>
        </row>
        <row r="80">
          <cell r="B80">
            <v>60009700</v>
          </cell>
          <cell r="C80" t="str">
            <v>Remise en état dalles base vie FAR Afourer</v>
          </cell>
          <cell r="D80">
            <v>450000</v>
          </cell>
          <cell r="E80">
            <v>450000</v>
          </cell>
          <cell r="F80">
            <v>0</v>
          </cell>
          <cell r="G80">
            <v>0</v>
          </cell>
          <cell r="H80">
            <v>450000</v>
          </cell>
          <cell r="I80">
            <v>0</v>
          </cell>
          <cell r="J80">
            <v>0</v>
          </cell>
          <cell r="K80">
            <v>0</v>
          </cell>
        </row>
        <row r="81">
          <cell r="B81">
            <v>60009200</v>
          </cell>
          <cell r="C81" t="str">
            <v>Gestion foyer pour jeunes filles d'afourer</v>
          </cell>
          <cell r="D81">
            <v>1473000</v>
          </cell>
          <cell r="E81">
            <v>491000</v>
          </cell>
          <cell r="F81">
            <v>491000</v>
          </cell>
          <cell r="G81">
            <v>491000</v>
          </cell>
          <cell r="H81">
            <v>0</v>
          </cell>
          <cell r="I81">
            <v>0</v>
          </cell>
          <cell r="J81">
            <v>0</v>
          </cell>
          <cell r="K81">
            <v>40441</v>
          </cell>
          <cell r="L81" t="str">
            <v>Réalisation sur un budget nul (non attribution du budget 2016 dans SAP) (OTCL6 en statut bloqué par le CGO)</v>
          </cell>
        </row>
        <row r="82">
          <cell r="B82">
            <v>60008521</v>
          </cell>
          <cell r="C82" t="str">
            <v>Expertise ouvrages génie civil STEP</v>
          </cell>
          <cell r="D82">
            <v>250000</v>
          </cell>
          <cell r="E82">
            <v>0</v>
          </cell>
          <cell r="F82">
            <v>250000</v>
          </cell>
          <cell r="G82">
            <v>0</v>
          </cell>
          <cell r="H82">
            <v>0</v>
          </cell>
          <cell r="I82">
            <v>0</v>
          </cell>
          <cell r="J82">
            <v>0</v>
          </cell>
          <cell r="K82">
            <v>0</v>
          </cell>
        </row>
        <row r="83">
          <cell r="B83" t="str">
            <v>STEP2</v>
          </cell>
          <cell r="C83" t="str">
            <v>Expertise Convertisseurs Statique de Fréquence STEP Afourer</v>
          </cell>
          <cell r="D83">
            <v>110000</v>
          </cell>
          <cell r="E83">
            <v>0</v>
          </cell>
          <cell r="F83">
            <v>110000</v>
          </cell>
          <cell r="G83">
            <v>0</v>
          </cell>
          <cell r="H83">
            <v>0</v>
          </cell>
          <cell r="I83">
            <v>0</v>
          </cell>
          <cell r="J83">
            <v>0</v>
          </cell>
          <cell r="K83">
            <v>0</v>
          </cell>
        </row>
        <row r="84">
          <cell r="B84">
            <v>60009140</v>
          </cell>
          <cell r="C84" t="str">
            <v>Travaux topographique Hassan 1er</v>
          </cell>
          <cell r="D84">
            <v>165000</v>
          </cell>
          <cell r="E84">
            <v>50655</v>
          </cell>
          <cell r="F84">
            <v>0</v>
          </cell>
          <cell r="G84">
            <v>0</v>
          </cell>
          <cell r="H84">
            <v>0</v>
          </cell>
          <cell r="I84">
            <v>0</v>
          </cell>
          <cell r="J84">
            <v>0</v>
          </cell>
          <cell r="K84">
            <v>0</v>
          </cell>
        </row>
        <row r="85">
          <cell r="B85">
            <v>60007900</v>
          </cell>
          <cell r="C85" t="str">
            <v>Expertsie barrage BEO</v>
          </cell>
          <cell r="D85">
            <v>600000</v>
          </cell>
          <cell r="E85">
            <v>150000</v>
          </cell>
          <cell r="F85">
            <v>150000</v>
          </cell>
          <cell r="G85">
            <v>150000</v>
          </cell>
          <cell r="H85">
            <v>150000</v>
          </cell>
          <cell r="I85">
            <v>150000</v>
          </cell>
          <cell r="J85">
            <v>150000</v>
          </cell>
          <cell r="K85">
            <v>0</v>
          </cell>
        </row>
        <row r="86">
          <cell r="B86" t="str">
            <v>AF3</v>
          </cell>
          <cell r="C86" t="str">
            <v>Expertise galerie des Aît Ouarda</v>
          </cell>
          <cell r="D86">
            <v>126000</v>
          </cell>
          <cell r="E86">
            <v>126000</v>
          </cell>
          <cell r="F86">
            <v>0</v>
          </cell>
          <cell r="G86">
            <v>0</v>
          </cell>
          <cell r="H86">
            <v>0</v>
          </cell>
          <cell r="I86">
            <v>0</v>
          </cell>
          <cell r="J86">
            <v>0</v>
          </cell>
          <cell r="K86">
            <v>0</v>
          </cell>
        </row>
        <row r="87">
          <cell r="B87" t="str">
            <v>MA1</v>
          </cell>
          <cell r="C87" t="str">
            <v>Expertise des galeries de MED et MY</v>
          </cell>
          <cell r="D87">
            <v>170000</v>
          </cell>
          <cell r="E87">
            <v>0</v>
          </cell>
          <cell r="F87">
            <v>170000</v>
          </cell>
          <cell r="G87">
            <v>0</v>
          </cell>
          <cell r="H87">
            <v>0</v>
          </cell>
          <cell r="I87">
            <v>0</v>
          </cell>
          <cell r="J87">
            <v>0</v>
          </cell>
          <cell r="K87">
            <v>0</v>
          </cell>
        </row>
        <row r="88">
          <cell r="B88">
            <v>60010001</v>
          </cell>
          <cell r="C88" t="str">
            <v>Expertise de la partie turbine AEH</v>
          </cell>
          <cell r="D88">
            <v>221000</v>
          </cell>
          <cell r="E88">
            <v>221000</v>
          </cell>
          <cell r="F88">
            <v>0</v>
          </cell>
          <cell r="G88">
            <v>0</v>
          </cell>
          <cell r="H88">
            <v>214496</v>
          </cell>
          <cell r="I88">
            <v>0</v>
          </cell>
          <cell r="J88">
            <v>0</v>
          </cell>
          <cell r="K88">
            <v>0</v>
          </cell>
        </row>
        <row r="89">
          <cell r="B89">
            <v>60007071</v>
          </cell>
          <cell r="C89" t="str">
            <v>Expertise des alternateurs des usines de DXR</v>
          </cell>
          <cell r="D89">
            <v>3924000</v>
          </cell>
          <cell r="E89">
            <v>0</v>
          </cell>
          <cell r="F89">
            <v>1850000</v>
          </cell>
          <cell r="G89">
            <v>1850000</v>
          </cell>
          <cell r="H89">
            <v>0</v>
          </cell>
          <cell r="I89">
            <v>1849500</v>
          </cell>
          <cell r="J89">
            <v>1849500</v>
          </cell>
          <cell r="K89">
            <v>0</v>
          </cell>
        </row>
        <row r="90">
          <cell r="B90" t="str">
            <v>MT1</v>
          </cell>
          <cell r="C90" t="str">
            <v xml:space="preserve">Assistance technique par NOVEC des deux barrages IMF et DAO </v>
          </cell>
          <cell r="D90">
            <v>417000</v>
          </cell>
          <cell r="E90">
            <v>127000</v>
          </cell>
          <cell r="F90">
            <v>127000</v>
          </cell>
          <cell r="G90">
            <v>0</v>
          </cell>
          <cell r="H90">
            <v>0</v>
          </cell>
          <cell r="I90">
            <v>0</v>
          </cell>
          <cell r="J90">
            <v>0</v>
          </cell>
          <cell r="K90">
            <v>0</v>
          </cell>
        </row>
        <row r="91">
          <cell r="B91">
            <v>60007166</v>
          </cell>
          <cell r="C91" t="str">
            <v>Analyse complète des huiles des usines de DXR</v>
          </cell>
          <cell r="D91">
            <v>660000</v>
          </cell>
          <cell r="E91">
            <v>220000</v>
          </cell>
          <cell r="F91">
            <v>219915</v>
          </cell>
          <cell r="G91">
            <v>219915</v>
          </cell>
          <cell r="H91">
            <v>219915</v>
          </cell>
          <cell r="I91">
            <v>219915</v>
          </cell>
          <cell r="J91">
            <v>219915</v>
          </cell>
          <cell r="K91">
            <v>0</v>
          </cell>
        </row>
        <row r="92">
          <cell r="B92">
            <v>60008921</v>
          </cell>
          <cell r="C92" t="str">
            <v>l’auscultation de la cheminée d’équilibre de l’usine ALLAL AL FASSI</v>
          </cell>
          <cell r="D92">
            <v>465536</v>
          </cell>
          <cell r="E92">
            <v>232618</v>
          </cell>
          <cell r="F92">
            <v>232615</v>
          </cell>
          <cell r="G92">
            <v>0</v>
          </cell>
          <cell r="H92">
            <v>233000</v>
          </cell>
          <cell r="I92">
            <v>233000</v>
          </cell>
          <cell r="J92">
            <v>0</v>
          </cell>
          <cell r="K92">
            <v>0</v>
          </cell>
        </row>
        <row r="93">
          <cell r="B93">
            <v>60007941</v>
          </cell>
          <cell r="C93" t="str">
            <v xml:space="preserve">Expertise des équipements hydromécaniques parc DXR </v>
          </cell>
          <cell r="D93">
            <v>3535144.52</v>
          </cell>
          <cell r="E93">
            <v>350000</v>
          </cell>
          <cell r="F93">
            <v>1760000</v>
          </cell>
          <cell r="G93">
            <v>1425000</v>
          </cell>
          <cell r="H93">
            <v>1768640</v>
          </cell>
          <cell r="I93">
            <v>1330500</v>
          </cell>
          <cell r="J93">
            <v>1330500</v>
          </cell>
          <cell r="K93">
            <v>0</v>
          </cell>
          <cell r="L93" t="str">
            <v xml:space="preserve">Le budget alloué au niveau de SAP dépasse celui validé en 2016. L'OTCL6 a été changé par le CGO en statut ouvert </v>
          </cell>
        </row>
        <row r="94">
          <cell r="B94">
            <v>60007901</v>
          </cell>
          <cell r="C94" t="str">
            <v>Analyse vibratoire  des GTA DXR</v>
          </cell>
          <cell r="D94">
            <v>2285791.87</v>
          </cell>
          <cell r="E94">
            <v>640000</v>
          </cell>
          <cell r="F94">
            <v>0</v>
          </cell>
          <cell r="G94">
            <v>0</v>
          </cell>
          <cell r="H94">
            <v>640000</v>
          </cell>
          <cell r="I94">
            <v>0</v>
          </cell>
          <cell r="J94">
            <v>0</v>
          </cell>
          <cell r="K94">
            <v>-10833.9</v>
          </cell>
        </row>
        <row r="95">
          <cell r="B95">
            <v>60007902</v>
          </cell>
          <cell r="C95" t="str">
            <v>Contrat cadre CND</v>
          </cell>
          <cell r="D95">
            <v>684700</v>
          </cell>
          <cell r="E95">
            <v>221000</v>
          </cell>
          <cell r="F95">
            <v>221000</v>
          </cell>
          <cell r="G95">
            <v>221000</v>
          </cell>
          <cell r="H95">
            <v>221000</v>
          </cell>
          <cell r="I95">
            <v>221000</v>
          </cell>
          <cell r="J95">
            <v>221000</v>
          </cell>
          <cell r="K95">
            <v>0</v>
          </cell>
        </row>
        <row r="96">
          <cell r="B96">
            <v>60009701</v>
          </cell>
          <cell r="C96" t="str">
            <v xml:space="preserve">Remise en état de la turbine G2 IMFOUT </v>
          </cell>
          <cell r="D96">
            <v>193000</v>
          </cell>
          <cell r="E96">
            <v>193000</v>
          </cell>
          <cell r="F96">
            <v>0</v>
          </cell>
          <cell r="G96">
            <v>0</v>
          </cell>
          <cell r="H96">
            <v>193000</v>
          </cell>
          <cell r="I96">
            <v>0</v>
          </cell>
          <cell r="J96">
            <v>0</v>
          </cell>
          <cell r="K96">
            <v>175000</v>
          </cell>
        </row>
        <row r="97">
          <cell r="B97" t="str">
            <v>CQ2</v>
          </cell>
          <cell r="C97" t="str">
            <v>Levé Topographique du bassin inférieur de STEP AFOURER</v>
          </cell>
          <cell r="D97">
            <v>150000</v>
          </cell>
          <cell r="E97">
            <v>0</v>
          </cell>
          <cell r="F97">
            <v>150000</v>
          </cell>
          <cell r="G97">
            <v>0</v>
          </cell>
          <cell r="H97">
            <v>0</v>
          </cell>
          <cell r="I97">
            <v>0</v>
          </cell>
          <cell r="J97">
            <v>0</v>
          </cell>
          <cell r="K97">
            <v>0</v>
          </cell>
        </row>
        <row r="98">
          <cell r="B98">
            <v>60006842</v>
          </cell>
          <cell r="C98" t="str">
            <v>Transport du personnel</v>
          </cell>
          <cell r="D98">
            <v>28356000</v>
          </cell>
          <cell r="E98">
            <v>9452000</v>
          </cell>
          <cell r="F98">
            <v>9452000</v>
          </cell>
          <cell r="G98">
            <v>9452000</v>
          </cell>
          <cell r="H98">
            <v>9452000</v>
          </cell>
          <cell r="I98">
            <v>0</v>
          </cell>
          <cell r="J98">
            <v>0</v>
          </cell>
          <cell r="K98">
            <v>4657573</v>
          </cell>
        </row>
        <row r="99">
          <cell r="B99">
            <v>60006486</v>
          </cell>
          <cell r="C99" t="str">
            <v xml:space="preserve">Mise à niveau du parc à Charbon </v>
          </cell>
          <cell r="E99">
            <v>3062800</v>
          </cell>
          <cell r="F99">
            <v>16304680</v>
          </cell>
          <cell r="G99">
            <v>7439178</v>
          </cell>
          <cell r="H99">
            <v>3062800</v>
          </cell>
          <cell r="I99">
            <v>0</v>
          </cell>
          <cell r="J99">
            <v>0</v>
          </cell>
          <cell r="K99">
            <v>157190</v>
          </cell>
        </row>
        <row r="100">
          <cell r="B100">
            <v>60006487</v>
          </cell>
          <cell r="C100" t="str">
            <v>Réparation des chaudiéres, leurs suspensions et épreuves décennales des enceintes</v>
          </cell>
          <cell r="E100">
            <v>6510500</v>
          </cell>
          <cell r="F100">
            <v>10742000</v>
          </cell>
          <cell r="G100">
            <v>15236000</v>
          </cell>
          <cell r="H100">
            <v>6510500</v>
          </cell>
          <cell r="I100">
            <v>9140000</v>
          </cell>
          <cell r="J100">
            <v>0</v>
          </cell>
          <cell r="K100">
            <v>862647</v>
          </cell>
        </row>
        <row r="101">
          <cell r="B101">
            <v>60006501</v>
          </cell>
          <cell r="C101" t="str">
            <v>Remise en état et maintenance des installations mécaniques chaufferie</v>
          </cell>
          <cell r="E101">
            <v>12630633.333333332</v>
          </cell>
          <cell r="F101">
            <v>21208006.666666668</v>
          </cell>
          <cell r="G101">
            <v>20245310</v>
          </cell>
          <cell r="H101">
            <v>12630632</v>
          </cell>
          <cell r="I101">
            <v>5860000</v>
          </cell>
          <cell r="J101">
            <v>3797000</v>
          </cell>
          <cell r="K101">
            <v>636180</v>
          </cell>
        </row>
        <row r="102">
          <cell r="B102">
            <v>60009220</v>
          </cell>
          <cell r="C102" t="str">
            <v xml:space="preserve">Prestations d'assistance et de supervision par les constructeurs et fabricants des installations en service aux tranches 3 et 4  </v>
          </cell>
          <cell r="E102">
            <v>11970000</v>
          </cell>
          <cell r="F102">
            <v>11750000</v>
          </cell>
          <cell r="G102">
            <v>11990000</v>
          </cell>
          <cell r="H102">
            <v>11970000</v>
          </cell>
          <cell r="I102">
            <v>11750000</v>
          </cell>
          <cell r="J102">
            <v>11990000</v>
          </cell>
          <cell r="K102">
            <v>338876.14</v>
          </cell>
          <cell r="L102" t="str">
            <v xml:space="preserve">Les situations communiquées par le CG de la DXM présentent deux valeurs différentes du budget validé au titre de l'exercice 2016 </v>
          </cell>
        </row>
        <row r="103">
          <cell r="B103">
            <v>60006502</v>
          </cell>
          <cell r="C103" t="str">
            <v xml:space="preserve">Remise en état et maintenance des auxiliaires électriques (régulateurs de tension groupes, téléphonie et interphonie, batteries, diverses réparations des appareils et machines </v>
          </cell>
          <cell r="E103">
            <v>2292000</v>
          </cell>
          <cell r="F103">
            <v>8121000</v>
          </cell>
          <cell r="G103">
            <v>1619000</v>
          </cell>
          <cell r="H103">
            <v>3252040</v>
          </cell>
          <cell r="I103">
            <v>2330000</v>
          </cell>
          <cell r="J103">
            <v>0</v>
          </cell>
          <cell r="K103">
            <v>1580705.09</v>
          </cell>
          <cell r="L103" t="str">
            <v>Le budget alloué au niveau de SAP dépasse celui validé en 2016  (Statut de l'OT a été changé par le CG)</v>
          </cell>
        </row>
        <row r="104">
          <cell r="B104">
            <v>60006503</v>
          </cell>
          <cell r="C104" t="str">
            <v>Expertise, contrôle et remise en état du génie civil et étanchéité   (infrastructures, conduites, batiments  industriels, sols, toits et murs, etc... ) de la centrale</v>
          </cell>
          <cell r="E104">
            <v>5024500</v>
          </cell>
          <cell r="F104">
            <v>9216000</v>
          </cell>
          <cell r="G104">
            <v>4500000</v>
          </cell>
          <cell r="H104">
            <v>5024500</v>
          </cell>
          <cell r="I104">
            <v>3807900</v>
          </cell>
          <cell r="J104">
            <v>0</v>
          </cell>
          <cell r="K104">
            <v>0</v>
          </cell>
        </row>
        <row r="105">
          <cell r="B105">
            <v>60006504</v>
          </cell>
          <cell r="C105" t="str">
            <v>Maintenance et remise en état des installations mécaniques du circuit eau de mer et du bassin de tranquilisation PEM</v>
          </cell>
          <cell r="E105">
            <v>6179000</v>
          </cell>
          <cell r="F105">
            <v>8553700</v>
          </cell>
          <cell r="G105">
            <v>7259400</v>
          </cell>
          <cell r="H105">
            <v>6179000</v>
          </cell>
          <cell r="I105">
            <v>5202000</v>
          </cell>
          <cell r="J105">
            <v>5202000</v>
          </cell>
          <cell r="K105">
            <v>896122</v>
          </cell>
        </row>
        <row r="106">
          <cell r="B106">
            <v>60006505</v>
          </cell>
          <cell r="C106" t="str">
            <v>Entretien, révision et réparation des moteurs MT et BT de la centrale</v>
          </cell>
          <cell r="E106">
            <v>2530000</v>
          </cell>
          <cell r="F106">
            <v>2210000</v>
          </cell>
          <cell r="G106">
            <v>2660000</v>
          </cell>
          <cell r="H106">
            <v>2530000</v>
          </cell>
          <cell r="I106">
            <v>0</v>
          </cell>
          <cell r="J106">
            <v>0</v>
          </cell>
          <cell r="K106">
            <v>55580</v>
          </cell>
        </row>
        <row r="107">
          <cell r="B107">
            <v>60006506</v>
          </cell>
          <cell r="C107" t="str">
            <v xml:space="preserve">Travaux remise en état,expertise et contrôle  des réservoirs-  citernes des  combustibles-Eau -air et gaz des  4 tranches et communs tranches. </v>
          </cell>
          <cell r="E107">
            <v>2299000</v>
          </cell>
          <cell r="F107">
            <v>5000000</v>
          </cell>
          <cell r="G107">
            <v>6000000</v>
          </cell>
          <cell r="H107">
            <v>2299000</v>
          </cell>
          <cell r="I107">
            <v>0</v>
          </cell>
          <cell r="J107">
            <v>0</v>
          </cell>
          <cell r="K107">
            <v>208540.85</v>
          </cell>
        </row>
        <row r="108">
          <cell r="B108">
            <v>60006507</v>
          </cell>
          <cell r="C108" t="str">
            <v xml:space="preserve">Réparation des paliers turbine déposés </v>
          </cell>
          <cell r="E108">
            <v>1513400</v>
          </cell>
          <cell r="F108">
            <v>236000</v>
          </cell>
          <cell r="G108">
            <v>236000</v>
          </cell>
          <cell r="H108">
            <v>1513000</v>
          </cell>
          <cell r="I108">
            <v>0</v>
          </cell>
          <cell r="J108">
            <v>0</v>
          </cell>
          <cell r="K108">
            <v>0</v>
          </cell>
        </row>
        <row r="109">
          <cell r="B109">
            <v>60006508</v>
          </cell>
          <cell r="C109" t="str">
            <v>Réparation et équilibrage des rotors EPA</v>
          </cell>
          <cell r="E109">
            <v>0</v>
          </cell>
          <cell r="F109">
            <v>8000000</v>
          </cell>
          <cell r="G109">
            <v>0</v>
          </cell>
          <cell r="H109">
            <v>0</v>
          </cell>
          <cell r="I109">
            <v>0</v>
          </cell>
          <cell r="J109">
            <v>0</v>
          </cell>
          <cell r="K109">
            <v>0</v>
          </cell>
        </row>
        <row r="110">
          <cell r="B110">
            <v>60006541</v>
          </cell>
          <cell r="C110" t="str">
            <v xml:space="preserve">Remise en état des circuits eau d'incendie, eau brute, eau noria et eau de mer des 4 tranches </v>
          </cell>
          <cell r="E110">
            <v>1095000</v>
          </cell>
          <cell r="F110">
            <v>4160000</v>
          </cell>
          <cell r="G110">
            <v>2960000</v>
          </cell>
          <cell r="H110">
            <v>1095000</v>
          </cell>
          <cell r="I110">
            <v>0</v>
          </cell>
          <cell r="J110">
            <v>0</v>
          </cell>
          <cell r="K110">
            <v>166400</v>
          </cell>
        </row>
        <row r="111">
          <cell r="B111">
            <v>60006542</v>
          </cell>
          <cell r="C111" t="str">
            <v>Remise en état et maintenance des moyens de manutention</v>
          </cell>
          <cell r="E111">
            <v>1256000</v>
          </cell>
          <cell r="F111">
            <v>1567000</v>
          </cell>
          <cell r="G111">
            <v>919000</v>
          </cell>
          <cell r="H111">
            <v>1256000</v>
          </cell>
          <cell r="I111">
            <v>0</v>
          </cell>
          <cell r="J111">
            <v>0</v>
          </cell>
          <cell r="K111">
            <v>291966.65999999997</v>
          </cell>
        </row>
        <row r="112">
          <cell r="B112">
            <v>60006543</v>
          </cell>
          <cell r="C112" t="str">
            <v xml:space="preserve">Gardiennage  de la DTM </v>
          </cell>
          <cell r="E112">
            <v>3699000</v>
          </cell>
          <cell r="F112">
            <v>3699000</v>
          </cell>
          <cell r="G112">
            <v>3699000</v>
          </cell>
          <cell r="H112">
            <v>3698640</v>
          </cell>
          <cell r="I112">
            <v>3698640</v>
          </cell>
          <cell r="J112">
            <v>3698640</v>
          </cell>
          <cell r="K112">
            <v>616440</v>
          </cell>
        </row>
        <row r="113">
          <cell r="B113">
            <v>60006544</v>
          </cell>
          <cell r="C113" t="str">
            <v>Nettoyage du bâtiment administratif et entretien des espaces verts</v>
          </cell>
          <cell r="E113">
            <v>539000</v>
          </cell>
          <cell r="F113">
            <v>539000</v>
          </cell>
          <cell r="G113">
            <v>539000</v>
          </cell>
          <cell r="H113">
            <v>539292</v>
          </cell>
          <cell r="I113">
            <v>539292</v>
          </cell>
          <cell r="J113">
            <v>539292</v>
          </cell>
          <cell r="K113">
            <v>119213.31</v>
          </cell>
        </row>
        <row r="114">
          <cell r="B114">
            <v>60006545</v>
          </cell>
          <cell r="C114" t="str">
            <v>Maintenance et remise en état du circuit air/fumées et calorifuge</v>
          </cell>
          <cell r="E114">
            <v>2200000</v>
          </cell>
          <cell r="F114">
            <v>6550000</v>
          </cell>
          <cell r="G114">
            <v>4550000</v>
          </cell>
          <cell r="H114">
            <v>2200000</v>
          </cell>
          <cell r="I114">
            <v>0</v>
          </cell>
          <cell r="J114">
            <v>0</v>
          </cell>
          <cell r="K114">
            <v>0</v>
          </cell>
        </row>
        <row r="115">
          <cell r="B115">
            <v>60006546</v>
          </cell>
          <cell r="C115" t="str">
            <v>Remise en état et maintenance des transformateurs de la centrale</v>
          </cell>
          <cell r="E115">
            <v>782000</v>
          </cell>
          <cell r="F115">
            <v>1242000</v>
          </cell>
          <cell r="G115">
            <v>382000</v>
          </cell>
          <cell r="H115">
            <v>782000</v>
          </cell>
          <cell r="I115">
            <v>0</v>
          </cell>
          <cell r="J115">
            <v>0</v>
          </cell>
          <cell r="K115">
            <v>108000</v>
          </cell>
        </row>
        <row r="116">
          <cell r="B116">
            <v>60006547</v>
          </cell>
          <cell r="C116" t="str">
            <v>Contrôles non destructifs des chaudières et échangeurs et étalonnage des appareils de comptage des combustibles et  d’analyse au laboratoire</v>
          </cell>
          <cell r="E116">
            <v>1224700</v>
          </cell>
          <cell r="F116">
            <v>2005000</v>
          </cell>
          <cell r="G116">
            <v>1440000</v>
          </cell>
          <cell r="H116">
            <v>1224700</v>
          </cell>
          <cell r="I116">
            <v>0</v>
          </cell>
          <cell r="J116">
            <v>0</v>
          </cell>
          <cell r="K116">
            <v>157017</v>
          </cell>
        </row>
        <row r="117">
          <cell r="B117">
            <v>60006548</v>
          </cell>
          <cell r="C117" t="str">
            <v>Lavages acides, alcalains et analyses chimiques des chaudiéres et auxiliaires</v>
          </cell>
          <cell r="E117">
            <v>3606000</v>
          </cell>
          <cell r="F117">
            <v>3536000</v>
          </cell>
          <cell r="G117">
            <v>3536000</v>
          </cell>
          <cell r="H117">
            <v>3606000</v>
          </cell>
          <cell r="I117">
            <v>637000</v>
          </cell>
          <cell r="J117">
            <v>0</v>
          </cell>
          <cell r="K117">
            <v>1155735</v>
          </cell>
        </row>
        <row r="118">
          <cell r="B118">
            <v>60006560</v>
          </cell>
          <cell r="C118" t="str">
            <v>Entretien   des moyens généraux</v>
          </cell>
          <cell r="E118">
            <v>350000</v>
          </cell>
          <cell r="F118">
            <v>1645000</v>
          </cell>
          <cell r="G118">
            <v>200000</v>
          </cell>
          <cell r="H118">
            <v>350000</v>
          </cell>
          <cell r="I118">
            <v>0</v>
          </cell>
          <cell r="J118">
            <v>0</v>
          </cell>
          <cell r="K118">
            <v>26612.04</v>
          </cell>
        </row>
        <row r="119">
          <cell r="B119">
            <v>60006561</v>
          </cell>
          <cell r="C119" t="str">
            <v>Transport du personnel de la DXM</v>
          </cell>
          <cell r="E119">
            <v>1148000</v>
          </cell>
          <cell r="F119">
            <v>1148000</v>
          </cell>
          <cell r="G119">
            <v>1148000</v>
          </cell>
          <cell r="H119">
            <v>1148000</v>
          </cell>
          <cell r="I119">
            <v>0</v>
          </cell>
          <cell r="J119">
            <v>0</v>
          </cell>
          <cell r="K119">
            <v>280280</v>
          </cell>
        </row>
        <row r="120">
          <cell r="B120">
            <v>60006806</v>
          </cell>
          <cell r="C120" t="str">
            <v>Entretien et ré-épreuve des cadres de Gaz de la DXM</v>
          </cell>
          <cell r="E120">
            <v>1134271.5</v>
          </cell>
          <cell r="F120">
            <v>772716.20000000007</v>
          </cell>
          <cell r="G120">
            <v>629362.00000000012</v>
          </cell>
          <cell r="H120">
            <v>1134000</v>
          </cell>
          <cell r="I120">
            <v>0</v>
          </cell>
          <cell r="J120">
            <v>0</v>
          </cell>
          <cell r="K120">
            <v>0</v>
          </cell>
        </row>
        <row r="121">
          <cell r="B121">
            <v>60007050</v>
          </cell>
          <cell r="C121" t="str">
            <v>Maintenance des installations du Poste d'eau</v>
          </cell>
          <cell r="E121">
            <v>2800000</v>
          </cell>
          <cell r="F121">
            <v>13666000</v>
          </cell>
          <cell r="G121">
            <v>6985000</v>
          </cell>
          <cell r="H121">
            <v>2800000</v>
          </cell>
          <cell r="I121">
            <v>0</v>
          </cell>
          <cell r="J121">
            <v>0</v>
          </cell>
          <cell r="K121">
            <v>59407.55</v>
          </cell>
        </row>
        <row r="122">
          <cell r="B122">
            <v>60007051</v>
          </cell>
          <cell r="C122" t="str">
            <v>Maintenance des installations contrôle commande de la centrale</v>
          </cell>
          <cell r="E122">
            <v>7770000</v>
          </cell>
          <cell r="F122">
            <v>6421000</v>
          </cell>
          <cell r="G122">
            <v>6421000</v>
          </cell>
          <cell r="H122">
            <v>7770000</v>
          </cell>
          <cell r="I122">
            <v>0</v>
          </cell>
          <cell r="J122">
            <v>0</v>
          </cell>
          <cell r="K122">
            <v>-2050.44</v>
          </cell>
        </row>
        <row r="123">
          <cell r="B123">
            <v>60007052</v>
          </cell>
          <cell r="C123" t="str">
            <v>Protection anti-incendie des installations de la centrale</v>
          </cell>
          <cell r="E123">
            <v>0</v>
          </cell>
          <cell r="F123">
            <v>1800000</v>
          </cell>
          <cell r="G123">
            <v>0</v>
          </cell>
          <cell r="H123">
            <v>0</v>
          </cell>
          <cell r="I123">
            <v>1179800</v>
          </cell>
          <cell r="J123">
            <v>0</v>
          </cell>
          <cell r="K123">
            <v>0</v>
          </cell>
        </row>
        <row r="124">
          <cell r="B124">
            <v>60007063</v>
          </cell>
          <cell r="C124" t="str">
            <v>Prestation des travaux sur les installations de la centrale</v>
          </cell>
          <cell r="E124">
            <v>4804000</v>
          </cell>
          <cell r="F124">
            <v>5108000</v>
          </cell>
          <cell r="G124">
            <v>4590000</v>
          </cell>
          <cell r="H124">
            <v>4804000</v>
          </cell>
          <cell r="I124">
            <v>777618</v>
          </cell>
          <cell r="J124">
            <v>1179800</v>
          </cell>
          <cell r="K124">
            <v>864295.94</v>
          </cell>
        </row>
        <row r="125">
          <cell r="B125">
            <v>60007716</v>
          </cell>
          <cell r="C125" t="str">
            <v>Vêtements de travail</v>
          </cell>
          <cell r="E125">
            <v>250000</v>
          </cell>
          <cell r="F125">
            <v>400000</v>
          </cell>
          <cell r="G125">
            <v>400000</v>
          </cell>
          <cell r="H125">
            <v>0</v>
          </cell>
          <cell r="I125">
            <v>0</v>
          </cell>
          <cell r="J125">
            <v>0</v>
          </cell>
          <cell r="K125">
            <v>0</v>
          </cell>
        </row>
        <row r="126">
          <cell r="B126">
            <v>60007660</v>
          </cell>
          <cell r="C126" t="str">
            <v>Nettoyage industriel des installations DXM et assainissement</v>
          </cell>
          <cell r="E126">
            <v>4300000</v>
          </cell>
          <cell r="F126">
            <v>4300000</v>
          </cell>
          <cell r="G126">
            <v>4300000</v>
          </cell>
          <cell r="H126">
            <v>4300000</v>
          </cell>
          <cell r="I126">
            <v>0</v>
          </cell>
          <cell r="J126">
            <v>0</v>
          </cell>
          <cell r="K126">
            <v>860440</v>
          </cell>
        </row>
        <row r="127">
          <cell r="B127">
            <v>60007860</v>
          </cell>
          <cell r="C127" t="str">
            <v xml:space="preserve">Prestation de sécurité de la DTM </v>
          </cell>
          <cell r="E127">
            <v>845000</v>
          </cell>
          <cell r="F127">
            <v>2118000</v>
          </cell>
          <cell r="G127">
            <v>688000</v>
          </cell>
          <cell r="H127">
            <v>845000</v>
          </cell>
          <cell r="I127">
            <v>0</v>
          </cell>
          <cell r="J127">
            <v>0</v>
          </cell>
          <cell r="K127">
            <v>90165</v>
          </cell>
        </row>
        <row r="128">
          <cell r="B128">
            <v>60008440</v>
          </cell>
          <cell r="C128" t="str">
            <v>Prestation d'environnement</v>
          </cell>
          <cell r="E128">
            <v>0</v>
          </cell>
          <cell r="F128">
            <v>300000</v>
          </cell>
          <cell r="G128">
            <v>0</v>
          </cell>
          <cell r="H128">
            <v>0</v>
          </cell>
          <cell r="I128">
            <v>0</v>
          </cell>
          <cell r="J128">
            <v>0</v>
          </cell>
          <cell r="K128">
            <v>0</v>
          </cell>
        </row>
        <row r="129">
          <cell r="B129">
            <v>60009540</v>
          </cell>
          <cell r="C129" t="str">
            <v>Expertise des cables 225 KV du transformateur principal de la tranche 3 de la DXM</v>
          </cell>
          <cell r="E129">
            <v>2300000</v>
          </cell>
          <cell r="F129">
            <v>0</v>
          </cell>
          <cell r="G129">
            <v>0</v>
          </cell>
          <cell r="H129">
            <v>2300000</v>
          </cell>
          <cell r="I129">
            <v>0</v>
          </cell>
          <cell r="J129">
            <v>0</v>
          </cell>
          <cell r="K129">
            <v>0</v>
          </cell>
        </row>
        <row r="130">
          <cell r="B130">
            <v>60008981</v>
          </cell>
          <cell r="C130" t="str">
            <v>Maintenance et remise en état des installations GD  Dakhla</v>
          </cell>
          <cell r="D130">
            <v>4637313</v>
          </cell>
          <cell r="E130">
            <v>835322</v>
          </cell>
          <cell r="F130">
            <v>1865991</v>
          </cell>
          <cell r="G130">
            <v>1936000</v>
          </cell>
          <cell r="H130">
            <v>835322</v>
          </cell>
          <cell r="I130">
            <v>0</v>
          </cell>
          <cell r="J130">
            <v>0</v>
          </cell>
          <cell r="K130">
            <v>33147.5</v>
          </cell>
        </row>
        <row r="131">
          <cell r="B131">
            <v>60009041</v>
          </cell>
          <cell r="C131" t="str">
            <v> Maintenance des installations d'exploitations TAG Moh100 ET 33</v>
          </cell>
          <cell r="D131">
            <v>10648152</v>
          </cell>
          <cell r="E131">
            <v>1538420</v>
          </cell>
          <cell r="F131">
            <v>4296300</v>
          </cell>
          <cell r="G131">
            <v>4813432</v>
          </cell>
          <cell r="H131">
            <v>1538420</v>
          </cell>
          <cell r="I131">
            <v>0</v>
          </cell>
          <cell r="J131">
            <v>0</v>
          </cell>
          <cell r="K131">
            <v>367140.75</v>
          </cell>
        </row>
        <row r="132">
          <cell r="B132">
            <v>60009480</v>
          </cell>
          <cell r="C132" t="str">
            <v xml:space="preserve"> Maintenance des installations d'exploitations TAG Kenitra </v>
          </cell>
          <cell r="D132">
            <v>3877952</v>
          </cell>
          <cell r="E132">
            <v>1092998</v>
          </cell>
          <cell r="F132">
            <v>1168353</v>
          </cell>
          <cell r="G132">
            <v>1616601</v>
          </cell>
          <cell r="H132">
            <v>1093000</v>
          </cell>
          <cell r="I132">
            <v>0</v>
          </cell>
          <cell r="J132">
            <v>0</v>
          </cell>
          <cell r="K132">
            <v>208150.43</v>
          </cell>
        </row>
        <row r="133">
          <cell r="B133">
            <v>60009520</v>
          </cell>
          <cell r="C133" t="str">
            <v>Mesure émissions atmosphériq TAG Kénitra</v>
          </cell>
          <cell r="D133">
            <v>706860</v>
          </cell>
          <cell r="E133">
            <v>391620</v>
          </cell>
          <cell r="F133">
            <v>157620</v>
          </cell>
          <cell r="G133">
            <v>157620</v>
          </cell>
          <cell r="H133">
            <v>391620</v>
          </cell>
          <cell r="I133">
            <v>0</v>
          </cell>
          <cell r="J133">
            <v>0</v>
          </cell>
          <cell r="K133">
            <v>0</v>
          </cell>
        </row>
        <row r="134">
          <cell r="B134">
            <v>60008341</v>
          </cell>
          <cell r="C134" t="str">
            <v>Maintenance des installations  des unités rattachées à Diesel Laayoune</v>
          </cell>
          <cell r="D134">
            <v>4712514</v>
          </cell>
          <cell r="E134">
            <v>500000</v>
          </cell>
          <cell r="F134">
            <v>2500000</v>
          </cell>
          <cell r="G134">
            <v>1712514</v>
          </cell>
          <cell r="H134">
            <v>500000</v>
          </cell>
          <cell r="I134">
            <v>0</v>
          </cell>
          <cell r="J134">
            <v>0</v>
          </cell>
          <cell r="K134">
            <v>146895.54</v>
          </cell>
        </row>
        <row r="135">
          <cell r="B135">
            <v>60006540</v>
          </cell>
          <cell r="C135" t="str">
            <v xml:space="preserve">remise en état et renforcement des équipement des fixes mobiles de la lutte contre incendie </v>
          </cell>
          <cell r="D135">
            <v>2500000</v>
          </cell>
          <cell r="E135">
            <v>833333.33333333326</v>
          </cell>
          <cell r="F135">
            <v>833333.33333333326</v>
          </cell>
          <cell r="G135">
            <v>833333.33333333326</v>
          </cell>
          <cell r="H135">
            <v>833333</v>
          </cell>
          <cell r="I135">
            <v>0</v>
          </cell>
          <cell r="J135">
            <v>0</v>
          </cell>
          <cell r="K135">
            <v>-427195.01</v>
          </cell>
        </row>
        <row r="136">
          <cell r="B136">
            <v>60007465</v>
          </cell>
          <cell r="C136" t="str">
            <v>Maintenance des installations  TAG Laayoune</v>
          </cell>
          <cell r="D136">
            <v>4639438</v>
          </cell>
          <cell r="E136">
            <v>640500</v>
          </cell>
          <cell r="F136">
            <v>852671</v>
          </cell>
          <cell r="G136">
            <v>3146267</v>
          </cell>
          <cell r="H136">
            <v>640500</v>
          </cell>
          <cell r="I136">
            <v>0</v>
          </cell>
          <cell r="J136">
            <v>0</v>
          </cell>
          <cell r="K136">
            <v>13427.5</v>
          </cell>
        </row>
        <row r="137">
          <cell r="B137">
            <v>60006327</v>
          </cell>
          <cell r="C137" t="str">
            <v>Remise en état des réseaux téléphoniques des centrales</v>
          </cell>
          <cell r="D137">
            <v>1228879</v>
          </cell>
          <cell r="E137">
            <v>0</v>
          </cell>
          <cell r="F137">
            <v>1228879</v>
          </cell>
          <cell r="G137">
            <v>0</v>
          </cell>
          <cell r="H137">
            <v>0</v>
          </cell>
          <cell r="I137">
            <v>0</v>
          </cell>
          <cell r="J137">
            <v>0</v>
          </cell>
          <cell r="K137">
            <v>0</v>
          </cell>
        </row>
        <row r="138">
          <cell r="B138">
            <v>60006780</v>
          </cell>
          <cell r="C138" t="str">
            <v>Evacuation des Eaux Chargées</v>
          </cell>
          <cell r="D138">
            <v>2012375</v>
          </cell>
          <cell r="E138">
            <v>350000</v>
          </cell>
          <cell r="F138">
            <v>1232375</v>
          </cell>
          <cell r="G138">
            <v>430000</v>
          </cell>
          <cell r="H138">
            <v>950430</v>
          </cell>
          <cell r="I138">
            <v>0</v>
          </cell>
          <cell r="J138">
            <v>0</v>
          </cell>
          <cell r="K138">
            <v>0</v>
          </cell>
          <cell r="L138" t="str">
            <v>Le budget alloué au niveau de SAP dépasse celui validé en 2016 (Statut de l'OT a été changé par le CG)</v>
          </cell>
        </row>
        <row r="139">
          <cell r="B139">
            <v>60008360</v>
          </cell>
          <cell r="C139" t="str">
            <v>Peinture Industriel des centrale de la DXG</v>
          </cell>
          <cell r="D139">
            <v>6867475.3225641064</v>
          </cell>
          <cell r="E139">
            <v>235500</v>
          </cell>
          <cell r="F139">
            <v>5910975.3225641064</v>
          </cell>
          <cell r="G139">
            <v>721000</v>
          </cell>
          <cell r="H139">
            <v>0</v>
          </cell>
          <cell r="I139">
            <v>0</v>
          </cell>
          <cell r="J139">
            <v>0</v>
          </cell>
          <cell r="K139">
            <v>0</v>
          </cell>
        </row>
        <row r="140">
          <cell r="B140">
            <v>60008442</v>
          </cell>
          <cell r="C140" t="str">
            <v>Expertise et suivi de la Chaine Combustible</v>
          </cell>
          <cell r="D140">
            <v>2491000</v>
          </cell>
          <cell r="E140">
            <v>541000</v>
          </cell>
          <cell r="F140">
            <v>950000</v>
          </cell>
          <cell r="G140">
            <v>1000000</v>
          </cell>
          <cell r="H140">
            <v>1165500</v>
          </cell>
          <cell r="I140">
            <v>1165500</v>
          </cell>
          <cell r="J140">
            <v>0</v>
          </cell>
          <cell r="K140">
            <v>9523.43</v>
          </cell>
          <cell r="L140" t="str">
            <v>Le budget alloué au niveau de SAP dépasse celui validé en 2016  (Statut de l'OT a été changé par le CG)</v>
          </cell>
        </row>
        <row r="141">
          <cell r="B141">
            <v>60008106</v>
          </cell>
          <cell r="C141" t="str">
            <v>Nettoyage Industriel Unités DXG</v>
          </cell>
          <cell r="D141">
            <v>12547652.039999999</v>
          </cell>
          <cell r="E141">
            <v>4182550.04</v>
          </cell>
          <cell r="F141">
            <v>4182551</v>
          </cell>
          <cell r="G141">
            <v>4182551</v>
          </cell>
          <cell r="H141">
            <v>4182550</v>
          </cell>
          <cell r="I141">
            <v>4182550</v>
          </cell>
          <cell r="J141">
            <v>0</v>
          </cell>
          <cell r="K141">
            <v>718992.76</v>
          </cell>
        </row>
        <row r="142">
          <cell r="B142">
            <v>60007067</v>
          </cell>
          <cell r="C142" t="str">
            <v>Analyse des huiles des transformateurs</v>
          </cell>
          <cell r="D142">
            <v>1500000</v>
          </cell>
          <cell r="E142">
            <v>0</v>
          </cell>
          <cell r="F142">
            <v>500000</v>
          </cell>
          <cell r="G142">
            <v>1000000</v>
          </cell>
          <cell r="H142">
            <v>0</v>
          </cell>
          <cell r="I142">
            <v>0</v>
          </cell>
          <cell r="J142">
            <v>0</v>
          </cell>
          <cell r="K142">
            <v>0</v>
          </cell>
        </row>
        <row r="143">
          <cell r="B143">
            <v>60007074</v>
          </cell>
          <cell r="C143" t="str">
            <v>Contrôle vibratoire et endoscopie</v>
          </cell>
          <cell r="D143">
            <v>4202741.0321489004</v>
          </cell>
          <cell r="E143">
            <v>609591.03214890021</v>
          </cell>
          <cell r="F143">
            <v>1796575</v>
          </cell>
          <cell r="G143">
            <v>1796575</v>
          </cell>
          <cell r="H143">
            <v>605450</v>
          </cell>
          <cell r="I143">
            <v>0</v>
          </cell>
          <cell r="J143">
            <v>0</v>
          </cell>
          <cell r="K143">
            <v>-340682.5</v>
          </cell>
        </row>
        <row r="144">
          <cell r="B144">
            <v>60007282</v>
          </cell>
          <cell r="C144" t="str">
            <v>Traitement huiles diélectriques DXG</v>
          </cell>
          <cell r="D144">
            <v>3890464.4057618175</v>
          </cell>
          <cell r="E144">
            <v>0</v>
          </cell>
          <cell r="F144">
            <v>1945232.2028809087</v>
          </cell>
          <cell r="G144">
            <v>1945232.2028809087</v>
          </cell>
          <cell r="H144">
            <v>0</v>
          </cell>
          <cell r="I144">
            <v>0</v>
          </cell>
          <cell r="J144">
            <v>0</v>
          </cell>
          <cell r="K144">
            <v>0</v>
          </cell>
        </row>
        <row r="145">
          <cell r="B145">
            <v>60007073</v>
          </cell>
          <cell r="C145" t="str">
            <v>Contrôle systématique du Spectroil</v>
          </cell>
          <cell r="D145">
            <v>844882.4</v>
          </cell>
          <cell r="E145">
            <v>144882.4</v>
          </cell>
          <cell r="F145">
            <v>400000</v>
          </cell>
          <cell r="G145">
            <v>300000</v>
          </cell>
          <cell r="H145">
            <v>0</v>
          </cell>
          <cell r="I145">
            <v>0</v>
          </cell>
          <cell r="J145">
            <v>0</v>
          </cell>
          <cell r="K145">
            <v>0</v>
          </cell>
        </row>
        <row r="146">
          <cell r="B146">
            <v>60008980</v>
          </cell>
          <cell r="C146" t="str">
            <v xml:space="preserve">Maintenance des installations d'exploitations Tit Mellil </v>
          </cell>
          <cell r="D146">
            <v>3168760</v>
          </cell>
          <cell r="E146">
            <v>452000</v>
          </cell>
          <cell r="F146">
            <v>2292760</v>
          </cell>
          <cell r="G146">
            <v>424000</v>
          </cell>
          <cell r="H146">
            <v>452000</v>
          </cell>
          <cell r="I146">
            <v>0</v>
          </cell>
          <cell r="J146">
            <v>0</v>
          </cell>
          <cell r="K146">
            <v>14687.08</v>
          </cell>
        </row>
        <row r="147">
          <cell r="B147">
            <v>60009780</v>
          </cell>
          <cell r="C147" t="str">
            <v>Maintenance et remise en état des installations TAG  Tan tan et TAG  AGADIR</v>
          </cell>
          <cell r="D147">
            <v>5247120</v>
          </cell>
          <cell r="E147">
            <v>848615</v>
          </cell>
          <cell r="F147">
            <v>507947</v>
          </cell>
          <cell r="G147">
            <v>3890558</v>
          </cell>
          <cell r="H147">
            <v>848600</v>
          </cell>
          <cell r="I147">
            <v>0</v>
          </cell>
          <cell r="J147">
            <v>0</v>
          </cell>
          <cell r="K147">
            <v>18482.25</v>
          </cell>
        </row>
        <row r="148">
          <cell r="B148" t="str">
            <v>ON 2</v>
          </cell>
          <cell r="C148" t="str">
            <v>Maintenance des installations tetoun et tanger</v>
          </cell>
          <cell r="D148">
            <v>2594000</v>
          </cell>
          <cell r="E148">
            <v>436000</v>
          </cell>
          <cell r="F148">
            <v>1108000</v>
          </cell>
          <cell r="G148">
            <v>1050000</v>
          </cell>
          <cell r="H148">
            <v>0</v>
          </cell>
          <cell r="I148">
            <v>0</v>
          </cell>
          <cell r="J148">
            <v>0</v>
          </cell>
          <cell r="K148">
            <v>0</v>
          </cell>
        </row>
        <row r="149">
          <cell r="B149">
            <v>60006520</v>
          </cell>
          <cell r="C149" t="str">
            <v>Fourniture et transport de l'eau brute DXS</v>
          </cell>
          <cell r="D149">
            <v>1035000</v>
          </cell>
          <cell r="E149">
            <v>230000</v>
          </cell>
          <cell r="F149">
            <v>650000</v>
          </cell>
          <cell r="G149">
            <v>155000</v>
          </cell>
          <cell r="H149">
            <v>825809</v>
          </cell>
          <cell r="I149">
            <v>0</v>
          </cell>
          <cell r="J149">
            <v>0</v>
          </cell>
          <cell r="K149">
            <v>215000</v>
          </cell>
          <cell r="L149" t="str">
            <v>Le budget alloué au niveau de SAP dépasse celui validé en 2016  (Statut de l'OT a été changé par le CG)</v>
          </cell>
        </row>
        <row r="150">
          <cell r="B150">
            <v>60006326</v>
          </cell>
          <cell r="C150" t="str">
            <v>Transport personnel  DXG</v>
          </cell>
          <cell r="D150">
            <v>5863483</v>
          </cell>
          <cell r="E150">
            <v>1302211</v>
          </cell>
          <cell r="F150">
            <v>2280636</v>
          </cell>
          <cell r="G150">
            <v>2280636</v>
          </cell>
          <cell r="H150">
            <v>2175580</v>
          </cell>
          <cell r="I150">
            <v>0</v>
          </cell>
          <cell r="J150">
            <v>0</v>
          </cell>
          <cell r="K150">
            <v>517506</v>
          </cell>
          <cell r="L150" t="str">
            <v>Le budget alloué au niveau de SAP dépasse celui validé en 2016 (Statut de l'OT a été changé par le CG)</v>
          </cell>
        </row>
        <row r="152">
          <cell r="D152">
            <v>332041977.21032256</v>
          </cell>
          <cell r="E152">
            <v>62310278.089999996</v>
          </cell>
          <cell r="F152">
            <v>100159446.25</v>
          </cell>
          <cell r="G152">
            <v>37742781.25</v>
          </cell>
          <cell r="H152">
            <v>50638344</v>
          </cell>
          <cell r="I152">
            <v>25103863</v>
          </cell>
          <cell r="J152">
            <v>9230341</v>
          </cell>
          <cell r="K152">
            <v>5514927.2599999998</v>
          </cell>
        </row>
        <row r="153">
          <cell r="B153">
            <v>60008006</v>
          </cell>
          <cell r="C153" t="str">
            <v>Peinture des lignes THT</v>
          </cell>
          <cell r="D153">
            <v>12340000</v>
          </cell>
          <cell r="E153">
            <v>2640000</v>
          </cell>
          <cell r="H153">
            <v>2640000</v>
          </cell>
          <cell r="I153">
            <v>0</v>
          </cell>
          <cell r="J153">
            <v>0</v>
          </cell>
          <cell r="K153">
            <v>1113600</v>
          </cell>
        </row>
        <row r="154">
          <cell r="B154">
            <v>60007641</v>
          </cell>
          <cell r="C154" t="str">
            <v>Elimination de la fuite du gaz SF6 au poste Hansali+ visite décinale</v>
          </cell>
          <cell r="D154">
            <v>2131000</v>
          </cell>
          <cell r="E154">
            <v>2131000</v>
          </cell>
          <cell r="H154">
            <v>2131000</v>
          </cell>
          <cell r="I154">
            <v>0</v>
          </cell>
          <cell r="J154">
            <v>0</v>
          </cell>
          <cell r="K154">
            <v>0</v>
          </cell>
        </row>
        <row r="155">
          <cell r="B155">
            <v>60008402</v>
          </cell>
          <cell r="C155" t="str">
            <v>Mise en place et remplacement des plaques  réglementaires sur les lignes THT &amp; HT de XA</v>
          </cell>
          <cell r="D155">
            <v>5307000</v>
          </cell>
          <cell r="E155">
            <v>1000000</v>
          </cell>
          <cell r="F155">
            <v>4307000</v>
          </cell>
          <cell r="H155">
            <v>1000000</v>
          </cell>
          <cell r="I155">
            <v>4307000</v>
          </cell>
          <cell r="J155">
            <v>0</v>
          </cell>
          <cell r="K155">
            <v>0</v>
          </cell>
        </row>
        <row r="156">
          <cell r="B156">
            <v>60008720</v>
          </cell>
          <cell r="C156" t="str">
            <v>Remise en état des locaux de la DTC/XA</v>
          </cell>
          <cell r="D156">
            <v>1010000</v>
          </cell>
          <cell r="E156">
            <v>611024.6</v>
          </cell>
          <cell r="H156">
            <v>611025</v>
          </cell>
          <cell r="I156">
            <v>0</v>
          </cell>
          <cell r="J156">
            <v>0</v>
          </cell>
          <cell r="K156">
            <v>0</v>
          </cell>
        </row>
        <row r="157">
          <cell r="B157">
            <v>60008009</v>
          </cell>
          <cell r="C157" t="str">
            <v>Peinture des lignes  HT</v>
          </cell>
          <cell r="D157">
            <v>5800000</v>
          </cell>
          <cell r="E157">
            <v>570000</v>
          </cell>
          <cell r="F157">
            <v>3000000</v>
          </cell>
          <cell r="H157">
            <v>0</v>
          </cell>
          <cell r="I157">
            <v>0</v>
          </cell>
          <cell r="J157">
            <v>0</v>
          </cell>
          <cell r="K157">
            <v>0</v>
          </cell>
        </row>
        <row r="158">
          <cell r="B158">
            <v>60008923</v>
          </cell>
          <cell r="C158" t="str">
            <v>dépose des lignes déclassées</v>
          </cell>
          <cell r="D158">
            <v>915000</v>
          </cell>
          <cell r="E158">
            <v>500000</v>
          </cell>
          <cell r="H158">
            <v>500000</v>
          </cell>
          <cell r="I158">
            <v>0</v>
          </cell>
          <cell r="J158">
            <v>0</v>
          </cell>
          <cell r="K158">
            <v>0</v>
          </cell>
        </row>
        <row r="159">
          <cell r="B159">
            <v>60006960</v>
          </cell>
          <cell r="C159" t="str">
            <v xml:space="preserve">Révision des stations de lavage </v>
          </cell>
          <cell r="D159">
            <v>800000</v>
          </cell>
          <cell r="E159">
            <v>450000</v>
          </cell>
          <cell r="F159">
            <v>150000</v>
          </cell>
          <cell r="H159">
            <v>0</v>
          </cell>
          <cell r="I159">
            <v>0</v>
          </cell>
          <cell r="J159">
            <v>0</v>
          </cell>
          <cell r="K159">
            <v>0</v>
          </cell>
        </row>
        <row r="160">
          <cell r="B160">
            <v>60008861</v>
          </cell>
          <cell r="C160" t="str">
            <v>Dépose des antennes Radio</v>
          </cell>
          <cell r="D160">
            <v>350000</v>
          </cell>
          <cell r="E160">
            <v>350000</v>
          </cell>
          <cell r="H160">
            <v>195000</v>
          </cell>
          <cell r="I160">
            <v>0</v>
          </cell>
          <cell r="J160">
            <v>0</v>
          </cell>
          <cell r="K160">
            <v>195000</v>
          </cell>
        </row>
        <row r="161">
          <cell r="B161">
            <v>60007341</v>
          </cell>
          <cell r="C161" t="str">
            <v>Analyse d'huile des transformateurs et réactance de la DTC</v>
          </cell>
          <cell r="D161">
            <v>972000</v>
          </cell>
          <cell r="E161">
            <v>314000</v>
          </cell>
          <cell r="F161">
            <v>314000</v>
          </cell>
          <cell r="G161">
            <v>314000</v>
          </cell>
          <cell r="H161">
            <v>295000</v>
          </cell>
          <cell r="I161">
            <v>0</v>
          </cell>
          <cell r="J161">
            <v>0</v>
          </cell>
          <cell r="K161">
            <v>0</v>
          </cell>
        </row>
        <row r="162">
          <cell r="B162">
            <v>60008860</v>
          </cell>
          <cell r="C162" t="str">
            <v>restauration des équipes lors de la  permanance</v>
          </cell>
          <cell r="D162">
            <v>280000</v>
          </cell>
          <cell r="E162">
            <v>140000</v>
          </cell>
          <cell r="F162">
            <v>140000</v>
          </cell>
          <cell r="G162">
            <v>140000</v>
          </cell>
          <cell r="H162">
            <v>140000</v>
          </cell>
          <cell r="I162">
            <v>0</v>
          </cell>
          <cell r="J162">
            <v>0</v>
          </cell>
          <cell r="K162">
            <v>32708</v>
          </cell>
        </row>
        <row r="163">
          <cell r="B163">
            <v>60008924</v>
          </cell>
          <cell r="C163" t="str">
            <v>Entretien des climatiseurs</v>
          </cell>
          <cell r="D163">
            <v>210000</v>
          </cell>
          <cell r="E163">
            <v>70000</v>
          </cell>
          <cell r="F163">
            <v>70000</v>
          </cell>
          <cell r="G163">
            <v>70000</v>
          </cell>
          <cell r="H163">
            <v>70000</v>
          </cell>
          <cell r="I163">
            <v>70000</v>
          </cell>
          <cell r="J163">
            <v>0</v>
          </cell>
          <cell r="K163">
            <v>0</v>
          </cell>
        </row>
        <row r="164">
          <cell r="B164">
            <v>60008403</v>
          </cell>
          <cell r="C164" t="str">
            <v>Elagage, Abatage des arbres sous et au voisinage des lignes THT &amp; HT</v>
          </cell>
          <cell r="D164">
            <v>1094804</v>
          </cell>
          <cell r="F164">
            <v>347000</v>
          </cell>
          <cell r="H164">
            <v>0</v>
          </cell>
          <cell r="I164">
            <v>0</v>
          </cell>
          <cell r="J164">
            <v>0</v>
          </cell>
          <cell r="K164">
            <v>0</v>
          </cell>
        </row>
        <row r="165">
          <cell r="B165">
            <v>60008480</v>
          </cell>
          <cell r="C165" t="str">
            <v>Transport du Transformateur 225/60, 70MVA de IMZOURHEN à Benquerir</v>
          </cell>
          <cell r="D165">
            <v>958250</v>
          </cell>
          <cell r="H165">
            <v>0</v>
          </cell>
          <cell r="I165">
            <v>0</v>
          </cell>
          <cell r="J165">
            <v>0</v>
          </cell>
          <cell r="K165">
            <v>0</v>
          </cell>
        </row>
        <row r="166">
          <cell r="B166">
            <v>60008221</v>
          </cell>
          <cell r="C166" t="str">
            <v xml:space="preserve">Peinture de la charpente des postes </v>
          </cell>
          <cell r="D166">
            <v>3463500</v>
          </cell>
          <cell r="F166">
            <v>2600000</v>
          </cell>
          <cell r="H166">
            <v>0</v>
          </cell>
          <cell r="I166">
            <v>0</v>
          </cell>
          <cell r="J166">
            <v>0</v>
          </cell>
          <cell r="K166">
            <v>0</v>
          </cell>
        </row>
        <row r="167">
          <cell r="B167" t="str">
            <v>Nouvel OT</v>
          </cell>
          <cell r="C167" t="str">
            <v>Remise en état du transformateur 225/60 kV 100 MVA marque ALSTOM</v>
          </cell>
          <cell r="D167">
            <v>2500000</v>
          </cell>
          <cell r="F167">
            <v>2500000</v>
          </cell>
          <cell r="H167">
            <v>0</v>
          </cell>
          <cell r="I167">
            <v>0</v>
          </cell>
          <cell r="J167">
            <v>0</v>
          </cell>
          <cell r="K167">
            <v>0</v>
          </cell>
        </row>
        <row r="168">
          <cell r="B168" t="str">
            <v>Nouvel OT</v>
          </cell>
          <cell r="C168" t="str">
            <v>Mise à niveau des batiments au poste BOUGUEDRA et dallage de l'espace devant les bâtiment de commande, mise à niveau des locaux des équipes à SAFI</v>
          </cell>
          <cell r="D168">
            <v>2000000</v>
          </cell>
          <cell r="F168">
            <v>2000000</v>
          </cell>
          <cell r="H168">
            <v>0</v>
          </cell>
          <cell r="I168">
            <v>0</v>
          </cell>
          <cell r="J168">
            <v>0</v>
          </cell>
          <cell r="K168">
            <v>0</v>
          </cell>
        </row>
        <row r="169">
          <cell r="B169">
            <v>60007562</v>
          </cell>
          <cell r="C169" t="str">
            <v>Révision du poste GIS de ALLAL EL FASSI</v>
          </cell>
          <cell r="D169">
            <v>16430000</v>
          </cell>
          <cell r="E169">
            <v>0</v>
          </cell>
          <cell r="F169">
            <v>15000000</v>
          </cell>
          <cell r="G169">
            <v>0</v>
          </cell>
          <cell r="H169">
            <v>0</v>
          </cell>
          <cell r="I169">
            <v>0</v>
          </cell>
          <cell r="J169">
            <v>0</v>
          </cell>
          <cell r="K169">
            <v>0</v>
          </cell>
        </row>
        <row r="170">
          <cell r="B170">
            <v>60007481</v>
          </cell>
          <cell r="C170" t="str">
            <v>Acquisition des pièces de rechange des régleurs MR et révision des régleurs XF</v>
          </cell>
          <cell r="D170">
            <v>428000</v>
          </cell>
          <cell r="E170">
            <v>428000</v>
          </cell>
          <cell r="F170">
            <v>0</v>
          </cell>
          <cell r="G170">
            <v>0</v>
          </cell>
          <cell r="H170">
            <v>428000</v>
          </cell>
          <cell r="I170">
            <v>0</v>
          </cell>
          <cell r="J170">
            <v>0</v>
          </cell>
          <cell r="K170">
            <v>0</v>
          </cell>
        </row>
        <row r="171">
          <cell r="B171">
            <v>60007980</v>
          </cell>
          <cell r="C171" t="str">
            <v>Renforcement des massifs des supports THT - HT</v>
          </cell>
          <cell r="D171">
            <v>1373500</v>
          </cell>
          <cell r="E171">
            <v>1373500</v>
          </cell>
          <cell r="F171">
            <v>0</v>
          </cell>
          <cell r="G171">
            <v>0</v>
          </cell>
          <cell r="H171">
            <v>1373500</v>
          </cell>
          <cell r="I171">
            <v>0</v>
          </cell>
          <cell r="J171">
            <v>0</v>
          </cell>
          <cell r="K171">
            <v>453500</v>
          </cell>
          <cell r="L171" t="str">
            <v>budget 2016 cadre avec l'enveloppe arrêtée par la DMC</v>
          </cell>
        </row>
        <row r="172">
          <cell r="B172">
            <v>60009440</v>
          </cell>
          <cell r="C172" t="str">
            <v>Mise à jour du système software des protections SIEMENS pour intégrer la fonction F32N</v>
          </cell>
          <cell r="D172">
            <v>181000</v>
          </cell>
          <cell r="E172">
            <v>181000</v>
          </cell>
          <cell r="F172">
            <v>0</v>
          </cell>
          <cell r="G172">
            <v>0</v>
          </cell>
          <cell r="H172">
            <v>181000</v>
          </cell>
          <cell r="I172">
            <v>0</v>
          </cell>
          <cell r="J172">
            <v>0</v>
          </cell>
          <cell r="K172">
            <v>0</v>
          </cell>
        </row>
        <row r="173">
          <cell r="B173">
            <v>60008400</v>
          </cell>
          <cell r="C173" t="str">
            <v>Peinture des pylônes métalliques, Equipement de 160 supp des boulon d'escalade et des plaques réglementaire</v>
          </cell>
          <cell r="D173">
            <v>11544000</v>
          </cell>
          <cell r="E173">
            <v>2600000</v>
          </cell>
          <cell r="F173">
            <v>8944000</v>
          </cell>
          <cell r="G173">
            <v>0</v>
          </cell>
          <cell r="H173">
            <v>2600000</v>
          </cell>
          <cell r="I173">
            <v>8940000</v>
          </cell>
          <cell r="J173">
            <v>0</v>
          </cell>
          <cell r="K173">
            <v>0</v>
          </cell>
        </row>
        <row r="174">
          <cell r="B174">
            <v>60009060</v>
          </cell>
          <cell r="C174" t="str">
            <v>Aménagement des logements modulaires des FAR au poste OUALILI</v>
          </cell>
          <cell r="D174">
            <v>168900</v>
          </cell>
          <cell r="E174">
            <v>168900</v>
          </cell>
          <cell r="F174">
            <v>0</v>
          </cell>
          <cell r="G174">
            <v>0</v>
          </cell>
          <cell r="H174">
            <v>168878</v>
          </cell>
          <cell r="I174">
            <v>0</v>
          </cell>
          <cell r="J174">
            <v>0</v>
          </cell>
          <cell r="K174">
            <v>0</v>
          </cell>
        </row>
        <row r="175">
          <cell r="B175">
            <v>60008001</v>
          </cell>
          <cell r="C175" t="str">
            <v>Adaptation des chassis et installation des nouveaux sectionneurs 225Kv au Poste TOULAL</v>
          </cell>
          <cell r="D175">
            <v>1308800</v>
          </cell>
          <cell r="E175">
            <v>963000</v>
          </cell>
          <cell r="F175">
            <v>0</v>
          </cell>
          <cell r="G175">
            <v>0</v>
          </cell>
          <cell r="H175">
            <v>963000</v>
          </cell>
          <cell r="I175">
            <v>0</v>
          </cell>
          <cell r="J175">
            <v>0</v>
          </cell>
          <cell r="K175">
            <v>0</v>
          </cell>
        </row>
        <row r="176">
          <cell r="B176">
            <v>60007447</v>
          </cell>
          <cell r="C176" t="str">
            <v>Analyse d'huile des transformateurs THT/HT</v>
          </cell>
          <cell r="D176">
            <v>775000</v>
          </cell>
          <cell r="E176">
            <v>195000</v>
          </cell>
          <cell r="F176">
            <v>195000</v>
          </cell>
          <cell r="G176">
            <v>195000</v>
          </cell>
          <cell r="H176">
            <v>195000</v>
          </cell>
          <cell r="I176">
            <v>0</v>
          </cell>
          <cell r="J176">
            <v>0</v>
          </cell>
          <cell r="K176">
            <v>0</v>
          </cell>
        </row>
        <row r="177">
          <cell r="B177">
            <v>60008420</v>
          </cell>
          <cell r="C177" t="str">
            <v>Remise en état de la cloture grillagée du poste 60/5,5 kV FES AMONT</v>
          </cell>
          <cell r="D177">
            <v>120000</v>
          </cell>
          <cell r="E177">
            <v>0</v>
          </cell>
          <cell r="F177">
            <v>120000</v>
          </cell>
          <cell r="G177">
            <v>0</v>
          </cell>
          <cell r="H177">
            <v>0</v>
          </cell>
          <cell r="I177">
            <v>0</v>
          </cell>
          <cell r="J177">
            <v>0</v>
          </cell>
          <cell r="K177">
            <v>0</v>
          </cell>
        </row>
        <row r="178">
          <cell r="B178">
            <v>60008960</v>
          </cell>
          <cell r="C178" t="str">
            <v>Peinture des locaux et batiments des postes ELOUALI et FES AMONT</v>
          </cell>
          <cell r="D178">
            <v>385000</v>
          </cell>
          <cell r="E178">
            <v>385000</v>
          </cell>
          <cell r="F178">
            <v>0</v>
          </cell>
          <cell r="G178">
            <v>0</v>
          </cell>
          <cell r="H178">
            <v>385000</v>
          </cell>
          <cell r="I178">
            <v>0</v>
          </cell>
          <cell r="J178">
            <v>0</v>
          </cell>
          <cell r="K178">
            <v>0</v>
          </cell>
          <cell r="L178" t="str">
            <v>budget 2016 cadre avec l'enveloppe arrêtée par la DMC</v>
          </cell>
        </row>
        <row r="179">
          <cell r="B179" t="str">
            <v xml:space="preserve">Nouveau </v>
          </cell>
          <cell r="C179" t="str">
            <v>Mise à niveau du génie civil du poste de TOULAL  et  des locaux de Sidi-Bouzekri et cité Khénifra</v>
          </cell>
          <cell r="D179">
            <v>4000000</v>
          </cell>
          <cell r="E179">
            <v>0</v>
          </cell>
          <cell r="F179">
            <v>4000000</v>
          </cell>
          <cell r="G179">
            <v>0</v>
          </cell>
          <cell r="H179">
            <v>0</v>
          </cell>
          <cell r="I179">
            <v>0</v>
          </cell>
          <cell r="J179">
            <v>0</v>
          </cell>
          <cell r="K179">
            <v>0</v>
          </cell>
        </row>
        <row r="180">
          <cell r="B180" t="str">
            <v xml:space="preserve">Nouveau </v>
          </cell>
          <cell r="C180" t="str">
            <v>Contrat de maintenance du poste 400Kv de OUALILI</v>
          </cell>
          <cell r="D180">
            <v>4000000</v>
          </cell>
          <cell r="E180">
            <v>0</v>
          </cell>
          <cell r="F180">
            <v>4000000</v>
          </cell>
          <cell r="G180">
            <v>0</v>
          </cell>
          <cell r="H180">
            <v>0</v>
          </cell>
          <cell r="I180">
            <v>0</v>
          </cell>
          <cell r="J180">
            <v>0</v>
          </cell>
          <cell r="K180">
            <v>0</v>
          </cell>
        </row>
        <row r="181">
          <cell r="B181" t="str">
            <v>Nouveau</v>
          </cell>
          <cell r="C181" t="str">
            <v>Remise en état des locaux administratifs  et réalisation du circui de drainage des eaux pluviales des Services Transport  et poste Errachidia</v>
          </cell>
          <cell r="D181">
            <v>1010000</v>
          </cell>
          <cell r="E181">
            <v>0</v>
          </cell>
          <cell r="F181">
            <v>1010000</v>
          </cell>
          <cell r="G181">
            <v>0</v>
          </cell>
          <cell r="H181">
            <v>0</v>
          </cell>
          <cell r="I181">
            <v>0</v>
          </cell>
          <cell r="J181">
            <v>0</v>
          </cell>
          <cell r="K181">
            <v>0</v>
          </cell>
        </row>
        <row r="182">
          <cell r="B182" t="str">
            <v>Nouveau</v>
          </cell>
          <cell r="C182" t="str">
            <v>Creusement et équipement d'un puits au poste TINGHIR II</v>
          </cell>
          <cell r="D182">
            <v>300000</v>
          </cell>
          <cell r="E182">
            <v>0</v>
          </cell>
          <cell r="F182">
            <v>300000</v>
          </cell>
          <cell r="G182">
            <v>0</v>
          </cell>
          <cell r="H182">
            <v>0</v>
          </cell>
          <cell r="I182">
            <v>0</v>
          </cell>
          <cell r="J182">
            <v>0</v>
          </cell>
          <cell r="K182">
            <v>0</v>
          </cell>
        </row>
        <row r="183">
          <cell r="B183" t="str">
            <v>Nouveau OT</v>
          </cell>
          <cell r="C183" t="str">
            <v>Acquisition des pièces de rechange et révision de 6 régleurs (ABB et MR) XF</v>
          </cell>
          <cell r="D183">
            <v>326000</v>
          </cell>
          <cell r="E183">
            <v>0</v>
          </cell>
          <cell r="F183">
            <v>326000</v>
          </cell>
          <cell r="G183">
            <v>0</v>
          </cell>
          <cell r="H183">
            <v>0</v>
          </cell>
          <cell r="I183">
            <v>0</v>
          </cell>
          <cell r="J183">
            <v>0</v>
          </cell>
          <cell r="K183">
            <v>0</v>
          </cell>
        </row>
        <row r="184">
          <cell r="B184" t="str">
            <v>Nouveau</v>
          </cell>
          <cell r="C184" t="str">
            <v>Remise en état de l'éclairage et du  génie civile du poste ELOUALI</v>
          </cell>
          <cell r="D184">
            <v>5600000</v>
          </cell>
          <cell r="E184">
            <v>0</v>
          </cell>
          <cell r="F184">
            <v>5600000</v>
          </cell>
          <cell r="G184">
            <v>0</v>
          </cell>
          <cell r="H184">
            <v>0</v>
          </cell>
          <cell r="I184">
            <v>0</v>
          </cell>
          <cell r="J184">
            <v>0</v>
          </cell>
          <cell r="K184">
            <v>0</v>
          </cell>
        </row>
        <row r="185">
          <cell r="B185">
            <v>60007483</v>
          </cell>
          <cell r="C185" t="str">
            <v>Acquisition de pièces de rechange + formation et révision des régleurs en charge 225 kV type MIII et DIII</v>
          </cell>
          <cell r="D185">
            <v>340000</v>
          </cell>
          <cell r="E185">
            <v>340000</v>
          </cell>
          <cell r="F185">
            <v>0</v>
          </cell>
          <cell r="G185">
            <v>0</v>
          </cell>
          <cell r="H185">
            <v>340000</v>
          </cell>
          <cell r="I185">
            <v>0</v>
          </cell>
          <cell r="J185">
            <v>0</v>
          </cell>
          <cell r="K185">
            <v>0</v>
          </cell>
        </row>
        <row r="186">
          <cell r="B186">
            <v>60008022</v>
          </cell>
          <cell r="C186" t="str">
            <v xml:space="preserve">Remise en état du génie civil, du gravier et bitume et confection des dalles cassées au poste Selouane </v>
          </cell>
          <cell r="D186">
            <v>5838159.4399999995</v>
          </cell>
          <cell r="E186">
            <v>2003000</v>
          </cell>
          <cell r="F186">
            <v>0</v>
          </cell>
          <cell r="G186">
            <v>0</v>
          </cell>
          <cell r="H186">
            <v>2003000</v>
          </cell>
          <cell r="I186">
            <v>0</v>
          </cell>
          <cell r="J186">
            <v>0</v>
          </cell>
          <cell r="K186">
            <v>0</v>
          </cell>
        </row>
        <row r="187">
          <cell r="B187">
            <v>60008021</v>
          </cell>
          <cell r="C187" t="str">
            <v>Mise à niveau des postes Oujda et Bourdim</v>
          </cell>
          <cell r="D187">
            <v>1800000</v>
          </cell>
          <cell r="E187">
            <v>900000</v>
          </cell>
          <cell r="F187">
            <v>900000</v>
          </cell>
          <cell r="G187">
            <v>0</v>
          </cell>
          <cell r="H187">
            <v>900000</v>
          </cell>
          <cell r="I187">
            <v>0</v>
          </cell>
          <cell r="J187">
            <v>0</v>
          </cell>
          <cell r="K187">
            <v>0</v>
          </cell>
        </row>
        <row r="188">
          <cell r="B188">
            <v>60007482</v>
          </cell>
          <cell r="C188" t="str">
            <v>Peinture des supports des lignes THT et HT, Acquisition des plaques numéro, identification, adresse et danger de mort des lignes THT et HT</v>
          </cell>
          <cell r="D188">
            <v>17523783.719999999</v>
          </cell>
          <cell r="E188">
            <v>5371000</v>
          </cell>
          <cell r="F188">
            <v>0</v>
          </cell>
          <cell r="G188">
            <v>0</v>
          </cell>
          <cell r="H188">
            <v>5371000</v>
          </cell>
          <cell r="I188">
            <v>0</v>
          </cell>
          <cell r="J188">
            <v>0</v>
          </cell>
          <cell r="K188">
            <v>0</v>
          </cell>
        </row>
        <row r="189">
          <cell r="B189">
            <v>60009640</v>
          </cell>
          <cell r="C189" t="str">
            <v>Acquisition et application de SILGARD</v>
          </cell>
          <cell r="D189">
            <v>970000</v>
          </cell>
          <cell r="E189">
            <v>970000</v>
          </cell>
          <cell r="F189">
            <v>0</v>
          </cell>
          <cell r="G189">
            <v>0</v>
          </cell>
          <cell r="H189">
            <v>970000</v>
          </cell>
          <cell r="I189">
            <v>0</v>
          </cell>
          <cell r="J189">
            <v>0</v>
          </cell>
          <cell r="K189">
            <v>0</v>
          </cell>
        </row>
        <row r="190">
          <cell r="B190">
            <v>60007048</v>
          </cell>
          <cell r="C190" t="str">
            <v>Ravaitaillement des agents de permanence lors des visites royales</v>
          </cell>
          <cell r="D190">
            <v>2977000</v>
          </cell>
          <cell r="E190">
            <v>395000</v>
          </cell>
          <cell r="F190">
            <v>395000</v>
          </cell>
          <cell r="G190">
            <v>395000</v>
          </cell>
          <cell r="H190">
            <v>395000</v>
          </cell>
          <cell r="I190">
            <v>0</v>
          </cell>
          <cell r="J190">
            <v>0</v>
          </cell>
          <cell r="K190">
            <v>32800</v>
          </cell>
        </row>
        <row r="191">
          <cell r="B191">
            <v>60007485</v>
          </cell>
          <cell r="C191" t="str">
            <v>verification des extincteurs</v>
          </cell>
          <cell r="D191">
            <v>320000</v>
          </cell>
          <cell r="E191">
            <v>300000</v>
          </cell>
          <cell r="F191">
            <v>0</v>
          </cell>
          <cell r="G191">
            <v>0</v>
          </cell>
          <cell r="H191">
            <v>300000</v>
          </cell>
          <cell r="I191">
            <v>0</v>
          </cell>
          <cell r="J191">
            <v>0</v>
          </cell>
          <cell r="K191">
            <v>0</v>
          </cell>
        </row>
        <row r="192">
          <cell r="B192">
            <v>60003440</v>
          </cell>
          <cell r="C192" t="str">
            <v>Prestation. lavage, contrôle (Lavage sous tension des  chaines)</v>
          </cell>
          <cell r="D192">
            <v>24749901.02</v>
          </cell>
          <cell r="E192">
            <v>5652000</v>
          </cell>
          <cell r="F192">
            <v>0</v>
          </cell>
          <cell r="G192">
            <v>0</v>
          </cell>
          <cell r="H192">
            <v>5652000</v>
          </cell>
          <cell r="I192">
            <v>0</v>
          </cell>
          <cell r="J192">
            <v>0</v>
          </cell>
          <cell r="K192">
            <v>0</v>
          </cell>
        </row>
        <row r="193">
          <cell r="B193">
            <v>60007624</v>
          </cell>
          <cell r="C193" t="str">
            <v>Gardiennage sites DTO</v>
          </cell>
          <cell r="D193">
            <v>32240997</v>
          </cell>
          <cell r="E193">
            <v>5264216.9999999981</v>
          </cell>
          <cell r="F193">
            <v>0</v>
          </cell>
          <cell r="G193">
            <v>0</v>
          </cell>
          <cell r="H193">
            <v>5264217</v>
          </cell>
          <cell r="I193">
            <v>5264217</v>
          </cell>
          <cell r="J193">
            <v>5264217</v>
          </cell>
          <cell r="K193">
            <v>860609.43</v>
          </cell>
        </row>
        <row r="194">
          <cell r="B194">
            <v>60007636</v>
          </cell>
          <cell r="C194" t="str">
            <v>Nettoyage sites DTO</v>
          </cell>
          <cell r="D194">
            <v>5224384.22</v>
          </cell>
          <cell r="E194">
            <v>876624.22000000009</v>
          </cell>
          <cell r="F194">
            <v>0</v>
          </cell>
          <cell r="G194">
            <v>0</v>
          </cell>
          <cell r="H194">
            <v>876624</v>
          </cell>
          <cell r="I194">
            <v>876624</v>
          </cell>
          <cell r="J194">
            <v>876624</v>
          </cell>
          <cell r="K194">
            <v>146093.60999999999</v>
          </cell>
        </row>
        <row r="195">
          <cell r="B195" t="str">
            <v>Nouveau OT</v>
          </cell>
          <cell r="C195" t="str">
            <v>audit qualité</v>
          </cell>
          <cell r="D195">
            <v>24000</v>
          </cell>
          <cell r="E195">
            <v>24000</v>
          </cell>
          <cell r="F195">
            <v>0</v>
          </cell>
          <cell r="G195">
            <v>0</v>
          </cell>
          <cell r="H195">
            <v>0</v>
          </cell>
          <cell r="I195">
            <v>0</v>
          </cell>
          <cell r="J195">
            <v>0</v>
          </cell>
          <cell r="K195">
            <v>0</v>
          </cell>
        </row>
        <row r="196">
          <cell r="B196">
            <v>60005880</v>
          </cell>
          <cell r="C196" t="str">
            <v>Renforcement structures des pylônes DRL.</v>
          </cell>
          <cell r="D196">
            <v>8600000</v>
          </cell>
          <cell r="E196">
            <v>1360000</v>
          </cell>
          <cell r="F196">
            <v>1033000</v>
          </cell>
          <cell r="H196">
            <v>0</v>
          </cell>
          <cell r="I196">
            <v>0</v>
          </cell>
          <cell r="J196">
            <v>0</v>
          </cell>
          <cell r="K196">
            <v>0</v>
          </cell>
        </row>
        <row r="197">
          <cell r="B197">
            <v>60007004</v>
          </cell>
          <cell r="C197" t="str">
            <v>Révision des régleurs en charge  de marque MR des Transformateurs THT/HT de la DTS (XA et XL) ( totalité sur XA)</v>
          </cell>
          <cell r="D197">
            <v>610000</v>
          </cell>
          <cell r="E197">
            <v>610000</v>
          </cell>
          <cell r="H197">
            <v>610000</v>
          </cell>
          <cell r="I197">
            <v>0</v>
          </cell>
          <cell r="J197">
            <v>0</v>
          </cell>
          <cell r="K197">
            <v>0</v>
          </cell>
        </row>
        <row r="198">
          <cell r="B198">
            <v>60009980</v>
          </cell>
          <cell r="C198" t="str">
            <v>Régularisation des achats bons carburants ATLAS SAHARA</v>
          </cell>
          <cell r="D198">
            <v>600000</v>
          </cell>
          <cell r="E198">
            <v>600000</v>
          </cell>
          <cell r="H198">
            <v>410000</v>
          </cell>
          <cell r="I198">
            <v>0</v>
          </cell>
          <cell r="J198">
            <v>0</v>
          </cell>
          <cell r="K198">
            <v>0</v>
          </cell>
        </row>
        <row r="199">
          <cell r="B199">
            <v>60009920</v>
          </cell>
          <cell r="C199" t="str">
            <v>Contrat cadre location d'une grue de 100 tonnes</v>
          </cell>
          <cell r="D199">
            <v>1500000</v>
          </cell>
          <cell r="E199">
            <v>500000</v>
          </cell>
          <cell r="F199">
            <v>500000</v>
          </cell>
          <cell r="G199">
            <v>500000</v>
          </cell>
          <cell r="H199">
            <v>500000</v>
          </cell>
          <cell r="I199">
            <v>500000</v>
          </cell>
          <cell r="J199">
            <v>500000</v>
          </cell>
          <cell r="K199">
            <v>0</v>
          </cell>
        </row>
        <row r="200">
          <cell r="B200">
            <v>60009940</v>
          </cell>
          <cell r="C200" t="str">
            <v>Transport d'une réactance 11 Kv de 20 MVAR de Sidi-Bennour à Laâyoune</v>
          </cell>
          <cell r="D200">
            <v>1000000</v>
          </cell>
          <cell r="E200">
            <v>300000</v>
          </cell>
          <cell r="F200">
            <v>700000</v>
          </cell>
          <cell r="H200">
            <v>300000</v>
          </cell>
          <cell r="I200">
            <v>0</v>
          </cell>
          <cell r="J200">
            <v>0</v>
          </cell>
          <cell r="K200">
            <v>0</v>
          </cell>
        </row>
        <row r="201">
          <cell r="B201">
            <v>60007645</v>
          </cell>
          <cell r="C201" t="str">
            <v>Fourniture des pneus pour DXT Agadir &amp; Marrakech ( partie XA:135 KDH ,partie XM:140 KDH)</v>
          </cell>
          <cell r="D201">
            <v>206065</v>
          </cell>
          <cell r="E201">
            <v>275000</v>
          </cell>
          <cell r="H201">
            <v>206065</v>
          </cell>
          <cell r="I201">
            <v>0</v>
          </cell>
          <cell r="J201">
            <v>0</v>
          </cell>
          <cell r="K201">
            <v>0</v>
          </cell>
        </row>
        <row r="202">
          <cell r="B202">
            <v>60009921</v>
          </cell>
          <cell r="C202" t="str">
            <v>Analyse des huiles des transformateurs et réactances de la Direction Transport Sud - Agadir</v>
          </cell>
          <cell r="D202">
            <v>190500</v>
          </cell>
          <cell r="E202">
            <v>190500</v>
          </cell>
          <cell r="H202">
            <v>190500</v>
          </cell>
          <cell r="I202">
            <v>0</v>
          </cell>
          <cell r="J202">
            <v>0</v>
          </cell>
          <cell r="K202">
            <v>0</v>
          </cell>
        </row>
        <row r="203">
          <cell r="B203">
            <v>60009400</v>
          </cell>
          <cell r="C203" t="str">
            <v>Transport Transformateur 100 MVA au poste Ait Melloul</v>
          </cell>
          <cell r="D203">
            <v>150000</v>
          </cell>
          <cell r="E203">
            <v>150000</v>
          </cell>
          <cell r="H203">
            <v>0</v>
          </cell>
          <cell r="I203">
            <v>0</v>
          </cell>
          <cell r="J203">
            <v>0</v>
          </cell>
          <cell r="K203">
            <v>0</v>
          </cell>
        </row>
        <row r="204">
          <cell r="B204">
            <v>60009880</v>
          </cell>
          <cell r="C204" t="str">
            <v>Acquisition de la graisse silicone pour les DTS/XL</v>
          </cell>
          <cell r="D204">
            <v>150000</v>
          </cell>
          <cell r="E204">
            <v>150000</v>
          </cell>
          <cell r="H204">
            <v>150000</v>
          </cell>
          <cell r="I204">
            <v>0</v>
          </cell>
          <cell r="J204">
            <v>0</v>
          </cell>
          <cell r="K204">
            <v>0</v>
          </cell>
        </row>
        <row r="205">
          <cell r="B205" t="str">
            <v>N3:6000xxxx</v>
          </cell>
          <cell r="C205" t="str">
            <v>Mise à niveau du poste 225kv Laayoune et Equipement des nouveaux magasins et atelier</v>
          </cell>
          <cell r="D205">
            <v>500000</v>
          </cell>
          <cell r="E205">
            <v>100000</v>
          </cell>
          <cell r="F205">
            <v>400000</v>
          </cell>
          <cell r="H205">
            <v>0</v>
          </cell>
          <cell r="I205">
            <v>0</v>
          </cell>
          <cell r="J205">
            <v>0</v>
          </cell>
          <cell r="K205">
            <v>0</v>
          </cell>
        </row>
        <row r="206">
          <cell r="B206">
            <v>60009724</v>
          </cell>
          <cell r="C206" t="str">
            <v>Vérification et maintenance annulle des extincteurs des sites relevant de la DTS (contrat cadre)</v>
          </cell>
          <cell r="D206">
            <v>186000</v>
          </cell>
          <cell r="E206">
            <v>62000</v>
          </cell>
          <cell r="F206">
            <v>62000</v>
          </cell>
          <cell r="G206">
            <v>62000</v>
          </cell>
          <cell r="H206">
            <v>62000</v>
          </cell>
          <cell r="I206">
            <v>62000</v>
          </cell>
          <cell r="J206">
            <v>62000</v>
          </cell>
          <cell r="K206">
            <v>0</v>
          </cell>
        </row>
        <row r="207">
          <cell r="B207" t="str">
            <v>N1:6000xxxx</v>
          </cell>
          <cell r="C207" t="str">
            <v>Peinture des supports des lignes THT relevant de la Division Exploitation Transport Agadir.</v>
          </cell>
          <cell r="D207">
            <v>10118000</v>
          </cell>
          <cell r="F207">
            <v>3000000</v>
          </cell>
          <cell r="G207">
            <v>7118000</v>
          </cell>
          <cell r="H207">
            <v>0</v>
          </cell>
          <cell r="I207">
            <v>0</v>
          </cell>
          <cell r="J207">
            <v>0</v>
          </cell>
          <cell r="K207">
            <v>0</v>
          </cell>
        </row>
        <row r="208">
          <cell r="B208" t="str">
            <v>N2:6000xxxx</v>
          </cell>
          <cell r="C208" t="str">
            <v>Renforcement des massifs des supports  des lignes THT &amp; HT  relevant de la Division Exploitation Transport Agadir.</v>
          </cell>
          <cell r="D208">
            <v>6500000</v>
          </cell>
          <cell r="F208">
            <v>1500000</v>
          </cell>
          <cell r="G208">
            <v>5000000</v>
          </cell>
          <cell r="H208">
            <v>0</v>
          </cell>
          <cell r="I208">
            <v>0</v>
          </cell>
          <cell r="J208">
            <v>0</v>
          </cell>
          <cell r="K208">
            <v>0</v>
          </cell>
        </row>
        <row r="209">
          <cell r="B209">
            <v>60007647</v>
          </cell>
          <cell r="C209" t="str">
            <v>Peinture de la totalité des  lignes à 60 KVn°410"Laâyoune-Boujdour", 309"Sidi-ifni-Laabrat Sahel" et n°188"Tantan-Tantan Port"</v>
          </cell>
          <cell r="D209">
            <v>5000000</v>
          </cell>
          <cell r="F209">
            <v>1800000</v>
          </cell>
          <cell r="G209">
            <v>3200000</v>
          </cell>
          <cell r="H209">
            <v>0</v>
          </cell>
          <cell r="I209">
            <v>0</v>
          </cell>
          <cell r="J209">
            <v>0</v>
          </cell>
          <cell r="K209">
            <v>0</v>
          </cell>
        </row>
        <row r="210">
          <cell r="B210">
            <v>60007646</v>
          </cell>
          <cell r="C210" t="str">
            <v>Mise à niveau des massifs lignes de DTS-XL</v>
          </cell>
          <cell r="D210">
            <v>600000</v>
          </cell>
          <cell r="F210">
            <v>575000</v>
          </cell>
          <cell r="H210">
            <v>0</v>
          </cell>
          <cell r="I210">
            <v>0</v>
          </cell>
          <cell r="J210">
            <v>0</v>
          </cell>
          <cell r="K210">
            <v>0</v>
          </cell>
        </row>
        <row r="211">
          <cell r="B211">
            <v>60006961</v>
          </cell>
          <cell r="C211" t="str">
            <v>Renforcement des massifs des lignes HTB, relevant de la Division Exploitation Transport Marrakech  de la Direction Régionale Région Sud, au niveau des des agglomérations et des traversées des Oueds</v>
          </cell>
          <cell r="D211">
            <v>7710000</v>
          </cell>
          <cell r="F211">
            <v>2919000</v>
          </cell>
          <cell r="G211">
            <v>840000</v>
          </cell>
          <cell r="H211">
            <v>0</v>
          </cell>
          <cell r="I211">
            <v>0</v>
          </cell>
          <cell r="J211">
            <v>0</v>
          </cell>
          <cell r="K211">
            <v>0</v>
          </cell>
        </row>
        <row r="212">
          <cell r="B212">
            <v>60006924</v>
          </cell>
          <cell r="C212" t="str">
            <v>Peinture des supports des lignes HTB relevant de la DTS-XM</v>
          </cell>
          <cell r="D212">
            <v>1650000</v>
          </cell>
          <cell r="F212">
            <v>1650000</v>
          </cell>
          <cell r="H212">
            <v>0</v>
          </cell>
          <cell r="I212">
            <v>0</v>
          </cell>
          <cell r="J212">
            <v>0</v>
          </cell>
          <cell r="K212">
            <v>0</v>
          </cell>
          <cell r="L212" t="str">
            <v xml:space="preserve">Le budget alloué au niveau de SAP dépasse celui validé en 2016. Cette dépense n'a pas fait l'objet d'inscription dans le cadre du budget validé au titre de l'exercice 2016 </v>
          </cell>
        </row>
        <row r="213">
          <cell r="B213" t="str">
            <v>N8:6000xxxx</v>
          </cell>
          <cell r="C213" t="str">
            <v>Fourniture des plaques numéro et adresse pour pylônes et PB des lignes HTB relevant de la DTS-XM</v>
          </cell>
          <cell r="D213">
            <v>1000000</v>
          </cell>
          <cell r="F213">
            <v>1000000</v>
          </cell>
          <cell r="H213">
            <v>0</v>
          </cell>
          <cell r="I213">
            <v>0</v>
          </cell>
          <cell r="J213">
            <v>0</v>
          </cell>
          <cell r="K213">
            <v>0</v>
          </cell>
        </row>
        <row r="214">
          <cell r="B214" t="str">
            <v>N10:6000xxxx</v>
          </cell>
          <cell r="C214" t="str">
            <v>Acquisition outillages pour les équipes Lignes de la DXM</v>
          </cell>
          <cell r="D214">
            <v>1510000</v>
          </cell>
          <cell r="F214">
            <v>1510000</v>
          </cell>
          <cell r="H214">
            <v>0</v>
          </cell>
          <cell r="I214">
            <v>0</v>
          </cell>
          <cell r="J214">
            <v>0</v>
          </cell>
          <cell r="K214">
            <v>0</v>
          </cell>
        </row>
        <row r="215">
          <cell r="B215" t="str">
            <v>N11:6000xxxx</v>
          </cell>
          <cell r="C215" t="str">
            <v>Acquisition pièces de rechanges pour lignes HTB de la DXM</v>
          </cell>
          <cell r="D215">
            <v>1340000</v>
          </cell>
          <cell r="F215">
            <v>1340000</v>
          </cell>
          <cell r="H215">
            <v>0</v>
          </cell>
          <cell r="I215">
            <v>0</v>
          </cell>
          <cell r="J215">
            <v>0</v>
          </cell>
          <cell r="K215">
            <v>0</v>
          </cell>
        </row>
        <row r="216">
          <cell r="B216">
            <v>60008680</v>
          </cell>
          <cell r="C216" t="str">
            <v>Peinture des lignes 400kV
 40-06/07(Sup101-Sup313)
40-06/07(Sup1-Sup100) et N°40-01/40-02</v>
          </cell>
          <cell r="D216">
            <v>5836000</v>
          </cell>
          <cell r="E216">
            <v>400000</v>
          </cell>
          <cell r="H216">
            <v>400000</v>
          </cell>
          <cell r="I216">
            <v>0</v>
          </cell>
          <cell r="J216">
            <v>0</v>
          </cell>
          <cell r="K216">
            <v>321300</v>
          </cell>
        </row>
        <row r="217">
          <cell r="B217">
            <v>60007962</v>
          </cell>
          <cell r="C217" t="str">
            <v>Peinture des lignes THT et HT  de la DXT</v>
          </cell>
          <cell r="D217">
            <v>2284300</v>
          </cell>
          <cell r="E217">
            <v>1900000</v>
          </cell>
          <cell r="H217">
            <v>0</v>
          </cell>
          <cell r="I217">
            <v>0</v>
          </cell>
          <cell r="J217">
            <v>0</v>
          </cell>
          <cell r="K217">
            <v>0</v>
          </cell>
        </row>
        <row r="218">
          <cell r="B218">
            <v>60008680</v>
          </cell>
          <cell r="C218" t="str">
            <v>Peinture des lignes THT et HT  de la DXK</v>
          </cell>
          <cell r="D218">
            <v>3900000</v>
          </cell>
          <cell r="E218">
            <v>900000</v>
          </cell>
          <cell r="F218">
            <v>3000000</v>
          </cell>
        </row>
        <row r="219">
          <cell r="B219">
            <v>60005542</v>
          </cell>
          <cell r="C219" t="str">
            <v>Peinture de la charpente du Poste Zaer; Sidi Yahi  ; SKHIRAT et  Kenitra</v>
          </cell>
          <cell r="D219">
            <v>940000</v>
          </cell>
          <cell r="E219">
            <v>940000</v>
          </cell>
          <cell r="H219">
            <v>1105000</v>
          </cell>
          <cell r="I219">
            <v>0</v>
          </cell>
          <cell r="J219">
            <v>0</v>
          </cell>
          <cell r="K219">
            <v>0</v>
          </cell>
        </row>
        <row r="220">
          <cell r="B220">
            <v>60005542</v>
          </cell>
          <cell r="C220" t="str">
            <v>Peinture des cabines et charpentes à Melloussa</v>
          </cell>
          <cell r="D220">
            <v>305000</v>
          </cell>
          <cell r="E220">
            <v>165000</v>
          </cell>
        </row>
        <row r="221">
          <cell r="B221">
            <v>60006980</v>
          </cell>
          <cell r="C221" t="str">
            <v>Elagage et abattage des arbres THT et HT de la DTN</v>
          </cell>
          <cell r="D221">
            <v>750000</v>
          </cell>
          <cell r="E221">
            <v>250000</v>
          </cell>
          <cell r="F221">
            <v>250000</v>
          </cell>
          <cell r="G221">
            <v>250000</v>
          </cell>
          <cell r="H221">
            <v>500000</v>
          </cell>
          <cell r="I221">
            <v>0</v>
          </cell>
          <cell r="J221">
            <v>0</v>
          </cell>
          <cell r="K221">
            <v>0</v>
          </cell>
        </row>
        <row r="222">
          <cell r="B222">
            <v>60006980</v>
          </cell>
          <cell r="C222" t="str">
            <v>Elagage et abattage des arbres THT et HT de la DTN</v>
          </cell>
          <cell r="D222">
            <v>1055000</v>
          </cell>
          <cell r="E222">
            <v>250000</v>
          </cell>
          <cell r="F222">
            <v>250000</v>
          </cell>
          <cell r="G222">
            <v>250000</v>
          </cell>
        </row>
        <row r="223">
          <cell r="B223">
            <v>60007167</v>
          </cell>
          <cell r="C223" t="str">
            <v>Etude de stabilité des pylônes concernés par l'affaissement du terrain de la DXT</v>
          </cell>
          <cell r="D223">
            <v>1000000</v>
          </cell>
          <cell r="F223">
            <v>500000</v>
          </cell>
          <cell r="G223">
            <v>500000</v>
          </cell>
          <cell r="H223">
            <v>0</v>
          </cell>
          <cell r="I223">
            <v>0</v>
          </cell>
          <cell r="J223">
            <v>0</v>
          </cell>
          <cell r="K223">
            <v>0</v>
          </cell>
        </row>
        <row r="224">
          <cell r="B224">
            <v>60007079</v>
          </cell>
          <cell r="C224" t="str">
            <v>Remplacement des plaques numéros des lignes 400 KV ,225kv ,60 kv:</v>
          </cell>
          <cell r="D224">
            <v>570000</v>
          </cell>
          <cell r="E224">
            <v>120000</v>
          </cell>
          <cell r="F224">
            <v>345000</v>
          </cell>
          <cell r="H224">
            <v>0</v>
          </cell>
          <cell r="I224">
            <v>0</v>
          </cell>
          <cell r="J224">
            <v>0</v>
          </cell>
          <cell r="K224">
            <v>0</v>
          </cell>
        </row>
        <row r="225">
          <cell r="B225">
            <v>60009782</v>
          </cell>
          <cell r="C225" t="str">
            <v>Renforcement des pylônes 225kV de la ligne N°25-73</v>
          </cell>
          <cell r="D225">
            <v>750000</v>
          </cell>
          <cell r="E225">
            <v>750000</v>
          </cell>
          <cell r="H225">
            <v>750000</v>
          </cell>
          <cell r="I225">
            <v>0</v>
          </cell>
          <cell r="J225">
            <v>0</v>
          </cell>
          <cell r="K225">
            <v>0</v>
          </cell>
        </row>
        <row r="226">
          <cell r="B226" t="str">
            <v>Nouvel OT</v>
          </cell>
          <cell r="C226" t="str">
            <v>renforcement des FTS et balisage des lignes  de la DTN</v>
          </cell>
          <cell r="D226">
            <v>400000</v>
          </cell>
          <cell r="F226">
            <v>400000</v>
          </cell>
          <cell r="H226">
            <v>0</v>
          </cell>
          <cell r="I226">
            <v>0</v>
          </cell>
          <cell r="J226">
            <v>0</v>
          </cell>
          <cell r="K226">
            <v>0</v>
          </cell>
        </row>
        <row r="227">
          <cell r="B227" t="str">
            <v>nouvel OT</v>
          </cell>
          <cell r="C227" t="str">
            <v>Renforcement des Massifs  des lignes 400 KV</v>
          </cell>
          <cell r="D227">
            <v>3000000</v>
          </cell>
          <cell r="F227">
            <v>1000000</v>
          </cell>
          <cell r="G227">
            <v>2000000</v>
          </cell>
          <cell r="H227">
            <v>0</v>
          </cell>
          <cell r="I227">
            <v>0</v>
          </cell>
          <cell r="J227">
            <v>0</v>
          </cell>
          <cell r="K227">
            <v>0</v>
          </cell>
        </row>
        <row r="228">
          <cell r="B228">
            <v>60008007</v>
          </cell>
          <cell r="C228" t="str">
            <v>Révision de disjoncteurs 225 et 400 KV Sprecher de la DTN</v>
          </cell>
          <cell r="D228">
            <v>365000</v>
          </cell>
          <cell r="E228">
            <v>104000</v>
          </cell>
          <cell r="H228">
            <v>0</v>
          </cell>
          <cell r="I228">
            <v>0</v>
          </cell>
          <cell r="J228">
            <v>0</v>
          </cell>
          <cell r="K228">
            <v>0</v>
          </cell>
        </row>
        <row r="229">
          <cell r="B229">
            <v>60008003</v>
          </cell>
          <cell r="C229" t="str">
            <v>Depose des antennes radio et lignes 60Kv</v>
          </cell>
          <cell r="D229">
            <v>240000</v>
          </cell>
          <cell r="F229">
            <v>100000</v>
          </cell>
          <cell r="H229">
            <v>0</v>
          </cell>
          <cell r="I229">
            <v>0</v>
          </cell>
          <cell r="J229">
            <v>0</v>
          </cell>
          <cell r="K229">
            <v>0</v>
          </cell>
        </row>
        <row r="230">
          <cell r="B230">
            <v>60008003</v>
          </cell>
          <cell r="C230" t="str">
            <v>Depose des lignes 60Kv</v>
          </cell>
          <cell r="D230">
            <v>190000</v>
          </cell>
          <cell r="E230">
            <v>120000</v>
          </cell>
          <cell r="H230">
            <v>0</v>
          </cell>
          <cell r="I230">
            <v>0</v>
          </cell>
          <cell r="J230">
            <v>0</v>
          </cell>
          <cell r="K230">
            <v>0</v>
          </cell>
        </row>
        <row r="231">
          <cell r="B231">
            <v>60007963</v>
          </cell>
          <cell r="C231" t="str">
            <v>Maintenance d'un élevateur à nacelle</v>
          </cell>
          <cell r="D231">
            <v>440000</v>
          </cell>
          <cell r="F231">
            <v>440000</v>
          </cell>
          <cell r="H231">
            <v>0</v>
          </cell>
          <cell r="I231">
            <v>0</v>
          </cell>
          <cell r="J231">
            <v>0</v>
          </cell>
          <cell r="K231">
            <v>0</v>
          </cell>
        </row>
        <row r="232">
          <cell r="B232" t="str">
            <v>nouvel OT</v>
          </cell>
          <cell r="C232" t="str">
            <v>Remise en etat de l'étancheité poste Tétouan</v>
          </cell>
          <cell r="D232">
            <v>200000</v>
          </cell>
          <cell r="E232">
            <v>200000</v>
          </cell>
          <cell r="H232">
            <v>0</v>
          </cell>
          <cell r="I232">
            <v>0</v>
          </cell>
          <cell r="J232">
            <v>0</v>
          </cell>
          <cell r="K232">
            <v>0</v>
          </cell>
        </row>
        <row r="233">
          <cell r="B233" t="str">
            <v>nouvel OT</v>
          </cell>
          <cell r="C233" t="str">
            <v>Remise en etat de la route d'accés au poste Ferdioua</v>
          </cell>
          <cell r="D233">
            <v>300000</v>
          </cell>
          <cell r="F233">
            <v>300000</v>
          </cell>
          <cell r="H233">
            <v>0</v>
          </cell>
          <cell r="I233">
            <v>0</v>
          </cell>
          <cell r="J233">
            <v>0</v>
          </cell>
          <cell r="K233">
            <v>0</v>
          </cell>
        </row>
        <row r="234">
          <cell r="B234" t="str">
            <v>Nouvel OT</v>
          </cell>
          <cell r="C234" t="str">
            <v>(Peinture , Eclairage et refection de l'étanchiété des postes de la DXK</v>
          </cell>
          <cell r="D234">
            <v>800000</v>
          </cell>
          <cell r="F234">
            <v>800000</v>
          </cell>
          <cell r="H234">
            <v>0</v>
          </cell>
          <cell r="I234">
            <v>0</v>
          </cell>
          <cell r="J234">
            <v>0</v>
          </cell>
          <cell r="K234">
            <v>0</v>
          </cell>
        </row>
        <row r="235">
          <cell r="B235" t="str">
            <v>Nouvel OT</v>
          </cell>
          <cell r="C235" t="str">
            <v xml:space="preserve"> Appliation Peinture Sylgar</v>
          </cell>
          <cell r="D235">
            <v>1000000</v>
          </cell>
          <cell r="F235">
            <v>1000000</v>
          </cell>
          <cell r="H235">
            <v>0</v>
          </cell>
          <cell r="I235">
            <v>0</v>
          </cell>
          <cell r="J235">
            <v>0</v>
          </cell>
          <cell r="K235">
            <v>0</v>
          </cell>
        </row>
        <row r="236">
          <cell r="B236">
            <v>60003440</v>
          </cell>
          <cell r="C236" t="str">
            <v>Lavage Sous Tension héliporté</v>
          </cell>
          <cell r="D236">
            <v>5792000</v>
          </cell>
          <cell r="E236">
            <v>1448000</v>
          </cell>
          <cell r="F236">
            <v>1448000</v>
          </cell>
          <cell r="G236">
            <v>1448000</v>
          </cell>
          <cell r="H236">
            <v>1448000</v>
          </cell>
          <cell r="I236">
            <v>0</v>
          </cell>
          <cell r="J236">
            <v>0</v>
          </cell>
          <cell r="K236">
            <v>0</v>
          </cell>
        </row>
        <row r="237">
          <cell r="B237">
            <v>60003440</v>
          </cell>
          <cell r="C237" t="str">
            <v>Lavage Sous Tension héliporté</v>
          </cell>
          <cell r="D237">
            <v>8132000</v>
          </cell>
          <cell r="E237">
            <v>2033000</v>
          </cell>
          <cell r="F237">
            <v>2033000</v>
          </cell>
          <cell r="G237">
            <v>2033000</v>
          </cell>
          <cell r="H237">
            <v>2033000</v>
          </cell>
          <cell r="I237">
            <v>0</v>
          </cell>
          <cell r="J237">
            <v>0</v>
          </cell>
          <cell r="K237">
            <v>0</v>
          </cell>
        </row>
        <row r="238">
          <cell r="B238">
            <v>60005560</v>
          </cell>
          <cell r="C238" t="str">
            <v>Gest incid localis défaut I-M-E</v>
          </cell>
          <cell r="D238">
            <v>912000</v>
          </cell>
          <cell r="F238">
            <v>456000</v>
          </cell>
          <cell r="G238">
            <v>456000</v>
          </cell>
          <cell r="H238">
            <v>456000</v>
          </cell>
          <cell r="I238">
            <v>0</v>
          </cell>
          <cell r="J238">
            <v>0</v>
          </cell>
          <cell r="K238">
            <v>0</v>
          </cell>
          <cell r="L238" t="str">
            <v>Le budget alloué au niveau de SAP dépasse celui validé en 2016. Cette dépense n'a pas fait l'objet d'inscription dans le cadre du budget validé au titre de l'exercice 2016 (Cet OTCL6 est en statut bloqué par le CGO)</v>
          </cell>
        </row>
        <row r="239">
          <cell r="B239">
            <v>60007140</v>
          </cell>
          <cell r="C239" t="str">
            <v>Analyse d'huile  des transformateurs et réactances de la DTN</v>
          </cell>
          <cell r="D239">
            <v>586000</v>
          </cell>
          <cell r="E239">
            <v>150000</v>
          </cell>
          <cell r="F239">
            <v>150000</v>
          </cell>
          <cell r="G239">
            <v>150000</v>
          </cell>
          <cell r="H239">
            <v>134990</v>
          </cell>
          <cell r="I239">
            <v>0</v>
          </cell>
          <cell r="J239">
            <v>0</v>
          </cell>
          <cell r="K239">
            <v>0</v>
          </cell>
        </row>
        <row r="240">
          <cell r="B240">
            <v>60007820</v>
          </cell>
          <cell r="C240" t="str">
            <v>Audit qualité</v>
          </cell>
          <cell r="D240">
            <v>138000</v>
          </cell>
          <cell r="E240">
            <v>24000</v>
          </cell>
          <cell r="F240">
            <v>24000</v>
          </cell>
          <cell r="G240">
            <v>50000</v>
          </cell>
          <cell r="H240">
            <v>0</v>
          </cell>
          <cell r="I240">
            <v>0</v>
          </cell>
          <cell r="J240">
            <v>0</v>
          </cell>
          <cell r="K240">
            <v>0</v>
          </cell>
        </row>
        <row r="241">
          <cell r="B241" t="str">
            <v>Nouvel OT</v>
          </cell>
          <cell r="C241" t="str">
            <v>Remise en état du caisson TST</v>
          </cell>
          <cell r="D241">
            <v>200000</v>
          </cell>
          <cell r="F241">
            <v>200000</v>
          </cell>
          <cell r="H241">
            <v>0</v>
          </cell>
          <cell r="I241">
            <v>0</v>
          </cell>
          <cell r="J241">
            <v>0</v>
          </cell>
          <cell r="K241">
            <v>0</v>
          </cell>
        </row>
        <row r="242">
          <cell r="B242" t="str">
            <v>Nouvel OT</v>
          </cell>
          <cell r="C242" t="str">
            <v>Gardiennage ; nettoyage  et desherbage des postes  et Géolocalisation</v>
          </cell>
          <cell r="D242">
            <v>15839300.199999999</v>
          </cell>
          <cell r="E242">
            <v>4044827.36</v>
          </cell>
          <cell r="F242">
            <v>4000000</v>
          </cell>
          <cell r="G242">
            <v>4000000</v>
          </cell>
          <cell r="H242">
            <v>0</v>
          </cell>
          <cell r="I242">
            <v>0</v>
          </cell>
          <cell r="J242">
            <v>0</v>
          </cell>
          <cell r="K242">
            <v>0</v>
          </cell>
        </row>
        <row r="243">
          <cell r="B243" t="str">
            <v>60007612&amp;
60008760</v>
          </cell>
          <cell r="C243" t="str">
            <v>location longue durée de véhicules</v>
          </cell>
          <cell r="D243">
            <v>13323687.61032258</v>
          </cell>
          <cell r="E243">
            <v>3296000</v>
          </cell>
          <cell r="F243">
            <v>3296000</v>
          </cell>
          <cell r="G243">
            <v>3296000</v>
          </cell>
          <cell r="H243">
            <v>2198400</v>
          </cell>
          <cell r="I243">
            <v>1793637</v>
          </cell>
          <cell r="J243">
            <v>997200</v>
          </cell>
          <cell r="K243">
            <v>402500</v>
          </cell>
        </row>
        <row r="244">
          <cell r="B244" t="str">
            <v>Nouvel OT</v>
          </cell>
          <cell r="C244" t="str">
            <v>(Aménagement des locaux des équipes de la DTN</v>
          </cell>
          <cell r="D244">
            <v>3000000</v>
          </cell>
          <cell r="F244">
            <v>1500000</v>
          </cell>
          <cell r="G244">
            <v>1500000</v>
          </cell>
          <cell r="H244">
            <v>0</v>
          </cell>
          <cell r="I244">
            <v>0</v>
          </cell>
          <cell r="J244">
            <v>0</v>
          </cell>
          <cell r="K244">
            <v>0</v>
          </cell>
        </row>
        <row r="245">
          <cell r="B245" t="str">
            <v>Nouvel OT</v>
          </cell>
          <cell r="C245" t="str">
            <v>Remise en état des locaux FAR ZAER</v>
          </cell>
          <cell r="D245">
            <v>200000</v>
          </cell>
          <cell r="E245">
            <v>200000</v>
          </cell>
          <cell r="H245">
            <v>0</v>
          </cell>
          <cell r="I245">
            <v>0</v>
          </cell>
          <cell r="J245">
            <v>0</v>
          </cell>
          <cell r="K245">
            <v>0</v>
          </cell>
        </row>
        <row r="246">
          <cell r="B246">
            <v>60002601</v>
          </cell>
          <cell r="C246" t="str">
            <v>Convention d'assistance météorologique.</v>
          </cell>
          <cell r="D246">
            <v>15142955</v>
          </cell>
          <cell r="E246">
            <v>842625</v>
          </cell>
          <cell r="F246">
            <v>842625</v>
          </cell>
          <cell r="G246">
            <v>842625</v>
          </cell>
          <cell r="H246">
            <v>1123500</v>
          </cell>
          <cell r="I246">
            <v>1123500</v>
          </cell>
          <cell r="J246">
            <v>1123500</v>
          </cell>
          <cell r="K246">
            <v>279200</v>
          </cell>
          <cell r="L246" t="str">
            <v>Le budget alloué au niveau de SAP dépasse celui validé en 2016</v>
          </cell>
        </row>
        <row r="247">
          <cell r="B247">
            <v>60007200</v>
          </cell>
          <cell r="C247" t="str">
            <v>Assistance technique Station LGV ONCF</v>
          </cell>
          <cell r="D247">
            <v>390000</v>
          </cell>
          <cell r="E247">
            <v>389772.16</v>
          </cell>
          <cell r="F247">
            <v>0</v>
          </cell>
          <cell r="G247">
            <v>0</v>
          </cell>
          <cell r="H247">
            <v>0</v>
          </cell>
          <cell r="I247">
            <v>0</v>
          </cell>
          <cell r="J247">
            <v>0</v>
          </cell>
          <cell r="K247">
            <v>0</v>
          </cell>
        </row>
        <row r="248">
          <cell r="B248">
            <v>60008141</v>
          </cell>
          <cell r="C248" t="str">
            <v>Plateforme informat.liées système IESOE</v>
          </cell>
          <cell r="D248">
            <v>873069</v>
          </cell>
          <cell r="E248">
            <v>174231.5</v>
          </cell>
          <cell r="F248">
            <v>48025</v>
          </cell>
          <cell r="G248">
            <v>0</v>
          </cell>
          <cell r="H248">
            <v>0</v>
          </cell>
          <cell r="I248">
            <v>0</v>
          </cell>
          <cell r="J248">
            <v>0</v>
          </cell>
          <cell r="K248">
            <v>0</v>
          </cell>
        </row>
        <row r="249">
          <cell r="B249">
            <v>60007940</v>
          </cell>
          <cell r="C249" t="str">
            <v>Maint. instal. vidéo. sites névral. ONEE-BE</v>
          </cell>
          <cell r="D249">
            <v>300000</v>
          </cell>
          <cell r="E249">
            <v>120000</v>
          </cell>
          <cell r="F249">
            <v>60000</v>
          </cell>
          <cell r="G249">
            <v>60000</v>
          </cell>
          <cell r="H249">
            <v>60000</v>
          </cell>
          <cell r="I249">
            <v>60000</v>
          </cell>
          <cell r="J249">
            <v>0</v>
          </cell>
          <cell r="K249">
            <v>0</v>
          </cell>
        </row>
        <row r="250">
          <cell r="B250">
            <v>60008522</v>
          </cell>
          <cell r="C250" t="str">
            <v>Contrat de maintenance du Dispatching</v>
          </cell>
          <cell r="D250">
            <v>8907225</v>
          </cell>
          <cell r="E250">
            <v>1753856.25</v>
          </cell>
          <cell r="F250">
            <v>1753856.25</v>
          </cell>
          <cell r="G250">
            <v>1753856.25</v>
          </cell>
          <cell r="H250">
            <v>1781445</v>
          </cell>
          <cell r="I250">
            <v>1781445</v>
          </cell>
          <cell r="J250">
            <v>0</v>
          </cell>
          <cell r="K250">
            <v>1679760.75</v>
          </cell>
          <cell r="L250" t="str">
            <v>Le budget alloué au niveau de SAP dépasse celui validé en 2016</v>
          </cell>
        </row>
        <row r="251">
          <cell r="B251">
            <v>60008520</v>
          </cell>
          <cell r="C251" t="str">
            <v>Prévision de la porduction des parcs éoliens ONEE-BE</v>
          </cell>
          <cell r="D251">
            <v>1514396</v>
          </cell>
          <cell r="E251">
            <v>271200</v>
          </cell>
          <cell r="F251">
            <v>325440</v>
          </cell>
          <cell r="G251">
            <v>406800</v>
          </cell>
          <cell r="H251">
            <v>271200</v>
          </cell>
          <cell r="I251">
            <v>325440</v>
          </cell>
          <cell r="J251">
            <v>406800</v>
          </cell>
          <cell r="K251">
            <v>-2144.5300000000002</v>
          </cell>
        </row>
        <row r="252">
          <cell r="B252" t="str">
            <v>XXXXXX</v>
          </cell>
          <cell r="C252" t="str">
            <v>Audit du Système centrale du Dispatching National</v>
          </cell>
          <cell r="D252">
            <v>518000</v>
          </cell>
          <cell r="E252">
            <v>0</v>
          </cell>
          <cell r="F252">
            <v>518000</v>
          </cell>
          <cell r="G252">
            <v>0</v>
          </cell>
          <cell r="H252">
            <v>0</v>
          </cell>
          <cell r="I252">
            <v>0</v>
          </cell>
          <cell r="J252">
            <v>0</v>
          </cell>
          <cell r="K252">
            <v>0</v>
          </cell>
        </row>
        <row r="253">
          <cell r="B253" t="str">
            <v>XXXXXX</v>
          </cell>
          <cell r="C253" t="str">
            <v>Contrant de maintenance du réseau fibre optique ONEE.</v>
          </cell>
          <cell r="D253">
            <v>2737500</v>
          </cell>
          <cell r="E253">
            <v>0</v>
          </cell>
          <cell r="F253">
            <v>912500</v>
          </cell>
          <cell r="G253">
            <v>912500</v>
          </cell>
          <cell r="H253">
            <v>0</v>
          </cell>
          <cell r="I253">
            <v>0</v>
          </cell>
          <cell r="J253">
            <v>0</v>
          </cell>
          <cell r="K253">
            <v>0</v>
          </cell>
        </row>
        <row r="255">
          <cell r="D255">
            <v>587415370.32560015</v>
          </cell>
          <cell r="E255">
            <v>128585633.03599998</v>
          </cell>
          <cell r="F255">
            <v>142720695.62987095</v>
          </cell>
          <cell r="G255">
            <v>134765288.97632259</v>
          </cell>
          <cell r="H255">
            <v>79941963</v>
          </cell>
          <cell r="I255">
            <v>65136746</v>
          </cell>
          <cell r="J255">
            <v>55497325</v>
          </cell>
          <cell r="K255">
            <v>10473285.369999999</v>
          </cell>
        </row>
        <row r="256">
          <cell r="B256">
            <v>60008761</v>
          </cell>
          <cell r="C256" t="str">
            <v>Etude d'impact socio économiques du PERG</v>
          </cell>
          <cell r="D256">
            <v>5000000</v>
          </cell>
          <cell r="E256">
            <v>2500000</v>
          </cell>
          <cell r="H256">
            <v>1858385</v>
          </cell>
          <cell r="I256">
            <v>2787577</v>
          </cell>
          <cell r="J256">
            <v>0</v>
          </cell>
          <cell r="K256">
            <v>0</v>
          </cell>
        </row>
        <row r="257">
          <cell r="B257">
            <v>60001000</v>
          </cell>
          <cell r="C257" t="str">
            <v>Prestation de gardiennage des locaux d'exploitation</v>
          </cell>
          <cell r="D257">
            <v>58305419</v>
          </cell>
          <cell r="E257">
            <v>9389457.359999992</v>
          </cell>
          <cell r="F257">
            <v>9389457.359999992</v>
          </cell>
          <cell r="G257">
            <v>9389457.359999992</v>
          </cell>
          <cell r="H257">
            <v>9389457</v>
          </cell>
          <cell r="I257">
            <v>9389457</v>
          </cell>
          <cell r="J257">
            <v>9389457</v>
          </cell>
          <cell r="K257">
            <v>1516440</v>
          </cell>
          <cell r="L257" t="str">
            <v>budget 2016 cadre avec l'enveloppe arrêtée par la DMC</v>
          </cell>
        </row>
        <row r="258">
          <cell r="B258" t="str">
            <v>nouveau OT03</v>
          </cell>
          <cell r="C258" t="str">
            <v>Location de véhicules (LLD)</v>
          </cell>
          <cell r="D258">
            <v>25330769.450000037</v>
          </cell>
          <cell r="E258">
            <v>8501626.2000000142</v>
          </cell>
          <cell r="F258">
            <v>8474124.0500000119</v>
          </cell>
          <cell r="G258">
            <v>8355019.2000000104</v>
          </cell>
          <cell r="H258">
            <v>0</v>
          </cell>
          <cell r="I258">
            <v>0</v>
          </cell>
          <cell r="J258">
            <v>0</v>
          </cell>
          <cell r="K258">
            <v>0</v>
          </cell>
          <cell r="L258" t="str">
            <v>Le budget validé par la Direction affiche un écart par rapport à celui accordé par la DMC</v>
          </cell>
        </row>
        <row r="259">
          <cell r="B259" t="str">
            <v>nouveau OT05</v>
          </cell>
          <cell r="C259" t="str">
            <v>Prestations de distribution des factures BT (PEE)</v>
          </cell>
          <cell r="D259">
            <v>16789129.91</v>
          </cell>
          <cell r="E259">
            <v>5364507.42</v>
          </cell>
          <cell r="F259">
            <v>5496959.5</v>
          </cell>
          <cell r="G259">
            <v>5927662.9900000012</v>
          </cell>
          <cell r="H259">
            <v>0</v>
          </cell>
          <cell r="I259">
            <v>0</v>
          </cell>
          <cell r="J259">
            <v>0</v>
          </cell>
          <cell r="K259">
            <v>0</v>
          </cell>
        </row>
        <row r="260">
          <cell r="B260" t="str">
            <v>nouveau OT07</v>
          </cell>
          <cell r="C260" t="str">
            <v>Prestations d'encaissements des factures BT (PEE)</v>
          </cell>
          <cell r="D260">
            <v>15876782.449999999</v>
          </cell>
          <cell r="E260">
            <v>4943118.25</v>
          </cell>
          <cell r="F260">
            <v>5292266.6999999993</v>
          </cell>
          <cell r="G260">
            <v>5641397.5</v>
          </cell>
          <cell r="H260">
            <v>0</v>
          </cell>
          <cell r="I260">
            <v>0</v>
          </cell>
          <cell r="J260">
            <v>0</v>
          </cell>
          <cell r="K260">
            <v>0</v>
          </cell>
        </row>
        <row r="261">
          <cell r="B261" t="str">
            <v>nouveau OT06</v>
          </cell>
          <cell r="C261" t="str">
            <v>Prestations de recharges à prépaiement (PVE)</v>
          </cell>
          <cell r="D261">
            <v>6146979.2800000003</v>
          </cell>
          <cell r="E261">
            <v>2039385.67</v>
          </cell>
          <cell r="F261">
            <v>2048940.25</v>
          </cell>
          <cell r="G261">
            <v>2058653.36</v>
          </cell>
          <cell r="H261">
            <v>0</v>
          </cell>
          <cell r="I261">
            <v>0</v>
          </cell>
          <cell r="J261">
            <v>0</v>
          </cell>
          <cell r="K261">
            <v>0</v>
          </cell>
        </row>
        <row r="262">
          <cell r="B262">
            <v>60007631</v>
          </cell>
          <cell r="C262" t="str">
            <v>Prestations nettoyage locaux d'exploitation &amp; desherbage et d'entretien espaces verts</v>
          </cell>
          <cell r="D262">
            <v>6713363</v>
          </cell>
          <cell r="E262">
            <v>1729392.719999999</v>
          </cell>
          <cell r="F262">
            <v>1699845.8299999998</v>
          </cell>
          <cell r="G262">
            <v>1716277.7999999998</v>
          </cell>
          <cell r="H262">
            <v>1729391</v>
          </cell>
          <cell r="I262">
            <v>1729391</v>
          </cell>
          <cell r="J262">
            <v>1729391</v>
          </cell>
          <cell r="K262">
            <v>265807.71999999997</v>
          </cell>
          <cell r="L262" t="str">
            <v>budget 2016 cadre avec l'enveloppe arrêtée par la DMC</v>
          </cell>
        </row>
        <row r="263">
          <cell r="B263" t="str">
            <v>nouveau OT01</v>
          </cell>
          <cell r="C263" t="str">
            <v>Locations d'imprimantes</v>
          </cell>
          <cell r="D263">
            <v>3819004.3099999996</v>
          </cell>
          <cell r="E263">
            <v>1235828.5</v>
          </cell>
          <cell r="F263">
            <v>1272633.3899999997</v>
          </cell>
          <cell r="G263">
            <v>1310542.4200000002</v>
          </cell>
          <cell r="H263">
            <v>0</v>
          </cell>
          <cell r="I263">
            <v>0</v>
          </cell>
          <cell r="J263">
            <v>0</v>
          </cell>
          <cell r="K263">
            <v>0</v>
          </cell>
          <cell r="L263" t="str">
            <v>Le budget validé par la Direction affiche un écart par rapport à celui accordé par la DMC</v>
          </cell>
        </row>
        <row r="264">
          <cell r="B264" t="str">
            <v>nouveau OT09</v>
          </cell>
          <cell r="C264" t="str">
            <v>Prestations de coupure des clients BT suite au non règlement</v>
          </cell>
          <cell r="D264">
            <v>1801560</v>
          </cell>
          <cell r="E264">
            <v>600520</v>
          </cell>
          <cell r="F264">
            <v>600520</v>
          </cell>
          <cell r="G264">
            <v>600520</v>
          </cell>
          <cell r="H264">
            <v>0</v>
          </cell>
          <cell r="I264">
            <v>0</v>
          </cell>
          <cell r="J264">
            <v>0</v>
          </cell>
          <cell r="K264">
            <v>0</v>
          </cell>
        </row>
        <row r="265">
          <cell r="B265" t="str">
            <v>nouveau OT04</v>
          </cell>
          <cell r="C265" t="str">
            <v>Prestations de relevé des index des compteurs BT classiques</v>
          </cell>
          <cell r="D265">
            <v>1728000</v>
          </cell>
          <cell r="E265">
            <v>576000</v>
          </cell>
          <cell r="F265">
            <v>576000</v>
          </cell>
          <cell r="G265">
            <v>576000</v>
          </cell>
          <cell r="H265">
            <v>0</v>
          </cell>
          <cell r="I265">
            <v>0</v>
          </cell>
          <cell r="J265">
            <v>0</v>
          </cell>
          <cell r="K265">
            <v>0</v>
          </cell>
        </row>
        <row r="266">
          <cell r="B266">
            <v>60008500</v>
          </cell>
          <cell r="C266" t="str">
            <v>Prestations de maintenance du système de comptage pré-paiement NOUR</v>
          </cell>
          <cell r="D266">
            <v>1620000</v>
          </cell>
          <cell r="E266">
            <v>540000</v>
          </cell>
          <cell r="F266">
            <v>540000</v>
          </cell>
          <cell r="G266">
            <v>540000</v>
          </cell>
          <cell r="H266">
            <v>0</v>
          </cell>
          <cell r="I266">
            <v>0</v>
          </cell>
          <cell r="J266">
            <v>0</v>
          </cell>
          <cell r="K266">
            <v>1560</v>
          </cell>
        </row>
        <row r="267">
          <cell r="B267">
            <v>60005203</v>
          </cell>
          <cell r="C267" t="str">
            <v>Réfection de la peinture du siège de la DR01</v>
          </cell>
          <cell r="D267">
            <v>498000</v>
          </cell>
          <cell r="E267">
            <v>198000</v>
          </cell>
          <cell r="H267">
            <v>0</v>
          </cell>
          <cell r="I267">
            <v>0</v>
          </cell>
          <cell r="J267">
            <v>0</v>
          </cell>
          <cell r="K267">
            <v>0</v>
          </cell>
        </row>
        <row r="268">
          <cell r="B268">
            <v>60007281</v>
          </cell>
          <cell r="C268" t="str">
            <v>Transport des transformateurs de puissance HT/MT</v>
          </cell>
          <cell r="D268">
            <v>450000</v>
          </cell>
          <cell r="E268">
            <v>150000</v>
          </cell>
          <cell r="H268">
            <v>0</v>
          </cell>
          <cell r="I268">
            <v>0</v>
          </cell>
          <cell r="J268">
            <v>0</v>
          </cell>
          <cell r="K268">
            <v>0</v>
          </cell>
        </row>
        <row r="269">
          <cell r="B269" t="str">
            <v>nouveau OT13</v>
          </cell>
          <cell r="C269" t="str">
            <v>Aménagement des locaux AS Soualem</v>
          </cell>
          <cell r="D269">
            <v>132000</v>
          </cell>
          <cell r="E269">
            <v>132000</v>
          </cell>
          <cell r="H269">
            <v>0</v>
          </cell>
          <cell r="I269">
            <v>0</v>
          </cell>
          <cell r="J269">
            <v>0</v>
          </cell>
          <cell r="K269">
            <v>0</v>
          </cell>
        </row>
        <row r="270">
          <cell r="B270">
            <v>60007343</v>
          </cell>
          <cell r="C270" t="str">
            <v>Analyse d'huile des transformateurs de puissance HT/MT</v>
          </cell>
          <cell r="D270">
            <v>390719.95999999996</v>
          </cell>
          <cell r="E270">
            <v>130239.95999999999</v>
          </cell>
          <cell r="F270">
            <v>130240</v>
          </cell>
          <cell r="G270">
            <v>130240</v>
          </cell>
          <cell r="H270">
            <v>0</v>
          </cell>
          <cell r="I270">
            <v>0</v>
          </cell>
          <cell r="J270">
            <v>0</v>
          </cell>
          <cell r="K270">
            <v>0</v>
          </cell>
        </row>
        <row r="271">
          <cell r="B271">
            <v>60008121</v>
          </cell>
          <cell r="C271" t="str">
            <v>Elagage des arbres aux alentours des lignes MT</v>
          </cell>
          <cell r="D271">
            <v>432000</v>
          </cell>
          <cell r="E271">
            <v>120000</v>
          </cell>
          <cell r="F271">
            <v>120000</v>
          </cell>
          <cell r="G271">
            <v>120000</v>
          </cell>
          <cell r="H271">
            <v>0</v>
          </cell>
          <cell r="I271">
            <v>0</v>
          </cell>
          <cell r="J271">
            <v>0</v>
          </cell>
          <cell r="K271">
            <v>0</v>
          </cell>
        </row>
        <row r="272">
          <cell r="B272">
            <v>60008660</v>
          </cell>
          <cell r="C272" t="str">
            <v>Remise en état des réseaux  MT et BT suite aux incidents majeurs DPF</v>
          </cell>
          <cell r="D272">
            <v>360000</v>
          </cell>
          <cell r="E272">
            <v>120000</v>
          </cell>
          <cell r="F272">
            <v>120000</v>
          </cell>
          <cell r="G272">
            <v>120000</v>
          </cell>
          <cell r="H272">
            <v>0</v>
          </cell>
          <cell r="I272">
            <v>0</v>
          </cell>
          <cell r="J272">
            <v>0</v>
          </cell>
          <cell r="K272">
            <v>0</v>
          </cell>
        </row>
        <row r="273">
          <cell r="B273">
            <v>60008122</v>
          </cell>
          <cell r="C273" t="str">
            <v>Remplacement des pneus usés des camions et engins de la DR01</v>
          </cell>
          <cell r="D273">
            <v>345000</v>
          </cell>
          <cell r="F273">
            <v>180000</v>
          </cell>
          <cell r="H273">
            <v>0</v>
          </cell>
          <cell r="I273">
            <v>0</v>
          </cell>
          <cell r="J273">
            <v>0</v>
          </cell>
          <cell r="K273">
            <v>0</v>
          </cell>
        </row>
        <row r="274">
          <cell r="B274">
            <v>60007380</v>
          </cell>
          <cell r="C274" t="str">
            <v>Aménagement des locaux relevant de la DPF.</v>
          </cell>
          <cell r="D274">
            <v>1025031</v>
          </cell>
          <cell r="F274">
            <v>150000</v>
          </cell>
          <cell r="H274">
            <v>0</v>
          </cell>
          <cell r="I274">
            <v>0</v>
          </cell>
          <cell r="J274">
            <v>0</v>
          </cell>
          <cell r="K274">
            <v>136193.9</v>
          </cell>
          <cell r="L274" t="str">
            <v>Réalisation sur un budget nul. Cette dépense n'a pas fait l'objet d'inscription au titre du budget 2016 validé.</v>
          </cell>
        </row>
        <row r="275">
          <cell r="B275" t="str">
            <v>-</v>
          </cell>
          <cell r="C275" t="str">
            <v>Entretien et réparation des locaux  de l'AS KHEMISSET</v>
          </cell>
          <cell r="D275">
            <v>1176000</v>
          </cell>
          <cell r="H275">
            <v>0</v>
          </cell>
          <cell r="I275">
            <v>0</v>
          </cell>
          <cell r="J275">
            <v>0</v>
          </cell>
          <cell r="K275">
            <v>0</v>
          </cell>
        </row>
        <row r="276">
          <cell r="B276" t="str">
            <v>-</v>
          </cell>
          <cell r="C276" t="str">
            <v>entretien et repâration des locaux de l'AS BEN Slimane</v>
          </cell>
          <cell r="H276">
            <v>0</v>
          </cell>
          <cell r="I276">
            <v>0</v>
          </cell>
          <cell r="J276">
            <v>0</v>
          </cell>
          <cell r="K276">
            <v>0</v>
          </cell>
        </row>
        <row r="277">
          <cell r="B277" t="str">
            <v>-</v>
          </cell>
          <cell r="C277" t="str">
            <v>entretien et repâration des locaux de l'AS KENITRA</v>
          </cell>
          <cell r="H277">
            <v>0</v>
          </cell>
          <cell r="I277">
            <v>0</v>
          </cell>
          <cell r="J277">
            <v>0</v>
          </cell>
          <cell r="K277">
            <v>0</v>
          </cell>
        </row>
        <row r="278">
          <cell r="B278">
            <v>60006620</v>
          </cell>
          <cell r="C278" t="str">
            <v>Parc L.L.D</v>
          </cell>
          <cell r="D278">
            <v>6931203.5999999996</v>
          </cell>
          <cell r="E278">
            <v>6931203.5999999996</v>
          </cell>
          <cell r="F278">
            <v>6635598.1161290305</v>
          </cell>
          <cell r="G278">
            <v>6163778.5999999996</v>
          </cell>
        </row>
        <row r="279">
          <cell r="B279">
            <v>60001080</v>
          </cell>
          <cell r="C279" t="str">
            <v>Prestation de Gardiennage</v>
          </cell>
          <cell r="D279">
            <v>3934850.3999999943</v>
          </cell>
          <cell r="E279">
            <v>3934850.3999999943</v>
          </cell>
          <cell r="F279">
            <v>3934850.3999999943</v>
          </cell>
          <cell r="G279">
            <v>3934850.3999999943</v>
          </cell>
          <cell r="H279">
            <v>3934850</v>
          </cell>
          <cell r="I279">
            <v>3934850</v>
          </cell>
          <cell r="J279">
            <v>3934850</v>
          </cell>
          <cell r="K279">
            <v>625482</v>
          </cell>
        </row>
        <row r="280">
          <cell r="B280">
            <v>60008760</v>
          </cell>
          <cell r="C280" t="str">
            <v>Prestations GPS.</v>
          </cell>
          <cell r="D280">
            <v>155347.20000000001</v>
          </cell>
          <cell r="E280">
            <v>155347.20000000001</v>
          </cell>
          <cell r="F280">
            <v>155347.20000000001</v>
          </cell>
          <cell r="G280">
            <v>155347.20000000001</v>
          </cell>
          <cell r="I280">
            <v>0</v>
          </cell>
          <cell r="J280">
            <v>0</v>
          </cell>
        </row>
        <row r="281">
          <cell r="B281" t="str">
            <v>-</v>
          </cell>
          <cell r="C281" t="str">
            <v>Dépose des pylônes TL</v>
          </cell>
          <cell r="D281">
            <v>400000</v>
          </cell>
          <cell r="H281">
            <v>0</v>
          </cell>
          <cell r="I281">
            <v>0</v>
          </cell>
          <cell r="J281">
            <v>0</v>
          </cell>
          <cell r="K281">
            <v>0</v>
          </cell>
        </row>
        <row r="282">
          <cell r="B282" t="str">
            <v>-</v>
          </cell>
          <cell r="C282" t="str">
            <v xml:space="preserve">Raccodement au réseau RTC du DRD Kénitra </v>
          </cell>
          <cell r="D282">
            <v>236000</v>
          </cell>
          <cell r="H282">
            <v>0</v>
          </cell>
          <cell r="I282">
            <v>0</v>
          </cell>
          <cell r="J282">
            <v>0</v>
          </cell>
          <cell r="K282">
            <v>0</v>
          </cell>
        </row>
        <row r="283">
          <cell r="B283">
            <v>60001780</v>
          </cell>
          <cell r="C283" t="str">
            <v>Prestation de nettoyage et entretien des espaces verts</v>
          </cell>
          <cell r="D283">
            <v>825563.13760000037</v>
          </cell>
          <cell r="H283">
            <v>826353</v>
          </cell>
          <cell r="I283">
            <v>826353</v>
          </cell>
          <cell r="J283">
            <v>826353</v>
          </cell>
          <cell r="K283">
            <v>93139.199999999997</v>
          </cell>
        </row>
        <row r="284">
          <cell r="B284" t="str">
            <v>-</v>
          </cell>
          <cell r="C284" t="str">
            <v>Maintenance du système prépaiement  </v>
          </cell>
          <cell r="D284">
            <v>413760</v>
          </cell>
          <cell r="H284">
            <v>0</v>
          </cell>
          <cell r="I284">
            <v>0</v>
          </cell>
          <cell r="J284">
            <v>0</v>
          </cell>
          <cell r="K284">
            <v>0</v>
          </cell>
        </row>
        <row r="285">
          <cell r="B285" t="str">
            <v>-</v>
          </cell>
          <cell r="C285" t="str">
            <v>Externaliastion entretien des extincteurs</v>
          </cell>
          <cell r="D285">
            <v>165000</v>
          </cell>
          <cell r="H285">
            <v>0</v>
          </cell>
          <cell r="I285">
            <v>0</v>
          </cell>
          <cell r="J285">
            <v>0</v>
          </cell>
          <cell r="K285">
            <v>0</v>
          </cell>
        </row>
        <row r="286">
          <cell r="B286" t="str">
            <v>-</v>
          </cell>
          <cell r="C286" t="str">
            <v>Location</v>
          </cell>
          <cell r="D286">
            <v>1905204</v>
          </cell>
          <cell r="H286">
            <v>0</v>
          </cell>
          <cell r="I286">
            <v>0</v>
          </cell>
          <cell r="J286">
            <v>0</v>
          </cell>
          <cell r="K286">
            <v>0</v>
          </cell>
        </row>
        <row r="287">
          <cell r="B287" t="str">
            <v>-</v>
          </cell>
          <cell r="C287" t="str">
            <v>Transport des transformateurs</v>
          </cell>
          <cell r="D287">
            <v>100000</v>
          </cell>
          <cell r="H287">
            <v>0</v>
          </cell>
          <cell r="I287">
            <v>0</v>
          </cell>
          <cell r="J287">
            <v>0</v>
          </cell>
          <cell r="K287">
            <v>0</v>
          </cell>
        </row>
        <row r="288">
          <cell r="B288" t="str">
            <v>-</v>
          </cell>
          <cell r="C288" t="str">
            <v>ECHANT.CATALOG. &amp; IMPRIM./ PUBLICIT</v>
          </cell>
          <cell r="D288">
            <v>138312</v>
          </cell>
          <cell r="H288">
            <v>0</v>
          </cell>
          <cell r="I288">
            <v>0</v>
          </cell>
          <cell r="J288">
            <v>0</v>
          </cell>
          <cell r="K288">
            <v>0</v>
          </cell>
        </row>
        <row r="289">
          <cell r="B289">
            <v>60009560</v>
          </cell>
          <cell r="C289" t="str">
            <v>Réalisation des installations intérieures de 346 écoles et de 190 logements de fonction à la Région Meknès Tafilalt</v>
          </cell>
          <cell r="D289">
            <v>3216255</v>
          </cell>
          <cell r="E289">
            <v>2827604</v>
          </cell>
          <cell r="H289">
            <v>2827604</v>
          </cell>
          <cell r="I289">
            <v>0</v>
          </cell>
          <cell r="J289">
            <v>0</v>
          </cell>
          <cell r="K289">
            <v>0</v>
          </cell>
        </row>
        <row r="290">
          <cell r="B290" t="str">
            <v>6XXXXXX1</v>
          </cell>
          <cell r="C290" t="str">
            <v>Remise en états des pylônes vandalisés sur les départs MT d'Imilchil et Assoul</v>
          </cell>
          <cell r="D290">
            <v>1860000</v>
          </cell>
          <cell r="E290">
            <v>1000000</v>
          </cell>
          <cell r="F290">
            <v>860000</v>
          </cell>
          <cell r="H290">
            <v>0</v>
          </cell>
          <cell r="I290">
            <v>0</v>
          </cell>
          <cell r="J290">
            <v>0</v>
          </cell>
          <cell r="K290">
            <v>0</v>
          </cell>
        </row>
        <row r="291">
          <cell r="B291">
            <v>60007521</v>
          </cell>
          <cell r="C291" t="str">
            <v>Amélioration des terres des postes MT/BT et réseaux BT</v>
          </cell>
          <cell r="D291">
            <v>2436300</v>
          </cell>
          <cell r="E291">
            <v>874300</v>
          </cell>
          <cell r="F291">
            <v>336700</v>
          </cell>
          <cell r="H291">
            <v>0</v>
          </cell>
          <cell r="I291">
            <v>0</v>
          </cell>
          <cell r="J291">
            <v>0</v>
          </cell>
          <cell r="K291">
            <v>0</v>
          </cell>
        </row>
        <row r="292">
          <cell r="B292">
            <v>60009660</v>
          </cell>
          <cell r="C292" t="str">
            <v>Maintenance des logiciels du système de Prépaiement</v>
          </cell>
          <cell r="D292">
            <v>530600</v>
          </cell>
          <cell r="E292">
            <v>530600</v>
          </cell>
          <cell r="H292">
            <v>530200</v>
          </cell>
          <cell r="I292">
            <v>0</v>
          </cell>
          <cell r="J292">
            <v>0</v>
          </cell>
          <cell r="K292">
            <v>0</v>
          </cell>
        </row>
        <row r="293">
          <cell r="B293">
            <v>60005760</v>
          </cell>
          <cell r="C293" t="str">
            <v xml:space="preserve"> -Mise à niveau et réfection du génie civil des postes HT/MT- Bornage du réseau MT souterrain et mise à niveau des regards. - Mise à niveau et réfection du génie civil des postes MT/BT</v>
          </cell>
          <cell r="D293">
            <v>2292979.4900000002</v>
          </cell>
          <cell r="E293">
            <v>500000</v>
          </cell>
          <cell r="F293">
            <v>500000</v>
          </cell>
          <cell r="H293">
            <v>0</v>
          </cell>
          <cell r="I293">
            <v>0</v>
          </cell>
          <cell r="J293">
            <v>0</v>
          </cell>
          <cell r="K293">
            <v>0</v>
          </cell>
        </row>
        <row r="294">
          <cell r="B294">
            <v>60009443</v>
          </cell>
          <cell r="C294" t="str">
            <v>Contrôle de l'étalonnage des compteurs d'énergie</v>
          </cell>
          <cell r="D294">
            <v>7500000</v>
          </cell>
          <cell r="E294">
            <v>500000</v>
          </cell>
          <cell r="F294">
            <v>2500000</v>
          </cell>
          <cell r="G294">
            <v>4500000</v>
          </cell>
          <cell r="H294">
            <v>0</v>
          </cell>
          <cell r="I294">
            <v>0</v>
          </cell>
          <cell r="J294">
            <v>0</v>
          </cell>
          <cell r="K294">
            <v>0</v>
          </cell>
        </row>
        <row r="295">
          <cell r="B295">
            <v>60005660</v>
          </cell>
          <cell r="C295" t="str">
            <v>Mise à niveau de l'EP et sortie des compteurs BT  à l'extérieur des logements</v>
          </cell>
          <cell r="D295">
            <v>4509000</v>
          </cell>
          <cell r="E295">
            <v>400000</v>
          </cell>
          <cell r="F295">
            <v>1146621.5699999998</v>
          </cell>
          <cell r="H295">
            <v>0</v>
          </cell>
          <cell r="I295">
            <v>0</v>
          </cell>
          <cell r="J295">
            <v>0</v>
          </cell>
          <cell r="K295">
            <v>257755</v>
          </cell>
          <cell r="L295" t="str">
            <v>Réalisation sur un budget nul ( non attribution du budget 2016 au niveau de SAP) (OTCL6 en statut bloqué par le CGO)</v>
          </cell>
        </row>
        <row r="296">
          <cell r="B296">
            <v>60005661</v>
          </cell>
          <cell r="C296" t="str">
            <v>- Élagage des arbres avoisinant les lignes MT
- désherbage des postes HT/MT</v>
          </cell>
          <cell r="D296">
            <v>1310000</v>
          </cell>
          <cell r="E296">
            <v>269000</v>
          </cell>
          <cell r="F296">
            <v>265025.64</v>
          </cell>
          <cell r="H296">
            <v>0</v>
          </cell>
          <cell r="I296">
            <v>0</v>
          </cell>
          <cell r="J296">
            <v>0</v>
          </cell>
          <cell r="K296">
            <v>0</v>
          </cell>
        </row>
        <row r="297">
          <cell r="B297">
            <v>60003746</v>
          </cell>
          <cell r="C297" t="str">
            <v>Rotation inter ONE pour les TR HT/MT</v>
          </cell>
          <cell r="D297">
            <v>1766000</v>
          </cell>
          <cell r="E297">
            <v>266749.65999999997</v>
          </cell>
          <cell r="F297">
            <v>305093</v>
          </cell>
          <cell r="H297">
            <v>266750</v>
          </cell>
          <cell r="I297">
            <v>0</v>
          </cell>
          <cell r="J297">
            <v>0</v>
          </cell>
          <cell r="K297">
            <v>0</v>
          </cell>
        </row>
        <row r="298">
          <cell r="B298">
            <v>60008920</v>
          </cell>
          <cell r="C298" t="str">
            <v>Démontage des pylônes HF aux locaux de la DRM</v>
          </cell>
          <cell r="D298">
            <v>260000</v>
          </cell>
          <cell r="E298">
            <v>260000</v>
          </cell>
          <cell r="H298">
            <v>0</v>
          </cell>
          <cell r="I298">
            <v>0</v>
          </cell>
          <cell r="J298">
            <v>0</v>
          </cell>
          <cell r="K298">
            <v>0</v>
          </cell>
        </row>
        <row r="299">
          <cell r="B299" t="str">
            <v>6XXXXXX2</v>
          </cell>
          <cell r="C299" t="str">
            <v>Réfection de l’étanchéité du poste MT/BT de la DPR Remplacement des dallâtes fissurées des postes sources et revêtement des mures de clôture.</v>
          </cell>
          <cell r="D299">
            <v>500000</v>
          </cell>
          <cell r="E299">
            <v>200000</v>
          </cell>
          <cell r="F299">
            <v>300000</v>
          </cell>
          <cell r="H299">
            <v>0</v>
          </cell>
          <cell r="I299">
            <v>0</v>
          </cell>
          <cell r="J299">
            <v>0</v>
          </cell>
          <cell r="K299">
            <v>0</v>
          </cell>
        </row>
        <row r="300">
          <cell r="B300">
            <v>60006603</v>
          </cell>
          <cell r="C300" t="str">
            <v>Analyse et traitement des huiles</v>
          </cell>
          <cell r="D300">
            <v>768167.35</v>
          </cell>
          <cell r="E300">
            <v>120000</v>
          </cell>
          <cell r="F300">
            <v>120000</v>
          </cell>
          <cell r="G300">
            <v>120000</v>
          </cell>
          <cell r="H300">
            <v>0</v>
          </cell>
          <cell r="I300">
            <v>0</v>
          </cell>
          <cell r="J300">
            <v>0</v>
          </cell>
          <cell r="K300">
            <v>0</v>
          </cell>
        </row>
        <row r="301">
          <cell r="B301">
            <v>60005680</v>
          </cell>
          <cell r="C301" t="str">
            <v>Redressement des poteaux inclinés, installation des plaques IRD, des plaques numéro et remplacement des armements renversés</v>
          </cell>
          <cell r="D301">
            <v>2890000</v>
          </cell>
          <cell r="F301">
            <v>2029934.75</v>
          </cell>
          <cell r="H301">
            <v>0</v>
          </cell>
          <cell r="I301">
            <v>0</v>
          </cell>
          <cell r="J301">
            <v>0</v>
          </cell>
          <cell r="K301">
            <v>0</v>
          </cell>
        </row>
        <row r="302">
          <cell r="B302">
            <v>60008800</v>
          </cell>
          <cell r="C302" t="str">
            <v>Travaux de mise à niveau des locaux de la DRDM *  peinture  * Étanchéités   * aluminium  * Remise en état des locaux sanitaire  ..... Etc</v>
          </cell>
          <cell r="D302">
            <v>527000</v>
          </cell>
          <cell r="H302">
            <v>0</v>
          </cell>
          <cell r="I302">
            <v>0</v>
          </cell>
          <cell r="J302">
            <v>0</v>
          </cell>
          <cell r="K302">
            <v>0</v>
          </cell>
        </row>
        <row r="303">
          <cell r="B303">
            <v>60007107</v>
          </cell>
          <cell r="C303" t="str">
            <v>Redressement du réseau BT suite aux incidents causés par le  glissement de terrain ou vents violents et incidents</v>
          </cell>
          <cell r="D303">
            <v>6922612.5899999999</v>
          </cell>
          <cell r="E303">
            <v>1850000</v>
          </cell>
          <cell r="F303">
            <v>1750000</v>
          </cell>
          <cell r="H303">
            <v>1850000</v>
          </cell>
          <cell r="I303">
            <v>0</v>
          </cell>
          <cell r="J303">
            <v>0</v>
          </cell>
          <cell r="K303">
            <v>122399.28</v>
          </cell>
        </row>
        <row r="304">
          <cell r="B304">
            <v>60009781</v>
          </cell>
          <cell r="C304" t="str">
            <v>Prestations de maintenance du système de comptage pré-paiement NOUR</v>
          </cell>
          <cell r="D304">
            <v>2235000</v>
          </cell>
          <cell r="E304">
            <v>745000</v>
          </cell>
          <cell r="F304">
            <v>745000</v>
          </cell>
          <cell r="G304">
            <v>745000</v>
          </cell>
          <cell r="H304">
            <v>745000</v>
          </cell>
          <cell r="I304">
            <v>745000</v>
          </cell>
          <cell r="J304">
            <v>745000</v>
          </cell>
          <cell r="K304">
            <v>0</v>
          </cell>
        </row>
        <row r="305">
          <cell r="B305">
            <v>60007663</v>
          </cell>
          <cell r="C305" t="str">
            <v>Aménagement des locaux administratifs et d'exploitation  et remise en état des postes HT/MT DRDF</v>
          </cell>
          <cell r="D305">
            <v>3077966.29</v>
          </cell>
          <cell r="E305">
            <v>425097</v>
          </cell>
          <cell r="F305">
            <v>991893</v>
          </cell>
          <cell r="G305">
            <v>817405</v>
          </cell>
          <cell r="H305">
            <v>425097</v>
          </cell>
          <cell r="I305">
            <v>792308</v>
          </cell>
          <cell r="J305">
            <v>0</v>
          </cell>
          <cell r="K305">
            <v>0</v>
          </cell>
        </row>
        <row r="306">
          <cell r="B306">
            <v>60007101</v>
          </cell>
          <cell r="C306" t="str">
            <v>Mise à niveau des postes MT/BT de la DRDF</v>
          </cell>
          <cell r="D306">
            <v>1355403.69</v>
          </cell>
          <cell r="E306">
            <v>300000</v>
          </cell>
          <cell r="F306">
            <v>300000</v>
          </cell>
          <cell r="G306">
            <v>300000</v>
          </cell>
          <cell r="H306">
            <v>0</v>
          </cell>
          <cell r="I306">
            <v>0</v>
          </cell>
          <cell r="J306">
            <v>0</v>
          </cell>
          <cell r="K306">
            <v>0</v>
          </cell>
        </row>
        <row r="307">
          <cell r="B307">
            <v>60007523</v>
          </cell>
          <cell r="C307" t="str">
            <v>Amélioration des terres masses, neutre et parafoudres et remplacement des éclateurs par des parafoudres</v>
          </cell>
          <cell r="D307">
            <v>1700100</v>
          </cell>
          <cell r="E307">
            <v>300000</v>
          </cell>
          <cell r="F307">
            <v>450000</v>
          </cell>
          <cell r="G307">
            <v>600000</v>
          </cell>
          <cell r="H307">
            <v>0</v>
          </cell>
          <cell r="I307">
            <v>0</v>
          </cell>
          <cell r="J307">
            <v>0</v>
          </cell>
          <cell r="K307">
            <v>0</v>
          </cell>
        </row>
        <row r="308">
          <cell r="B308">
            <v>60007604</v>
          </cell>
          <cell r="C308" t="str">
            <v>Elagage des arbres et sur isolement des lignes MT avoisinant les arbres (pose de gaine isolante)</v>
          </cell>
          <cell r="D308">
            <v>1388910</v>
          </cell>
          <cell r="E308">
            <v>300000</v>
          </cell>
          <cell r="F308">
            <v>300000</v>
          </cell>
          <cell r="G308">
            <v>221346.19999999995</v>
          </cell>
          <cell r="H308">
            <v>0</v>
          </cell>
          <cell r="I308">
            <v>0</v>
          </cell>
          <cell r="J308">
            <v>0</v>
          </cell>
          <cell r="K308">
            <v>0</v>
          </cell>
        </row>
        <row r="309">
          <cell r="B309">
            <v>60006942</v>
          </cell>
          <cell r="C309" t="str">
            <v>Frais de restauration des agents de permanence à l'occasion des visites Royales de la DDF</v>
          </cell>
          <cell r="D309">
            <v>1829059.8900000001</v>
          </cell>
          <cell r="E309">
            <v>250000</v>
          </cell>
          <cell r="F309">
            <v>250000</v>
          </cell>
          <cell r="G309">
            <v>250000</v>
          </cell>
          <cell r="H309">
            <v>0</v>
          </cell>
          <cell r="I309">
            <v>0</v>
          </cell>
          <cell r="J309">
            <v>0</v>
          </cell>
          <cell r="K309">
            <v>0</v>
          </cell>
        </row>
        <row r="310">
          <cell r="B310">
            <v>60007160</v>
          </cell>
          <cell r="C310" t="str">
            <v>Chargement, transport et déchargement des transformateurs</v>
          </cell>
          <cell r="D310">
            <v>965600.37</v>
          </cell>
          <cell r="E310">
            <v>192000</v>
          </cell>
          <cell r="F310">
            <v>160051</v>
          </cell>
          <cell r="H310">
            <v>0</v>
          </cell>
          <cell r="I310">
            <v>0</v>
          </cell>
          <cell r="J310">
            <v>0</v>
          </cell>
          <cell r="K310">
            <v>0</v>
          </cell>
        </row>
        <row r="311">
          <cell r="B311">
            <v>60007522</v>
          </cell>
          <cell r="C311" t="str">
            <v xml:space="preserve">Contrôle des massifs pour les projets PERG et aménagements </v>
          </cell>
          <cell r="D311">
            <v>305501</v>
          </cell>
          <cell r="E311">
            <v>124340</v>
          </cell>
          <cell r="F311">
            <v>105451</v>
          </cell>
          <cell r="H311">
            <v>0</v>
          </cell>
          <cell r="I311">
            <v>0</v>
          </cell>
          <cell r="J311">
            <v>0</v>
          </cell>
          <cell r="K311">
            <v>0</v>
          </cell>
        </row>
        <row r="312">
          <cell r="B312">
            <v>60006282</v>
          </cell>
          <cell r="C312" t="str">
            <v>Analyses d'huile des transformateurs DRF.</v>
          </cell>
          <cell r="D312">
            <v>378507.43</v>
          </cell>
          <cell r="E312">
            <v>112000</v>
          </cell>
          <cell r="F312">
            <v>112000</v>
          </cell>
          <cell r="H312">
            <v>0</v>
          </cell>
          <cell r="I312">
            <v>0</v>
          </cell>
          <cell r="J312">
            <v>0</v>
          </cell>
          <cell r="K312">
            <v>0</v>
          </cell>
        </row>
        <row r="313">
          <cell r="B313">
            <v>60008703</v>
          </cell>
          <cell r="C313" t="str">
            <v>Gestion des  Groupes Electrogènes de secoure destinés aux manifestations et évènements -Maintenance-Tractage-Carburant</v>
          </cell>
          <cell r="D313">
            <v>441620</v>
          </cell>
          <cell r="E313">
            <v>100000</v>
          </cell>
          <cell r="F313">
            <v>100000</v>
          </cell>
          <cell r="G313">
            <v>100000</v>
          </cell>
          <cell r="H313">
            <v>0</v>
          </cell>
          <cell r="I313">
            <v>0</v>
          </cell>
          <cell r="J313">
            <v>0</v>
          </cell>
          <cell r="K313">
            <v>0</v>
          </cell>
        </row>
        <row r="314">
          <cell r="B314">
            <v>60001160</v>
          </cell>
          <cell r="C314" t="str">
            <v>Remise en état du réseau BT et EP de DRF( El Ghomra  et Reggada entre autres)</v>
          </cell>
          <cell r="D314">
            <v>1174921.3600000001</v>
          </cell>
          <cell r="E314">
            <v>99999.999999999985</v>
          </cell>
          <cell r="H314">
            <v>0</v>
          </cell>
          <cell r="I314">
            <v>0</v>
          </cell>
          <cell r="J314">
            <v>0</v>
          </cell>
          <cell r="K314">
            <v>0</v>
          </cell>
        </row>
        <row r="315">
          <cell r="B315" t="str">
            <v>OT CL 6 N°1</v>
          </cell>
          <cell r="C315" t="str">
            <v>Transfert des compteurs BT à l'exterieur</v>
          </cell>
          <cell r="D315">
            <v>130000</v>
          </cell>
          <cell r="F315">
            <v>130000</v>
          </cell>
          <cell r="H315">
            <v>0</v>
          </cell>
          <cell r="I315">
            <v>0</v>
          </cell>
          <cell r="J315">
            <v>0</v>
          </cell>
          <cell r="K315">
            <v>0</v>
          </cell>
        </row>
        <row r="316">
          <cell r="B316" t="str">
            <v>OT CL 6 N°2</v>
          </cell>
          <cell r="C316" t="str">
            <v>Révision des regleurs en charge des transformateurs HT/MT de la DRF</v>
          </cell>
          <cell r="D316">
            <v>200000</v>
          </cell>
          <cell r="F316">
            <v>100000</v>
          </cell>
          <cell r="G316">
            <v>100000</v>
          </cell>
          <cell r="H316">
            <v>0</v>
          </cell>
          <cell r="I316">
            <v>0</v>
          </cell>
          <cell r="J316">
            <v>0</v>
          </cell>
          <cell r="K316">
            <v>0</v>
          </cell>
        </row>
        <row r="317">
          <cell r="B317" t="str">
            <v>OT CL 6 N°3</v>
          </cell>
          <cell r="C317" t="str">
            <v>Acquisition et installation des isolateurs en composite</v>
          </cell>
          <cell r="D317">
            <v>1500000</v>
          </cell>
          <cell r="F317">
            <v>750000</v>
          </cell>
          <cell r="G317">
            <v>750000</v>
          </cell>
          <cell r="H317">
            <v>0</v>
          </cell>
          <cell r="I317">
            <v>0</v>
          </cell>
          <cell r="J317">
            <v>0</v>
          </cell>
          <cell r="K317">
            <v>0</v>
          </cell>
        </row>
        <row r="318">
          <cell r="B318">
            <v>60009764</v>
          </cell>
          <cell r="C318" t="str">
            <v>Externalisation des encaissements</v>
          </cell>
          <cell r="D318">
            <v>14512000</v>
          </cell>
          <cell r="E318">
            <v>4680000</v>
          </cell>
          <cell r="F318">
            <v>4837000</v>
          </cell>
          <cell r="G318">
            <v>4995000</v>
          </cell>
          <cell r="H318">
            <v>4680000</v>
          </cell>
          <cell r="I318">
            <v>4837000</v>
          </cell>
          <cell r="J318">
            <v>4995000</v>
          </cell>
          <cell r="K318">
            <v>628752.69999999995</v>
          </cell>
        </row>
        <row r="319">
          <cell r="B319">
            <v>60009763</v>
          </cell>
          <cell r="C319" t="str">
            <v>Externalisation des Distributions</v>
          </cell>
          <cell r="D319">
            <v>9829000</v>
          </cell>
          <cell r="E319">
            <v>3120000</v>
          </cell>
          <cell r="F319">
            <v>3273000</v>
          </cell>
          <cell r="G319">
            <v>3436000</v>
          </cell>
          <cell r="H319">
            <v>3120000</v>
          </cell>
          <cell r="I319">
            <v>3273000</v>
          </cell>
          <cell r="J319">
            <v>3436000</v>
          </cell>
          <cell r="K319">
            <v>451816.3</v>
          </cell>
        </row>
        <row r="320">
          <cell r="B320">
            <v>60003107</v>
          </cell>
          <cell r="C320" t="str">
            <v>Entretien_Maint du réseau d'EP Segangan</v>
          </cell>
          <cell r="D320">
            <v>6137968</v>
          </cell>
          <cell r="E320">
            <v>1000000</v>
          </cell>
          <cell r="F320">
            <v>1328967.9999999998</v>
          </cell>
          <cell r="H320">
            <v>1000000</v>
          </cell>
          <cell r="I320">
            <v>1329000</v>
          </cell>
          <cell r="J320">
            <v>0</v>
          </cell>
          <cell r="K320">
            <v>2940</v>
          </cell>
        </row>
        <row r="321">
          <cell r="B321">
            <v>60007718</v>
          </cell>
          <cell r="C321" t="str">
            <v>Entretien et aménagement des locaux DRO</v>
          </cell>
          <cell r="D321">
            <v>1342000</v>
          </cell>
          <cell r="E321">
            <v>900000</v>
          </cell>
          <cell r="H321">
            <v>900000</v>
          </cell>
          <cell r="I321">
            <v>0</v>
          </cell>
          <cell r="J321">
            <v>0</v>
          </cell>
          <cell r="K321">
            <v>0</v>
          </cell>
        </row>
        <row r="322">
          <cell r="B322">
            <v>60009722</v>
          </cell>
          <cell r="C322" t="str">
            <v>Entretien et révision des régleurs en charges des transformateurs HT/MT</v>
          </cell>
          <cell r="D322">
            <v>1600000</v>
          </cell>
          <cell r="E322">
            <v>760000</v>
          </cell>
          <cell r="F322">
            <v>420000</v>
          </cell>
          <cell r="G322">
            <v>420000</v>
          </cell>
          <cell r="H322">
            <v>760000</v>
          </cell>
          <cell r="I322">
            <v>420000</v>
          </cell>
          <cell r="J322">
            <v>420000</v>
          </cell>
          <cell r="K322">
            <v>0</v>
          </cell>
        </row>
        <row r="323">
          <cell r="B323">
            <v>60009760</v>
          </cell>
          <cell r="C323" t="str">
            <v>Externalisation des relevés</v>
          </cell>
          <cell r="D323">
            <v>2235000</v>
          </cell>
          <cell r="E323">
            <v>708000</v>
          </cell>
          <cell r="F323">
            <v>745000</v>
          </cell>
          <cell r="G323">
            <v>782000</v>
          </cell>
          <cell r="H323">
            <v>708000</v>
          </cell>
          <cell r="I323">
            <v>745000</v>
          </cell>
          <cell r="J323">
            <v>782000</v>
          </cell>
          <cell r="K323">
            <v>100799.4</v>
          </cell>
        </row>
        <row r="324">
          <cell r="B324">
            <v>60003106</v>
          </cell>
          <cell r="C324" t="str">
            <v>Mise à niveau du réseau d'EP Segangan</v>
          </cell>
          <cell r="D324">
            <v>1966690</v>
          </cell>
          <cell r="E324">
            <v>600000</v>
          </cell>
          <cell r="F324">
            <v>785690</v>
          </cell>
          <cell r="H324">
            <v>600000</v>
          </cell>
          <cell r="I324">
            <v>786000</v>
          </cell>
          <cell r="J324">
            <v>0</v>
          </cell>
          <cell r="K324">
            <v>0</v>
          </cell>
        </row>
        <row r="325">
          <cell r="B325" t="str">
            <v>NOUVEAU</v>
          </cell>
          <cell r="C325" t="str">
            <v>Mantenance systéme STAR</v>
          </cell>
          <cell r="D325">
            <v>1506000</v>
          </cell>
          <cell r="E325">
            <v>480000</v>
          </cell>
          <cell r="F325">
            <v>513000</v>
          </cell>
          <cell r="G325">
            <v>513000</v>
          </cell>
          <cell r="H325">
            <v>0</v>
          </cell>
          <cell r="I325">
            <v>0</v>
          </cell>
          <cell r="J325">
            <v>0</v>
          </cell>
          <cell r="K325">
            <v>0</v>
          </cell>
        </row>
        <row r="326">
          <cell r="B326">
            <v>60009680</v>
          </cell>
          <cell r="C326" t="str">
            <v>Analyses des Huiles des Transformateurs  HT/MT de la DRO</v>
          </cell>
          <cell r="D326">
            <v>900000</v>
          </cell>
          <cell r="E326">
            <v>300000</v>
          </cell>
          <cell r="F326">
            <v>300000</v>
          </cell>
          <cell r="G326">
            <v>300000</v>
          </cell>
          <cell r="H326">
            <v>300000</v>
          </cell>
          <cell r="I326">
            <v>300000</v>
          </cell>
          <cell r="J326">
            <v>300000</v>
          </cell>
          <cell r="K326">
            <v>0</v>
          </cell>
        </row>
        <row r="327">
          <cell r="B327">
            <v>60009762</v>
          </cell>
          <cell r="C327" t="str">
            <v>Externalisation des coupures</v>
          </cell>
          <cell r="D327">
            <v>295000</v>
          </cell>
          <cell r="E327">
            <v>295000</v>
          </cell>
          <cell r="H327">
            <v>295000</v>
          </cell>
          <cell r="I327">
            <v>0</v>
          </cell>
          <cell r="J327">
            <v>0</v>
          </cell>
          <cell r="K327">
            <v>8220</v>
          </cell>
        </row>
        <row r="328">
          <cell r="B328">
            <v>60009721</v>
          </cell>
          <cell r="C328" t="str">
            <v>Elagage d'arbres avoisinant les lignes MT</v>
          </cell>
          <cell r="D328">
            <v>720000</v>
          </cell>
          <cell r="E328">
            <v>240000</v>
          </cell>
          <cell r="F328">
            <v>240000</v>
          </cell>
          <cell r="G328">
            <v>240000</v>
          </cell>
          <cell r="H328">
            <v>240000</v>
          </cell>
          <cell r="I328">
            <v>240000</v>
          </cell>
          <cell r="J328">
            <v>240000</v>
          </cell>
          <cell r="K328">
            <v>0</v>
          </cell>
        </row>
        <row r="329">
          <cell r="B329">
            <v>60009720</v>
          </cell>
          <cell r="C329" t="str">
            <v>Transport et manutention des transformateurs de puissances  HT/MT</v>
          </cell>
          <cell r="D329">
            <v>600000</v>
          </cell>
          <cell r="E329">
            <v>200000</v>
          </cell>
          <cell r="F329">
            <v>200000</v>
          </cell>
          <cell r="G329">
            <v>200000</v>
          </cell>
          <cell r="H329">
            <v>200000</v>
          </cell>
          <cell r="I329">
            <v>200000</v>
          </cell>
          <cell r="J329">
            <v>200000</v>
          </cell>
          <cell r="K329">
            <v>0</v>
          </cell>
        </row>
        <row r="330">
          <cell r="B330">
            <v>60009761</v>
          </cell>
          <cell r="C330" t="str">
            <v>Recharges NOUR</v>
          </cell>
          <cell r="D330">
            <v>590000</v>
          </cell>
          <cell r="E330">
            <v>192000</v>
          </cell>
          <cell r="F330">
            <v>194000</v>
          </cell>
          <cell r="G330">
            <v>204000</v>
          </cell>
          <cell r="H330">
            <v>192000</v>
          </cell>
          <cell r="I330">
            <v>194000</v>
          </cell>
          <cell r="J330">
            <v>204000</v>
          </cell>
          <cell r="K330">
            <v>25823.75</v>
          </cell>
        </row>
        <row r="331">
          <cell r="B331">
            <v>60007047</v>
          </cell>
          <cell r="C331" t="str">
            <v>Restauration des agents de permanence durant   les visites Royales</v>
          </cell>
          <cell r="D331">
            <v>750000</v>
          </cell>
          <cell r="E331">
            <v>150000</v>
          </cell>
          <cell r="F331">
            <v>100000</v>
          </cell>
          <cell r="H331">
            <v>150000</v>
          </cell>
          <cell r="I331">
            <v>100000</v>
          </cell>
          <cell r="J331">
            <v>0</v>
          </cell>
          <cell r="K331">
            <v>0</v>
          </cell>
        </row>
        <row r="332">
          <cell r="B332">
            <v>60001445</v>
          </cell>
          <cell r="C332" t="str">
            <v>Gardiennage des locaux de la DRT</v>
          </cell>
          <cell r="D332">
            <v>59377409.529999979</v>
          </cell>
          <cell r="E332">
            <v>6510252.9599999925</v>
          </cell>
          <cell r="F332">
            <v>6510252.9599999925</v>
          </cell>
          <cell r="G332">
            <v>6510252.9599999925</v>
          </cell>
          <cell r="H332">
            <v>6510253</v>
          </cell>
          <cell r="I332">
            <v>6510253</v>
          </cell>
          <cell r="J332">
            <v>6510253</v>
          </cell>
          <cell r="K332">
            <v>1224297.3700000001</v>
          </cell>
          <cell r="L332" t="str">
            <v>budget 2016 cadre avec l'enveloppe arrêtée par la DMC</v>
          </cell>
        </row>
        <row r="333">
          <cell r="B333">
            <v>60001446</v>
          </cell>
          <cell r="C333" t="str">
            <v>Nettoyage des locaux de la DRT</v>
          </cell>
          <cell r="D333">
            <v>10678904.217999998</v>
          </cell>
          <cell r="E333">
            <v>1109530.6560000002</v>
          </cell>
          <cell r="F333">
            <v>1109530.6560000002</v>
          </cell>
          <cell r="G333">
            <v>1109530.6560000002</v>
          </cell>
          <cell r="H333">
            <v>1109531</v>
          </cell>
          <cell r="I333">
            <v>1109531</v>
          </cell>
          <cell r="J333">
            <v>1109531</v>
          </cell>
          <cell r="K333">
            <v>174724.56</v>
          </cell>
          <cell r="L333" t="str">
            <v>budget 2016 cadre avec l'enveloppe arrêtée par la DMC</v>
          </cell>
        </row>
        <row r="334">
          <cell r="B334">
            <v>60007460</v>
          </cell>
          <cell r="C334" t="str">
            <v>Rotation des transformateurs 60/22KV dans le territoire de la DR06</v>
          </cell>
          <cell r="D334">
            <v>4165664.2</v>
          </cell>
          <cell r="E334">
            <v>956840</v>
          </cell>
          <cell r="F334">
            <v>550240</v>
          </cell>
          <cell r="G334">
            <v>758480</v>
          </cell>
          <cell r="H334">
            <v>956840</v>
          </cell>
          <cell r="I334">
            <v>0</v>
          </cell>
          <cell r="J334">
            <v>0</v>
          </cell>
          <cell r="K334">
            <v>0</v>
          </cell>
        </row>
        <row r="335">
          <cell r="B335" t="str">
            <v>Nouveau</v>
          </cell>
          <cell r="C335" t="str">
            <v xml:space="preserve">Maintenance du système STAR NOUR </v>
          </cell>
          <cell r="D335">
            <v>2418780</v>
          </cell>
          <cell r="E335">
            <v>806260</v>
          </cell>
          <cell r="F335">
            <v>806260</v>
          </cell>
          <cell r="G335">
            <v>806260</v>
          </cell>
          <cell r="H335">
            <v>0</v>
          </cell>
          <cell r="I335">
            <v>0</v>
          </cell>
          <cell r="J335">
            <v>0</v>
          </cell>
          <cell r="K335">
            <v>0</v>
          </cell>
        </row>
        <row r="336">
          <cell r="B336">
            <v>60007582</v>
          </cell>
          <cell r="C336" t="str">
            <v>Aménagement des locaux de la DPS, DPO et DPM</v>
          </cell>
          <cell r="D336">
            <v>1617902.1099999999</v>
          </cell>
          <cell r="E336">
            <v>342307.48</v>
          </cell>
          <cell r="F336">
            <v>198000</v>
          </cell>
          <cell r="H336">
            <v>342307</v>
          </cell>
          <cell r="I336">
            <v>198000</v>
          </cell>
          <cell r="J336">
            <v>0</v>
          </cell>
          <cell r="K336">
            <v>0</v>
          </cell>
        </row>
        <row r="337">
          <cell r="B337">
            <v>60008260</v>
          </cell>
          <cell r="C337" t="str">
            <v>Remise en état du génie civil, menuiserie métallique et peinture des façades des postes HTA-BTA,  sièges du magasin et ancien local du poste 22/5.5 KV</v>
          </cell>
          <cell r="D337">
            <v>1030829.45</v>
          </cell>
          <cell r="E337">
            <v>333560</v>
          </cell>
          <cell r="H337">
            <v>0</v>
          </cell>
          <cell r="I337">
            <v>0</v>
          </cell>
          <cell r="J337">
            <v>0</v>
          </cell>
          <cell r="K337">
            <v>0</v>
          </cell>
        </row>
        <row r="338">
          <cell r="B338">
            <v>60009600</v>
          </cell>
          <cell r="C338" t="str">
            <v>Transfert des régulateurs de tension MT de la DR Marrakech</v>
          </cell>
          <cell r="D338">
            <v>1216000</v>
          </cell>
          <cell r="E338">
            <v>304000</v>
          </cell>
          <cell r="G338">
            <v>760000</v>
          </cell>
          <cell r="H338">
            <v>304000</v>
          </cell>
          <cell r="I338">
            <v>0</v>
          </cell>
          <cell r="J338">
            <v>0</v>
          </cell>
          <cell r="K338">
            <v>0</v>
          </cell>
        </row>
        <row r="339">
          <cell r="B339">
            <v>60006880</v>
          </cell>
          <cell r="C339" t="str">
            <v>Analyse et traitement des huiles des transformateurs HT/MT</v>
          </cell>
          <cell r="D339">
            <v>1019401.66</v>
          </cell>
          <cell r="E339">
            <v>300000</v>
          </cell>
          <cell r="F339">
            <v>300000</v>
          </cell>
          <cell r="G339">
            <v>300000</v>
          </cell>
          <cell r="H339">
            <v>0</v>
          </cell>
          <cell r="I339">
            <v>0</v>
          </cell>
          <cell r="J339">
            <v>0</v>
          </cell>
          <cell r="K339">
            <v>0</v>
          </cell>
        </row>
        <row r="340">
          <cell r="B340">
            <v>60009320</v>
          </cell>
          <cell r="C340" t="str">
            <v>Renforcement des bretelles à faible section</v>
          </cell>
          <cell r="D340">
            <v>1148000</v>
          </cell>
          <cell r="E340">
            <v>300000</v>
          </cell>
          <cell r="F340">
            <v>300000</v>
          </cell>
          <cell r="G340">
            <v>300000</v>
          </cell>
          <cell r="H340">
            <v>0</v>
          </cell>
          <cell r="I340">
            <v>0</v>
          </cell>
          <cell r="J340">
            <v>0</v>
          </cell>
          <cell r="K340">
            <v>0</v>
          </cell>
        </row>
        <row r="341">
          <cell r="B341">
            <v>60009380</v>
          </cell>
          <cell r="C341" t="str">
            <v>Amélioration des terres des OCR et postes MT/BT</v>
          </cell>
          <cell r="D341">
            <v>804101</v>
          </cell>
          <cell r="E341">
            <v>200000</v>
          </cell>
          <cell r="F341">
            <v>200000</v>
          </cell>
          <cell r="G341">
            <v>200000</v>
          </cell>
          <cell r="H341">
            <v>0</v>
          </cell>
          <cell r="I341">
            <v>0</v>
          </cell>
          <cell r="J341">
            <v>0</v>
          </cell>
          <cell r="K341">
            <v>0</v>
          </cell>
        </row>
        <row r="342">
          <cell r="B342" t="str">
            <v>A créer</v>
          </cell>
          <cell r="C342" t="str">
            <v>Entretien des  régleurs  en charge des transformateurs HT/MT (visite type 3) de la DR06</v>
          </cell>
          <cell r="D342">
            <v>469200</v>
          </cell>
          <cell r="E342">
            <v>156400</v>
          </cell>
          <cell r="F342">
            <v>156400</v>
          </cell>
          <cell r="G342">
            <v>156400</v>
          </cell>
          <cell r="H342">
            <v>0</v>
          </cell>
          <cell r="I342">
            <v>0</v>
          </cell>
          <cell r="J342">
            <v>0</v>
          </cell>
          <cell r="K342">
            <v>0</v>
          </cell>
        </row>
        <row r="343">
          <cell r="B343">
            <v>60007565</v>
          </cell>
          <cell r="C343" t="str">
            <v>Remorquage des GE</v>
          </cell>
          <cell r="D343">
            <v>949903.74</v>
          </cell>
          <cell r="E343">
            <v>150000</v>
          </cell>
          <cell r="F343">
            <v>150000</v>
          </cell>
          <cell r="G343">
            <v>150000</v>
          </cell>
          <cell r="H343">
            <v>0</v>
          </cell>
          <cell r="I343">
            <v>0</v>
          </cell>
          <cell r="J343">
            <v>0</v>
          </cell>
          <cell r="K343">
            <v>0</v>
          </cell>
        </row>
        <row r="344">
          <cell r="B344">
            <v>60007540</v>
          </cell>
          <cell r="C344" t="str">
            <v>Achat pneumatiques pour véhicules propre ONE</v>
          </cell>
          <cell r="D344">
            <v>897567.54</v>
          </cell>
          <cell r="E344">
            <v>140000</v>
          </cell>
          <cell r="F344">
            <v>140000</v>
          </cell>
          <cell r="G344">
            <v>140000</v>
          </cell>
          <cell r="H344">
            <v>0</v>
          </cell>
          <cell r="I344">
            <v>0</v>
          </cell>
          <cell r="J344">
            <v>0</v>
          </cell>
          <cell r="K344">
            <v>0</v>
          </cell>
        </row>
        <row r="345">
          <cell r="B345">
            <v>60005220</v>
          </cell>
          <cell r="C345" t="str">
            <v>Elagage des arbres  avoisinants les lignes MT</v>
          </cell>
          <cell r="D345">
            <v>1525929.3</v>
          </cell>
          <cell r="E345">
            <v>100000</v>
          </cell>
          <cell r="F345">
            <v>350000</v>
          </cell>
          <cell r="G345">
            <v>350000</v>
          </cell>
          <cell r="H345">
            <v>0</v>
          </cell>
          <cell r="I345">
            <v>0</v>
          </cell>
          <cell r="J345">
            <v>0</v>
          </cell>
          <cell r="K345">
            <v>0</v>
          </cell>
        </row>
        <row r="346">
          <cell r="B346">
            <v>60006161</v>
          </cell>
          <cell r="C346" t="str">
            <v>Analyse des huiles diélectriques des TR HT/MT et régleurs de la DRA</v>
          </cell>
          <cell r="D346">
            <v>502000</v>
          </cell>
          <cell r="E346">
            <v>105000</v>
          </cell>
          <cell r="F346">
            <v>105000</v>
          </cell>
          <cell r="G346">
            <v>84834</v>
          </cell>
          <cell r="H346">
            <v>0</v>
          </cell>
          <cell r="I346">
            <v>0</v>
          </cell>
          <cell r="J346">
            <v>0</v>
          </cell>
          <cell r="K346">
            <v>0</v>
          </cell>
        </row>
        <row r="347">
          <cell r="B347">
            <v>60007069</v>
          </cell>
          <cell r="C347" t="str">
            <v>Réalisation prestation maintenance des régleurs Type V et Formation des agents equipes PS pour la maintenance des régleurs en charge type V de marque NEXANS par le constructeur, des PS de la DP AGADIR.</v>
          </cell>
          <cell r="D347">
            <v>300000</v>
          </cell>
          <cell r="E347">
            <v>200000</v>
          </cell>
          <cell r="F347">
            <v>50000</v>
          </cell>
          <cell r="G347">
            <v>50000</v>
          </cell>
          <cell r="H347">
            <v>0</v>
          </cell>
          <cell r="I347">
            <v>0</v>
          </cell>
          <cell r="J347">
            <v>0</v>
          </cell>
          <cell r="K347">
            <v>0</v>
          </cell>
        </row>
        <row r="348">
          <cell r="B348">
            <v>60007106</v>
          </cell>
          <cell r="C348" t="str">
            <v>Prestation de Maintenance des cellules préfabriquées au poste FOUNTY et cellules ONEE au PL 1 et au PL2 avec permutation automatique du Plais royal</v>
          </cell>
          <cell r="D348">
            <v>150000</v>
          </cell>
          <cell r="E348">
            <v>100000</v>
          </cell>
          <cell r="F348">
            <v>50000</v>
          </cell>
          <cell r="G348">
            <v>0</v>
          </cell>
          <cell r="H348">
            <v>0</v>
          </cell>
          <cell r="I348">
            <v>0</v>
          </cell>
          <cell r="J348">
            <v>0</v>
          </cell>
          <cell r="K348">
            <v>0</v>
          </cell>
        </row>
        <row r="349">
          <cell r="B349">
            <v>60007741</v>
          </cell>
          <cell r="C349" t="str">
            <v>Transport et mise en place des transformateurs HT/MT</v>
          </cell>
          <cell r="D349">
            <v>900000</v>
          </cell>
          <cell r="E349">
            <v>380000</v>
          </cell>
          <cell r="F349">
            <v>160000</v>
          </cell>
          <cell r="G349">
            <v>60000</v>
          </cell>
          <cell r="H349">
            <v>380000</v>
          </cell>
          <cell r="I349">
            <v>160000</v>
          </cell>
          <cell r="J349">
            <v>58000</v>
          </cell>
          <cell r="K349">
            <v>0</v>
          </cell>
        </row>
        <row r="350">
          <cell r="B350">
            <v>60008120</v>
          </cell>
          <cell r="C350" t="str">
            <v xml:space="preserve">Maintenance Contrôle et vérification des moyens de lutte contre les incendies installés à la DRA </v>
          </cell>
          <cell r="D350">
            <v>330000</v>
          </cell>
          <cell r="E350">
            <v>100000</v>
          </cell>
          <cell r="F350">
            <v>55255</v>
          </cell>
          <cell r="G350">
            <v>55255</v>
          </cell>
          <cell r="H350">
            <v>0</v>
          </cell>
          <cell r="I350">
            <v>0</v>
          </cell>
          <cell r="J350">
            <v>0</v>
          </cell>
          <cell r="K350">
            <v>0</v>
          </cell>
        </row>
        <row r="351">
          <cell r="B351" t="str">
            <v>nouveau OT</v>
          </cell>
          <cell r="C351" t="str">
            <v>Amélioration des terres des postes H61 et postes maçonnés</v>
          </cell>
          <cell r="D351">
            <v>450000</v>
          </cell>
          <cell r="E351">
            <v>150000</v>
          </cell>
          <cell r="F351">
            <v>150000</v>
          </cell>
          <cell r="G351">
            <v>150000</v>
          </cell>
          <cell r="H351">
            <v>0</v>
          </cell>
          <cell r="I351">
            <v>0</v>
          </cell>
          <cell r="J351">
            <v>0</v>
          </cell>
          <cell r="K351">
            <v>0</v>
          </cell>
        </row>
        <row r="352">
          <cell r="B352" t="str">
            <v>nouveau OT</v>
          </cell>
          <cell r="C352" t="str">
            <v>Réalisation des actions de maintenance au niveau des transfos HT/MT:Rhénibation et assechage d'huile et autres  recommandations issues des rapports des analyses d'huiles effectuées par SD MYERS,</v>
          </cell>
          <cell r="D352">
            <v>700000</v>
          </cell>
          <cell r="E352">
            <v>300000</v>
          </cell>
          <cell r="F352">
            <v>200000</v>
          </cell>
          <cell r="G352">
            <v>200000</v>
          </cell>
          <cell r="H352">
            <v>0</v>
          </cell>
          <cell r="I352">
            <v>0</v>
          </cell>
          <cell r="J352">
            <v>0</v>
          </cell>
          <cell r="K352">
            <v>0</v>
          </cell>
        </row>
        <row r="353">
          <cell r="B353" t="str">
            <v>nouveau OT</v>
          </cell>
          <cell r="C353" t="str">
            <v>Peinture des pylônes corrodés de la ligne 22Kv TAGHAZOUTE-TAMRI à la DP Agadir</v>
          </cell>
          <cell r="D353">
            <v>300000</v>
          </cell>
          <cell r="E353">
            <v>100000</v>
          </cell>
          <cell r="F353">
            <v>100000</v>
          </cell>
          <cell r="G353">
            <v>100000</v>
          </cell>
          <cell r="H353">
            <v>0</v>
          </cell>
          <cell r="I353">
            <v>0</v>
          </cell>
          <cell r="J353">
            <v>0</v>
          </cell>
          <cell r="K353">
            <v>0</v>
          </cell>
        </row>
        <row r="354">
          <cell r="B354" t="str">
            <v>nouveau OT</v>
          </cell>
          <cell r="C354" t="str">
            <v xml:space="preserve">Remise en conformité du Genie civil des postes ONED (Badigeonage,etanchéité,remise en conformité des regards et les portes d'accés) de la DRA </v>
          </cell>
          <cell r="D354">
            <v>600000</v>
          </cell>
          <cell r="E354">
            <v>200000</v>
          </cell>
          <cell r="F354">
            <v>200000</v>
          </cell>
          <cell r="G354">
            <v>200000</v>
          </cell>
          <cell r="H354">
            <v>0</v>
          </cell>
          <cell r="I354">
            <v>0</v>
          </cell>
          <cell r="J354">
            <v>0</v>
          </cell>
          <cell r="K354">
            <v>0</v>
          </cell>
        </row>
        <row r="355">
          <cell r="B355" t="str">
            <v>nouveau OT</v>
          </cell>
          <cell r="C355" t="str">
            <v>PNEUMATIQUES</v>
          </cell>
          <cell r="D355">
            <v>770000</v>
          </cell>
          <cell r="E355">
            <v>256500</v>
          </cell>
          <cell r="F355">
            <v>256500</v>
          </cell>
          <cell r="G355">
            <v>257000</v>
          </cell>
          <cell r="H355">
            <v>0</v>
          </cell>
          <cell r="I355">
            <v>0</v>
          </cell>
          <cell r="J355">
            <v>0</v>
          </cell>
          <cell r="K355">
            <v>0</v>
          </cell>
        </row>
        <row r="356">
          <cell r="B356" t="str">
            <v>nouveau OT</v>
          </cell>
          <cell r="C356" t="str">
            <v>Réalisation prestation maintenance des régleurs Type M et Formation des agents équipes PS pour la maintenance des régleurs en charge type M des TR 40MVA installés aux postes sources O. Teima et Taroudant de marque NEXANS par le constructeur.</v>
          </cell>
          <cell r="D356">
            <v>400000</v>
          </cell>
          <cell r="E356">
            <v>100000</v>
          </cell>
          <cell r="F356">
            <v>150000</v>
          </cell>
          <cell r="G356">
            <v>150000</v>
          </cell>
          <cell r="H356">
            <v>0</v>
          </cell>
          <cell r="I356">
            <v>0</v>
          </cell>
          <cell r="J356">
            <v>0</v>
          </cell>
          <cell r="K356">
            <v>0</v>
          </cell>
        </row>
        <row r="357">
          <cell r="B357" t="str">
            <v>nouveau OT</v>
          </cell>
          <cell r="C357" t="str">
            <v>Achat outillage pour équipes</v>
          </cell>
          <cell r="D357">
            <v>356000</v>
          </cell>
          <cell r="E357">
            <v>356000</v>
          </cell>
          <cell r="H357">
            <v>0</v>
          </cell>
          <cell r="I357">
            <v>0</v>
          </cell>
          <cell r="J357">
            <v>0</v>
          </cell>
          <cell r="K357">
            <v>0</v>
          </cell>
        </row>
        <row r="358">
          <cell r="B358">
            <v>60007608</v>
          </cell>
          <cell r="C358" t="str">
            <v>LLD de véhicules (DR08)</v>
          </cell>
          <cell r="D358">
            <v>22208000</v>
          </cell>
          <cell r="E358">
            <v>5632497.7199999997</v>
          </cell>
          <cell r="F358">
            <v>5628868.6877419353</v>
          </cell>
          <cell r="G358">
            <v>5472659.0103225801</v>
          </cell>
          <cell r="H358">
            <v>4932000</v>
          </cell>
          <cell r="I358">
            <v>4913007</v>
          </cell>
          <cell r="J358">
            <v>4100400</v>
          </cell>
          <cell r="K358">
            <v>828500</v>
          </cell>
          <cell r="L358" t="str">
            <v>budget 2016 cadre avec l'enveloppe arrêtée par la DMC</v>
          </cell>
        </row>
        <row r="359">
          <cell r="B359">
            <v>60007622</v>
          </cell>
          <cell r="C359" t="str">
            <v>Prestation de gardiennage des locaux rattachés à la DRL</v>
          </cell>
          <cell r="D359">
            <v>28016000</v>
          </cell>
          <cell r="E359">
            <v>3531000</v>
          </cell>
          <cell r="F359">
            <v>3531000</v>
          </cell>
          <cell r="G359">
            <v>3531000</v>
          </cell>
          <cell r="H359">
            <v>3531276</v>
          </cell>
          <cell r="I359">
            <v>3531276</v>
          </cell>
          <cell r="J359">
            <v>3531276</v>
          </cell>
          <cell r="K359">
            <v>677029.18</v>
          </cell>
          <cell r="L359" t="str">
            <v>budget 2016 cadre avec l'enveloppe arrêtée par la DMC</v>
          </cell>
        </row>
        <row r="360">
          <cell r="B360">
            <v>60007634</v>
          </cell>
          <cell r="C360" t="str">
            <v>Prestation de nettoyage des locaux rattachés à la DRL</v>
          </cell>
          <cell r="D360">
            <v>7958000</v>
          </cell>
          <cell r="E360">
            <v>959000</v>
          </cell>
          <cell r="F360">
            <v>959000</v>
          </cell>
          <cell r="G360">
            <v>959000</v>
          </cell>
          <cell r="H360">
            <v>959423</v>
          </cell>
          <cell r="I360">
            <v>959423</v>
          </cell>
          <cell r="J360">
            <v>959423</v>
          </cell>
          <cell r="K360">
            <v>161932.34</v>
          </cell>
          <cell r="L360" t="str">
            <v>budget 2016 cadre avec l'enveloppe arrêtée par la DMC</v>
          </cell>
        </row>
        <row r="361">
          <cell r="B361">
            <v>60009422</v>
          </cell>
          <cell r="C361" t="str">
            <v>Reprise et réfection des branchements BT de l'ASPL</v>
          </cell>
          <cell r="D361">
            <v>1000000</v>
          </cell>
          <cell r="E361">
            <v>300000</v>
          </cell>
          <cell r="F361">
            <v>300000</v>
          </cell>
          <cell r="G361">
            <v>250000</v>
          </cell>
          <cell r="H361">
            <v>300000</v>
          </cell>
          <cell r="I361">
            <v>300000</v>
          </cell>
          <cell r="J361">
            <v>265261</v>
          </cell>
          <cell r="K361">
            <v>0</v>
          </cell>
        </row>
        <row r="362">
          <cell r="B362">
            <v>60009820</v>
          </cell>
          <cell r="C362" t="str">
            <v>Chargement, transport, déchargement et mise sur rails aux points de raccordement des TR HT/MT</v>
          </cell>
          <cell r="D362">
            <v>250000</v>
          </cell>
          <cell r="E362">
            <v>250000</v>
          </cell>
          <cell r="H362">
            <v>250000</v>
          </cell>
          <cell r="I362">
            <v>0</v>
          </cell>
          <cell r="J362">
            <v>0</v>
          </cell>
          <cell r="K362">
            <v>0</v>
          </cell>
        </row>
        <row r="363">
          <cell r="B363" t="str">
            <v>6xxxxxxx</v>
          </cell>
          <cell r="C363" t="str">
            <v>Maintenance prépaiement</v>
          </cell>
          <cell r="D363">
            <v>272360</v>
          </cell>
          <cell r="E363">
            <v>136180</v>
          </cell>
          <cell r="F363">
            <v>136180</v>
          </cell>
          <cell r="G363">
            <v>136180</v>
          </cell>
          <cell r="H363">
            <v>0</v>
          </cell>
          <cell r="I363">
            <v>0</v>
          </cell>
          <cell r="J363">
            <v>0</v>
          </cell>
          <cell r="K363">
            <v>0</v>
          </cell>
        </row>
        <row r="364">
          <cell r="B364">
            <v>60008740</v>
          </cell>
          <cell r="C364" t="str">
            <v>maintenance des systèmes de téléconduite des dispatching régionaux (Distribution  de Laayoune, Béni Mellal et tanger)</v>
          </cell>
          <cell r="D364">
            <v>4161000</v>
          </cell>
          <cell r="G364">
            <v>755000</v>
          </cell>
          <cell r="H364">
            <v>0</v>
          </cell>
          <cell r="I364">
            <v>0</v>
          </cell>
          <cell r="J364">
            <v>755000</v>
          </cell>
          <cell r="K364">
            <v>0</v>
          </cell>
        </row>
        <row r="365">
          <cell r="B365">
            <v>60002583</v>
          </cell>
          <cell r="C365" t="str">
            <v>Aménagement du réseau d' E.P à KHOURIBGA</v>
          </cell>
          <cell r="D365">
            <v>13173898</v>
          </cell>
          <cell r="E365">
            <v>1140790.7599999998</v>
          </cell>
          <cell r="F365">
            <v>3114909.2400000007</v>
          </cell>
          <cell r="G365">
            <v>0</v>
          </cell>
          <cell r="H365">
            <v>0</v>
          </cell>
          <cell r="I365">
            <v>0</v>
          </cell>
          <cell r="J365">
            <v>0</v>
          </cell>
          <cell r="K365">
            <v>0</v>
          </cell>
        </row>
        <row r="366">
          <cell r="B366">
            <v>60006807</v>
          </cell>
          <cell r="C366" t="str">
            <v>Externalisation de l'opération d'élagage DPK</v>
          </cell>
          <cell r="D366">
            <v>732250</v>
          </cell>
          <cell r="E366">
            <v>145000</v>
          </cell>
          <cell r="F366">
            <v>145000</v>
          </cell>
          <cell r="G366">
            <v>145000</v>
          </cell>
          <cell r="H366">
            <v>0</v>
          </cell>
          <cell r="I366">
            <v>0</v>
          </cell>
          <cell r="J366">
            <v>0</v>
          </cell>
          <cell r="K366">
            <v>0</v>
          </cell>
        </row>
        <row r="367">
          <cell r="B367">
            <v>60007221</v>
          </cell>
          <cell r="C367" t="str">
            <v>Rotation des transformteurs postes 60/22</v>
          </cell>
          <cell r="D367">
            <v>1690533</v>
          </cell>
          <cell r="E367">
            <v>300000</v>
          </cell>
          <cell r="F367">
            <v>300000</v>
          </cell>
          <cell r="G367">
            <v>299999.99999999988</v>
          </cell>
          <cell r="H367">
            <v>267468</v>
          </cell>
          <cell r="I367">
            <v>0</v>
          </cell>
          <cell r="J367">
            <v>0</v>
          </cell>
          <cell r="K367">
            <v>0</v>
          </cell>
        </row>
        <row r="368">
          <cell r="B368">
            <v>60007383</v>
          </cell>
          <cell r="C368" t="str">
            <v>Remise en état Rés.MTBT,postes MTBT DR09</v>
          </cell>
          <cell r="D368">
            <v>1448011</v>
          </cell>
          <cell r="E368">
            <v>120000</v>
          </cell>
          <cell r="F368">
            <v>261871.00000000009</v>
          </cell>
          <cell r="G368">
            <v>0</v>
          </cell>
          <cell r="H368">
            <v>0</v>
          </cell>
          <cell r="I368">
            <v>0</v>
          </cell>
          <cell r="J368">
            <v>0</v>
          </cell>
          <cell r="K368">
            <v>0</v>
          </cell>
        </row>
        <row r="369">
          <cell r="B369">
            <v>60007423</v>
          </cell>
          <cell r="C369" t="str">
            <v>Elagage des arbres  DPB</v>
          </cell>
          <cell r="D369">
            <v>660850</v>
          </cell>
          <cell r="E369">
            <v>120000</v>
          </cell>
          <cell r="F369">
            <v>120000</v>
          </cell>
          <cell r="G369">
            <v>120000</v>
          </cell>
          <cell r="H369">
            <v>0</v>
          </cell>
          <cell r="I369">
            <v>0</v>
          </cell>
          <cell r="J369">
            <v>0</v>
          </cell>
          <cell r="K369">
            <v>0</v>
          </cell>
        </row>
        <row r="370">
          <cell r="B370">
            <v>60007642</v>
          </cell>
          <cell r="C370" t="str">
            <v>Analyse et Regénération d'huile des transformateurs HT/MT</v>
          </cell>
          <cell r="D370">
            <v>4500000</v>
          </cell>
          <cell r="E370">
            <v>100000</v>
          </cell>
          <cell r="F370">
            <v>100000</v>
          </cell>
          <cell r="G370">
            <v>4214440</v>
          </cell>
          <cell r="H370">
            <v>0</v>
          </cell>
          <cell r="I370">
            <v>0</v>
          </cell>
          <cell r="J370">
            <v>0</v>
          </cell>
          <cell r="K370">
            <v>0</v>
          </cell>
        </row>
        <row r="371">
          <cell r="B371">
            <v>60007680</v>
          </cell>
          <cell r="C371" t="str">
            <v>Sortie à l'extérieur des compteurs NOUR dans les villages PERG rattachés à la Direction Provinciale Kelaa Sraghna</v>
          </cell>
          <cell r="D371">
            <v>2400000</v>
          </cell>
          <cell r="E371">
            <v>200000</v>
          </cell>
          <cell r="F371">
            <v>200000</v>
          </cell>
          <cell r="G371">
            <v>1407739.9999999998</v>
          </cell>
          <cell r="H371">
            <v>0</v>
          </cell>
          <cell r="I371">
            <v>0</v>
          </cell>
          <cell r="J371">
            <v>0</v>
          </cell>
          <cell r="K371">
            <v>0</v>
          </cell>
        </row>
        <row r="372">
          <cell r="B372">
            <v>60007982</v>
          </cell>
          <cell r="C372" t="str">
            <v>Mise à niveau de l'état du génie civil des postes sources (étanchéité ; peinture)</v>
          </cell>
          <cell r="D372">
            <v>1629000</v>
          </cell>
          <cell r="E372">
            <v>100000</v>
          </cell>
          <cell r="F372">
            <v>400000</v>
          </cell>
          <cell r="G372">
            <v>720000</v>
          </cell>
          <cell r="H372">
            <v>0</v>
          </cell>
          <cell r="I372">
            <v>0</v>
          </cell>
          <cell r="J372">
            <v>0</v>
          </cell>
          <cell r="K372">
            <v>0</v>
          </cell>
        </row>
        <row r="373">
          <cell r="B373">
            <v>60007981</v>
          </cell>
          <cell r="C373" t="str">
            <v>Amélioration des terres des postes MT/BT</v>
          </cell>
          <cell r="D373">
            <v>396000</v>
          </cell>
          <cell r="E373">
            <v>100000</v>
          </cell>
          <cell r="F373">
            <v>100000</v>
          </cell>
          <cell r="G373">
            <v>196000</v>
          </cell>
          <cell r="H373">
            <v>0</v>
          </cell>
          <cell r="I373">
            <v>0</v>
          </cell>
          <cell r="J373">
            <v>0</v>
          </cell>
          <cell r="K373">
            <v>0</v>
          </cell>
        </row>
        <row r="374">
          <cell r="B374">
            <v>60008540</v>
          </cell>
          <cell r="C374" t="str">
            <v>Mise en conformité du réseau BT et remplacement des supports en bois dégradés et vermoulus</v>
          </cell>
          <cell r="D374">
            <v>2024000</v>
          </cell>
          <cell r="E374">
            <v>690448</v>
          </cell>
          <cell r="F374">
            <v>943159.75000000012</v>
          </cell>
          <cell r="G374">
            <v>0</v>
          </cell>
          <cell r="H374">
            <v>690448</v>
          </cell>
          <cell r="I374">
            <v>0</v>
          </cell>
          <cell r="J374">
            <v>0</v>
          </cell>
          <cell r="K374">
            <v>409972</v>
          </cell>
        </row>
        <row r="375">
          <cell r="B375">
            <v>60005541</v>
          </cell>
          <cell r="C375" t="str">
            <v>Prestations de gardiennage des sites de la DRB</v>
          </cell>
          <cell r="D375">
            <v>48084070.399999969</v>
          </cell>
          <cell r="E375">
            <v>5702356.7999999896</v>
          </cell>
          <cell r="F375">
            <v>5702356.7999999896</v>
          </cell>
          <cell r="G375">
            <v>5702356.7999999896</v>
          </cell>
          <cell r="H375">
            <v>5702357</v>
          </cell>
          <cell r="I375">
            <v>5702357</v>
          </cell>
          <cell r="J375">
            <v>5702357</v>
          </cell>
          <cell r="K375">
            <v>1055266.9099999999</v>
          </cell>
        </row>
        <row r="376">
          <cell r="B376">
            <v>60006441</v>
          </cell>
          <cell r="C376" t="str">
            <v>Prestation de nettoyage et entretien des espaces verts des sites de la DRB</v>
          </cell>
          <cell r="D376">
            <v>11879000</v>
          </cell>
          <cell r="E376">
            <v>1346000</v>
          </cell>
          <cell r="F376">
            <v>1346000</v>
          </cell>
          <cell r="G376">
            <v>1346000</v>
          </cell>
          <cell r="H376">
            <v>1346431</v>
          </cell>
          <cell r="I376">
            <v>1346431</v>
          </cell>
          <cell r="J376">
            <v>1346431</v>
          </cell>
          <cell r="K376">
            <v>206448.36</v>
          </cell>
        </row>
        <row r="377">
          <cell r="B377">
            <v>60008500</v>
          </cell>
          <cell r="C377" t="str">
            <v>Maintenance du système NOUR (partie DRB)</v>
          </cell>
          <cell r="D377">
            <v>463280</v>
          </cell>
          <cell r="E377">
            <v>463280</v>
          </cell>
          <cell r="F377">
            <v>0</v>
          </cell>
          <cell r="G377">
            <v>0</v>
          </cell>
          <cell r="H377">
            <v>0</v>
          </cell>
          <cell r="I377">
            <v>0</v>
          </cell>
          <cell r="J377">
            <v>0</v>
          </cell>
          <cell r="K377">
            <v>10920</v>
          </cell>
        </row>
        <row r="378">
          <cell r="B378" t="str">
            <v>OT1</v>
          </cell>
          <cell r="C378" t="str">
            <v xml:space="preserve">Dépose, transport, installation et essais de trois régulateurs MT </v>
          </cell>
          <cell r="D378">
            <v>525000</v>
          </cell>
          <cell r="E378">
            <v>400000</v>
          </cell>
          <cell r="F378">
            <v>125000</v>
          </cell>
          <cell r="G378">
            <v>0</v>
          </cell>
          <cell r="H378">
            <v>0</v>
          </cell>
          <cell r="I378">
            <v>0</v>
          </cell>
          <cell r="J378">
            <v>0</v>
          </cell>
          <cell r="K378">
            <v>0</v>
          </cell>
        </row>
        <row r="379">
          <cell r="B379" t="str">
            <v>OT2</v>
          </cell>
          <cell r="C379" t="str">
            <v>Généralisation de la pose des isolateurs en composite</v>
          </cell>
          <cell r="D379">
            <v>5339414.8</v>
          </cell>
          <cell r="E379">
            <v>0</v>
          </cell>
          <cell r="F379">
            <v>3576627.28</v>
          </cell>
          <cell r="G379">
            <v>1762787.52</v>
          </cell>
          <cell r="H379">
            <v>0</v>
          </cell>
          <cell r="I379">
            <v>0</v>
          </cell>
          <cell r="J379">
            <v>0</v>
          </cell>
          <cell r="K379">
            <v>0</v>
          </cell>
        </row>
        <row r="380">
          <cell r="B380" t="str">
            <v>OT3</v>
          </cell>
          <cell r="C380" t="str">
            <v xml:space="preserve">Equipement des postes distribution relevant de la DPB  en extracteurs </v>
          </cell>
          <cell r="D380">
            <v>1584864</v>
          </cell>
          <cell r="E380">
            <v>0</v>
          </cell>
          <cell r="F380">
            <v>400000</v>
          </cell>
          <cell r="G380">
            <v>1184864</v>
          </cell>
          <cell r="H380">
            <v>0</v>
          </cell>
          <cell r="I380">
            <v>0</v>
          </cell>
          <cell r="J380">
            <v>0</v>
          </cell>
          <cell r="K380">
            <v>0</v>
          </cell>
        </row>
        <row r="381">
          <cell r="B381" t="str">
            <v>OT4</v>
          </cell>
          <cell r="C381" t="str">
            <v>Adaptation des câbles de liaison au niveau des postes distributions de la DPB</v>
          </cell>
          <cell r="D381">
            <v>2659109.9999999995</v>
          </cell>
          <cell r="E381">
            <v>0</v>
          </cell>
          <cell r="F381">
            <v>400000</v>
          </cell>
          <cell r="G381">
            <v>2259109.9999999995</v>
          </cell>
          <cell r="H381">
            <v>0</v>
          </cell>
          <cell r="I381">
            <v>0</v>
          </cell>
          <cell r="J381">
            <v>0</v>
          </cell>
          <cell r="K381">
            <v>0</v>
          </cell>
        </row>
        <row r="382">
          <cell r="B382" t="str">
            <v>OT5</v>
          </cell>
          <cell r="C382" t="str">
            <v>Remplacement des poteaux au niveau des traversées des routes</v>
          </cell>
          <cell r="D382">
            <v>1738400</v>
          </cell>
          <cell r="E382">
            <v>0</v>
          </cell>
          <cell r="F382">
            <v>400000</v>
          </cell>
          <cell r="G382">
            <v>1338400</v>
          </cell>
          <cell r="H382">
            <v>0</v>
          </cell>
          <cell r="I382">
            <v>0</v>
          </cell>
          <cell r="J382">
            <v>0</v>
          </cell>
          <cell r="K382">
            <v>0</v>
          </cell>
        </row>
        <row r="383">
          <cell r="B383" t="str">
            <v>OT6</v>
          </cell>
          <cell r="C383" t="str">
            <v>Remplacement des poteaux bois vermoulus</v>
          </cell>
          <cell r="D383">
            <v>470000</v>
          </cell>
          <cell r="E383">
            <v>0</v>
          </cell>
          <cell r="F383">
            <v>253000</v>
          </cell>
          <cell r="G383">
            <v>217000</v>
          </cell>
          <cell r="H383">
            <v>0</v>
          </cell>
          <cell r="I383">
            <v>0</v>
          </cell>
          <cell r="J383">
            <v>0</v>
          </cell>
          <cell r="K383">
            <v>0</v>
          </cell>
        </row>
        <row r="384">
          <cell r="B384" t="str">
            <v>OT7</v>
          </cell>
          <cell r="C384" t="str">
            <v xml:space="preserve">Equipment des postes sources en caméras de surveillance </v>
          </cell>
          <cell r="D384">
            <v>315000</v>
          </cell>
          <cell r="E384">
            <v>0</v>
          </cell>
          <cell r="F384">
            <v>315000</v>
          </cell>
          <cell r="G384">
            <v>0</v>
          </cell>
          <cell r="H384">
            <v>0</v>
          </cell>
          <cell r="I384">
            <v>0</v>
          </cell>
          <cell r="J384">
            <v>0</v>
          </cell>
          <cell r="K384">
            <v>0</v>
          </cell>
        </row>
        <row r="385">
          <cell r="B385" t="str">
            <v>OT8</v>
          </cell>
          <cell r="C385" t="str">
            <v>Construction et remise en état des regards pour le réseau 22KV souterrain  de la DPB et pose des bornes de signalisation MT</v>
          </cell>
          <cell r="D385">
            <v>119332.5</v>
          </cell>
          <cell r="E385">
            <v>0</v>
          </cell>
          <cell r="F385">
            <v>119332.5</v>
          </cell>
          <cell r="G385">
            <v>0</v>
          </cell>
          <cell r="H385">
            <v>0</v>
          </cell>
          <cell r="I385">
            <v>0</v>
          </cell>
          <cell r="J385">
            <v>0</v>
          </cell>
          <cell r="K385">
            <v>0</v>
          </cell>
        </row>
        <row r="386">
          <cell r="B386" t="str">
            <v>OT9</v>
          </cell>
          <cell r="C386" t="str">
            <v xml:space="preserve">Peinture et réfections divers  et réseau eau potable  à entretenir pour les AS SIDI RAHAL- RHAMNA, OUAOUIZERTH, BZOU, et SED KELAA. ASP EL KELAA  </v>
          </cell>
          <cell r="D386">
            <v>2300000</v>
          </cell>
          <cell r="E386">
            <v>0</v>
          </cell>
          <cell r="F386">
            <v>1000000</v>
          </cell>
          <cell r="G386">
            <v>1300000</v>
          </cell>
          <cell r="H386">
            <v>0</v>
          </cell>
          <cell r="I386">
            <v>0</v>
          </cell>
          <cell r="J386">
            <v>0</v>
          </cell>
          <cell r="K386">
            <v>0</v>
          </cell>
        </row>
        <row r="387">
          <cell r="B387" t="str">
            <v>OT10</v>
          </cell>
          <cell r="C387" t="str">
            <v>Changement du réseau eau potable pour toutes les AS sauf TADLA, Souk Sebt , Bradia,et forage de deux puits aux AS Béni Mellal Fkih Ben Salh et Boujaad équipés en pompe immergée</v>
          </cell>
          <cell r="D387">
            <v>280000</v>
          </cell>
          <cell r="E387">
            <v>0</v>
          </cell>
          <cell r="F387">
            <v>280000</v>
          </cell>
          <cell r="G387">
            <v>0</v>
          </cell>
          <cell r="H387">
            <v>0</v>
          </cell>
          <cell r="I387">
            <v>0</v>
          </cell>
          <cell r="J387">
            <v>0</v>
          </cell>
          <cell r="K387">
            <v>0</v>
          </cell>
        </row>
        <row r="388">
          <cell r="B388" t="str">
            <v>OT11</v>
          </cell>
          <cell r="C388" t="str">
            <v>Mise à niveau du réseau  informatique de l'ensemble  des AS de la DRB</v>
          </cell>
          <cell r="D388">
            <v>216000</v>
          </cell>
          <cell r="E388">
            <v>0</v>
          </cell>
          <cell r="F388">
            <v>216000</v>
          </cell>
          <cell r="G388">
            <v>0</v>
          </cell>
          <cell r="H388">
            <v>0</v>
          </cell>
          <cell r="I388">
            <v>0</v>
          </cell>
          <cell r="J388">
            <v>0</v>
          </cell>
          <cell r="K388">
            <v>0</v>
          </cell>
        </row>
        <row r="389">
          <cell r="B389" t="str">
            <v>OT12</v>
          </cell>
          <cell r="C389" t="str">
            <v>Affichage PEE PVE et locaux ONEE et signalisation à refaire suite fusion des deux branches de l'ONEE</v>
          </cell>
          <cell r="D389">
            <v>558000</v>
          </cell>
          <cell r="E389">
            <v>0</v>
          </cell>
          <cell r="F389">
            <v>558000</v>
          </cell>
          <cell r="G389">
            <v>0</v>
          </cell>
          <cell r="H389">
            <v>0</v>
          </cell>
          <cell r="I389">
            <v>0</v>
          </cell>
          <cell r="J389">
            <v>0</v>
          </cell>
          <cell r="K389">
            <v>0</v>
          </cell>
        </row>
        <row r="390">
          <cell r="B390" t="str">
            <v>OT13</v>
          </cell>
          <cell r="C390" t="str">
            <v xml:space="preserve">Externalisation du relevé en remplacement des retraités en 2014-2016 et l'épuisement des compteurs Nour et la pose des compteurs classiques aux villages PERG </v>
          </cell>
          <cell r="D390">
            <v>1980000</v>
          </cell>
          <cell r="E390">
            <v>0</v>
          </cell>
          <cell r="F390">
            <v>660000</v>
          </cell>
          <cell r="G390">
            <v>1320000</v>
          </cell>
          <cell r="H390">
            <v>0</v>
          </cell>
          <cell r="I390">
            <v>0</v>
          </cell>
          <cell r="J390">
            <v>0</v>
          </cell>
          <cell r="K390">
            <v>0</v>
          </cell>
        </row>
        <row r="391">
          <cell r="B391" t="str">
            <v>OT14</v>
          </cell>
          <cell r="C391" t="str">
            <v>Remplacement de 15000 coffrets en fonte et à vitre opaques et des coffrets dégradés pour la Direction Régionale</v>
          </cell>
          <cell r="D391">
            <v>1000000</v>
          </cell>
          <cell r="E391">
            <v>0</v>
          </cell>
          <cell r="F391">
            <v>500000</v>
          </cell>
          <cell r="G391">
            <v>500000</v>
          </cell>
          <cell r="H391">
            <v>0</v>
          </cell>
          <cell r="I391">
            <v>0</v>
          </cell>
          <cell r="J391">
            <v>0</v>
          </cell>
          <cell r="K391">
            <v>0</v>
          </cell>
        </row>
        <row r="392">
          <cell r="B392" t="str">
            <v>OT15</v>
          </cell>
          <cell r="C392" t="str">
            <v>Sortie à l'extérieur des compteurs NOUR dans les villages PERG rattachés à la Direction Provinciale Béni Mellal</v>
          </cell>
          <cell r="D392">
            <v>9211500</v>
          </cell>
          <cell r="E392">
            <v>0</v>
          </cell>
          <cell r="F392">
            <v>3070500</v>
          </cell>
          <cell r="G392">
            <v>6141000</v>
          </cell>
          <cell r="H392">
            <v>0</v>
          </cell>
          <cell r="I392">
            <v>0</v>
          </cell>
          <cell r="J392">
            <v>0</v>
          </cell>
          <cell r="K392">
            <v>0</v>
          </cell>
        </row>
        <row r="393">
          <cell r="B393" t="str">
            <v>OT16</v>
          </cell>
          <cell r="C393" t="str">
            <v>Changement des coffrets à vitre opaque</v>
          </cell>
          <cell r="D393">
            <v>3000000</v>
          </cell>
          <cell r="E393">
            <v>0</v>
          </cell>
          <cell r="F393">
            <v>1500000</v>
          </cell>
          <cell r="G393">
            <v>1500000</v>
          </cell>
          <cell r="H393">
            <v>0</v>
          </cell>
          <cell r="I393">
            <v>0</v>
          </cell>
          <cell r="J393">
            <v>0</v>
          </cell>
          <cell r="K393">
            <v>0</v>
          </cell>
        </row>
        <row r="394">
          <cell r="B394" t="str">
            <v>OT17</v>
          </cell>
          <cell r="C394" t="str">
            <v>Peinture et réfections divers  pour les 14 locaux de la DP Béni Mellal</v>
          </cell>
          <cell r="D394">
            <v>225000</v>
          </cell>
          <cell r="E394">
            <v>0</v>
          </cell>
          <cell r="F394">
            <v>225000</v>
          </cell>
          <cell r="G394">
            <v>0</v>
          </cell>
          <cell r="H394">
            <v>0</v>
          </cell>
          <cell r="I394">
            <v>0</v>
          </cell>
          <cell r="J394">
            <v>0</v>
          </cell>
          <cell r="K394">
            <v>0</v>
          </cell>
        </row>
        <row r="395">
          <cell r="B395" t="str">
            <v>OT18</v>
          </cell>
          <cell r="C395" t="str">
            <v>Remise en état des branchements aéro-souterrain dégradés par la pose des gaines thermo rétractable</v>
          </cell>
          <cell r="D395">
            <v>700000</v>
          </cell>
          <cell r="E395">
            <v>0</v>
          </cell>
          <cell r="F395">
            <v>700000</v>
          </cell>
          <cell r="G395">
            <v>0</v>
          </cell>
          <cell r="H395">
            <v>0</v>
          </cell>
          <cell r="I395">
            <v>0</v>
          </cell>
          <cell r="J395">
            <v>0</v>
          </cell>
          <cell r="K395">
            <v>0</v>
          </cell>
        </row>
        <row r="396">
          <cell r="B396" t="str">
            <v>OT19</v>
          </cell>
          <cell r="C396" t="str">
            <v>Remise en état des standards téléphoniques des ASP Kelaa, ASP Azilal, ASP Rhamna</v>
          </cell>
          <cell r="D396">
            <v>120000</v>
          </cell>
          <cell r="E396">
            <v>0</v>
          </cell>
          <cell r="F396">
            <v>120000</v>
          </cell>
          <cell r="G396">
            <v>0</v>
          </cell>
          <cell r="H396">
            <v>0</v>
          </cell>
          <cell r="I396">
            <v>0</v>
          </cell>
          <cell r="J396">
            <v>0</v>
          </cell>
          <cell r="K396">
            <v>0</v>
          </cell>
        </row>
        <row r="397">
          <cell r="B397" t="str">
            <v>OT20</v>
          </cell>
          <cell r="C397" t="str">
            <v>Elaboration d'un contrat cadre de maintenance et d'intervention suite incident pour DPK</v>
          </cell>
          <cell r="D397">
            <v>1800000</v>
          </cell>
          <cell r="E397">
            <v>0</v>
          </cell>
          <cell r="F397">
            <v>600000</v>
          </cell>
          <cell r="G397">
            <v>1200000</v>
          </cell>
          <cell r="H397">
            <v>0</v>
          </cell>
          <cell r="I397">
            <v>0</v>
          </cell>
          <cell r="J397">
            <v>0</v>
          </cell>
          <cell r="K397">
            <v>0</v>
          </cell>
        </row>
        <row r="398">
          <cell r="B398" t="str">
            <v>OT21</v>
          </cell>
          <cell r="C398" t="str">
            <v>Expertise et remise en état des OCR</v>
          </cell>
          <cell r="D398">
            <v>150000</v>
          </cell>
          <cell r="E398">
            <v>0</v>
          </cell>
          <cell r="F398">
            <v>150000</v>
          </cell>
          <cell r="G398">
            <v>0</v>
          </cell>
          <cell r="H398">
            <v>0</v>
          </cell>
          <cell r="I398">
            <v>0</v>
          </cell>
          <cell r="J398">
            <v>0</v>
          </cell>
          <cell r="K398">
            <v>0</v>
          </cell>
        </row>
        <row r="399">
          <cell r="B399">
            <v>60009481</v>
          </cell>
          <cell r="C399" t="str">
            <v>Installation des IACM à la la Direction Provinciale Chefchaouen</v>
          </cell>
          <cell r="D399">
            <v>400000</v>
          </cell>
          <cell r="E399">
            <v>100000</v>
          </cell>
          <cell r="F399">
            <v>300000</v>
          </cell>
          <cell r="H399">
            <v>0</v>
          </cell>
          <cell r="I399">
            <v>0</v>
          </cell>
          <cell r="J399">
            <v>0</v>
          </cell>
          <cell r="K399">
            <v>0</v>
          </cell>
        </row>
        <row r="400">
          <cell r="C400" t="str">
            <v>Installation des IACM à  la Direction Provinciale Sidi Kacem</v>
          </cell>
          <cell r="D400">
            <v>400000</v>
          </cell>
          <cell r="E400">
            <v>100000</v>
          </cell>
          <cell r="F400">
            <v>300000</v>
          </cell>
        </row>
        <row r="401">
          <cell r="B401">
            <v>60009482</v>
          </cell>
          <cell r="C401" t="str">
            <v>Renforcement des bretelles en Almélec 34.4  mm² par des brettèles en Almélec 75.5 mm² la Direction Provinciale Chefchaouen</v>
          </cell>
          <cell r="D401">
            <v>600000</v>
          </cell>
          <cell r="E401">
            <v>400000</v>
          </cell>
          <cell r="F401">
            <v>200000</v>
          </cell>
          <cell r="H401">
            <v>300000</v>
          </cell>
          <cell r="I401">
            <v>0</v>
          </cell>
          <cell r="J401">
            <v>0</v>
          </cell>
          <cell r="K401">
            <v>0</v>
          </cell>
        </row>
        <row r="402">
          <cell r="B402" t="str">
            <v>Nouveau OT</v>
          </cell>
          <cell r="C402" t="str">
            <v>Remplacement des isolateurs en verre par des isolateurs en composite dans les zones de casse du réseau MT de la la Direction Provinciale Chefchaouen</v>
          </cell>
          <cell r="D402">
            <v>400000</v>
          </cell>
          <cell r="E402">
            <v>200000</v>
          </cell>
          <cell r="F402">
            <v>200000</v>
          </cell>
          <cell r="H402">
            <v>0</v>
          </cell>
          <cell r="I402">
            <v>0</v>
          </cell>
          <cell r="J402">
            <v>0</v>
          </cell>
          <cell r="K402">
            <v>0</v>
          </cell>
        </row>
        <row r="403">
          <cell r="B403" t="str">
            <v>Nouveau OT</v>
          </cell>
          <cell r="C403" t="str">
            <v>Remplacement des isolateurs en verre par des isolateurs en composite dans les zones de casse du réseau MT de la Direction Provinciale Sidi Kacem</v>
          </cell>
          <cell r="D403">
            <v>300000</v>
          </cell>
          <cell r="E403">
            <v>150000</v>
          </cell>
          <cell r="F403">
            <v>150000</v>
          </cell>
          <cell r="H403">
            <v>0</v>
          </cell>
          <cell r="I403">
            <v>0</v>
          </cell>
          <cell r="J403">
            <v>0</v>
          </cell>
          <cell r="K403">
            <v>0</v>
          </cell>
        </row>
        <row r="404">
          <cell r="B404">
            <v>60006080</v>
          </cell>
          <cell r="C404" t="str">
            <v>Rotation des transformateurs 60/22kv dans les postes sources de la DR10</v>
          </cell>
          <cell r="D404">
            <v>200000</v>
          </cell>
          <cell r="E404">
            <v>200000</v>
          </cell>
          <cell r="H404">
            <v>200000</v>
          </cell>
          <cell r="I404">
            <v>0</v>
          </cell>
          <cell r="J404">
            <v>0</v>
          </cell>
          <cell r="K404">
            <v>0</v>
          </cell>
        </row>
        <row r="405">
          <cell r="B405">
            <v>60004780</v>
          </cell>
          <cell r="C405" t="str">
            <v>Elagage, abattage des arbres des lignes MT de la DR10</v>
          </cell>
          <cell r="D405">
            <v>600000</v>
          </cell>
          <cell r="E405">
            <v>0</v>
          </cell>
          <cell r="F405">
            <v>300000</v>
          </cell>
          <cell r="G405">
            <v>300000</v>
          </cell>
          <cell r="H405">
            <v>0</v>
          </cell>
          <cell r="I405">
            <v>0</v>
          </cell>
          <cell r="J405">
            <v>0</v>
          </cell>
          <cell r="K405">
            <v>0</v>
          </cell>
        </row>
        <row r="406">
          <cell r="B406">
            <v>60009860</v>
          </cell>
          <cell r="C406" t="str">
            <v>Analyse d'huile des Transformateurs HT/MT, les régleurs en charge, et les TSA des postes sources de la Direction Provinciale de Sidi Kacem (7 TR + 7 TSA +6 régleurs en charge)</v>
          </cell>
          <cell r="D406">
            <v>480000</v>
          </cell>
          <cell r="E406">
            <v>160000</v>
          </cell>
          <cell r="F406">
            <v>160000</v>
          </cell>
          <cell r="G406">
            <v>160000</v>
          </cell>
          <cell r="H406">
            <v>160000</v>
          </cell>
          <cell r="I406">
            <v>0</v>
          </cell>
          <cell r="J406">
            <v>0</v>
          </cell>
          <cell r="K406">
            <v>0</v>
          </cell>
        </row>
        <row r="407">
          <cell r="B407">
            <v>60008922</v>
          </cell>
          <cell r="C407" t="str">
            <v>Reprise étancheité et Peinture des batiments des postes 60/22Kv et Postes de sectionnements et postes MT/BT à la Direction Provinciale Sidi Kacem</v>
          </cell>
          <cell r="D407">
            <v>900000</v>
          </cell>
          <cell r="E407">
            <v>400000</v>
          </cell>
          <cell r="F407">
            <v>500000</v>
          </cell>
          <cell r="H407">
            <v>0</v>
          </cell>
          <cell r="I407">
            <v>0</v>
          </cell>
          <cell r="J407">
            <v>0</v>
          </cell>
          <cell r="K407">
            <v>0</v>
          </cell>
        </row>
        <row r="408">
          <cell r="B408">
            <v>60010020</v>
          </cell>
          <cell r="C408" t="str">
            <v>Démolition locaux Ex règie de la ville de chefchaouen 
la Direction Provinciale Chefchaouen</v>
          </cell>
          <cell r="D408">
            <v>400000</v>
          </cell>
          <cell r="E408">
            <v>400000</v>
          </cell>
          <cell r="H408">
            <v>400000</v>
          </cell>
          <cell r="I408">
            <v>0</v>
          </cell>
          <cell r="J408">
            <v>0</v>
          </cell>
          <cell r="K408">
            <v>0</v>
          </cell>
        </row>
        <row r="409">
          <cell r="B409" t="str">
            <v>Nouveau OT</v>
          </cell>
          <cell r="C409" t="str">
            <v xml:space="preserve">Démolition des locaux  à la Direction Provinciale de Sidi Kacem </v>
          </cell>
          <cell r="D409">
            <v>400000</v>
          </cell>
          <cell r="E409">
            <v>0</v>
          </cell>
          <cell r="F409">
            <v>400000</v>
          </cell>
          <cell r="H409">
            <v>0</v>
          </cell>
          <cell r="I409">
            <v>0</v>
          </cell>
          <cell r="J409">
            <v>0</v>
          </cell>
          <cell r="K409">
            <v>0</v>
          </cell>
        </row>
        <row r="410">
          <cell r="B410" t="str">
            <v>Nouveau OT</v>
          </cell>
          <cell r="C410" t="str">
            <v>Peinture et remise en état de l’étanchéité des bâtiments : Siège DP Sidi Kacem, Magasins SED Sidi Kacem, Sièges Agences de Services khnichet,Jorf El Melha et Mechraa Belksiri.</v>
          </cell>
          <cell r="D410">
            <v>400000</v>
          </cell>
          <cell r="E410">
            <v>0</v>
          </cell>
          <cell r="F410">
            <v>400000</v>
          </cell>
          <cell r="H410">
            <v>0</v>
          </cell>
          <cell r="I410">
            <v>0</v>
          </cell>
          <cell r="J410">
            <v>0</v>
          </cell>
          <cell r="K410">
            <v>0</v>
          </cell>
        </row>
        <row r="411">
          <cell r="B411" t="str">
            <v>Nouveau OT</v>
          </cell>
          <cell r="C411" t="str">
            <v>Peinture et remise en état de l’étanchéité des bâtiments : des AS de la Direction Provinciale Chefchaouen "jebil Lahbib; Anjra; Steha</v>
          </cell>
          <cell r="D411">
            <v>600000</v>
          </cell>
          <cell r="E411">
            <v>300000</v>
          </cell>
          <cell r="F411">
            <v>300000</v>
          </cell>
          <cell r="H411">
            <v>0</v>
          </cell>
          <cell r="I411">
            <v>0</v>
          </cell>
          <cell r="J411">
            <v>0</v>
          </cell>
          <cell r="K411">
            <v>0</v>
          </cell>
        </row>
        <row r="412">
          <cell r="B412">
            <v>60009120</v>
          </cell>
          <cell r="C412" t="str">
            <v>Remplcament des poteaux par terre  à la Direction  Régionale Distribution Tanger</v>
          </cell>
          <cell r="D412">
            <v>8000000</v>
          </cell>
          <cell r="E412">
            <v>4290000</v>
          </cell>
          <cell r="F412">
            <v>3300000</v>
          </cell>
          <cell r="H412">
            <v>4290000</v>
          </cell>
          <cell r="I412">
            <v>0</v>
          </cell>
          <cell r="J412">
            <v>0</v>
          </cell>
          <cell r="K412">
            <v>0</v>
          </cell>
        </row>
        <row r="413">
          <cell r="B413">
            <v>60007635</v>
          </cell>
          <cell r="C413" t="str">
            <v>Nettoyage, entretien des locaux administratifs et d'Exploitation de la DR10</v>
          </cell>
          <cell r="D413">
            <v>2080329</v>
          </cell>
          <cell r="E413">
            <v>693443</v>
          </cell>
          <cell r="F413">
            <v>693443</v>
          </cell>
          <cell r="G413">
            <v>693443</v>
          </cell>
          <cell r="H413">
            <v>719794</v>
          </cell>
          <cell r="I413">
            <v>719794</v>
          </cell>
          <cell r="J413">
            <v>719794</v>
          </cell>
          <cell r="K413">
            <v>101606.39999999999</v>
          </cell>
          <cell r="L413" t="str">
            <v>Le budget alloué au niveau de SAP dépasse celui validé en 2016</v>
          </cell>
        </row>
        <row r="414">
          <cell r="B414">
            <v>60007623</v>
          </cell>
          <cell r="C414" t="str">
            <v>Surveillance et gardiennage des locaux administratifs et d'Exploitation de la DR10</v>
          </cell>
          <cell r="D414">
            <v>9185400</v>
          </cell>
          <cell r="E414">
            <v>3061800</v>
          </cell>
          <cell r="F414">
            <v>3061800</v>
          </cell>
          <cell r="G414">
            <v>3061800</v>
          </cell>
          <cell r="H414">
            <v>3178148</v>
          </cell>
          <cell r="I414">
            <v>3178148</v>
          </cell>
          <cell r="J414">
            <v>3178148</v>
          </cell>
          <cell r="K414">
            <v>489159</v>
          </cell>
          <cell r="L414" t="str">
            <v>Le budget alloué au niveau de SAP dépasse celui validé en 2016</v>
          </cell>
        </row>
        <row r="415">
          <cell r="B415">
            <v>60007610</v>
          </cell>
          <cell r="C415" t="str">
            <v>LLD de véhicules (DR10)</v>
          </cell>
          <cell r="D415">
            <v>21146053.719999999</v>
          </cell>
          <cell r="E415">
            <v>6704697.7199999997</v>
          </cell>
          <cell r="F415">
            <v>7220678</v>
          </cell>
          <cell r="G415">
            <v>7220678</v>
          </cell>
          <cell r="H415">
            <v>5583600</v>
          </cell>
          <cell r="I415">
            <v>3879590</v>
          </cell>
          <cell r="J415">
            <v>59400</v>
          </cell>
          <cell r="K415">
            <v>896300</v>
          </cell>
        </row>
        <row r="416">
          <cell r="B416">
            <v>60008760</v>
          </cell>
          <cell r="C416" t="str">
            <v>Installation et Exploitation de GPS sur les véhicules du PARC Auto de la DR10</v>
          </cell>
          <cell r="D416">
            <v>507960</v>
          </cell>
          <cell r="E416">
            <v>169320</v>
          </cell>
          <cell r="F416">
            <v>169320</v>
          </cell>
          <cell r="G416">
            <v>169320</v>
          </cell>
        </row>
        <row r="418">
          <cell r="D418">
            <v>490629583.43000007</v>
          </cell>
          <cell r="E418">
            <v>148829247.57299998</v>
          </cell>
          <cell r="F418">
            <v>102911530.00899999</v>
          </cell>
          <cell r="G418">
            <v>68669547.009000003</v>
          </cell>
          <cell r="H418">
            <v>88341824</v>
          </cell>
          <cell r="I418">
            <v>28865588</v>
          </cell>
          <cell r="J418">
            <v>15623876</v>
          </cell>
          <cell r="K418">
            <v>6452864.3300000001</v>
          </cell>
        </row>
        <row r="419">
          <cell r="B419" t="str">
            <v>-</v>
          </cell>
          <cell r="C419" t="str">
            <v>Mise à jour des études de sûreté du site Sidi Boulbra</v>
          </cell>
          <cell r="D419">
            <v>300000</v>
          </cell>
          <cell r="E419">
            <v>200000</v>
          </cell>
          <cell r="F419">
            <v>100000</v>
          </cell>
          <cell r="H419">
            <v>0</v>
          </cell>
          <cell r="I419">
            <v>0</v>
          </cell>
          <cell r="J419">
            <v>0</v>
          </cell>
          <cell r="K419">
            <v>0</v>
          </cell>
        </row>
        <row r="420">
          <cell r="B420">
            <v>60007881</v>
          </cell>
          <cell r="C420" t="str">
            <v>Maintenance de la station météorologique du site Boulbra</v>
          </cell>
          <cell r="D420">
            <v>244651</v>
          </cell>
          <cell r="E420">
            <v>122325.5</v>
          </cell>
          <cell r="F420">
            <v>122325.5</v>
          </cell>
          <cell r="H420">
            <v>106370</v>
          </cell>
          <cell r="I420">
            <v>0</v>
          </cell>
          <cell r="J420">
            <v>0</v>
          </cell>
          <cell r="K420">
            <v>0</v>
          </cell>
        </row>
        <row r="421">
          <cell r="B421">
            <v>60003343</v>
          </cell>
          <cell r="C421" t="str">
            <v>Travaux topographique  pour l'assainissement du foncier de l'office</v>
          </cell>
          <cell r="E421">
            <v>500000</v>
          </cell>
          <cell r="F421">
            <v>460000</v>
          </cell>
          <cell r="G421">
            <v>460000</v>
          </cell>
          <cell r="H421">
            <v>0</v>
          </cell>
          <cell r="I421">
            <v>0</v>
          </cell>
          <cell r="J421">
            <v>0</v>
          </cell>
          <cell r="K421">
            <v>0</v>
          </cell>
        </row>
        <row r="422">
          <cell r="B422">
            <v>60009900</v>
          </cell>
          <cell r="C422" t="str">
            <v>Achats des normes, des documents normatifs marocains et d’autres règlements techniques sur la base de la convention IMMANOR-ONEE-Branche Electricité.</v>
          </cell>
          <cell r="D422">
            <v>1000000</v>
          </cell>
          <cell r="E422">
            <v>1000000</v>
          </cell>
          <cell r="F422">
            <v>1000000</v>
          </cell>
          <cell r="G422">
            <v>1000000</v>
          </cell>
          <cell r="H422">
            <v>1000000</v>
          </cell>
          <cell r="I422">
            <v>0</v>
          </cell>
          <cell r="J422">
            <v>0</v>
          </cell>
          <cell r="K422">
            <v>0</v>
          </cell>
        </row>
        <row r="423">
          <cell r="B423" t="str">
            <v>-</v>
          </cell>
          <cell r="C423" t="str">
            <v xml:space="preserve">la prestation d’assistance de traducteurs pour accompagner DAM pour l’élaboration de CdC en anglais </v>
          </cell>
          <cell r="D423">
            <v>500000</v>
          </cell>
          <cell r="E423">
            <v>500000</v>
          </cell>
          <cell r="H423">
            <v>0</v>
          </cell>
          <cell r="I423">
            <v>0</v>
          </cell>
          <cell r="J423">
            <v>0</v>
          </cell>
          <cell r="K423">
            <v>0</v>
          </cell>
        </row>
        <row r="424">
          <cell r="B424">
            <v>60009260</v>
          </cell>
          <cell r="C424" t="str">
            <v>Marché d'audit de 50 marchés supérieurs à 5 MDH</v>
          </cell>
          <cell r="E424">
            <v>600000</v>
          </cell>
          <cell r="H424">
            <v>0</v>
          </cell>
          <cell r="I424">
            <v>0</v>
          </cell>
          <cell r="J424">
            <v>0</v>
          </cell>
          <cell r="K424">
            <v>0</v>
          </cell>
        </row>
        <row r="425">
          <cell r="B425" t="str">
            <v>-</v>
          </cell>
          <cell r="C425" t="str">
            <v>Accompagnement de mise en place d'un GED</v>
          </cell>
          <cell r="E425">
            <v>240000</v>
          </cell>
          <cell r="H425">
            <v>0</v>
          </cell>
          <cell r="I425">
            <v>0</v>
          </cell>
          <cell r="J425">
            <v>0</v>
          </cell>
          <cell r="K425">
            <v>0</v>
          </cell>
        </row>
        <row r="426">
          <cell r="B426" t="str">
            <v>-</v>
          </cell>
          <cell r="C426" t="str">
            <v>Marché de cartographie des risques</v>
          </cell>
          <cell r="F426">
            <v>2000000</v>
          </cell>
          <cell r="H426">
            <v>0</v>
          </cell>
          <cell r="I426">
            <v>0</v>
          </cell>
          <cell r="J426">
            <v>0</v>
          </cell>
          <cell r="K426">
            <v>0</v>
          </cell>
        </row>
        <row r="427">
          <cell r="B427">
            <v>60006162</v>
          </cell>
          <cell r="C427" t="str">
            <v>Enquête de satisfaction</v>
          </cell>
          <cell r="E427">
            <v>1836000</v>
          </cell>
          <cell r="H427">
            <v>1498689</v>
          </cell>
          <cell r="I427">
            <v>0</v>
          </cell>
          <cell r="J427">
            <v>0</v>
          </cell>
          <cell r="K427">
            <v>0</v>
          </cell>
        </row>
        <row r="428">
          <cell r="B428">
            <v>60007560</v>
          </cell>
          <cell r="C428" t="str">
            <v>Mise à disposition du personnel CRC</v>
          </cell>
          <cell r="E428">
            <v>1236992</v>
          </cell>
          <cell r="F428">
            <v>1353984</v>
          </cell>
          <cell r="G428">
            <v>1557928</v>
          </cell>
          <cell r="H428">
            <v>1300000</v>
          </cell>
          <cell r="I428">
            <v>1500000</v>
          </cell>
          <cell r="J428">
            <v>1700000</v>
          </cell>
          <cell r="K428">
            <v>0</v>
          </cell>
          <cell r="L428" t="str">
            <v>Le budget alloué au niveau de SAP dépasse celui validé en 2016 (Statut de l'OT a été changé par le CG)</v>
          </cell>
        </row>
        <row r="429">
          <cell r="B429" t="str">
            <v>-</v>
          </cell>
          <cell r="C429" t="str">
            <v>Mise en place d'une nouvelle offre de service  "Règlement factures via GAB"</v>
          </cell>
          <cell r="E429">
            <v>900000</v>
          </cell>
          <cell r="H429">
            <v>0</v>
          </cell>
          <cell r="I429">
            <v>0</v>
          </cell>
          <cell r="J429">
            <v>0</v>
          </cell>
          <cell r="K429">
            <v>0</v>
          </cell>
        </row>
        <row r="430">
          <cell r="B430" t="str">
            <v>-</v>
          </cell>
          <cell r="C430" t="str">
            <v>Mise en place d'une nouvelle offre de service "Règlement des factures via internet"</v>
          </cell>
          <cell r="E430">
            <v>850000</v>
          </cell>
          <cell r="H430">
            <v>0</v>
          </cell>
          <cell r="I430">
            <v>0</v>
          </cell>
          <cell r="J430">
            <v>0</v>
          </cell>
          <cell r="K430">
            <v>0</v>
          </cell>
        </row>
        <row r="431">
          <cell r="B431">
            <v>60006200</v>
          </cell>
          <cell r="C431" t="str">
            <v>Budget INARA phase 2 : Etude de la collecte et du recyclage des LBC avariées</v>
          </cell>
          <cell r="E431">
            <v>500000</v>
          </cell>
          <cell r="H431">
            <v>0</v>
          </cell>
          <cell r="I431">
            <v>0</v>
          </cell>
          <cell r="J431">
            <v>0</v>
          </cell>
          <cell r="K431">
            <v>0</v>
          </cell>
        </row>
        <row r="432">
          <cell r="B432" t="str">
            <v>-</v>
          </cell>
          <cell r="C432" t="str">
            <v>Essais de qualification lampes LED</v>
          </cell>
          <cell r="E432">
            <v>500000</v>
          </cell>
          <cell r="H432">
            <v>0</v>
          </cell>
          <cell r="I432">
            <v>0</v>
          </cell>
          <cell r="J432">
            <v>0</v>
          </cell>
          <cell r="K432">
            <v>0</v>
          </cell>
        </row>
        <row r="433">
          <cell r="B433" t="str">
            <v>-</v>
          </cell>
          <cell r="C433" t="str">
            <v xml:space="preserve"> "Règlement factures via Internet" &amp; "Règlement factures via GAB" : Campagne de Communication de masse</v>
          </cell>
          <cell r="E433">
            <v>120000</v>
          </cell>
          <cell r="H433">
            <v>0</v>
          </cell>
          <cell r="I433">
            <v>0</v>
          </cell>
          <cell r="J433">
            <v>0</v>
          </cell>
          <cell r="K433">
            <v>0</v>
          </cell>
        </row>
        <row r="434">
          <cell r="B434">
            <v>60008900</v>
          </cell>
          <cell r="C434" t="str">
            <v>Maintenance plateforme CRC</v>
          </cell>
          <cell r="E434">
            <v>72564</v>
          </cell>
          <cell r="F434">
            <v>72564</v>
          </cell>
          <cell r="G434">
            <v>72564</v>
          </cell>
          <cell r="H434">
            <v>72564</v>
          </cell>
          <cell r="I434">
            <v>72564</v>
          </cell>
          <cell r="J434">
            <v>72564</v>
          </cell>
          <cell r="K434">
            <v>0</v>
          </cell>
        </row>
        <row r="435">
          <cell r="B435" t="str">
            <v>-</v>
          </cell>
          <cell r="C435" t="str">
            <v>Etude de la collecte et du recyclage des lampes LED après la fin de leur durée de vie</v>
          </cell>
          <cell r="E435">
            <v>69000</v>
          </cell>
          <cell r="H435">
            <v>0</v>
          </cell>
          <cell r="I435">
            <v>0</v>
          </cell>
          <cell r="J435">
            <v>0</v>
          </cell>
          <cell r="K435">
            <v>0</v>
          </cell>
        </row>
        <row r="436">
          <cell r="B436" t="str">
            <v>-</v>
          </cell>
          <cell r="C436" t="str">
            <v>Enquête sur les équipements des ménages et campagne de mesure</v>
          </cell>
          <cell r="F436">
            <v>4500000</v>
          </cell>
          <cell r="H436">
            <v>0</v>
          </cell>
          <cell r="I436">
            <v>0</v>
          </cell>
          <cell r="J436">
            <v>0</v>
          </cell>
          <cell r="K436">
            <v>0</v>
          </cell>
        </row>
        <row r="437">
          <cell r="B437" t="str">
            <v>nouvel OT</v>
          </cell>
          <cell r="C437" t="str">
            <v>Formation Inter-Entreprise</v>
          </cell>
          <cell r="D437">
            <v>4597050</v>
          </cell>
          <cell r="E437">
            <v>4597050</v>
          </cell>
          <cell r="H437">
            <v>0</v>
          </cell>
          <cell r="I437">
            <v>0</v>
          </cell>
          <cell r="J437">
            <v>0</v>
          </cell>
          <cell r="K437">
            <v>0</v>
          </cell>
        </row>
        <row r="438">
          <cell r="B438">
            <v>60008702</v>
          </cell>
          <cell r="C438" t="str">
            <v>Anima. Formation .Cadres et Responsables .nommés</v>
          </cell>
          <cell r="D438">
            <v>2250000</v>
          </cell>
          <cell r="E438">
            <v>2250000</v>
          </cell>
          <cell r="H438">
            <v>0</v>
          </cell>
          <cell r="I438">
            <v>0</v>
          </cell>
          <cell r="J438">
            <v>0</v>
          </cell>
          <cell r="K438">
            <v>0</v>
          </cell>
        </row>
        <row r="439">
          <cell r="B439">
            <v>60009280</v>
          </cell>
          <cell r="C439" t="str">
            <v>Travaux de réfection de l'étanchéité des bâtiments administratifs, des salles de formation et ateliers ;</v>
          </cell>
          <cell r="D439">
            <v>2572000</v>
          </cell>
          <cell r="E439">
            <v>1714667</v>
          </cell>
          <cell r="F439">
            <v>857333</v>
          </cell>
          <cell r="H439">
            <v>1714666</v>
          </cell>
          <cell r="I439">
            <v>857333</v>
          </cell>
          <cell r="J439">
            <v>0</v>
          </cell>
          <cell r="K439">
            <v>0</v>
          </cell>
        </row>
        <row r="440">
          <cell r="B440">
            <v>60007463</v>
          </cell>
          <cell r="C440" t="str">
            <v>Réfection de la peinture intérieure  du CSTE et   Remise en état des façades exterieures du CSTE</v>
          </cell>
          <cell r="D440">
            <v>1711057.23</v>
          </cell>
          <cell r="E440">
            <v>1610630</v>
          </cell>
          <cell r="H440">
            <v>1610630</v>
          </cell>
          <cell r="I440">
            <v>0</v>
          </cell>
          <cell r="J440">
            <v>0</v>
          </cell>
          <cell r="K440">
            <v>0</v>
          </cell>
        </row>
        <row r="441">
          <cell r="B441">
            <v>60006521</v>
          </cell>
          <cell r="C441" t="str">
            <v>Formation développement</v>
          </cell>
          <cell r="D441">
            <v>11723012</v>
          </cell>
          <cell r="E441">
            <v>1215000</v>
          </cell>
          <cell r="H441">
            <v>0</v>
          </cell>
          <cell r="I441">
            <v>0</v>
          </cell>
          <cell r="J441">
            <v>0</v>
          </cell>
          <cell r="K441">
            <v>0</v>
          </cell>
        </row>
        <row r="442">
          <cell r="B442" t="str">
            <v>nouvel OT</v>
          </cell>
          <cell r="C442" t="str">
            <v>Formation en langue étrangére  (Anglais)</v>
          </cell>
          <cell r="D442">
            <v>1192500</v>
          </cell>
          <cell r="E442">
            <v>1192500</v>
          </cell>
          <cell r="H442">
            <v>0</v>
          </cell>
          <cell r="I442">
            <v>0</v>
          </cell>
          <cell r="J442">
            <v>0</v>
          </cell>
          <cell r="K442">
            <v>0</v>
          </cell>
        </row>
        <row r="443">
          <cell r="B443">
            <v>60007621</v>
          </cell>
          <cell r="C443" t="str">
            <v>Prestations de surveillance et gardiennage des locaux</v>
          </cell>
          <cell r="D443">
            <v>3646161.44</v>
          </cell>
          <cell r="E443">
            <v>881137.44000000006</v>
          </cell>
          <cell r="H443">
            <v>881137</v>
          </cell>
          <cell r="I443">
            <v>881137</v>
          </cell>
          <cell r="J443">
            <v>881137</v>
          </cell>
          <cell r="K443">
            <v>114363.87</v>
          </cell>
        </row>
        <row r="444">
          <cell r="B444">
            <v>60008700</v>
          </cell>
          <cell r="C444" t="str">
            <v>Animation de cinq thèmes formation .technique</v>
          </cell>
          <cell r="D444">
            <v>1282210</v>
          </cell>
          <cell r="E444">
            <v>829000</v>
          </cell>
          <cell r="F444">
            <v>453210</v>
          </cell>
          <cell r="H444">
            <v>0</v>
          </cell>
          <cell r="I444">
            <v>0</v>
          </cell>
          <cell r="J444">
            <v>0</v>
          </cell>
          <cell r="K444">
            <v>0</v>
          </cell>
        </row>
        <row r="445">
          <cell r="B445">
            <v>60005980</v>
          </cell>
          <cell r="C445" t="str">
            <v>Inscription au programme MBA</v>
          </cell>
          <cell r="D445">
            <v>2538202</v>
          </cell>
          <cell r="E445">
            <v>732000</v>
          </cell>
          <cell r="H445">
            <v>0</v>
          </cell>
          <cell r="I445">
            <v>0</v>
          </cell>
          <cell r="J445">
            <v>0</v>
          </cell>
          <cell r="K445">
            <v>138292</v>
          </cell>
          <cell r="L445" t="str">
            <v>Réalisation sur un budget nul ( non attribution du budget 2016 au niveau de SAP)</v>
          </cell>
        </row>
        <row r="446">
          <cell r="B446">
            <v>60007630</v>
          </cell>
          <cell r="C446" t="str">
            <v>Prestation de nettoyage et entretien. espaces verts CSTE.</v>
          </cell>
          <cell r="D446">
            <v>3444080.8339999998</v>
          </cell>
          <cell r="E446">
            <v>704872.58400000003</v>
          </cell>
          <cell r="H446">
            <v>704873</v>
          </cell>
          <cell r="I446">
            <v>704873</v>
          </cell>
          <cell r="J446">
            <v>704873</v>
          </cell>
          <cell r="K446">
            <v>149958.68</v>
          </cell>
        </row>
        <row r="447">
          <cell r="B447">
            <v>60007968</v>
          </cell>
          <cell r="C447" t="str">
            <v>Fourniture et pose de stores et rideaux pour bureaux, salles et ateliers de formation au CSTE </v>
          </cell>
          <cell r="D447">
            <v>614863</v>
          </cell>
          <cell r="E447">
            <v>614863</v>
          </cell>
          <cell r="H447">
            <v>614863</v>
          </cell>
          <cell r="I447">
            <v>0</v>
          </cell>
          <cell r="J447">
            <v>0</v>
          </cell>
          <cell r="K447">
            <v>0</v>
          </cell>
        </row>
        <row r="448">
          <cell r="B448">
            <v>60009601</v>
          </cell>
          <cell r="C448" t="str">
            <v xml:space="preserve">Coatching Directeurs </v>
          </cell>
          <cell r="D448">
            <v>600000</v>
          </cell>
          <cell r="E448">
            <v>600000</v>
          </cell>
          <cell r="H448">
            <v>600000</v>
          </cell>
          <cell r="I448">
            <v>0</v>
          </cell>
          <cell r="J448">
            <v>0</v>
          </cell>
          <cell r="K448">
            <v>0</v>
          </cell>
        </row>
        <row r="449">
          <cell r="B449">
            <v>60007760</v>
          </cell>
          <cell r="C449" t="str">
            <v>Formation Inter-Entreprise (DSE)</v>
          </cell>
          <cell r="D449">
            <v>586000</v>
          </cell>
          <cell r="E449">
            <v>586000</v>
          </cell>
          <cell r="H449">
            <v>553676</v>
          </cell>
          <cell r="I449">
            <v>0</v>
          </cell>
          <cell r="J449">
            <v>0</v>
          </cell>
          <cell r="K449">
            <v>0</v>
          </cell>
        </row>
        <row r="450">
          <cell r="B450">
            <v>60007054</v>
          </cell>
          <cell r="C450" t="str">
            <v xml:space="preserve">- Achat de travaux de  maçonnerie et  de plomberie du Centre d'Hébergement, salle des toilette et le restaurant du CSTE au CSTE (300000 DH).- Achat de travaux d'électricité (80000 DH).- Remise en état de l'ameublement du CH-CSTE (30000) </v>
          </cell>
          <cell r="D450">
            <v>858000</v>
          </cell>
          <cell r="E450">
            <v>410000</v>
          </cell>
          <cell r="H450">
            <v>538020</v>
          </cell>
          <cell r="I450">
            <v>0</v>
          </cell>
          <cell r="J450">
            <v>0</v>
          </cell>
          <cell r="K450">
            <v>0</v>
          </cell>
        </row>
        <row r="451">
          <cell r="C451" t="str">
            <v>Refonte des conduites d'eau froide et eau chaude dans le Centre d'Hébergement et le restaurant du CSTE (290610 DH)</v>
          </cell>
          <cell r="D451">
            <v>290610</v>
          </cell>
          <cell r="E451">
            <v>290610</v>
          </cell>
        </row>
        <row r="452">
          <cell r="B452" t="str">
            <v>nouvel OT</v>
          </cell>
          <cell r="C452" t="str">
            <v>Formation Qualité (Nouvelles Versions)</v>
          </cell>
          <cell r="D452">
            <v>300000</v>
          </cell>
          <cell r="E452">
            <v>300000</v>
          </cell>
          <cell r="H452">
            <v>0</v>
          </cell>
          <cell r="I452">
            <v>0</v>
          </cell>
          <cell r="J452">
            <v>0</v>
          </cell>
          <cell r="K452">
            <v>0</v>
          </cell>
        </row>
        <row r="453">
          <cell r="B453">
            <v>60007967</v>
          </cell>
          <cell r="C453" t="str">
            <v>REMISE EN ETAT DE DIFFERENTS CLIMATISEURS Au CSTE AIN SEBAA</v>
          </cell>
          <cell r="D453">
            <v>211013</v>
          </cell>
          <cell r="E453">
            <v>211013</v>
          </cell>
          <cell r="H453">
            <v>0</v>
          </cell>
          <cell r="I453">
            <v>0</v>
          </cell>
          <cell r="J453">
            <v>0</v>
          </cell>
          <cell r="K453">
            <v>0</v>
          </cell>
        </row>
        <row r="454">
          <cell r="B454">
            <v>60009420</v>
          </cell>
          <cell r="C454" t="str">
            <v>Cabinet consulting invent. immobilisat.</v>
          </cell>
          <cell r="E454">
            <v>4653000</v>
          </cell>
          <cell r="F454">
            <v>4277000</v>
          </cell>
          <cell r="H454">
            <v>3900000</v>
          </cell>
          <cell r="I454">
            <v>0</v>
          </cell>
          <cell r="J454">
            <v>0</v>
          </cell>
          <cell r="K454">
            <v>0</v>
          </cell>
        </row>
        <row r="455">
          <cell r="B455">
            <v>60005260</v>
          </cell>
          <cell r="C455" t="str">
            <v>Prest.titrisation créances commerc.ONE.</v>
          </cell>
          <cell r="E455">
            <v>3000000</v>
          </cell>
          <cell r="F455">
            <v>3000000</v>
          </cell>
          <cell r="G455">
            <v>3000000</v>
          </cell>
          <cell r="H455">
            <v>0</v>
          </cell>
          <cell r="I455">
            <v>0</v>
          </cell>
          <cell r="J455">
            <v>0</v>
          </cell>
          <cell r="K455">
            <v>0</v>
          </cell>
        </row>
        <row r="456">
          <cell r="B456" t="str">
            <v>-</v>
          </cell>
          <cell r="C456" t="str">
            <v>Elaboration d'un modèle de prévisions financières de l'ONEE-BE</v>
          </cell>
          <cell r="E456">
            <v>1500000</v>
          </cell>
          <cell r="H456">
            <v>0</v>
          </cell>
          <cell r="I456">
            <v>0</v>
          </cell>
          <cell r="J456">
            <v>0</v>
          </cell>
          <cell r="K456">
            <v>0</v>
          </cell>
        </row>
        <row r="457">
          <cell r="B457">
            <v>60009240</v>
          </cell>
          <cell r="C457" t="str">
            <v>Evaluation opérat.transfert actifs Dist.</v>
          </cell>
          <cell r="E457">
            <v>1296666.6599999999</v>
          </cell>
          <cell r="H457">
            <v>0</v>
          </cell>
          <cell r="I457">
            <v>0</v>
          </cell>
          <cell r="J457">
            <v>0</v>
          </cell>
          <cell r="K457">
            <v>0</v>
          </cell>
        </row>
        <row r="458">
          <cell r="B458">
            <v>60001722</v>
          </cell>
          <cell r="C458" t="str">
            <v xml:space="preserve">Actualisation de l'engagement retraite et modélisation des scénarii d'externalisation et de financement de l'opération </v>
          </cell>
          <cell r="E458">
            <v>668000</v>
          </cell>
          <cell r="H458">
            <v>568000</v>
          </cell>
          <cell r="I458">
            <v>0</v>
          </cell>
          <cell r="J458">
            <v>0</v>
          </cell>
          <cell r="K458">
            <v>0</v>
          </cell>
        </row>
        <row r="459">
          <cell r="B459">
            <v>60007041</v>
          </cell>
          <cell r="C459" t="str">
            <v>Mission d'audit comptable et financier de l'exercice 2014 à 2018</v>
          </cell>
          <cell r="E459">
            <v>355325</v>
          </cell>
          <cell r="F459">
            <v>355325</v>
          </cell>
          <cell r="G459">
            <v>500000</v>
          </cell>
          <cell r="H459">
            <v>355325</v>
          </cell>
          <cell r="I459">
            <v>0</v>
          </cell>
          <cell r="J459">
            <v>0</v>
          </cell>
          <cell r="K459">
            <v>24875</v>
          </cell>
        </row>
        <row r="460">
          <cell r="B460">
            <v>60005240</v>
          </cell>
          <cell r="C460" t="str">
            <v>Abonnement à la banque d'informa.Artemis</v>
          </cell>
          <cell r="E460">
            <v>300000</v>
          </cell>
          <cell r="F460">
            <v>300000</v>
          </cell>
          <cell r="G460">
            <v>300000</v>
          </cell>
          <cell r="H460">
            <v>300000</v>
          </cell>
          <cell r="I460">
            <v>300000</v>
          </cell>
          <cell r="J460">
            <v>0</v>
          </cell>
          <cell r="K460">
            <v>0</v>
          </cell>
        </row>
        <row r="461">
          <cell r="B461" t="str">
            <v>-</v>
          </cell>
          <cell r="C461" t="str">
            <v>Missions d'accompagnement</v>
          </cell>
          <cell r="E461">
            <v>300000</v>
          </cell>
          <cell r="F461">
            <v>300000</v>
          </cell>
          <cell r="G461">
            <v>300000</v>
          </cell>
          <cell r="H461">
            <v>0</v>
          </cell>
          <cell r="I461">
            <v>0</v>
          </cell>
          <cell r="J461">
            <v>0</v>
          </cell>
          <cell r="K461">
            <v>0</v>
          </cell>
        </row>
        <row r="462">
          <cell r="B462" t="str">
            <v>Nouvelle</v>
          </cell>
          <cell r="C462" t="str">
            <v>Actions de sensibilisation à la maitrise de la demande(Campagnes medias Presse, Radio et TV)</v>
          </cell>
          <cell r="E462">
            <v>5000000</v>
          </cell>
          <cell r="F462">
            <v>5000000</v>
          </cell>
          <cell r="H462">
            <v>0</v>
          </cell>
          <cell r="I462">
            <v>0</v>
          </cell>
          <cell r="J462">
            <v>0</v>
          </cell>
          <cell r="K462">
            <v>0</v>
          </cell>
        </row>
        <row r="463">
          <cell r="B463" t="str">
            <v>Nouvelle</v>
          </cell>
          <cell r="C463" t="str">
            <v>Actions de sensibilisation à la maitrise de la demande (Campagnes Hors medias(Affiches, Flyers évènements)</v>
          </cell>
          <cell r="E463">
            <v>1000000</v>
          </cell>
          <cell r="F463">
            <v>1000000</v>
          </cell>
          <cell r="H463">
            <v>0</v>
          </cell>
          <cell r="I463">
            <v>0</v>
          </cell>
          <cell r="J463">
            <v>0</v>
          </cell>
          <cell r="K463">
            <v>0</v>
          </cell>
        </row>
        <row r="464">
          <cell r="B464">
            <v>60006140</v>
          </cell>
          <cell r="C464" t="str">
            <v>Participation au salon international ELEC EXPO 2015 et Forum des Ecoles(EMI-ISCAE-AlAKHAWAYNE-ENCG-OFPPT)</v>
          </cell>
          <cell r="E464">
            <v>1000000</v>
          </cell>
          <cell r="H464">
            <v>0</v>
          </cell>
          <cell r="I464">
            <v>0</v>
          </cell>
          <cell r="J464">
            <v>0</v>
          </cell>
          <cell r="K464">
            <v>0</v>
          </cell>
        </row>
        <row r="465">
          <cell r="B465">
            <v>60006921</v>
          </cell>
          <cell r="C465" t="str">
            <v xml:space="preserve"> Réalisation des agendas, calendriers et cartes de vœux 2016-2017</v>
          </cell>
          <cell r="E465">
            <v>900000</v>
          </cell>
          <cell r="F465">
            <v>460000</v>
          </cell>
          <cell r="G465">
            <v>460000</v>
          </cell>
          <cell r="H465">
            <v>460000</v>
          </cell>
          <cell r="I465">
            <v>0</v>
          </cell>
          <cell r="J465">
            <v>0</v>
          </cell>
          <cell r="K465">
            <v>441920</v>
          </cell>
        </row>
        <row r="466">
          <cell r="B466">
            <v>60004646</v>
          </cell>
          <cell r="C466" t="str">
            <v>Inscription aux services de Reuters RTC, Reuters Dealing, Bloomberg</v>
          </cell>
          <cell r="E466">
            <v>942000</v>
          </cell>
          <cell r="F466">
            <v>970000</v>
          </cell>
          <cell r="G466">
            <v>990000</v>
          </cell>
          <cell r="H466">
            <v>888000</v>
          </cell>
          <cell r="I466">
            <v>0</v>
          </cell>
          <cell r="J466">
            <v>0</v>
          </cell>
          <cell r="K466">
            <v>228802.32</v>
          </cell>
        </row>
        <row r="467">
          <cell r="B467">
            <v>60007260</v>
          </cell>
          <cell r="C467" t="str">
            <v>Assistance juridique pour la négociation des contrats de couverture*</v>
          </cell>
          <cell r="E467">
            <v>620000</v>
          </cell>
          <cell r="H467">
            <v>0</v>
          </cell>
          <cell r="I467">
            <v>0</v>
          </cell>
          <cell r="J467">
            <v>0</v>
          </cell>
          <cell r="K467">
            <v>0</v>
          </cell>
        </row>
        <row r="468">
          <cell r="B468">
            <v>60004320</v>
          </cell>
          <cell r="C468" t="str">
            <v>Inscription aux services de ARGUS, PLATTS et Note d'analyse des marchés</v>
          </cell>
          <cell r="E468">
            <v>150000</v>
          </cell>
          <cell r="F468">
            <v>150000</v>
          </cell>
          <cell r="G468">
            <v>154000</v>
          </cell>
          <cell r="H468">
            <v>0</v>
          </cell>
          <cell r="I468">
            <v>0</v>
          </cell>
          <cell r="J468">
            <v>0</v>
          </cell>
          <cell r="K468">
            <v>0</v>
          </cell>
        </row>
        <row r="469">
          <cell r="B469">
            <v>60007440</v>
          </cell>
          <cell r="C469" t="str">
            <v>Démolution des contructions de l'ex usine thermoelectrique d'Oujda</v>
          </cell>
          <cell r="D469">
            <v>16900000</v>
          </cell>
          <cell r="E469">
            <v>16325000</v>
          </cell>
          <cell r="H469">
            <v>16312850</v>
          </cell>
          <cell r="I469">
            <v>0</v>
          </cell>
          <cell r="J469">
            <v>0</v>
          </cell>
          <cell r="K469">
            <v>0</v>
          </cell>
        </row>
        <row r="470">
          <cell r="B470">
            <v>60003901</v>
          </cell>
          <cell r="C470" t="str">
            <v xml:space="preserve">Travaux  de remise en état logement de fonction </v>
          </cell>
          <cell r="D470">
            <v>12096000</v>
          </cell>
          <cell r="E470">
            <v>2145000</v>
          </cell>
          <cell r="F470">
            <v>2145000</v>
          </cell>
          <cell r="H470">
            <v>0</v>
          </cell>
          <cell r="I470">
            <v>0</v>
          </cell>
          <cell r="J470">
            <v>0</v>
          </cell>
          <cell r="K470">
            <v>0</v>
          </cell>
        </row>
        <row r="471">
          <cell r="B471">
            <v>60007620</v>
          </cell>
          <cell r="C471" t="str">
            <v>Prestations de gardiennage siège</v>
          </cell>
          <cell r="D471" t="str">
            <v>En central</v>
          </cell>
          <cell r="E471">
            <v>2029320</v>
          </cell>
          <cell r="F471">
            <v>2029320</v>
          </cell>
          <cell r="G471">
            <v>2029320</v>
          </cell>
          <cell r="H471">
            <v>2029320</v>
          </cell>
          <cell r="I471">
            <v>2029320</v>
          </cell>
          <cell r="J471">
            <v>2029320</v>
          </cell>
          <cell r="K471">
            <v>338220</v>
          </cell>
        </row>
        <row r="472">
          <cell r="B472">
            <v>60008560</v>
          </cell>
          <cell r="C472" t="str">
            <v xml:space="preserve">Travaux  de remise en état locaux siège   </v>
          </cell>
          <cell r="D472">
            <v>7251000</v>
          </cell>
          <cell r="E472">
            <v>1620000</v>
          </cell>
          <cell r="F472">
            <v>3921000</v>
          </cell>
          <cell r="H472">
            <v>1491000</v>
          </cell>
          <cell r="I472">
            <v>0</v>
          </cell>
          <cell r="J472">
            <v>0</v>
          </cell>
          <cell r="K472">
            <v>0</v>
          </cell>
        </row>
        <row r="473">
          <cell r="B473">
            <v>60007602</v>
          </cell>
          <cell r="C473" t="str">
            <v>Prestation de gardiennage et surveillance des locaux administratifs et d'exploitations au site des Roches Noires</v>
          </cell>
          <cell r="D473" t="str">
            <v>En central</v>
          </cell>
          <cell r="E473">
            <v>1462680</v>
          </cell>
          <cell r="F473">
            <v>1462680</v>
          </cell>
          <cell r="G473">
            <v>1462680</v>
          </cell>
          <cell r="H473">
            <v>1462680</v>
          </cell>
          <cell r="I473">
            <v>1462680</v>
          </cell>
          <cell r="J473">
            <v>1462680</v>
          </cell>
          <cell r="K473">
            <v>243780</v>
          </cell>
        </row>
        <row r="474">
          <cell r="B474">
            <v>60007628</v>
          </cell>
          <cell r="C474" t="str">
            <v>Prestations de nettoyage siège</v>
          </cell>
          <cell r="D474" t="str">
            <v>En central</v>
          </cell>
          <cell r="E474">
            <v>1229904</v>
          </cell>
          <cell r="F474">
            <v>1229904</v>
          </cell>
          <cell r="G474">
            <v>1229904</v>
          </cell>
          <cell r="H474">
            <v>1229904</v>
          </cell>
          <cell r="I474">
            <v>1229904</v>
          </cell>
          <cell r="J474">
            <v>1229904</v>
          </cell>
          <cell r="K474">
            <v>232307.85</v>
          </cell>
          <cell r="L474" t="str">
            <v>Le budget alloué au niveau de SAP dépasse celui validé en 2016</v>
          </cell>
        </row>
        <row r="475">
          <cell r="B475" t="str">
            <v>Nouveau</v>
          </cell>
          <cell r="C475" t="str">
            <v xml:space="preserve">Remise en etat logement de fonction TIT MELLIL </v>
          </cell>
          <cell r="D475">
            <v>1200000</v>
          </cell>
          <cell r="E475">
            <v>1200000</v>
          </cell>
          <cell r="H475">
            <v>0</v>
          </cell>
          <cell r="I475">
            <v>0</v>
          </cell>
          <cell r="J475">
            <v>0</v>
          </cell>
          <cell r="K475">
            <v>0</v>
          </cell>
        </row>
        <row r="476">
          <cell r="B476">
            <v>60008880</v>
          </cell>
          <cell r="C476" t="str">
            <v xml:space="preserve">Prestations de mise à disposition conducteurs de vehicule </v>
          </cell>
          <cell r="D476">
            <v>3528000</v>
          </cell>
          <cell r="E476">
            <v>1176000</v>
          </cell>
          <cell r="F476">
            <v>1176000</v>
          </cell>
          <cell r="G476">
            <v>1176000</v>
          </cell>
          <cell r="H476">
            <v>1176000</v>
          </cell>
          <cell r="I476">
            <v>0</v>
          </cell>
          <cell r="J476">
            <v>0</v>
          </cell>
          <cell r="K476">
            <v>0</v>
          </cell>
        </row>
        <row r="477">
          <cell r="B477">
            <v>60007629</v>
          </cell>
          <cell r="C477" t="str">
            <v>Prestation de nettoyage des locaux administratifs et entretien des espaces verts au site des Roches Noires</v>
          </cell>
          <cell r="D477" t="str">
            <v>En central</v>
          </cell>
          <cell r="E477">
            <v>1068756</v>
          </cell>
          <cell r="F477">
            <v>1068756</v>
          </cell>
          <cell r="G477">
            <v>1068756</v>
          </cell>
          <cell r="H477">
            <v>1068756</v>
          </cell>
          <cell r="I477">
            <v>1068756</v>
          </cell>
          <cell r="J477">
            <v>1068756</v>
          </cell>
          <cell r="K477">
            <v>190253.38</v>
          </cell>
          <cell r="L477" t="str">
            <v>Le budget alloué au niveau de SAP dépasse celui validé en 2016</v>
          </cell>
        </row>
        <row r="478">
          <cell r="B478">
            <v>60003620</v>
          </cell>
          <cell r="C478" t="str">
            <v xml:space="preserve">Maintenance de matériel informatique
Prolongement de 2 ans de la garantie de 3054 PC de bureau DELL </v>
          </cell>
          <cell r="D478">
            <v>1832400</v>
          </cell>
          <cell r="E478">
            <v>687150</v>
          </cell>
          <cell r="F478">
            <v>229050</v>
          </cell>
          <cell r="H478">
            <v>0</v>
          </cell>
          <cell r="I478">
            <v>0</v>
          </cell>
          <cell r="J478">
            <v>0</v>
          </cell>
          <cell r="K478">
            <v>0</v>
          </cell>
        </row>
        <row r="479">
          <cell r="B479">
            <v>60007969</v>
          </cell>
          <cell r="C479" t="str">
            <v xml:space="preserve">Remplacement du carrelage de la cuisine du restaurant   et entretien de l’étanchéité et revsol du sous-sol de l’immeuble DN/RN du site des Roches Noires </v>
          </cell>
          <cell r="D479">
            <v>500000</v>
          </cell>
          <cell r="E479">
            <v>500000</v>
          </cell>
          <cell r="H479">
            <v>500000</v>
          </cell>
          <cell r="I479">
            <v>0</v>
          </cell>
          <cell r="J479">
            <v>0</v>
          </cell>
          <cell r="K479">
            <v>0</v>
          </cell>
        </row>
        <row r="480">
          <cell r="B480" t="str">
            <v>Nouveau</v>
          </cell>
          <cell r="C480" t="str">
            <v>Remplacement du réseau d'eau de ville au site des Roches Noires</v>
          </cell>
          <cell r="D480">
            <v>400000</v>
          </cell>
          <cell r="E480">
            <v>400000</v>
          </cell>
          <cell r="H480">
            <v>0</v>
          </cell>
          <cell r="I480">
            <v>0</v>
          </cell>
          <cell r="J480">
            <v>0</v>
          </cell>
          <cell r="K480">
            <v>0</v>
          </cell>
        </row>
        <row r="481">
          <cell r="B481">
            <v>60005845</v>
          </cell>
          <cell r="C481" t="str">
            <v>Maintenance et entretien de la ménuiserie Aliminuim et bois au site des Roches Noires  (contrat cadre 2013-2015)</v>
          </cell>
          <cell r="D481">
            <v>1120000</v>
          </cell>
          <cell r="E481">
            <v>353000</v>
          </cell>
          <cell r="F481">
            <v>353000</v>
          </cell>
          <cell r="H481">
            <v>0</v>
          </cell>
          <cell r="I481">
            <v>0</v>
          </cell>
          <cell r="J481">
            <v>0</v>
          </cell>
          <cell r="K481">
            <v>0</v>
          </cell>
        </row>
        <row r="482">
          <cell r="B482">
            <v>60005844</v>
          </cell>
          <cell r="C482" t="str">
            <v>Maintenance et entretien des installations sanitaires et de plomberie au site des Roches Noires (contrat cadre 2013-2015)</v>
          </cell>
          <cell r="D482">
            <v>1240000</v>
          </cell>
          <cell r="E482">
            <v>350000</v>
          </cell>
          <cell r="H482">
            <v>315000</v>
          </cell>
          <cell r="I482">
            <v>0</v>
          </cell>
          <cell r="J482">
            <v>0</v>
          </cell>
          <cell r="K482">
            <v>13634.4</v>
          </cell>
        </row>
        <row r="483">
          <cell r="B483">
            <v>60002548</v>
          </cell>
          <cell r="C483" t="str">
            <v xml:space="preserve">Maintenance des ascenseurs </v>
          </cell>
          <cell r="D483">
            <v>2035000</v>
          </cell>
          <cell r="E483">
            <v>350000</v>
          </cell>
          <cell r="F483">
            <v>350000</v>
          </cell>
          <cell r="G483">
            <v>350000</v>
          </cell>
          <cell r="H483">
            <v>256094</v>
          </cell>
          <cell r="I483">
            <v>0</v>
          </cell>
          <cell r="J483">
            <v>0</v>
          </cell>
          <cell r="K483">
            <v>75460</v>
          </cell>
        </row>
        <row r="484">
          <cell r="B484">
            <v>60009421</v>
          </cell>
          <cell r="C484" t="str">
            <v xml:space="preserve">Audit ,etude sécirité des sites  </v>
          </cell>
          <cell r="D484">
            <v>340000</v>
          </cell>
          <cell r="E484">
            <v>340000</v>
          </cell>
          <cell r="H484">
            <v>60000</v>
          </cell>
          <cell r="I484">
            <v>0</v>
          </cell>
          <cell r="J484">
            <v>0</v>
          </cell>
          <cell r="K484">
            <v>0</v>
          </cell>
        </row>
        <row r="485">
          <cell r="B485">
            <v>60006381</v>
          </cell>
          <cell r="C485" t="str">
            <v>Maintenance centre informatique (clim+incendie+ond)</v>
          </cell>
          <cell r="D485">
            <v>1636000</v>
          </cell>
          <cell r="E485">
            <v>315000</v>
          </cell>
          <cell r="F485">
            <v>315000</v>
          </cell>
          <cell r="G485">
            <v>315000</v>
          </cell>
          <cell r="H485">
            <v>315000</v>
          </cell>
          <cell r="I485">
            <v>0</v>
          </cell>
          <cell r="J485">
            <v>0</v>
          </cell>
          <cell r="K485">
            <v>50000</v>
          </cell>
        </row>
        <row r="486">
          <cell r="B486" t="str">
            <v>Nouveau</v>
          </cell>
          <cell r="C486" t="str">
            <v>Aménagement, de la salle d’accueil de l’entrée principale au site des Roches Noires.</v>
          </cell>
          <cell r="D486">
            <v>300000</v>
          </cell>
          <cell r="E486">
            <v>300000</v>
          </cell>
          <cell r="H486">
            <v>0</v>
          </cell>
          <cell r="I486">
            <v>0</v>
          </cell>
          <cell r="J486">
            <v>0</v>
          </cell>
          <cell r="K486">
            <v>0</v>
          </cell>
        </row>
        <row r="487">
          <cell r="B487">
            <v>60004600</v>
          </cell>
          <cell r="C487" t="str">
            <v xml:space="preserve">Prestations restreintes maintenance clim centre informatique </v>
          </cell>
          <cell r="D487">
            <v>2558000</v>
          </cell>
          <cell r="E487">
            <v>294000</v>
          </cell>
          <cell r="F487">
            <v>294000</v>
          </cell>
          <cell r="G487">
            <v>294000</v>
          </cell>
          <cell r="H487">
            <v>214000</v>
          </cell>
          <cell r="I487">
            <v>0</v>
          </cell>
          <cell r="J487">
            <v>0</v>
          </cell>
          <cell r="K487">
            <v>0</v>
          </cell>
        </row>
        <row r="488">
          <cell r="B488" t="str">
            <v>Nouveau</v>
          </cell>
          <cell r="C488" t="str">
            <v>Maintenance des systèmes de détection incendie et extinction automatique du DN des Roches Noires et Tit Mellil(2015-2017)</v>
          </cell>
          <cell r="D488">
            <v>870000</v>
          </cell>
          <cell r="E488">
            <v>290000</v>
          </cell>
          <cell r="F488">
            <v>290000</v>
          </cell>
          <cell r="G488">
            <v>290000</v>
          </cell>
          <cell r="H488">
            <v>0</v>
          </cell>
          <cell r="I488">
            <v>0</v>
          </cell>
          <cell r="J488">
            <v>0</v>
          </cell>
          <cell r="K488">
            <v>0</v>
          </cell>
        </row>
        <row r="489">
          <cell r="B489">
            <v>60005280</v>
          </cell>
          <cell r="C489" t="str">
            <v>Acheminement courrier</v>
          </cell>
          <cell r="D489">
            <v>1686000</v>
          </cell>
          <cell r="E489">
            <v>280000</v>
          </cell>
          <cell r="F489">
            <v>280000</v>
          </cell>
          <cell r="G489">
            <v>280000</v>
          </cell>
          <cell r="H489">
            <v>280000</v>
          </cell>
          <cell r="I489">
            <v>0</v>
          </cell>
          <cell r="J489">
            <v>0</v>
          </cell>
          <cell r="K489">
            <v>15455.83</v>
          </cell>
        </row>
        <row r="490">
          <cell r="B490">
            <v>60005064</v>
          </cell>
          <cell r="C490" t="str">
            <v xml:space="preserve">Maintenance des installations électriques </v>
          </cell>
          <cell r="D490">
            <v>1756000</v>
          </cell>
          <cell r="E490">
            <v>270000</v>
          </cell>
          <cell r="F490">
            <v>270000</v>
          </cell>
          <cell r="G490">
            <v>270000</v>
          </cell>
          <cell r="H490">
            <v>180000</v>
          </cell>
          <cell r="I490">
            <v>0</v>
          </cell>
          <cell r="J490">
            <v>0</v>
          </cell>
          <cell r="K490">
            <v>0</v>
          </cell>
        </row>
        <row r="491">
          <cell r="B491">
            <v>60009100</v>
          </cell>
          <cell r="C491" t="str">
            <v>Maintenance et réparation des installations de la climatisation technique et confort ,stations d'incendie et stations des puits de DN/RN et DR de TIT MELLIL(contrat cadre 2015-2017)</v>
          </cell>
          <cell r="D491">
            <v>688434</v>
          </cell>
          <cell r="E491">
            <v>229478</v>
          </cell>
          <cell r="F491">
            <v>229478</v>
          </cell>
          <cell r="G491">
            <v>229478</v>
          </cell>
          <cell r="H491">
            <v>229478</v>
          </cell>
          <cell r="I491">
            <v>229478</v>
          </cell>
          <cell r="J491">
            <v>0</v>
          </cell>
          <cell r="K491">
            <v>0</v>
          </cell>
        </row>
        <row r="492">
          <cell r="B492">
            <v>60005842</v>
          </cell>
          <cell r="C492" t="str">
            <v>Divers travaux de maçonneries au site des Roches Noires   (contrat cadre 2013-2015)</v>
          </cell>
          <cell r="D492">
            <v>894000</v>
          </cell>
          <cell r="E492">
            <v>226670</v>
          </cell>
          <cell r="F492">
            <v>226660</v>
          </cell>
          <cell r="H492">
            <v>0</v>
          </cell>
          <cell r="I492">
            <v>0</v>
          </cell>
          <cell r="J492">
            <v>0</v>
          </cell>
          <cell r="K492">
            <v>0</v>
          </cell>
        </row>
        <row r="493">
          <cell r="B493">
            <v>60005846</v>
          </cell>
          <cell r="C493" t="str">
            <v xml:space="preserve">Maintenance et entretien des installations électriques des bureaux administratifs, locaux  techniques et éclairage public au site des Roches Noires (contrat cadre 2013 - 2015) </v>
          </cell>
          <cell r="D493">
            <v>1200000</v>
          </cell>
          <cell r="E493">
            <v>220000</v>
          </cell>
          <cell r="F493">
            <v>200000</v>
          </cell>
          <cell r="G493">
            <v>200000</v>
          </cell>
          <cell r="H493">
            <v>124047</v>
          </cell>
          <cell r="I493">
            <v>124047</v>
          </cell>
          <cell r="J493">
            <v>0</v>
          </cell>
          <cell r="K493">
            <v>0</v>
          </cell>
        </row>
        <row r="494">
          <cell r="B494">
            <v>60005061</v>
          </cell>
          <cell r="C494" t="str">
            <v xml:space="preserve">Prestations d'entretien des installations controle d'accès  </v>
          </cell>
          <cell r="D494">
            <v>2160000</v>
          </cell>
          <cell r="E494">
            <v>216000</v>
          </cell>
          <cell r="F494">
            <v>216000</v>
          </cell>
          <cell r="G494">
            <v>216000</v>
          </cell>
          <cell r="H494">
            <v>216000</v>
          </cell>
          <cell r="I494">
            <v>0</v>
          </cell>
          <cell r="J494">
            <v>0</v>
          </cell>
          <cell r="K494">
            <v>0</v>
          </cell>
        </row>
        <row r="495">
          <cell r="B495">
            <v>60007970</v>
          </cell>
          <cell r="C495" t="str">
            <v>Remplacement des volets roulants par des stores venitiens aux bureaux des immeubles DXR et DXG</v>
          </cell>
          <cell r="D495">
            <v>420000</v>
          </cell>
          <cell r="E495">
            <v>200000</v>
          </cell>
          <cell r="H495">
            <v>200000</v>
          </cell>
          <cell r="I495">
            <v>0</v>
          </cell>
          <cell r="J495">
            <v>0</v>
          </cell>
          <cell r="K495">
            <v>0</v>
          </cell>
        </row>
        <row r="496">
          <cell r="B496">
            <v>60005843</v>
          </cell>
          <cell r="C496" t="str">
            <v>Refection de la peinture des façades bureaux admin et locaux techniques au site des Roches Noires  (contrat cadre 2013-2015)</v>
          </cell>
          <cell r="D496">
            <v>1900000</v>
          </cell>
          <cell r="E496">
            <v>200000</v>
          </cell>
          <cell r="F496">
            <v>200000</v>
          </cell>
          <cell r="G496">
            <v>200000</v>
          </cell>
          <cell r="H496">
            <v>200000</v>
          </cell>
          <cell r="I496">
            <v>0</v>
          </cell>
          <cell r="J496">
            <v>0</v>
          </cell>
          <cell r="K496">
            <v>25751</v>
          </cell>
        </row>
        <row r="497">
          <cell r="B497">
            <v>60007345</v>
          </cell>
          <cell r="C497" t="str">
            <v>Contrat d'entretien et maintenance du PABX du Siège de l'ONEE/BE</v>
          </cell>
          <cell r="D497">
            <v>520000</v>
          </cell>
          <cell r="E497">
            <v>130000</v>
          </cell>
          <cell r="F497">
            <v>130000</v>
          </cell>
          <cell r="G497">
            <v>130000</v>
          </cell>
          <cell r="H497">
            <v>0</v>
          </cell>
          <cell r="I497">
            <v>0</v>
          </cell>
          <cell r="J497">
            <v>0</v>
          </cell>
          <cell r="K497">
            <v>0</v>
          </cell>
        </row>
        <row r="498">
          <cell r="B498">
            <v>60008261</v>
          </cell>
          <cell r="C498" t="str">
            <v>Vérification et maintenance du système de lutte contre l'incendie du site ONEE-BE aux Roches Noires et Tit Mellil(2015-2017)</v>
          </cell>
          <cell r="D498">
            <v>354000</v>
          </cell>
          <cell r="E498">
            <v>118000</v>
          </cell>
          <cell r="F498">
            <v>118000</v>
          </cell>
          <cell r="G498">
            <v>118000</v>
          </cell>
          <cell r="H498">
            <v>106000</v>
          </cell>
          <cell r="I498">
            <v>0</v>
          </cell>
          <cell r="J498">
            <v>0</v>
          </cell>
          <cell r="K498">
            <v>0</v>
          </cell>
        </row>
        <row r="499">
          <cell r="B499">
            <v>60007965</v>
          </cell>
          <cell r="C499" t="str">
            <v>Remplacement du faux plafond en amiante par faux plafond type ARMSTRONG aux couloirs et locaux techniques de l'imm du DN/RN</v>
          </cell>
          <cell r="D499">
            <v>230000</v>
          </cell>
          <cell r="E499">
            <v>115000</v>
          </cell>
          <cell r="H499">
            <v>0</v>
          </cell>
          <cell r="I499">
            <v>0</v>
          </cell>
          <cell r="J499">
            <v>0</v>
          </cell>
          <cell r="K499">
            <v>0</v>
          </cell>
        </row>
        <row r="500">
          <cell r="B500">
            <v>60008862</v>
          </cell>
          <cell r="C500" t="str">
            <v>Acquisition autocollantes publicitaires DCM</v>
          </cell>
          <cell r="D500">
            <v>130000</v>
          </cell>
          <cell r="E500">
            <v>90000</v>
          </cell>
          <cell r="H500">
            <v>0</v>
          </cell>
          <cell r="I500">
            <v>0</v>
          </cell>
          <cell r="J500">
            <v>0</v>
          </cell>
          <cell r="K500">
            <v>0</v>
          </cell>
        </row>
        <row r="501">
          <cell r="B501" t="str">
            <v>Nouveau</v>
          </cell>
          <cell r="C501" t="str">
            <v>Maintenance, entretien &amp; réparation des équipements de cuisine du restaurant au siège ONEE - Branche Electricité - aux Roches Noires à Casablanca(2015-2017)</v>
          </cell>
          <cell r="D501">
            <v>180000</v>
          </cell>
          <cell r="E501">
            <v>60000</v>
          </cell>
          <cell r="F501">
            <v>60000</v>
          </cell>
          <cell r="G501">
            <v>60000</v>
          </cell>
          <cell r="H501">
            <v>0</v>
          </cell>
          <cell r="I501">
            <v>0</v>
          </cell>
          <cell r="J501">
            <v>0</v>
          </cell>
          <cell r="K501">
            <v>0</v>
          </cell>
        </row>
        <row r="502">
          <cell r="B502" t="str">
            <v>Nouveau</v>
          </cell>
          <cell r="C502" t="str">
            <v>fourniture des plantes et terre végétales pour les éspaces verts au site des Roches Noires  (contrat cadre 2015-2017)</v>
          </cell>
          <cell r="D502">
            <v>150000</v>
          </cell>
          <cell r="E502">
            <v>50000</v>
          </cell>
          <cell r="F502">
            <v>50000</v>
          </cell>
          <cell r="G502">
            <v>50000</v>
          </cell>
          <cell r="H502">
            <v>0</v>
          </cell>
          <cell r="I502">
            <v>0</v>
          </cell>
          <cell r="J502">
            <v>0</v>
          </cell>
          <cell r="K502">
            <v>0</v>
          </cell>
        </row>
        <row r="503">
          <cell r="B503">
            <v>60004701</v>
          </cell>
          <cell r="C503" t="str">
            <v>Prestation de recrutement</v>
          </cell>
          <cell r="D503">
            <v>16344000</v>
          </cell>
          <cell r="E503">
            <v>5400000</v>
          </cell>
          <cell r="F503">
            <v>5472000</v>
          </cell>
          <cell r="G503">
            <v>5472000</v>
          </cell>
          <cell r="H503">
            <v>0</v>
          </cell>
          <cell r="I503">
            <v>0</v>
          </cell>
          <cell r="J503">
            <v>0</v>
          </cell>
          <cell r="K503">
            <v>0</v>
          </cell>
        </row>
        <row r="504">
          <cell r="B504" t="str">
            <v>-</v>
          </cell>
          <cell r="C504" t="str">
            <v>Projet de développement des études RH</v>
          </cell>
          <cell r="D504">
            <v>9000000</v>
          </cell>
          <cell r="E504">
            <v>3000000</v>
          </cell>
          <cell r="F504">
            <v>3000000</v>
          </cell>
          <cell r="G504">
            <v>3000000</v>
          </cell>
          <cell r="H504">
            <v>0</v>
          </cell>
          <cell r="I504">
            <v>0</v>
          </cell>
          <cell r="J504">
            <v>0</v>
          </cell>
          <cell r="K504">
            <v>0</v>
          </cell>
        </row>
        <row r="505">
          <cell r="B505">
            <v>60002662</v>
          </cell>
          <cell r="C505" t="str">
            <v>Réalisation d'examens médicaux ( check-up Cardio-vasculaire)</v>
          </cell>
          <cell r="D505">
            <v>3600000</v>
          </cell>
          <cell r="E505">
            <v>1200000</v>
          </cell>
          <cell r="F505">
            <v>1200000</v>
          </cell>
          <cell r="G505">
            <v>1200000</v>
          </cell>
          <cell r="H505">
            <v>1200000</v>
          </cell>
          <cell r="I505">
            <v>0</v>
          </cell>
          <cell r="J505">
            <v>0</v>
          </cell>
          <cell r="K505">
            <v>0</v>
          </cell>
        </row>
        <row r="506">
          <cell r="B506">
            <v>60008581</v>
          </cell>
          <cell r="C506" t="str">
            <v>Réalisation de la cérémonie à l'honneur des agents décorés et retraités (toute direction)</v>
          </cell>
          <cell r="D506">
            <v>300000</v>
          </cell>
          <cell r="E506">
            <v>300000</v>
          </cell>
          <cell r="F506">
            <v>300000</v>
          </cell>
          <cell r="G506">
            <v>300000</v>
          </cell>
          <cell r="H506">
            <v>0</v>
          </cell>
          <cell r="I506">
            <v>0</v>
          </cell>
          <cell r="J506">
            <v>0</v>
          </cell>
          <cell r="K506">
            <v>0</v>
          </cell>
        </row>
        <row r="507">
          <cell r="B507">
            <v>60002639</v>
          </cell>
          <cell r="C507" t="str">
            <v>Campagne de vaccination contre la grippe</v>
          </cell>
          <cell r="D507">
            <v>735000</v>
          </cell>
          <cell r="E507">
            <v>245000</v>
          </cell>
          <cell r="F507">
            <v>245000</v>
          </cell>
          <cell r="G507">
            <v>245000</v>
          </cell>
          <cell r="H507">
            <v>0</v>
          </cell>
          <cell r="I507">
            <v>0</v>
          </cell>
          <cell r="J507">
            <v>0</v>
          </cell>
          <cell r="K507">
            <v>0</v>
          </cell>
        </row>
        <row r="508">
          <cell r="B508">
            <v>60006485</v>
          </cell>
          <cell r="C508" t="str">
            <v>Opération plages propres</v>
          </cell>
          <cell r="D508">
            <v>18300000</v>
          </cell>
          <cell r="E508">
            <v>6100000</v>
          </cell>
          <cell r="F508">
            <v>6100000</v>
          </cell>
          <cell r="G508">
            <v>6100000</v>
          </cell>
          <cell r="H508">
            <v>6100000</v>
          </cell>
          <cell r="I508">
            <v>0</v>
          </cell>
          <cell r="J508">
            <v>0</v>
          </cell>
          <cell r="K508">
            <v>0</v>
          </cell>
        </row>
        <row r="509">
          <cell r="B509" t="str">
            <v>-</v>
          </cell>
          <cell r="C509" t="str">
            <v>Mise en place d'un SMS</v>
          </cell>
          <cell r="D509">
            <v>1500000</v>
          </cell>
          <cell r="E509">
            <v>1500000</v>
          </cell>
          <cell r="H509">
            <v>0</v>
          </cell>
          <cell r="I509">
            <v>0</v>
          </cell>
          <cell r="J509">
            <v>0</v>
          </cell>
          <cell r="K509">
            <v>0</v>
          </cell>
        </row>
        <row r="510">
          <cell r="B510">
            <v>60003769</v>
          </cell>
          <cell r="C510" t="str">
            <v>MDP</v>
          </cell>
          <cell r="D510">
            <v>3600000</v>
          </cell>
          <cell r="E510">
            <v>900000</v>
          </cell>
          <cell r="F510">
            <v>900000</v>
          </cell>
          <cell r="G510">
            <v>1800000</v>
          </cell>
          <cell r="H510">
            <v>0</v>
          </cell>
          <cell r="I510">
            <v>0</v>
          </cell>
          <cell r="J510">
            <v>0</v>
          </cell>
          <cell r="K510">
            <v>0</v>
          </cell>
        </row>
        <row r="511">
          <cell r="B511" t="str">
            <v>-</v>
          </cell>
          <cell r="C511" t="str">
            <v>Cartographie des risques</v>
          </cell>
          <cell r="D511">
            <v>630000</v>
          </cell>
          <cell r="E511">
            <v>630000</v>
          </cell>
          <cell r="H511">
            <v>0</v>
          </cell>
          <cell r="I511">
            <v>0</v>
          </cell>
          <cell r="J511">
            <v>0</v>
          </cell>
          <cell r="K511">
            <v>0</v>
          </cell>
        </row>
        <row r="512">
          <cell r="B512">
            <v>60006840</v>
          </cell>
          <cell r="C512" t="str">
            <v>Maintenance Produits Microsoft</v>
          </cell>
          <cell r="D512">
            <v>94501799.925999984</v>
          </cell>
          <cell r="E512">
            <v>10026271.664000001</v>
          </cell>
          <cell r="F512">
            <v>15457030.784</v>
          </cell>
          <cell r="G512">
            <v>12324430.784</v>
          </cell>
          <cell r="H512">
            <v>10026271</v>
          </cell>
          <cell r="I512">
            <v>2908345</v>
          </cell>
          <cell r="J512">
            <v>0</v>
          </cell>
          <cell r="K512">
            <v>172125</v>
          </cell>
        </row>
        <row r="513">
          <cell r="B513">
            <v>60006580</v>
          </cell>
          <cell r="C513" t="str">
            <v>Maintenance des systèmes SAP</v>
          </cell>
          <cell r="D513">
            <v>82924469.379999995</v>
          </cell>
          <cell r="E513">
            <v>8127313.125</v>
          </cell>
          <cell r="F513">
            <v>12500000.125</v>
          </cell>
          <cell r="G513">
            <v>12500000.125</v>
          </cell>
          <cell r="H513">
            <v>3338096</v>
          </cell>
          <cell r="I513">
            <v>3338096</v>
          </cell>
          <cell r="J513">
            <v>1049901</v>
          </cell>
          <cell r="K513">
            <v>0</v>
          </cell>
        </row>
        <row r="514">
          <cell r="B514">
            <v>60002700</v>
          </cell>
          <cell r="C514" t="str">
            <v>Maintenance SAP IS-U et CRM</v>
          </cell>
          <cell r="D514">
            <v>59024547.159999996</v>
          </cell>
          <cell r="E514">
            <v>5000000</v>
          </cell>
          <cell r="F514">
            <v>5000000</v>
          </cell>
          <cell r="G514">
            <v>5000000</v>
          </cell>
          <cell r="H514">
            <v>5000000</v>
          </cell>
          <cell r="I514">
            <v>5000000</v>
          </cell>
          <cell r="J514">
            <v>5000000</v>
          </cell>
          <cell r="K514">
            <v>0</v>
          </cell>
        </row>
        <row r="515">
          <cell r="B515">
            <v>60006220</v>
          </cell>
          <cell r="C515" t="str">
            <v>Maintenance plate forme informatique SAP</v>
          </cell>
          <cell r="D515">
            <v>48239603.609999999</v>
          </cell>
          <cell r="E515">
            <v>4500000</v>
          </cell>
          <cell r="F515">
            <v>4500000</v>
          </cell>
          <cell r="H515">
            <v>4473300</v>
          </cell>
          <cell r="I515">
            <v>4473300</v>
          </cell>
          <cell r="J515">
            <v>0</v>
          </cell>
          <cell r="K515">
            <v>2236650</v>
          </cell>
        </row>
        <row r="516">
          <cell r="B516">
            <v>60007920</v>
          </cell>
          <cell r="C516" t="str">
            <v>Maintenance de la plateforme Outils de Collaboration</v>
          </cell>
          <cell r="D516">
            <v>15849134</v>
          </cell>
          <cell r="E516">
            <v>3522030</v>
          </cell>
          <cell r="F516">
            <v>1761014</v>
          </cell>
          <cell r="H516">
            <v>3522030</v>
          </cell>
          <cell r="I516">
            <v>1761014</v>
          </cell>
          <cell r="J516">
            <v>0</v>
          </cell>
          <cell r="K516">
            <v>1761015</v>
          </cell>
        </row>
        <row r="517">
          <cell r="B517">
            <v>60007464</v>
          </cell>
          <cell r="C517" t="str">
            <v>Formation Interentreprises</v>
          </cell>
          <cell r="D517">
            <v>6461862.8499999996</v>
          </cell>
          <cell r="E517">
            <v>2644050</v>
          </cell>
          <cell r="F517">
            <v>186864</v>
          </cell>
          <cell r="G517">
            <v>373728</v>
          </cell>
          <cell r="H517">
            <v>160000</v>
          </cell>
          <cell r="I517">
            <v>0</v>
          </cell>
          <cell r="J517">
            <v>0</v>
          </cell>
          <cell r="K517">
            <v>0</v>
          </cell>
        </row>
        <row r="518">
          <cell r="B518" t="str">
            <v>Nouveau</v>
          </cell>
          <cell r="C518" t="str">
            <v>Audit et Expertise du Centre Informatique du Siège ONEE-BE</v>
          </cell>
          <cell r="D518">
            <v>1120000</v>
          </cell>
          <cell r="E518">
            <v>700000</v>
          </cell>
          <cell r="F518">
            <v>420000</v>
          </cell>
          <cell r="H518">
            <v>0</v>
          </cell>
          <cell r="I518">
            <v>0</v>
          </cell>
          <cell r="J518">
            <v>0</v>
          </cell>
          <cell r="K518">
            <v>0</v>
          </cell>
        </row>
        <row r="519">
          <cell r="B519" t="str">
            <v>Nouveau</v>
          </cell>
          <cell r="C519" t="str">
            <v>Achats de Consulting et missions d'expertise technique</v>
          </cell>
          <cell r="D519">
            <v>1800000</v>
          </cell>
          <cell r="E519">
            <v>600000</v>
          </cell>
          <cell r="F519">
            <v>600000</v>
          </cell>
          <cell r="G519">
            <v>600000</v>
          </cell>
          <cell r="H519">
            <v>0</v>
          </cell>
          <cell r="I519">
            <v>0</v>
          </cell>
          <cell r="J519">
            <v>0</v>
          </cell>
          <cell r="K519">
            <v>0</v>
          </cell>
        </row>
        <row r="520">
          <cell r="B520" t="str">
            <v>Nouveau</v>
          </cell>
          <cell r="C520" t="str">
            <v>Achats de Consulting et missions d'assistance,  d'expertise et audit techniques Réseaux et Télécommunications</v>
          </cell>
          <cell r="D520">
            <v>900000</v>
          </cell>
          <cell r="E520">
            <v>600000</v>
          </cell>
          <cell r="F520">
            <v>300000</v>
          </cell>
          <cell r="H520">
            <v>0</v>
          </cell>
          <cell r="I520">
            <v>0</v>
          </cell>
          <cell r="J520">
            <v>0</v>
          </cell>
          <cell r="K520">
            <v>0</v>
          </cell>
        </row>
        <row r="521">
          <cell r="B521">
            <v>60007600</v>
          </cell>
          <cell r="C521" t="str">
            <v>Missions d'assistance, Audit et de conseil SI</v>
          </cell>
          <cell r="D521">
            <v>1900000</v>
          </cell>
          <cell r="E521">
            <v>500000</v>
          </cell>
          <cell r="F521">
            <v>500000</v>
          </cell>
          <cell r="G521">
            <v>500000</v>
          </cell>
          <cell r="H521">
            <v>500000</v>
          </cell>
          <cell r="I521">
            <v>500000</v>
          </cell>
          <cell r="J521">
            <v>0</v>
          </cell>
          <cell r="K521">
            <v>0</v>
          </cell>
        </row>
        <row r="522">
          <cell r="B522" t="str">
            <v>Nouveau</v>
          </cell>
          <cell r="C522" t="str">
            <v>Achats de Consulting et missions d'expertise fonctionnelle SI</v>
          </cell>
          <cell r="D522">
            <v>900000</v>
          </cell>
          <cell r="E522">
            <v>450000</v>
          </cell>
          <cell r="F522">
            <v>450000</v>
          </cell>
          <cell r="H522">
            <v>0</v>
          </cell>
          <cell r="I522">
            <v>0</v>
          </cell>
          <cell r="J522">
            <v>0</v>
          </cell>
          <cell r="K522">
            <v>0</v>
          </cell>
        </row>
        <row r="523">
          <cell r="B523">
            <v>60009340</v>
          </cell>
          <cell r="C523" t="str">
            <v xml:space="preserve">Maintenance de la solution de transfert de fichiers CFT de la solution RightFAX </v>
          </cell>
          <cell r="D523">
            <v>550000</v>
          </cell>
          <cell r="E523">
            <v>385000</v>
          </cell>
          <cell r="F523">
            <v>33000</v>
          </cell>
          <cell r="G523">
            <v>33000</v>
          </cell>
          <cell r="H523">
            <v>385000</v>
          </cell>
          <cell r="I523">
            <v>33000</v>
          </cell>
          <cell r="J523">
            <v>33000</v>
          </cell>
          <cell r="K523">
            <v>0</v>
          </cell>
        </row>
        <row r="524">
          <cell r="B524">
            <v>60008781</v>
          </cell>
          <cell r="C524" t="str">
            <v>Maintenance de l'infrastructure de sécurité Internet-Intranet</v>
          </cell>
          <cell r="D524">
            <v>4452007</v>
          </cell>
          <cell r="E524">
            <v>278377</v>
          </cell>
          <cell r="F524">
            <v>181000</v>
          </cell>
          <cell r="G524">
            <v>181000</v>
          </cell>
          <cell r="H524">
            <v>459327</v>
          </cell>
          <cell r="I524">
            <v>180950</v>
          </cell>
          <cell r="J524">
            <v>180950</v>
          </cell>
          <cell r="K524">
            <v>0</v>
          </cell>
          <cell r="L524" t="str">
            <v>Le budget alloué au niveau de SAP dépasse celui validé en 2016 (Statut de l'OT a été changé par le CG)</v>
          </cell>
        </row>
        <row r="525">
          <cell r="B525">
            <v>60008340</v>
          </cell>
          <cell r="C525" t="str">
            <v>Maintenance des routeurs centraux du réseau WAN</v>
          </cell>
          <cell r="D525">
            <v>586690</v>
          </cell>
          <cell r="E525">
            <v>117338</v>
          </cell>
          <cell r="F525">
            <v>117338</v>
          </cell>
          <cell r="G525">
            <v>117338</v>
          </cell>
          <cell r="H525">
            <v>117338</v>
          </cell>
          <cell r="I525">
            <v>117338</v>
          </cell>
          <cell r="J525">
            <v>117338</v>
          </cell>
          <cell r="K525">
            <v>0</v>
          </cell>
        </row>
        <row r="526">
          <cell r="B526" t="str">
            <v>Nouveau</v>
          </cell>
          <cell r="C526" t="str">
            <v xml:space="preserve">Maintenance de l'outil de supervision du réseau de télécommunications Data de l'ONEE </v>
          </cell>
          <cell r="D526">
            <v>946960</v>
          </cell>
          <cell r="E526">
            <v>94003</v>
          </cell>
          <cell r="F526">
            <v>94003</v>
          </cell>
          <cell r="G526">
            <v>94003</v>
          </cell>
          <cell r="H526">
            <v>0</v>
          </cell>
          <cell r="I526">
            <v>0</v>
          </cell>
          <cell r="J526">
            <v>0</v>
          </cell>
          <cell r="K526">
            <v>0</v>
          </cell>
        </row>
        <row r="527">
          <cell r="B527">
            <v>60008240</v>
          </cell>
          <cell r="C527" t="str">
            <v>Maintenance du réseau informatique et téléphonique du CSTE et DXM</v>
          </cell>
          <cell r="D527">
            <v>467265</v>
          </cell>
          <cell r="E527">
            <v>18690.600000000002</v>
          </cell>
          <cell r="F527">
            <v>18690.600000000002</v>
          </cell>
          <cell r="G527">
            <v>65417.100000000006</v>
          </cell>
          <cell r="H527">
            <v>0</v>
          </cell>
          <cell r="I527">
            <v>93453</v>
          </cell>
          <cell r="J527">
            <v>93453</v>
          </cell>
          <cell r="K527">
            <v>0</v>
          </cell>
        </row>
        <row r="528">
          <cell r="B528">
            <v>60009441</v>
          </cell>
          <cell r="C528" t="str">
            <v>Sélection d’un cabinet de consulting pour l’accompagnement de l’ONEE dans le développement et la mise en œuvre des synergies.</v>
          </cell>
          <cell r="D528">
            <v>4600000</v>
          </cell>
          <cell r="E528">
            <v>4600000</v>
          </cell>
          <cell r="H528">
            <v>4600000</v>
          </cell>
          <cell r="I528">
            <v>0</v>
          </cell>
          <cell r="J528">
            <v>0</v>
          </cell>
          <cell r="K528">
            <v>0</v>
          </cell>
        </row>
        <row r="529">
          <cell r="B529">
            <v>60007983</v>
          </cell>
          <cell r="C529" t="str">
            <v>Organisation de la 5° conférence  générale de l'UAE et la 6° conférence générale  du Comelec</v>
          </cell>
          <cell r="D529">
            <v>4860000</v>
          </cell>
          <cell r="E529">
            <v>2879000</v>
          </cell>
          <cell r="H529">
            <v>2827520</v>
          </cell>
          <cell r="I529">
            <v>0</v>
          </cell>
          <cell r="J529">
            <v>0</v>
          </cell>
          <cell r="K529">
            <v>0</v>
          </cell>
        </row>
        <row r="531">
          <cell r="H531">
            <v>479361162.09999996</v>
          </cell>
          <cell r="I531">
            <v>267140825</v>
          </cell>
          <cell r="J531">
            <v>151456850</v>
          </cell>
          <cell r="K531">
            <v>57145703.299999997</v>
          </cell>
        </row>
        <row r="532">
          <cell r="H532">
            <v>-9.9999964237213135E-2</v>
          </cell>
          <cell r="I532">
            <v>0</v>
          </cell>
          <cell r="J532">
            <v>0</v>
          </cell>
          <cell r="K532">
            <v>12479.989999994636</v>
          </cell>
        </row>
        <row r="535">
          <cell r="H535">
            <v>479361162</v>
          </cell>
          <cell r="I535">
            <v>267140825</v>
          </cell>
          <cell r="J535">
            <v>151456850</v>
          </cell>
          <cell r="K535">
            <v>57158183.289999992</v>
          </cell>
        </row>
        <row r="536">
          <cell r="H536">
            <v>252326185</v>
          </cell>
          <cell r="I536">
            <v>165746944</v>
          </cell>
          <cell r="J536">
            <v>147690861</v>
          </cell>
          <cell r="K536">
            <v>26746319.98</v>
          </cell>
        </row>
        <row r="538">
          <cell r="H538">
            <v>731687347</v>
          </cell>
          <cell r="I538">
            <v>432887769</v>
          </cell>
          <cell r="J538">
            <v>299147711</v>
          </cell>
          <cell r="K538">
            <v>83904503.269999996</v>
          </cell>
        </row>
        <row r="539">
          <cell r="H539">
            <v>729245247</v>
          </cell>
          <cell r="I539">
            <v>442380132</v>
          </cell>
          <cell r="J539">
            <v>309889511</v>
          </cell>
          <cell r="K539">
            <v>84447845.170000032</v>
          </cell>
        </row>
        <row r="540">
          <cell r="H540">
            <v>2442100</v>
          </cell>
          <cell r="I540">
            <v>-9492363</v>
          </cell>
          <cell r="J540">
            <v>-10741800</v>
          </cell>
          <cell r="K540">
            <v>-543341.90000003576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ED03E80-75CE-4D35-B30F-03A2E1FF7897}" name="Tableau2" displayName="Tableau2" ref="A1:J21" headerRowCount="0" totalsRowShown="0" headerRowDxfId="22" dataDxfId="21" tableBorderDxfId="20" headerRowCellStyle="Normal 2" dataCellStyle="Normal 2">
  <tableColumns count="10">
    <tableColumn id="1" xr3:uid="{D1204D57-0C9E-4262-A2D5-02F88269D185}" name="Colonne1" headerRowDxfId="19" dataDxfId="18" headerRowCellStyle="Normal 2" dataCellStyle="Normal 2"/>
    <tableColumn id="2" xr3:uid="{AC3810EC-7630-488E-9806-4400FF28AFF2}" name="Colonne2" headerRowDxfId="17" dataDxfId="16" headerRowCellStyle="Normal 2" dataCellStyle="Normal 2"/>
    <tableColumn id="3" xr3:uid="{7DE7749E-7C9F-49AE-A63D-83573C2A7777}" name="Colonne3" headerRowDxfId="15" dataDxfId="14" headerRowCellStyle="Normal 2" dataCellStyle="Normal 2"/>
    <tableColumn id="4" xr3:uid="{4E1CEBC7-5C71-4381-B061-F690DEB86CE6}" name="Colonne4" headerRowDxfId="13" dataDxfId="12" headerRowCellStyle="Normal 2" dataCellStyle="Normal 2"/>
    <tableColumn id="5" xr3:uid="{840EB1A6-6334-4110-B4F8-D53265341B65}" name="Colonne5" headerRowDxfId="11" dataDxfId="10" headerRowCellStyle="Normal 2" dataCellStyle="Normal 2"/>
    <tableColumn id="9" xr3:uid="{5EA55360-E102-4A02-83FF-F2A0721E451B}" name="Colonne9" headerRowDxfId="9" dataDxfId="8" headerRowCellStyle="Normal 2" dataCellStyle="Normal 2"/>
    <tableColumn id="10" xr3:uid="{F7196605-A668-4866-864D-3A75E83B1818}" name="Colonne10" headerRowDxfId="7" dataDxfId="6" headerRowCellStyle="Normal 2" dataCellStyle="Normal 2"/>
    <tableColumn id="11" xr3:uid="{31254691-2571-4FBE-9A5B-0265B43DB8E4}" name="Colonne11" headerRowDxfId="5" dataDxfId="4" headerRowCellStyle="Normal 2" dataCellStyle="Normal 2"/>
    <tableColumn id="12" xr3:uid="{00FD389C-1517-4674-9EA3-0EE80D9EF6C7}" name="Colonne12" headerRowDxfId="3" dataDxfId="2" headerRowCellStyle="Normal 2" dataCellStyle="Normal 2"/>
    <tableColumn id="13" xr3:uid="{C76B7120-B042-4484-A7EF-D9760FA90C8C}" name="Colonne13" headerRowDxfId="1" dataDxfId="0" headerRowCellStyle="Normal 2" dataCellStyle="Normal 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E74C05C-EE79-4BB9-96DF-0D60ED309917}" name="Tableau1" displayName="Tableau1" ref="H1:L16" totalsRowShown="0" headerRowCellStyle="Normal 2" dataCellStyle="Normal 2">
  <autoFilter ref="H1:L16" xr:uid="{1B610483-DFBD-4A56-9E58-3E79D5A06E38}"/>
  <tableColumns count="5">
    <tableColumn id="1" xr3:uid="{E2565E8F-879B-4D29-9DFC-FB1B4C5F1072}" name="Nom" dataCellStyle="Normal 2"/>
    <tableColumn id="2" xr3:uid="{537A0139-2934-481A-895A-F24E90F81C84}" name="Prénom" dataCellStyle="Normal 2"/>
    <tableColumn id="3" xr3:uid="{2FB76833-8832-4A97-A696-4AA648F49EC4}" name="Relevé 2020" dataCellStyle="Normal 2"/>
    <tableColumn id="4" xr3:uid="{04A2A776-EF58-40B5-A6A3-056016AE1867}" name="Réel" dataCellStyle="Normal 2"/>
    <tableColumn id="5" xr3:uid="{D948033B-4F3C-4D44-BDDF-C9027595E3E9}" name="    Engagé" dataCellStyle="Normal 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8EECA-23CA-4541-B82B-1B738B8C65D8}">
  <sheetPr codeName="Feuil1"/>
  <dimension ref="A1:M75"/>
  <sheetViews>
    <sheetView showGridLines="0" view="pageBreakPreview" topLeftCell="B1" zoomScale="60" zoomScaleNormal="75" workbookViewId="0">
      <pane ySplit="1" topLeftCell="A2" activePane="bottomLeft" state="frozen"/>
      <selection pane="bottomLeft" activeCell="D35" sqref="D35"/>
    </sheetView>
  </sheetViews>
  <sheetFormatPr baseColWidth="10" defaultColWidth="12.21875" defaultRowHeight="13.2" x14ac:dyDescent="0.25"/>
  <cols>
    <col min="1" max="1" width="11.6640625" style="1" hidden="1" customWidth="1"/>
    <col min="2" max="2" width="13" style="1" customWidth="1"/>
    <col min="3" max="3" width="19.33203125" style="7" customWidth="1"/>
    <col min="4" max="4" width="76.33203125" style="3" customWidth="1"/>
    <col min="5" max="5" width="15.109375" style="1" hidden="1" customWidth="1"/>
    <col min="6" max="6" width="14.5546875" style="1" customWidth="1"/>
    <col min="7" max="7" width="14.88671875" style="1" customWidth="1"/>
    <col min="8" max="8" width="14.5546875" style="1" customWidth="1"/>
    <col min="9" max="9" width="14" style="1" customWidth="1"/>
    <col min="10" max="10" width="13.88671875" style="1" customWidth="1"/>
    <col min="11" max="12" width="12.21875" style="1" hidden="1" customWidth="1"/>
    <col min="13" max="13" width="14.44140625" style="1" hidden="1" customWidth="1"/>
    <col min="14" max="237" width="12.21875" style="1"/>
    <col min="238" max="238" width="0" style="1" hidden="1" customWidth="1"/>
    <col min="239" max="239" width="11.21875" style="1" customWidth="1"/>
    <col min="240" max="240" width="19.33203125" style="1" customWidth="1"/>
    <col min="241" max="241" width="76.33203125" style="1" customWidth="1"/>
    <col min="242" max="242" width="0" style="1" hidden="1" customWidth="1"/>
    <col min="243" max="243" width="14.88671875" style="1" customWidth="1"/>
    <col min="244" max="245" width="15.21875" style="1" customWidth="1"/>
    <col min="246" max="246" width="14.5546875" style="1" customWidth="1"/>
    <col min="247" max="247" width="14.88671875" style="1" customWidth="1"/>
    <col min="248" max="248" width="14.5546875" style="1" customWidth="1"/>
    <col min="249" max="249" width="14" style="1" customWidth="1"/>
    <col min="250" max="250" width="13.77734375" style="1" customWidth="1"/>
    <col min="251" max="251" width="69.88671875" style="1" customWidth="1"/>
    <col min="252" max="254" width="0" style="1" hidden="1" customWidth="1"/>
    <col min="255" max="255" width="16.77734375" style="1" bestFit="1" customWidth="1"/>
    <col min="256" max="256" width="14.44140625" style="1" customWidth="1"/>
    <col min="257" max="258" width="0" style="1" hidden="1" customWidth="1"/>
    <col min="259" max="259" width="16.77734375" style="1" bestFit="1" customWidth="1"/>
    <col min="260" max="493" width="12.21875" style="1"/>
    <col min="494" max="494" width="0" style="1" hidden="1" customWidth="1"/>
    <col min="495" max="495" width="11.21875" style="1" customWidth="1"/>
    <col min="496" max="496" width="19.33203125" style="1" customWidth="1"/>
    <col min="497" max="497" width="76.33203125" style="1" customWidth="1"/>
    <col min="498" max="498" width="0" style="1" hidden="1" customWidth="1"/>
    <col min="499" max="499" width="14.88671875" style="1" customWidth="1"/>
    <col min="500" max="501" width="15.21875" style="1" customWidth="1"/>
    <col min="502" max="502" width="14.5546875" style="1" customWidth="1"/>
    <col min="503" max="503" width="14.88671875" style="1" customWidth="1"/>
    <col min="504" max="504" width="14.5546875" style="1" customWidth="1"/>
    <col min="505" max="505" width="14" style="1" customWidth="1"/>
    <col min="506" max="506" width="13.77734375" style="1" customWidth="1"/>
    <col min="507" max="507" width="69.88671875" style="1" customWidth="1"/>
    <col min="508" max="510" width="0" style="1" hidden="1" customWidth="1"/>
    <col min="511" max="511" width="16.77734375" style="1" bestFit="1" customWidth="1"/>
    <col min="512" max="512" width="14.44140625" style="1" customWidth="1"/>
    <col min="513" max="514" width="0" style="1" hidden="1" customWidth="1"/>
    <col min="515" max="515" width="16.77734375" style="1" bestFit="1" customWidth="1"/>
    <col min="516" max="749" width="12.21875" style="1"/>
    <col min="750" max="750" width="0" style="1" hidden="1" customWidth="1"/>
    <col min="751" max="751" width="11.21875" style="1" customWidth="1"/>
    <col min="752" max="752" width="19.33203125" style="1" customWidth="1"/>
    <col min="753" max="753" width="76.33203125" style="1" customWidth="1"/>
    <col min="754" max="754" width="0" style="1" hidden="1" customWidth="1"/>
    <col min="755" max="755" width="14.88671875" style="1" customWidth="1"/>
    <col min="756" max="757" width="15.21875" style="1" customWidth="1"/>
    <col min="758" max="758" width="14.5546875" style="1" customWidth="1"/>
    <col min="759" max="759" width="14.88671875" style="1" customWidth="1"/>
    <col min="760" max="760" width="14.5546875" style="1" customWidth="1"/>
    <col min="761" max="761" width="14" style="1" customWidth="1"/>
    <col min="762" max="762" width="13.77734375" style="1" customWidth="1"/>
    <col min="763" max="763" width="69.88671875" style="1" customWidth="1"/>
    <col min="764" max="766" width="0" style="1" hidden="1" customWidth="1"/>
    <col min="767" max="767" width="16.77734375" style="1" bestFit="1" customWidth="1"/>
    <col min="768" max="768" width="14.44140625" style="1" customWidth="1"/>
    <col min="769" max="770" width="0" style="1" hidden="1" customWidth="1"/>
    <col min="771" max="771" width="16.77734375" style="1" bestFit="1" customWidth="1"/>
    <col min="772" max="1005" width="12.21875" style="1"/>
    <col min="1006" max="1006" width="0" style="1" hidden="1" customWidth="1"/>
    <col min="1007" max="1007" width="11.21875" style="1" customWidth="1"/>
    <col min="1008" max="1008" width="19.33203125" style="1" customWidth="1"/>
    <col min="1009" max="1009" width="76.33203125" style="1" customWidth="1"/>
    <col min="1010" max="1010" width="0" style="1" hidden="1" customWidth="1"/>
    <col min="1011" max="1011" width="14.88671875" style="1" customWidth="1"/>
    <col min="1012" max="1013" width="15.21875" style="1" customWidth="1"/>
    <col min="1014" max="1014" width="14.5546875" style="1" customWidth="1"/>
    <col min="1015" max="1015" width="14.88671875" style="1" customWidth="1"/>
    <col min="1016" max="1016" width="14.5546875" style="1" customWidth="1"/>
    <col min="1017" max="1017" width="14" style="1" customWidth="1"/>
    <col min="1018" max="1018" width="13.77734375" style="1" customWidth="1"/>
    <col min="1019" max="1019" width="69.88671875" style="1" customWidth="1"/>
    <col min="1020" max="1022" width="0" style="1" hidden="1" customWidth="1"/>
    <col min="1023" max="1023" width="16.77734375" style="1" bestFit="1" customWidth="1"/>
    <col min="1024" max="1024" width="14.44140625" style="1" customWidth="1"/>
    <col min="1025" max="1026" width="0" style="1" hidden="1" customWidth="1"/>
    <col min="1027" max="1027" width="16.77734375" style="1" bestFit="1" customWidth="1"/>
    <col min="1028" max="1261" width="12.21875" style="1"/>
    <col min="1262" max="1262" width="0" style="1" hidden="1" customWidth="1"/>
    <col min="1263" max="1263" width="11.21875" style="1" customWidth="1"/>
    <col min="1264" max="1264" width="19.33203125" style="1" customWidth="1"/>
    <col min="1265" max="1265" width="76.33203125" style="1" customWidth="1"/>
    <col min="1266" max="1266" width="0" style="1" hidden="1" customWidth="1"/>
    <col min="1267" max="1267" width="14.88671875" style="1" customWidth="1"/>
    <col min="1268" max="1269" width="15.21875" style="1" customWidth="1"/>
    <col min="1270" max="1270" width="14.5546875" style="1" customWidth="1"/>
    <col min="1271" max="1271" width="14.88671875" style="1" customWidth="1"/>
    <col min="1272" max="1272" width="14.5546875" style="1" customWidth="1"/>
    <col min="1273" max="1273" width="14" style="1" customWidth="1"/>
    <col min="1274" max="1274" width="13.77734375" style="1" customWidth="1"/>
    <col min="1275" max="1275" width="69.88671875" style="1" customWidth="1"/>
    <col min="1276" max="1278" width="0" style="1" hidden="1" customWidth="1"/>
    <col min="1279" max="1279" width="16.77734375" style="1" bestFit="1" customWidth="1"/>
    <col min="1280" max="1280" width="14.44140625" style="1" customWidth="1"/>
    <col min="1281" max="1282" width="0" style="1" hidden="1" customWidth="1"/>
    <col min="1283" max="1283" width="16.77734375" style="1" bestFit="1" customWidth="1"/>
    <col min="1284" max="1517" width="12.21875" style="1"/>
    <col min="1518" max="1518" width="0" style="1" hidden="1" customWidth="1"/>
    <col min="1519" max="1519" width="11.21875" style="1" customWidth="1"/>
    <col min="1520" max="1520" width="19.33203125" style="1" customWidth="1"/>
    <col min="1521" max="1521" width="76.33203125" style="1" customWidth="1"/>
    <col min="1522" max="1522" width="0" style="1" hidden="1" customWidth="1"/>
    <col min="1523" max="1523" width="14.88671875" style="1" customWidth="1"/>
    <col min="1524" max="1525" width="15.21875" style="1" customWidth="1"/>
    <col min="1526" max="1526" width="14.5546875" style="1" customWidth="1"/>
    <col min="1527" max="1527" width="14.88671875" style="1" customWidth="1"/>
    <col min="1528" max="1528" width="14.5546875" style="1" customWidth="1"/>
    <col min="1529" max="1529" width="14" style="1" customWidth="1"/>
    <col min="1530" max="1530" width="13.77734375" style="1" customWidth="1"/>
    <col min="1531" max="1531" width="69.88671875" style="1" customWidth="1"/>
    <col min="1532" max="1534" width="0" style="1" hidden="1" customWidth="1"/>
    <col min="1535" max="1535" width="16.77734375" style="1" bestFit="1" customWidth="1"/>
    <col min="1536" max="1536" width="14.44140625" style="1" customWidth="1"/>
    <col min="1537" max="1538" width="0" style="1" hidden="1" customWidth="1"/>
    <col min="1539" max="1539" width="16.77734375" style="1" bestFit="1" customWidth="1"/>
    <col min="1540" max="1773" width="12.21875" style="1"/>
    <col min="1774" max="1774" width="0" style="1" hidden="1" customWidth="1"/>
    <col min="1775" max="1775" width="11.21875" style="1" customWidth="1"/>
    <col min="1776" max="1776" width="19.33203125" style="1" customWidth="1"/>
    <col min="1777" max="1777" width="76.33203125" style="1" customWidth="1"/>
    <col min="1778" max="1778" width="0" style="1" hidden="1" customWidth="1"/>
    <col min="1779" max="1779" width="14.88671875" style="1" customWidth="1"/>
    <col min="1780" max="1781" width="15.21875" style="1" customWidth="1"/>
    <col min="1782" max="1782" width="14.5546875" style="1" customWidth="1"/>
    <col min="1783" max="1783" width="14.88671875" style="1" customWidth="1"/>
    <col min="1784" max="1784" width="14.5546875" style="1" customWidth="1"/>
    <col min="1785" max="1785" width="14" style="1" customWidth="1"/>
    <col min="1786" max="1786" width="13.77734375" style="1" customWidth="1"/>
    <col min="1787" max="1787" width="69.88671875" style="1" customWidth="1"/>
    <col min="1788" max="1790" width="0" style="1" hidden="1" customWidth="1"/>
    <col min="1791" max="1791" width="16.77734375" style="1" bestFit="1" customWidth="1"/>
    <col min="1792" max="1792" width="14.44140625" style="1" customWidth="1"/>
    <col min="1793" max="1794" width="0" style="1" hidden="1" customWidth="1"/>
    <col min="1795" max="1795" width="16.77734375" style="1" bestFit="1" customWidth="1"/>
    <col min="1796" max="2029" width="12.21875" style="1"/>
    <col min="2030" max="2030" width="0" style="1" hidden="1" customWidth="1"/>
    <col min="2031" max="2031" width="11.21875" style="1" customWidth="1"/>
    <col min="2032" max="2032" width="19.33203125" style="1" customWidth="1"/>
    <col min="2033" max="2033" width="76.33203125" style="1" customWidth="1"/>
    <col min="2034" max="2034" width="0" style="1" hidden="1" customWidth="1"/>
    <col min="2035" max="2035" width="14.88671875" style="1" customWidth="1"/>
    <col min="2036" max="2037" width="15.21875" style="1" customWidth="1"/>
    <col min="2038" max="2038" width="14.5546875" style="1" customWidth="1"/>
    <col min="2039" max="2039" width="14.88671875" style="1" customWidth="1"/>
    <col min="2040" max="2040" width="14.5546875" style="1" customWidth="1"/>
    <col min="2041" max="2041" width="14" style="1" customWidth="1"/>
    <col min="2042" max="2042" width="13.77734375" style="1" customWidth="1"/>
    <col min="2043" max="2043" width="69.88671875" style="1" customWidth="1"/>
    <col min="2044" max="2046" width="0" style="1" hidden="1" customWidth="1"/>
    <col min="2047" max="2047" width="16.77734375" style="1" bestFit="1" customWidth="1"/>
    <col min="2048" max="2048" width="14.44140625" style="1" customWidth="1"/>
    <col min="2049" max="2050" width="0" style="1" hidden="1" customWidth="1"/>
    <col min="2051" max="2051" width="16.77734375" style="1" bestFit="1" customWidth="1"/>
    <col min="2052" max="2285" width="12.21875" style="1"/>
    <col min="2286" max="2286" width="0" style="1" hidden="1" customWidth="1"/>
    <col min="2287" max="2287" width="11.21875" style="1" customWidth="1"/>
    <col min="2288" max="2288" width="19.33203125" style="1" customWidth="1"/>
    <col min="2289" max="2289" width="76.33203125" style="1" customWidth="1"/>
    <col min="2290" max="2290" width="0" style="1" hidden="1" customWidth="1"/>
    <col min="2291" max="2291" width="14.88671875" style="1" customWidth="1"/>
    <col min="2292" max="2293" width="15.21875" style="1" customWidth="1"/>
    <col min="2294" max="2294" width="14.5546875" style="1" customWidth="1"/>
    <col min="2295" max="2295" width="14.88671875" style="1" customWidth="1"/>
    <col min="2296" max="2296" width="14.5546875" style="1" customWidth="1"/>
    <col min="2297" max="2297" width="14" style="1" customWidth="1"/>
    <col min="2298" max="2298" width="13.77734375" style="1" customWidth="1"/>
    <col min="2299" max="2299" width="69.88671875" style="1" customWidth="1"/>
    <col min="2300" max="2302" width="0" style="1" hidden="1" customWidth="1"/>
    <col min="2303" max="2303" width="16.77734375" style="1" bestFit="1" customWidth="1"/>
    <col min="2304" max="2304" width="14.44140625" style="1" customWidth="1"/>
    <col min="2305" max="2306" width="0" style="1" hidden="1" customWidth="1"/>
    <col min="2307" max="2307" width="16.77734375" style="1" bestFit="1" customWidth="1"/>
    <col min="2308" max="2541" width="12.21875" style="1"/>
    <col min="2542" max="2542" width="0" style="1" hidden="1" customWidth="1"/>
    <col min="2543" max="2543" width="11.21875" style="1" customWidth="1"/>
    <col min="2544" max="2544" width="19.33203125" style="1" customWidth="1"/>
    <col min="2545" max="2545" width="76.33203125" style="1" customWidth="1"/>
    <col min="2546" max="2546" width="0" style="1" hidden="1" customWidth="1"/>
    <col min="2547" max="2547" width="14.88671875" style="1" customWidth="1"/>
    <col min="2548" max="2549" width="15.21875" style="1" customWidth="1"/>
    <col min="2550" max="2550" width="14.5546875" style="1" customWidth="1"/>
    <col min="2551" max="2551" width="14.88671875" style="1" customWidth="1"/>
    <col min="2552" max="2552" width="14.5546875" style="1" customWidth="1"/>
    <col min="2553" max="2553" width="14" style="1" customWidth="1"/>
    <col min="2554" max="2554" width="13.77734375" style="1" customWidth="1"/>
    <col min="2555" max="2555" width="69.88671875" style="1" customWidth="1"/>
    <col min="2556" max="2558" width="0" style="1" hidden="1" customWidth="1"/>
    <col min="2559" max="2559" width="16.77734375" style="1" bestFit="1" customWidth="1"/>
    <col min="2560" max="2560" width="14.44140625" style="1" customWidth="1"/>
    <col min="2561" max="2562" width="0" style="1" hidden="1" customWidth="1"/>
    <col min="2563" max="2563" width="16.77734375" style="1" bestFit="1" customWidth="1"/>
    <col min="2564" max="2797" width="12.21875" style="1"/>
    <col min="2798" max="2798" width="0" style="1" hidden="1" customWidth="1"/>
    <col min="2799" max="2799" width="11.21875" style="1" customWidth="1"/>
    <col min="2800" max="2800" width="19.33203125" style="1" customWidth="1"/>
    <col min="2801" max="2801" width="76.33203125" style="1" customWidth="1"/>
    <col min="2802" max="2802" width="0" style="1" hidden="1" customWidth="1"/>
    <col min="2803" max="2803" width="14.88671875" style="1" customWidth="1"/>
    <col min="2804" max="2805" width="15.21875" style="1" customWidth="1"/>
    <col min="2806" max="2806" width="14.5546875" style="1" customWidth="1"/>
    <col min="2807" max="2807" width="14.88671875" style="1" customWidth="1"/>
    <col min="2808" max="2808" width="14.5546875" style="1" customWidth="1"/>
    <col min="2809" max="2809" width="14" style="1" customWidth="1"/>
    <col min="2810" max="2810" width="13.77734375" style="1" customWidth="1"/>
    <col min="2811" max="2811" width="69.88671875" style="1" customWidth="1"/>
    <col min="2812" max="2814" width="0" style="1" hidden="1" customWidth="1"/>
    <col min="2815" max="2815" width="16.77734375" style="1" bestFit="1" customWidth="1"/>
    <col min="2816" max="2816" width="14.44140625" style="1" customWidth="1"/>
    <col min="2817" max="2818" width="0" style="1" hidden="1" customWidth="1"/>
    <col min="2819" max="2819" width="16.77734375" style="1" bestFit="1" customWidth="1"/>
    <col min="2820" max="3053" width="12.21875" style="1"/>
    <col min="3054" max="3054" width="0" style="1" hidden="1" customWidth="1"/>
    <col min="3055" max="3055" width="11.21875" style="1" customWidth="1"/>
    <col min="3056" max="3056" width="19.33203125" style="1" customWidth="1"/>
    <col min="3057" max="3057" width="76.33203125" style="1" customWidth="1"/>
    <col min="3058" max="3058" width="0" style="1" hidden="1" customWidth="1"/>
    <col min="3059" max="3059" width="14.88671875" style="1" customWidth="1"/>
    <col min="3060" max="3061" width="15.21875" style="1" customWidth="1"/>
    <col min="3062" max="3062" width="14.5546875" style="1" customWidth="1"/>
    <col min="3063" max="3063" width="14.88671875" style="1" customWidth="1"/>
    <col min="3064" max="3064" width="14.5546875" style="1" customWidth="1"/>
    <col min="3065" max="3065" width="14" style="1" customWidth="1"/>
    <col min="3066" max="3066" width="13.77734375" style="1" customWidth="1"/>
    <col min="3067" max="3067" width="69.88671875" style="1" customWidth="1"/>
    <col min="3068" max="3070" width="0" style="1" hidden="1" customWidth="1"/>
    <col min="3071" max="3071" width="16.77734375" style="1" bestFit="1" customWidth="1"/>
    <col min="3072" max="3072" width="14.44140625" style="1" customWidth="1"/>
    <col min="3073" max="3074" width="0" style="1" hidden="1" customWidth="1"/>
    <col min="3075" max="3075" width="16.77734375" style="1" bestFit="1" customWidth="1"/>
    <col min="3076" max="3309" width="12.21875" style="1"/>
    <col min="3310" max="3310" width="0" style="1" hidden="1" customWidth="1"/>
    <col min="3311" max="3311" width="11.21875" style="1" customWidth="1"/>
    <col min="3312" max="3312" width="19.33203125" style="1" customWidth="1"/>
    <col min="3313" max="3313" width="76.33203125" style="1" customWidth="1"/>
    <col min="3314" max="3314" width="0" style="1" hidden="1" customWidth="1"/>
    <col min="3315" max="3315" width="14.88671875" style="1" customWidth="1"/>
    <col min="3316" max="3317" width="15.21875" style="1" customWidth="1"/>
    <col min="3318" max="3318" width="14.5546875" style="1" customWidth="1"/>
    <col min="3319" max="3319" width="14.88671875" style="1" customWidth="1"/>
    <col min="3320" max="3320" width="14.5546875" style="1" customWidth="1"/>
    <col min="3321" max="3321" width="14" style="1" customWidth="1"/>
    <col min="3322" max="3322" width="13.77734375" style="1" customWidth="1"/>
    <col min="3323" max="3323" width="69.88671875" style="1" customWidth="1"/>
    <col min="3324" max="3326" width="0" style="1" hidden="1" customWidth="1"/>
    <col min="3327" max="3327" width="16.77734375" style="1" bestFit="1" customWidth="1"/>
    <col min="3328" max="3328" width="14.44140625" style="1" customWidth="1"/>
    <col min="3329" max="3330" width="0" style="1" hidden="1" customWidth="1"/>
    <col min="3331" max="3331" width="16.77734375" style="1" bestFit="1" customWidth="1"/>
    <col min="3332" max="3565" width="12.21875" style="1"/>
    <col min="3566" max="3566" width="0" style="1" hidden="1" customWidth="1"/>
    <col min="3567" max="3567" width="11.21875" style="1" customWidth="1"/>
    <col min="3568" max="3568" width="19.33203125" style="1" customWidth="1"/>
    <col min="3569" max="3569" width="76.33203125" style="1" customWidth="1"/>
    <col min="3570" max="3570" width="0" style="1" hidden="1" customWidth="1"/>
    <col min="3571" max="3571" width="14.88671875" style="1" customWidth="1"/>
    <col min="3572" max="3573" width="15.21875" style="1" customWidth="1"/>
    <col min="3574" max="3574" width="14.5546875" style="1" customWidth="1"/>
    <col min="3575" max="3575" width="14.88671875" style="1" customWidth="1"/>
    <col min="3576" max="3576" width="14.5546875" style="1" customWidth="1"/>
    <col min="3577" max="3577" width="14" style="1" customWidth="1"/>
    <col min="3578" max="3578" width="13.77734375" style="1" customWidth="1"/>
    <col min="3579" max="3579" width="69.88671875" style="1" customWidth="1"/>
    <col min="3580" max="3582" width="0" style="1" hidden="1" customWidth="1"/>
    <col min="3583" max="3583" width="16.77734375" style="1" bestFit="1" customWidth="1"/>
    <col min="3584" max="3584" width="14.44140625" style="1" customWidth="1"/>
    <col min="3585" max="3586" width="0" style="1" hidden="1" customWidth="1"/>
    <col min="3587" max="3587" width="16.77734375" style="1" bestFit="1" customWidth="1"/>
    <col min="3588" max="3821" width="12.21875" style="1"/>
    <col min="3822" max="3822" width="0" style="1" hidden="1" customWidth="1"/>
    <col min="3823" max="3823" width="11.21875" style="1" customWidth="1"/>
    <col min="3824" max="3824" width="19.33203125" style="1" customWidth="1"/>
    <col min="3825" max="3825" width="76.33203125" style="1" customWidth="1"/>
    <col min="3826" max="3826" width="0" style="1" hidden="1" customWidth="1"/>
    <col min="3827" max="3827" width="14.88671875" style="1" customWidth="1"/>
    <col min="3828" max="3829" width="15.21875" style="1" customWidth="1"/>
    <col min="3830" max="3830" width="14.5546875" style="1" customWidth="1"/>
    <col min="3831" max="3831" width="14.88671875" style="1" customWidth="1"/>
    <col min="3832" max="3832" width="14.5546875" style="1" customWidth="1"/>
    <col min="3833" max="3833" width="14" style="1" customWidth="1"/>
    <col min="3834" max="3834" width="13.77734375" style="1" customWidth="1"/>
    <col min="3835" max="3835" width="69.88671875" style="1" customWidth="1"/>
    <col min="3836" max="3838" width="0" style="1" hidden="1" customWidth="1"/>
    <col min="3839" max="3839" width="16.77734375" style="1" bestFit="1" customWidth="1"/>
    <col min="3840" max="3840" width="14.44140625" style="1" customWidth="1"/>
    <col min="3841" max="3842" width="0" style="1" hidden="1" customWidth="1"/>
    <col min="3843" max="3843" width="16.77734375" style="1" bestFit="1" customWidth="1"/>
    <col min="3844" max="4077" width="12.21875" style="1"/>
    <col min="4078" max="4078" width="0" style="1" hidden="1" customWidth="1"/>
    <col min="4079" max="4079" width="11.21875" style="1" customWidth="1"/>
    <col min="4080" max="4080" width="19.33203125" style="1" customWidth="1"/>
    <col min="4081" max="4081" width="76.33203125" style="1" customWidth="1"/>
    <col min="4082" max="4082" width="0" style="1" hidden="1" customWidth="1"/>
    <col min="4083" max="4083" width="14.88671875" style="1" customWidth="1"/>
    <col min="4084" max="4085" width="15.21875" style="1" customWidth="1"/>
    <col min="4086" max="4086" width="14.5546875" style="1" customWidth="1"/>
    <col min="4087" max="4087" width="14.88671875" style="1" customWidth="1"/>
    <col min="4088" max="4088" width="14.5546875" style="1" customWidth="1"/>
    <col min="4089" max="4089" width="14" style="1" customWidth="1"/>
    <col min="4090" max="4090" width="13.77734375" style="1" customWidth="1"/>
    <col min="4091" max="4091" width="69.88671875" style="1" customWidth="1"/>
    <col min="4092" max="4094" width="0" style="1" hidden="1" customWidth="1"/>
    <col min="4095" max="4095" width="16.77734375" style="1" bestFit="1" customWidth="1"/>
    <col min="4096" max="4096" width="14.44140625" style="1" customWidth="1"/>
    <col min="4097" max="4098" width="0" style="1" hidden="1" customWidth="1"/>
    <col min="4099" max="4099" width="16.77734375" style="1" bestFit="1" customWidth="1"/>
    <col min="4100" max="4333" width="12.21875" style="1"/>
    <col min="4334" max="4334" width="0" style="1" hidden="1" customWidth="1"/>
    <col min="4335" max="4335" width="11.21875" style="1" customWidth="1"/>
    <col min="4336" max="4336" width="19.33203125" style="1" customWidth="1"/>
    <col min="4337" max="4337" width="76.33203125" style="1" customWidth="1"/>
    <col min="4338" max="4338" width="0" style="1" hidden="1" customWidth="1"/>
    <col min="4339" max="4339" width="14.88671875" style="1" customWidth="1"/>
    <col min="4340" max="4341" width="15.21875" style="1" customWidth="1"/>
    <col min="4342" max="4342" width="14.5546875" style="1" customWidth="1"/>
    <col min="4343" max="4343" width="14.88671875" style="1" customWidth="1"/>
    <col min="4344" max="4344" width="14.5546875" style="1" customWidth="1"/>
    <col min="4345" max="4345" width="14" style="1" customWidth="1"/>
    <col min="4346" max="4346" width="13.77734375" style="1" customWidth="1"/>
    <col min="4347" max="4347" width="69.88671875" style="1" customWidth="1"/>
    <col min="4348" max="4350" width="0" style="1" hidden="1" customWidth="1"/>
    <col min="4351" max="4351" width="16.77734375" style="1" bestFit="1" customWidth="1"/>
    <col min="4352" max="4352" width="14.44140625" style="1" customWidth="1"/>
    <col min="4353" max="4354" width="0" style="1" hidden="1" customWidth="1"/>
    <col min="4355" max="4355" width="16.77734375" style="1" bestFit="1" customWidth="1"/>
    <col min="4356" max="4589" width="12.21875" style="1"/>
    <col min="4590" max="4590" width="0" style="1" hidden="1" customWidth="1"/>
    <col min="4591" max="4591" width="11.21875" style="1" customWidth="1"/>
    <col min="4592" max="4592" width="19.33203125" style="1" customWidth="1"/>
    <col min="4593" max="4593" width="76.33203125" style="1" customWidth="1"/>
    <col min="4594" max="4594" width="0" style="1" hidden="1" customWidth="1"/>
    <col min="4595" max="4595" width="14.88671875" style="1" customWidth="1"/>
    <col min="4596" max="4597" width="15.21875" style="1" customWidth="1"/>
    <col min="4598" max="4598" width="14.5546875" style="1" customWidth="1"/>
    <col min="4599" max="4599" width="14.88671875" style="1" customWidth="1"/>
    <col min="4600" max="4600" width="14.5546875" style="1" customWidth="1"/>
    <col min="4601" max="4601" width="14" style="1" customWidth="1"/>
    <col min="4602" max="4602" width="13.77734375" style="1" customWidth="1"/>
    <col min="4603" max="4603" width="69.88671875" style="1" customWidth="1"/>
    <col min="4604" max="4606" width="0" style="1" hidden="1" customWidth="1"/>
    <col min="4607" max="4607" width="16.77734375" style="1" bestFit="1" customWidth="1"/>
    <col min="4608" max="4608" width="14.44140625" style="1" customWidth="1"/>
    <col min="4609" max="4610" width="0" style="1" hidden="1" customWidth="1"/>
    <col min="4611" max="4611" width="16.77734375" style="1" bestFit="1" customWidth="1"/>
    <col min="4612" max="4845" width="12.21875" style="1"/>
    <col min="4846" max="4846" width="0" style="1" hidden="1" customWidth="1"/>
    <col min="4847" max="4847" width="11.21875" style="1" customWidth="1"/>
    <col min="4848" max="4848" width="19.33203125" style="1" customWidth="1"/>
    <col min="4849" max="4849" width="76.33203125" style="1" customWidth="1"/>
    <col min="4850" max="4850" width="0" style="1" hidden="1" customWidth="1"/>
    <col min="4851" max="4851" width="14.88671875" style="1" customWidth="1"/>
    <col min="4852" max="4853" width="15.21875" style="1" customWidth="1"/>
    <col min="4854" max="4854" width="14.5546875" style="1" customWidth="1"/>
    <col min="4855" max="4855" width="14.88671875" style="1" customWidth="1"/>
    <col min="4856" max="4856" width="14.5546875" style="1" customWidth="1"/>
    <col min="4857" max="4857" width="14" style="1" customWidth="1"/>
    <col min="4858" max="4858" width="13.77734375" style="1" customWidth="1"/>
    <col min="4859" max="4859" width="69.88671875" style="1" customWidth="1"/>
    <col min="4860" max="4862" width="0" style="1" hidden="1" customWidth="1"/>
    <col min="4863" max="4863" width="16.77734375" style="1" bestFit="1" customWidth="1"/>
    <col min="4864" max="4864" width="14.44140625" style="1" customWidth="1"/>
    <col min="4865" max="4866" width="0" style="1" hidden="1" customWidth="1"/>
    <col min="4867" max="4867" width="16.77734375" style="1" bestFit="1" customWidth="1"/>
    <col min="4868" max="5101" width="12.21875" style="1"/>
    <col min="5102" max="5102" width="0" style="1" hidden="1" customWidth="1"/>
    <col min="5103" max="5103" width="11.21875" style="1" customWidth="1"/>
    <col min="5104" max="5104" width="19.33203125" style="1" customWidth="1"/>
    <col min="5105" max="5105" width="76.33203125" style="1" customWidth="1"/>
    <col min="5106" max="5106" width="0" style="1" hidden="1" customWidth="1"/>
    <col min="5107" max="5107" width="14.88671875" style="1" customWidth="1"/>
    <col min="5108" max="5109" width="15.21875" style="1" customWidth="1"/>
    <col min="5110" max="5110" width="14.5546875" style="1" customWidth="1"/>
    <col min="5111" max="5111" width="14.88671875" style="1" customWidth="1"/>
    <col min="5112" max="5112" width="14.5546875" style="1" customWidth="1"/>
    <col min="5113" max="5113" width="14" style="1" customWidth="1"/>
    <col min="5114" max="5114" width="13.77734375" style="1" customWidth="1"/>
    <col min="5115" max="5115" width="69.88671875" style="1" customWidth="1"/>
    <col min="5116" max="5118" width="0" style="1" hidden="1" customWidth="1"/>
    <col min="5119" max="5119" width="16.77734375" style="1" bestFit="1" customWidth="1"/>
    <col min="5120" max="5120" width="14.44140625" style="1" customWidth="1"/>
    <col min="5121" max="5122" width="0" style="1" hidden="1" customWidth="1"/>
    <col min="5123" max="5123" width="16.77734375" style="1" bestFit="1" customWidth="1"/>
    <col min="5124" max="5357" width="12.21875" style="1"/>
    <col min="5358" max="5358" width="0" style="1" hidden="1" customWidth="1"/>
    <col min="5359" max="5359" width="11.21875" style="1" customWidth="1"/>
    <col min="5360" max="5360" width="19.33203125" style="1" customWidth="1"/>
    <col min="5361" max="5361" width="76.33203125" style="1" customWidth="1"/>
    <col min="5362" max="5362" width="0" style="1" hidden="1" customWidth="1"/>
    <col min="5363" max="5363" width="14.88671875" style="1" customWidth="1"/>
    <col min="5364" max="5365" width="15.21875" style="1" customWidth="1"/>
    <col min="5366" max="5366" width="14.5546875" style="1" customWidth="1"/>
    <col min="5367" max="5367" width="14.88671875" style="1" customWidth="1"/>
    <col min="5368" max="5368" width="14.5546875" style="1" customWidth="1"/>
    <col min="5369" max="5369" width="14" style="1" customWidth="1"/>
    <col min="5370" max="5370" width="13.77734375" style="1" customWidth="1"/>
    <col min="5371" max="5371" width="69.88671875" style="1" customWidth="1"/>
    <col min="5372" max="5374" width="0" style="1" hidden="1" customWidth="1"/>
    <col min="5375" max="5375" width="16.77734375" style="1" bestFit="1" customWidth="1"/>
    <col min="5376" max="5376" width="14.44140625" style="1" customWidth="1"/>
    <col min="5377" max="5378" width="0" style="1" hidden="1" customWidth="1"/>
    <col min="5379" max="5379" width="16.77734375" style="1" bestFit="1" customWidth="1"/>
    <col min="5380" max="5613" width="12.21875" style="1"/>
    <col min="5614" max="5614" width="0" style="1" hidden="1" customWidth="1"/>
    <col min="5615" max="5615" width="11.21875" style="1" customWidth="1"/>
    <col min="5616" max="5616" width="19.33203125" style="1" customWidth="1"/>
    <col min="5617" max="5617" width="76.33203125" style="1" customWidth="1"/>
    <col min="5618" max="5618" width="0" style="1" hidden="1" customWidth="1"/>
    <col min="5619" max="5619" width="14.88671875" style="1" customWidth="1"/>
    <col min="5620" max="5621" width="15.21875" style="1" customWidth="1"/>
    <col min="5622" max="5622" width="14.5546875" style="1" customWidth="1"/>
    <col min="5623" max="5623" width="14.88671875" style="1" customWidth="1"/>
    <col min="5624" max="5624" width="14.5546875" style="1" customWidth="1"/>
    <col min="5625" max="5625" width="14" style="1" customWidth="1"/>
    <col min="5626" max="5626" width="13.77734375" style="1" customWidth="1"/>
    <col min="5627" max="5627" width="69.88671875" style="1" customWidth="1"/>
    <col min="5628" max="5630" width="0" style="1" hidden="1" customWidth="1"/>
    <col min="5631" max="5631" width="16.77734375" style="1" bestFit="1" customWidth="1"/>
    <col min="5632" max="5632" width="14.44140625" style="1" customWidth="1"/>
    <col min="5633" max="5634" width="0" style="1" hidden="1" customWidth="1"/>
    <col min="5635" max="5635" width="16.77734375" style="1" bestFit="1" customWidth="1"/>
    <col min="5636" max="5869" width="12.21875" style="1"/>
    <col min="5870" max="5870" width="0" style="1" hidden="1" customWidth="1"/>
    <col min="5871" max="5871" width="11.21875" style="1" customWidth="1"/>
    <col min="5872" max="5872" width="19.33203125" style="1" customWidth="1"/>
    <col min="5873" max="5873" width="76.33203125" style="1" customWidth="1"/>
    <col min="5874" max="5874" width="0" style="1" hidden="1" customWidth="1"/>
    <col min="5875" max="5875" width="14.88671875" style="1" customWidth="1"/>
    <col min="5876" max="5877" width="15.21875" style="1" customWidth="1"/>
    <col min="5878" max="5878" width="14.5546875" style="1" customWidth="1"/>
    <col min="5879" max="5879" width="14.88671875" style="1" customWidth="1"/>
    <col min="5880" max="5880" width="14.5546875" style="1" customWidth="1"/>
    <col min="5881" max="5881" width="14" style="1" customWidth="1"/>
    <col min="5882" max="5882" width="13.77734375" style="1" customWidth="1"/>
    <col min="5883" max="5883" width="69.88671875" style="1" customWidth="1"/>
    <col min="5884" max="5886" width="0" style="1" hidden="1" customWidth="1"/>
    <col min="5887" max="5887" width="16.77734375" style="1" bestFit="1" customWidth="1"/>
    <col min="5888" max="5888" width="14.44140625" style="1" customWidth="1"/>
    <col min="5889" max="5890" width="0" style="1" hidden="1" customWidth="1"/>
    <col min="5891" max="5891" width="16.77734375" style="1" bestFit="1" customWidth="1"/>
    <col min="5892" max="6125" width="12.21875" style="1"/>
    <col min="6126" max="6126" width="0" style="1" hidden="1" customWidth="1"/>
    <col min="6127" max="6127" width="11.21875" style="1" customWidth="1"/>
    <col min="6128" max="6128" width="19.33203125" style="1" customWidth="1"/>
    <col min="6129" max="6129" width="76.33203125" style="1" customWidth="1"/>
    <col min="6130" max="6130" width="0" style="1" hidden="1" customWidth="1"/>
    <col min="6131" max="6131" width="14.88671875" style="1" customWidth="1"/>
    <col min="6132" max="6133" width="15.21875" style="1" customWidth="1"/>
    <col min="6134" max="6134" width="14.5546875" style="1" customWidth="1"/>
    <col min="6135" max="6135" width="14.88671875" style="1" customWidth="1"/>
    <col min="6136" max="6136" width="14.5546875" style="1" customWidth="1"/>
    <col min="6137" max="6137" width="14" style="1" customWidth="1"/>
    <col min="6138" max="6138" width="13.77734375" style="1" customWidth="1"/>
    <col min="6139" max="6139" width="69.88671875" style="1" customWidth="1"/>
    <col min="6140" max="6142" width="0" style="1" hidden="1" customWidth="1"/>
    <col min="6143" max="6143" width="16.77734375" style="1" bestFit="1" customWidth="1"/>
    <col min="6144" max="6144" width="14.44140625" style="1" customWidth="1"/>
    <col min="6145" max="6146" width="0" style="1" hidden="1" customWidth="1"/>
    <col min="6147" max="6147" width="16.77734375" style="1" bestFit="1" customWidth="1"/>
    <col min="6148" max="6381" width="12.21875" style="1"/>
    <col min="6382" max="6382" width="0" style="1" hidden="1" customWidth="1"/>
    <col min="6383" max="6383" width="11.21875" style="1" customWidth="1"/>
    <col min="6384" max="6384" width="19.33203125" style="1" customWidth="1"/>
    <col min="6385" max="6385" width="76.33203125" style="1" customWidth="1"/>
    <col min="6386" max="6386" width="0" style="1" hidden="1" customWidth="1"/>
    <col min="6387" max="6387" width="14.88671875" style="1" customWidth="1"/>
    <col min="6388" max="6389" width="15.21875" style="1" customWidth="1"/>
    <col min="6390" max="6390" width="14.5546875" style="1" customWidth="1"/>
    <col min="6391" max="6391" width="14.88671875" style="1" customWidth="1"/>
    <col min="6392" max="6392" width="14.5546875" style="1" customWidth="1"/>
    <col min="6393" max="6393" width="14" style="1" customWidth="1"/>
    <col min="6394" max="6394" width="13.77734375" style="1" customWidth="1"/>
    <col min="6395" max="6395" width="69.88671875" style="1" customWidth="1"/>
    <col min="6396" max="6398" width="0" style="1" hidden="1" customWidth="1"/>
    <col min="6399" max="6399" width="16.77734375" style="1" bestFit="1" customWidth="1"/>
    <col min="6400" max="6400" width="14.44140625" style="1" customWidth="1"/>
    <col min="6401" max="6402" width="0" style="1" hidden="1" customWidth="1"/>
    <col min="6403" max="6403" width="16.77734375" style="1" bestFit="1" customWidth="1"/>
    <col min="6404" max="6637" width="12.21875" style="1"/>
    <col min="6638" max="6638" width="0" style="1" hidden="1" customWidth="1"/>
    <col min="6639" max="6639" width="11.21875" style="1" customWidth="1"/>
    <col min="6640" max="6640" width="19.33203125" style="1" customWidth="1"/>
    <col min="6641" max="6641" width="76.33203125" style="1" customWidth="1"/>
    <col min="6642" max="6642" width="0" style="1" hidden="1" customWidth="1"/>
    <col min="6643" max="6643" width="14.88671875" style="1" customWidth="1"/>
    <col min="6644" max="6645" width="15.21875" style="1" customWidth="1"/>
    <col min="6646" max="6646" width="14.5546875" style="1" customWidth="1"/>
    <col min="6647" max="6647" width="14.88671875" style="1" customWidth="1"/>
    <col min="6648" max="6648" width="14.5546875" style="1" customWidth="1"/>
    <col min="6649" max="6649" width="14" style="1" customWidth="1"/>
    <col min="6650" max="6650" width="13.77734375" style="1" customWidth="1"/>
    <col min="6651" max="6651" width="69.88671875" style="1" customWidth="1"/>
    <col min="6652" max="6654" width="0" style="1" hidden="1" customWidth="1"/>
    <col min="6655" max="6655" width="16.77734375" style="1" bestFit="1" customWidth="1"/>
    <col min="6656" max="6656" width="14.44140625" style="1" customWidth="1"/>
    <col min="6657" max="6658" width="0" style="1" hidden="1" customWidth="1"/>
    <col min="6659" max="6659" width="16.77734375" style="1" bestFit="1" customWidth="1"/>
    <col min="6660" max="6893" width="12.21875" style="1"/>
    <col min="6894" max="6894" width="0" style="1" hidden="1" customWidth="1"/>
    <col min="6895" max="6895" width="11.21875" style="1" customWidth="1"/>
    <col min="6896" max="6896" width="19.33203125" style="1" customWidth="1"/>
    <col min="6897" max="6897" width="76.33203125" style="1" customWidth="1"/>
    <col min="6898" max="6898" width="0" style="1" hidden="1" customWidth="1"/>
    <col min="6899" max="6899" width="14.88671875" style="1" customWidth="1"/>
    <col min="6900" max="6901" width="15.21875" style="1" customWidth="1"/>
    <col min="6902" max="6902" width="14.5546875" style="1" customWidth="1"/>
    <col min="6903" max="6903" width="14.88671875" style="1" customWidth="1"/>
    <col min="6904" max="6904" width="14.5546875" style="1" customWidth="1"/>
    <col min="6905" max="6905" width="14" style="1" customWidth="1"/>
    <col min="6906" max="6906" width="13.77734375" style="1" customWidth="1"/>
    <col min="6907" max="6907" width="69.88671875" style="1" customWidth="1"/>
    <col min="6908" max="6910" width="0" style="1" hidden="1" customWidth="1"/>
    <col min="6911" max="6911" width="16.77734375" style="1" bestFit="1" customWidth="1"/>
    <col min="6912" max="6912" width="14.44140625" style="1" customWidth="1"/>
    <col min="6913" max="6914" width="0" style="1" hidden="1" customWidth="1"/>
    <col min="6915" max="6915" width="16.77734375" style="1" bestFit="1" customWidth="1"/>
    <col min="6916" max="7149" width="12.21875" style="1"/>
    <col min="7150" max="7150" width="0" style="1" hidden="1" customWidth="1"/>
    <col min="7151" max="7151" width="11.21875" style="1" customWidth="1"/>
    <col min="7152" max="7152" width="19.33203125" style="1" customWidth="1"/>
    <col min="7153" max="7153" width="76.33203125" style="1" customWidth="1"/>
    <col min="7154" max="7154" width="0" style="1" hidden="1" customWidth="1"/>
    <col min="7155" max="7155" width="14.88671875" style="1" customWidth="1"/>
    <col min="7156" max="7157" width="15.21875" style="1" customWidth="1"/>
    <col min="7158" max="7158" width="14.5546875" style="1" customWidth="1"/>
    <col min="7159" max="7159" width="14.88671875" style="1" customWidth="1"/>
    <col min="7160" max="7160" width="14.5546875" style="1" customWidth="1"/>
    <col min="7161" max="7161" width="14" style="1" customWidth="1"/>
    <col min="7162" max="7162" width="13.77734375" style="1" customWidth="1"/>
    <col min="7163" max="7163" width="69.88671875" style="1" customWidth="1"/>
    <col min="7164" max="7166" width="0" style="1" hidden="1" customWidth="1"/>
    <col min="7167" max="7167" width="16.77734375" style="1" bestFit="1" customWidth="1"/>
    <col min="7168" max="7168" width="14.44140625" style="1" customWidth="1"/>
    <col min="7169" max="7170" width="0" style="1" hidden="1" customWidth="1"/>
    <col min="7171" max="7171" width="16.77734375" style="1" bestFit="1" customWidth="1"/>
    <col min="7172" max="7405" width="12.21875" style="1"/>
    <col min="7406" max="7406" width="0" style="1" hidden="1" customWidth="1"/>
    <col min="7407" max="7407" width="11.21875" style="1" customWidth="1"/>
    <col min="7408" max="7408" width="19.33203125" style="1" customWidth="1"/>
    <col min="7409" max="7409" width="76.33203125" style="1" customWidth="1"/>
    <col min="7410" max="7410" width="0" style="1" hidden="1" customWidth="1"/>
    <col min="7411" max="7411" width="14.88671875" style="1" customWidth="1"/>
    <col min="7412" max="7413" width="15.21875" style="1" customWidth="1"/>
    <col min="7414" max="7414" width="14.5546875" style="1" customWidth="1"/>
    <col min="7415" max="7415" width="14.88671875" style="1" customWidth="1"/>
    <col min="7416" max="7416" width="14.5546875" style="1" customWidth="1"/>
    <col min="7417" max="7417" width="14" style="1" customWidth="1"/>
    <col min="7418" max="7418" width="13.77734375" style="1" customWidth="1"/>
    <col min="7419" max="7419" width="69.88671875" style="1" customWidth="1"/>
    <col min="7420" max="7422" width="0" style="1" hidden="1" customWidth="1"/>
    <col min="7423" max="7423" width="16.77734375" style="1" bestFit="1" customWidth="1"/>
    <col min="7424" max="7424" width="14.44140625" style="1" customWidth="1"/>
    <col min="7425" max="7426" width="0" style="1" hidden="1" customWidth="1"/>
    <col min="7427" max="7427" width="16.77734375" style="1" bestFit="1" customWidth="1"/>
    <col min="7428" max="7661" width="12.21875" style="1"/>
    <col min="7662" max="7662" width="0" style="1" hidden="1" customWidth="1"/>
    <col min="7663" max="7663" width="11.21875" style="1" customWidth="1"/>
    <col min="7664" max="7664" width="19.33203125" style="1" customWidth="1"/>
    <col min="7665" max="7665" width="76.33203125" style="1" customWidth="1"/>
    <col min="7666" max="7666" width="0" style="1" hidden="1" customWidth="1"/>
    <col min="7667" max="7667" width="14.88671875" style="1" customWidth="1"/>
    <col min="7668" max="7669" width="15.21875" style="1" customWidth="1"/>
    <col min="7670" max="7670" width="14.5546875" style="1" customWidth="1"/>
    <col min="7671" max="7671" width="14.88671875" style="1" customWidth="1"/>
    <col min="7672" max="7672" width="14.5546875" style="1" customWidth="1"/>
    <col min="7673" max="7673" width="14" style="1" customWidth="1"/>
    <col min="7674" max="7674" width="13.77734375" style="1" customWidth="1"/>
    <col min="7675" max="7675" width="69.88671875" style="1" customWidth="1"/>
    <col min="7676" max="7678" width="0" style="1" hidden="1" customWidth="1"/>
    <col min="7679" max="7679" width="16.77734375" style="1" bestFit="1" customWidth="1"/>
    <col min="7680" max="7680" width="14.44140625" style="1" customWidth="1"/>
    <col min="7681" max="7682" width="0" style="1" hidden="1" customWidth="1"/>
    <col min="7683" max="7683" width="16.77734375" style="1" bestFit="1" customWidth="1"/>
    <col min="7684" max="7917" width="12.21875" style="1"/>
    <col min="7918" max="7918" width="0" style="1" hidden="1" customWidth="1"/>
    <col min="7919" max="7919" width="11.21875" style="1" customWidth="1"/>
    <col min="7920" max="7920" width="19.33203125" style="1" customWidth="1"/>
    <col min="7921" max="7921" width="76.33203125" style="1" customWidth="1"/>
    <col min="7922" max="7922" width="0" style="1" hidden="1" customWidth="1"/>
    <col min="7923" max="7923" width="14.88671875" style="1" customWidth="1"/>
    <col min="7924" max="7925" width="15.21875" style="1" customWidth="1"/>
    <col min="7926" max="7926" width="14.5546875" style="1" customWidth="1"/>
    <col min="7927" max="7927" width="14.88671875" style="1" customWidth="1"/>
    <col min="7928" max="7928" width="14.5546875" style="1" customWidth="1"/>
    <col min="7929" max="7929" width="14" style="1" customWidth="1"/>
    <col min="7930" max="7930" width="13.77734375" style="1" customWidth="1"/>
    <col min="7931" max="7931" width="69.88671875" style="1" customWidth="1"/>
    <col min="7932" max="7934" width="0" style="1" hidden="1" customWidth="1"/>
    <col min="7935" max="7935" width="16.77734375" style="1" bestFit="1" customWidth="1"/>
    <col min="7936" max="7936" width="14.44140625" style="1" customWidth="1"/>
    <col min="7937" max="7938" width="0" style="1" hidden="1" customWidth="1"/>
    <col min="7939" max="7939" width="16.77734375" style="1" bestFit="1" customWidth="1"/>
    <col min="7940" max="8173" width="12.21875" style="1"/>
    <col min="8174" max="8174" width="0" style="1" hidden="1" customWidth="1"/>
    <col min="8175" max="8175" width="11.21875" style="1" customWidth="1"/>
    <col min="8176" max="8176" width="19.33203125" style="1" customWidth="1"/>
    <col min="8177" max="8177" width="76.33203125" style="1" customWidth="1"/>
    <col min="8178" max="8178" width="0" style="1" hidden="1" customWidth="1"/>
    <col min="8179" max="8179" width="14.88671875" style="1" customWidth="1"/>
    <col min="8180" max="8181" width="15.21875" style="1" customWidth="1"/>
    <col min="8182" max="8182" width="14.5546875" style="1" customWidth="1"/>
    <col min="8183" max="8183" width="14.88671875" style="1" customWidth="1"/>
    <col min="8184" max="8184" width="14.5546875" style="1" customWidth="1"/>
    <col min="8185" max="8185" width="14" style="1" customWidth="1"/>
    <col min="8186" max="8186" width="13.77734375" style="1" customWidth="1"/>
    <col min="8187" max="8187" width="69.88671875" style="1" customWidth="1"/>
    <col min="8188" max="8190" width="0" style="1" hidden="1" customWidth="1"/>
    <col min="8191" max="8191" width="16.77734375" style="1" bestFit="1" customWidth="1"/>
    <col min="8192" max="8192" width="14.44140625" style="1" customWidth="1"/>
    <col min="8193" max="8194" width="0" style="1" hidden="1" customWidth="1"/>
    <col min="8195" max="8195" width="16.77734375" style="1" bestFit="1" customWidth="1"/>
    <col min="8196" max="8429" width="12.21875" style="1"/>
    <col min="8430" max="8430" width="0" style="1" hidden="1" customWidth="1"/>
    <col min="8431" max="8431" width="11.21875" style="1" customWidth="1"/>
    <col min="8432" max="8432" width="19.33203125" style="1" customWidth="1"/>
    <col min="8433" max="8433" width="76.33203125" style="1" customWidth="1"/>
    <col min="8434" max="8434" width="0" style="1" hidden="1" customWidth="1"/>
    <col min="8435" max="8435" width="14.88671875" style="1" customWidth="1"/>
    <col min="8436" max="8437" width="15.21875" style="1" customWidth="1"/>
    <col min="8438" max="8438" width="14.5546875" style="1" customWidth="1"/>
    <col min="8439" max="8439" width="14.88671875" style="1" customWidth="1"/>
    <col min="8440" max="8440" width="14.5546875" style="1" customWidth="1"/>
    <col min="8441" max="8441" width="14" style="1" customWidth="1"/>
    <col min="8442" max="8442" width="13.77734375" style="1" customWidth="1"/>
    <col min="8443" max="8443" width="69.88671875" style="1" customWidth="1"/>
    <col min="8444" max="8446" width="0" style="1" hidden="1" customWidth="1"/>
    <col min="8447" max="8447" width="16.77734375" style="1" bestFit="1" customWidth="1"/>
    <col min="8448" max="8448" width="14.44140625" style="1" customWidth="1"/>
    <col min="8449" max="8450" width="0" style="1" hidden="1" customWidth="1"/>
    <col min="8451" max="8451" width="16.77734375" style="1" bestFit="1" customWidth="1"/>
    <col min="8452" max="8685" width="12.21875" style="1"/>
    <col min="8686" max="8686" width="0" style="1" hidden="1" customWidth="1"/>
    <col min="8687" max="8687" width="11.21875" style="1" customWidth="1"/>
    <col min="8688" max="8688" width="19.33203125" style="1" customWidth="1"/>
    <col min="8689" max="8689" width="76.33203125" style="1" customWidth="1"/>
    <col min="8690" max="8690" width="0" style="1" hidden="1" customWidth="1"/>
    <col min="8691" max="8691" width="14.88671875" style="1" customWidth="1"/>
    <col min="8692" max="8693" width="15.21875" style="1" customWidth="1"/>
    <col min="8694" max="8694" width="14.5546875" style="1" customWidth="1"/>
    <col min="8695" max="8695" width="14.88671875" style="1" customWidth="1"/>
    <col min="8696" max="8696" width="14.5546875" style="1" customWidth="1"/>
    <col min="8697" max="8697" width="14" style="1" customWidth="1"/>
    <col min="8698" max="8698" width="13.77734375" style="1" customWidth="1"/>
    <col min="8699" max="8699" width="69.88671875" style="1" customWidth="1"/>
    <col min="8700" max="8702" width="0" style="1" hidden="1" customWidth="1"/>
    <col min="8703" max="8703" width="16.77734375" style="1" bestFit="1" customWidth="1"/>
    <col min="8704" max="8704" width="14.44140625" style="1" customWidth="1"/>
    <col min="8705" max="8706" width="0" style="1" hidden="1" customWidth="1"/>
    <col min="8707" max="8707" width="16.77734375" style="1" bestFit="1" customWidth="1"/>
    <col min="8708" max="8941" width="12.21875" style="1"/>
    <col min="8942" max="8942" width="0" style="1" hidden="1" customWidth="1"/>
    <col min="8943" max="8943" width="11.21875" style="1" customWidth="1"/>
    <col min="8944" max="8944" width="19.33203125" style="1" customWidth="1"/>
    <col min="8945" max="8945" width="76.33203125" style="1" customWidth="1"/>
    <col min="8946" max="8946" width="0" style="1" hidden="1" customWidth="1"/>
    <col min="8947" max="8947" width="14.88671875" style="1" customWidth="1"/>
    <col min="8948" max="8949" width="15.21875" style="1" customWidth="1"/>
    <col min="8950" max="8950" width="14.5546875" style="1" customWidth="1"/>
    <col min="8951" max="8951" width="14.88671875" style="1" customWidth="1"/>
    <col min="8952" max="8952" width="14.5546875" style="1" customWidth="1"/>
    <col min="8953" max="8953" width="14" style="1" customWidth="1"/>
    <col min="8954" max="8954" width="13.77734375" style="1" customWidth="1"/>
    <col min="8955" max="8955" width="69.88671875" style="1" customWidth="1"/>
    <col min="8956" max="8958" width="0" style="1" hidden="1" customWidth="1"/>
    <col min="8959" max="8959" width="16.77734375" style="1" bestFit="1" customWidth="1"/>
    <col min="8960" max="8960" width="14.44140625" style="1" customWidth="1"/>
    <col min="8961" max="8962" width="0" style="1" hidden="1" customWidth="1"/>
    <col min="8963" max="8963" width="16.77734375" style="1" bestFit="1" customWidth="1"/>
    <col min="8964" max="9197" width="12.21875" style="1"/>
    <col min="9198" max="9198" width="0" style="1" hidden="1" customWidth="1"/>
    <col min="9199" max="9199" width="11.21875" style="1" customWidth="1"/>
    <col min="9200" max="9200" width="19.33203125" style="1" customWidth="1"/>
    <col min="9201" max="9201" width="76.33203125" style="1" customWidth="1"/>
    <col min="9202" max="9202" width="0" style="1" hidden="1" customWidth="1"/>
    <col min="9203" max="9203" width="14.88671875" style="1" customWidth="1"/>
    <col min="9204" max="9205" width="15.21875" style="1" customWidth="1"/>
    <col min="9206" max="9206" width="14.5546875" style="1" customWidth="1"/>
    <col min="9207" max="9207" width="14.88671875" style="1" customWidth="1"/>
    <col min="9208" max="9208" width="14.5546875" style="1" customWidth="1"/>
    <col min="9209" max="9209" width="14" style="1" customWidth="1"/>
    <col min="9210" max="9210" width="13.77734375" style="1" customWidth="1"/>
    <col min="9211" max="9211" width="69.88671875" style="1" customWidth="1"/>
    <col min="9212" max="9214" width="0" style="1" hidden="1" customWidth="1"/>
    <col min="9215" max="9215" width="16.77734375" style="1" bestFit="1" customWidth="1"/>
    <col min="9216" max="9216" width="14.44140625" style="1" customWidth="1"/>
    <col min="9217" max="9218" width="0" style="1" hidden="1" customWidth="1"/>
    <col min="9219" max="9219" width="16.77734375" style="1" bestFit="1" customWidth="1"/>
    <col min="9220" max="9453" width="12.21875" style="1"/>
    <col min="9454" max="9454" width="0" style="1" hidden="1" customWidth="1"/>
    <col min="9455" max="9455" width="11.21875" style="1" customWidth="1"/>
    <col min="9456" max="9456" width="19.33203125" style="1" customWidth="1"/>
    <col min="9457" max="9457" width="76.33203125" style="1" customWidth="1"/>
    <col min="9458" max="9458" width="0" style="1" hidden="1" customWidth="1"/>
    <col min="9459" max="9459" width="14.88671875" style="1" customWidth="1"/>
    <col min="9460" max="9461" width="15.21875" style="1" customWidth="1"/>
    <col min="9462" max="9462" width="14.5546875" style="1" customWidth="1"/>
    <col min="9463" max="9463" width="14.88671875" style="1" customWidth="1"/>
    <col min="9464" max="9464" width="14.5546875" style="1" customWidth="1"/>
    <col min="9465" max="9465" width="14" style="1" customWidth="1"/>
    <col min="9466" max="9466" width="13.77734375" style="1" customWidth="1"/>
    <col min="9467" max="9467" width="69.88671875" style="1" customWidth="1"/>
    <col min="9468" max="9470" width="0" style="1" hidden="1" customWidth="1"/>
    <col min="9471" max="9471" width="16.77734375" style="1" bestFit="1" customWidth="1"/>
    <col min="9472" max="9472" width="14.44140625" style="1" customWidth="1"/>
    <col min="9473" max="9474" width="0" style="1" hidden="1" customWidth="1"/>
    <col min="9475" max="9475" width="16.77734375" style="1" bestFit="1" customWidth="1"/>
    <col min="9476" max="9709" width="12.21875" style="1"/>
    <col min="9710" max="9710" width="0" style="1" hidden="1" customWidth="1"/>
    <col min="9711" max="9711" width="11.21875" style="1" customWidth="1"/>
    <col min="9712" max="9712" width="19.33203125" style="1" customWidth="1"/>
    <col min="9713" max="9713" width="76.33203125" style="1" customWidth="1"/>
    <col min="9714" max="9714" width="0" style="1" hidden="1" customWidth="1"/>
    <col min="9715" max="9715" width="14.88671875" style="1" customWidth="1"/>
    <col min="9716" max="9717" width="15.21875" style="1" customWidth="1"/>
    <col min="9718" max="9718" width="14.5546875" style="1" customWidth="1"/>
    <col min="9719" max="9719" width="14.88671875" style="1" customWidth="1"/>
    <col min="9720" max="9720" width="14.5546875" style="1" customWidth="1"/>
    <col min="9721" max="9721" width="14" style="1" customWidth="1"/>
    <col min="9722" max="9722" width="13.77734375" style="1" customWidth="1"/>
    <col min="9723" max="9723" width="69.88671875" style="1" customWidth="1"/>
    <col min="9724" max="9726" width="0" style="1" hidden="1" customWidth="1"/>
    <col min="9727" max="9727" width="16.77734375" style="1" bestFit="1" customWidth="1"/>
    <col min="9728" max="9728" width="14.44140625" style="1" customWidth="1"/>
    <col min="9729" max="9730" width="0" style="1" hidden="1" customWidth="1"/>
    <col min="9731" max="9731" width="16.77734375" style="1" bestFit="1" customWidth="1"/>
    <col min="9732" max="9965" width="12.21875" style="1"/>
    <col min="9966" max="9966" width="0" style="1" hidden="1" customWidth="1"/>
    <col min="9967" max="9967" width="11.21875" style="1" customWidth="1"/>
    <col min="9968" max="9968" width="19.33203125" style="1" customWidth="1"/>
    <col min="9969" max="9969" width="76.33203125" style="1" customWidth="1"/>
    <col min="9970" max="9970" width="0" style="1" hidden="1" customWidth="1"/>
    <col min="9971" max="9971" width="14.88671875" style="1" customWidth="1"/>
    <col min="9972" max="9973" width="15.21875" style="1" customWidth="1"/>
    <col min="9974" max="9974" width="14.5546875" style="1" customWidth="1"/>
    <col min="9975" max="9975" width="14.88671875" style="1" customWidth="1"/>
    <col min="9976" max="9976" width="14.5546875" style="1" customWidth="1"/>
    <col min="9977" max="9977" width="14" style="1" customWidth="1"/>
    <col min="9978" max="9978" width="13.77734375" style="1" customWidth="1"/>
    <col min="9979" max="9979" width="69.88671875" style="1" customWidth="1"/>
    <col min="9980" max="9982" width="0" style="1" hidden="1" customWidth="1"/>
    <col min="9983" max="9983" width="16.77734375" style="1" bestFit="1" customWidth="1"/>
    <col min="9984" max="9984" width="14.44140625" style="1" customWidth="1"/>
    <col min="9985" max="9986" width="0" style="1" hidden="1" customWidth="1"/>
    <col min="9987" max="9987" width="16.77734375" style="1" bestFit="1" customWidth="1"/>
    <col min="9988" max="10221" width="12.21875" style="1"/>
    <col min="10222" max="10222" width="0" style="1" hidden="1" customWidth="1"/>
    <col min="10223" max="10223" width="11.21875" style="1" customWidth="1"/>
    <col min="10224" max="10224" width="19.33203125" style="1" customWidth="1"/>
    <col min="10225" max="10225" width="76.33203125" style="1" customWidth="1"/>
    <col min="10226" max="10226" width="0" style="1" hidden="1" customWidth="1"/>
    <col min="10227" max="10227" width="14.88671875" style="1" customWidth="1"/>
    <col min="10228" max="10229" width="15.21875" style="1" customWidth="1"/>
    <col min="10230" max="10230" width="14.5546875" style="1" customWidth="1"/>
    <col min="10231" max="10231" width="14.88671875" style="1" customWidth="1"/>
    <col min="10232" max="10232" width="14.5546875" style="1" customWidth="1"/>
    <col min="10233" max="10233" width="14" style="1" customWidth="1"/>
    <col min="10234" max="10234" width="13.77734375" style="1" customWidth="1"/>
    <col min="10235" max="10235" width="69.88671875" style="1" customWidth="1"/>
    <col min="10236" max="10238" width="0" style="1" hidden="1" customWidth="1"/>
    <col min="10239" max="10239" width="16.77734375" style="1" bestFit="1" customWidth="1"/>
    <col min="10240" max="10240" width="14.44140625" style="1" customWidth="1"/>
    <col min="10241" max="10242" width="0" style="1" hidden="1" customWidth="1"/>
    <col min="10243" max="10243" width="16.77734375" style="1" bestFit="1" customWidth="1"/>
    <col min="10244" max="10477" width="12.21875" style="1"/>
    <col min="10478" max="10478" width="0" style="1" hidden="1" customWidth="1"/>
    <col min="10479" max="10479" width="11.21875" style="1" customWidth="1"/>
    <col min="10480" max="10480" width="19.33203125" style="1" customWidth="1"/>
    <col min="10481" max="10481" width="76.33203125" style="1" customWidth="1"/>
    <col min="10482" max="10482" width="0" style="1" hidden="1" customWidth="1"/>
    <col min="10483" max="10483" width="14.88671875" style="1" customWidth="1"/>
    <col min="10484" max="10485" width="15.21875" style="1" customWidth="1"/>
    <col min="10486" max="10486" width="14.5546875" style="1" customWidth="1"/>
    <col min="10487" max="10487" width="14.88671875" style="1" customWidth="1"/>
    <col min="10488" max="10488" width="14.5546875" style="1" customWidth="1"/>
    <col min="10489" max="10489" width="14" style="1" customWidth="1"/>
    <col min="10490" max="10490" width="13.77734375" style="1" customWidth="1"/>
    <col min="10491" max="10491" width="69.88671875" style="1" customWidth="1"/>
    <col min="10492" max="10494" width="0" style="1" hidden="1" customWidth="1"/>
    <col min="10495" max="10495" width="16.77734375" style="1" bestFit="1" customWidth="1"/>
    <col min="10496" max="10496" width="14.44140625" style="1" customWidth="1"/>
    <col min="10497" max="10498" width="0" style="1" hidden="1" customWidth="1"/>
    <col min="10499" max="10499" width="16.77734375" style="1" bestFit="1" customWidth="1"/>
    <col min="10500" max="10733" width="12.21875" style="1"/>
    <col min="10734" max="10734" width="0" style="1" hidden="1" customWidth="1"/>
    <col min="10735" max="10735" width="11.21875" style="1" customWidth="1"/>
    <col min="10736" max="10736" width="19.33203125" style="1" customWidth="1"/>
    <col min="10737" max="10737" width="76.33203125" style="1" customWidth="1"/>
    <col min="10738" max="10738" width="0" style="1" hidden="1" customWidth="1"/>
    <col min="10739" max="10739" width="14.88671875" style="1" customWidth="1"/>
    <col min="10740" max="10741" width="15.21875" style="1" customWidth="1"/>
    <col min="10742" max="10742" width="14.5546875" style="1" customWidth="1"/>
    <col min="10743" max="10743" width="14.88671875" style="1" customWidth="1"/>
    <col min="10744" max="10744" width="14.5546875" style="1" customWidth="1"/>
    <col min="10745" max="10745" width="14" style="1" customWidth="1"/>
    <col min="10746" max="10746" width="13.77734375" style="1" customWidth="1"/>
    <col min="10747" max="10747" width="69.88671875" style="1" customWidth="1"/>
    <col min="10748" max="10750" width="0" style="1" hidden="1" customWidth="1"/>
    <col min="10751" max="10751" width="16.77734375" style="1" bestFit="1" customWidth="1"/>
    <col min="10752" max="10752" width="14.44140625" style="1" customWidth="1"/>
    <col min="10753" max="10754" width="0" style="1" hidden="1" customWidth="1"/>
    <col min="10755" max="10755" width="16.77734375" style="1" bestFit="1" customWidth="1"/>
    <col min="10756" max="10989" width="12.21875" style="1"/>
    <col min="10990" max="10990" width="0" style="1" hidden="1" customWidth="1"/>
    <col min="10991" max="10991" width="11.21875" style="1" customWidth="1"/>
    <col min="10992" max="10992" width="19.33203125" style="1" customWidth="1"/>
    <col min="10993" max="10993" width="76.33203125" style="1" customWidth="1"/>
    <col min="10994" max="10994" width="0" style="1" hidden="1" customWidth="1"/>
    <col min="10995" max="10995" width="14.88671875" style="1" customWidth="1"/>
    <col min="10996" max="10997" width="15.21875" style="1" customWidth="1"/>
    <col min="10998" max="10998" width="14.5546875" style="1" customWidth="1"/>
    <col min="10999" max="10999" width="14.88671875" style="1" customWidth="1"/>
    <col min="11000" max="11000" width="14.5546875" style="1" customWidth="1"/>
    <col min="11001" max="11001" width="14" style="1" customWidth="1"/>
    <col min="11002" max="11002" width="13.77734375" style="1" customWidth="1"/>
    <col min="11003" max="11003" width="69.88671875" style="1" customWidth="1"/>
    <col min="11004" max="11006" width="0" style="1" hidden="1" customWidth="1"/>
    <col min="11007" max="11007" width="16.77734375" style="1" bestFit="1" customWidth="1"/>
    <col min="11008" max="11008" width="14.44140625" style="1" customWidth="1"/>
    <col min="11009" max="11010" width="0" style="1" hidden="1" customWidth="1"/>
    <col min="11011" max="11011" width="16.77734375" style="1" bestFit="1" customWidth="1"/>
    <col min="11012" max="11245" width="12.21875" style="1"/>
    <col min="11246" max="11246" width="0" style="1" hidden="1" customWidth="1"/>
    <col min="11247" max="11247" width="11.21875" style="1" customWidth="1"/>
    <col min="11248" max="11248" width="19.33203125" style="1" customWidth="1"/>
    <col min="11249" max="11249" width="76.33203125" style="1" customWidth="1"/>
    <col min="11250" max="11250" width="0" style="1" hidden="1" customWidth="1"/>
    <col min="11251" max="11251" width="14.88671875" style="1" customWidth="1"/>
    <col min="11252" max="11253" width="15.21875" style="1" customWidth="1"/>
    <col min="11254" max="11254" width="14.5546875" style="1" customWidth="1"/>
    <col min="11255" max="11255" width="14.88671875" style="1" customWidth="1"/>
    <col min="11256" max="11256" width="14.5546875" style="1" customWidth="1"/>
    <col min="11257" max="11257" width="14" style="1" customWidth="1"/>
    <col min="11258" max="11258" width="13.77734375" style="1" customWidth="1"/>
    <col min="11259" max="11259" width="69.88671875" style="1" customWidth="1"/>
    <col min="11260" max="11262" width="0" style="1" hidden="1" customWidth="1"/>
    <col min="11263" max="11263" width="16.77734375" style="1" bestFit="1" customWidth="1"/>
    <col min="11264" max="11264" width="14.44140625" style="1" customWidth="1"/>
    <col min="11265" max="11266" width="0" style="1" hidden="1" customWidth="1"/>
    <col min="11267" max="11267" width="16.77734375" style="1" bestFit="1" customWidth="1"/>
    <col min="11268" max="11501" width="12.21875" style="1"/>
    <col min="11502" max="11502" width="0" style="1" hidden="1" customWidth="1"/>
    <col min="11503" max="11503" width="11.21875" style="1" customWidth="1"/>
    <col min="11504" max="11504" width="19.33203125" style="1" customWidth="1"/>
    <col min="11505" max="11505" width="76.33203125" style="1" customWidth="1"/>
    <col min="11506" max="11506" width="0" style="1" hidden="1" customWidth="1"/>
    <col min="11507" max="11507" width="14.88671875" style="1" customWidth="1"/>
    <col min="11508" max="11509" width="15.21875" style="1" customWidth="1"/>
    <col min="11510" max="11510" width="14.5546875" style="1" customWidth="1"/>
    <col min="11511" max="11511" width="14.88671875" style="1" customWidth="1"/>
    <col min="11512" max="11512" width="14.5546875" style="1" customWidth="1"/>
    <col min="11513" max="11513" width="14" style="1" customWidth="1"/>
    <col min="11514" max="11514" width="13.77734375" style="1" customWidth="1"/>
    <col min="11515" max="11515" width="69.88671875" style="1" customWidth="1"/>
    <col min="11516" max="11518" width="0" style="1" hidden="1" customWidth="1"/>
    <col min="11519" max="11519" width="16.77734375" style="1" bestFit="1" customWidth="1"/>
    <col min="11520" max="11520" width="14.44140625" style="1" customWidth="1"/>
    <col min="11521" max="11522" width="0" style="1" hidden="1" customWidth="1"/>
    <col min="11523" max="11523" width="16.77734375" style="1" bestFit="1" customWidth="1"/>
    <col min="11524" max="11757" width="12.21875" style="1"/>
    <col min="11758" max="11758" width="0" style="1" hidden="1" customWidth="1"/>
    <col min="11759" max="11759" width="11.21875" style="1" customWidth="1"/>
    <col min="11760" max="11760" width="19.33203125" style="1" customWidth="1"/>
    <col min="11761" max="11761" width="76.33203125" style="1" customWidth="1"/>
    <col min="11762" max="11762" width="0" style="1" hidden="1" customWidth="1"/>
    <col min="11763" max="11763" width="14.88671875" style="1" customWidth="1"/>
    <col min="11764" max="11765" width="15.21875" style="1" customWidth="1"/>
    <col min="11766" max="11766" width="14.5546875" style="1" customWidth="1"/>
    <col min="11767" max="11767" width="14.88671875" style="1" customWidth="1"/>
    <col min="11768" max="11768" width="14.5546875" style="1" customWidth="1"/>
    <col min="11769" max="11769" width="14" style="1" customWidth="1"/>
    <col min="11770" max="11770" width="13.77734375" style="1" customWidth="1"/>
    <col min="11771" max="11771" width="69.88671875" style="1" customWidth="1"/>
    <col min="11772" max="11774" width="0" style="1" hidden="1" customWidth="1"/>
    <col min="11775" max="11775" width="16.77734375" style="1" bestFit="1" customWidth="1"/>
    <col min="11776" max="11776" width="14.44140625" style="1" customWidth="1"/>
    <col min="11777" max="11778" width="0" style="1" hidden="1" customWidth="1"/>
    <col min="11779" max="11779" width="16.77734375" style="1" bestFit="1" customWidth="1"/>
    <col min="11780" max="12013" width="12.21875" style="1"/>
    <col min="12014" max="12014" width="0" style="1" hidden="1" customWidth="1"/>
    <col min="12015" max="12015" width="11.21875" style="1" customWidth="1"/>
    <col min="12016" max="12016" width="19.33203125" style="1" customWidth="1"/>
    <col min="12017" max="12017" width="76.33203125" style="1" customWidth="1"/>
    <col min="12018" max="12018" width="0" style="1" hidden="1" customWidth="1"/>
    <col min="12019" max="12019" width="14.88671875" style="1" customWidth="1"/>
    <col min="12020" max="12021" width="15.21875" style="1" customWidth="1"/>
    <col min="12022" max="12022" width="14.5546875" style="1" customWidth="1"/>
    <col min="12023" max="12023" width="14.88671875" style="1" customWidth="1"/>
    <col min="12024" max="12024" width="14.5546875" style="1" customWidth="1"/>
    <col min="12025" max="12025" width="14" style="1" customWidth="1"/>
    <col min="12026" max="12026" width="13.77734375" style="1" customWidth="1"/>
    <col min="12027" max="12027" width="69.88671875" style="1" customWidth="1"/>
    <col min="12028" max="12030" width="0" style="1" hidden="1" customWidth="1"/>
    <col min="12031" max="12031" width="16.77734375" style="1" bestFit="1" customWidth="1"/>
    <col min="12032" max="12032" width="14.44140625" style="1" customWidth="1"/>
    <col min="12033" max="12034" width="0" style="1" hidden="1" customWidth="1"/>
    <col min="12035" max="12035" width="16.77734375" style="1" bestFit="1" customWidth="1"/>
    <col min="12036" max="12269" width="12.21875" style="1"/>
    <col min="12270" max="12270" width="0" style="1" hidden="1" customWidth="1"/>
    <col min="12271" max="12271" width="11.21875" style="1" customWidth="1"/>
    <col min="12272" max="12272" width="19.33203125" style="1" customWidth="1"/>
    <col min="12273" max="12273" width="76.33203125" style="1" customWidth="1"/>
    <col min="12274" max="12274" width="0" style="1" hidden="1" customWidth="1"/>
    <col min="12275" max="12275" width="14.88671875" style="1" customWidth="1"/>
    <col min="12276" max="12277" width="15.21875" style="1" customWidth="1"/>
    <col min="12278" max="12278" width="14.5546875" style="1" customWidth="1"/>
    <col min="12279" max="12279" width="14.88671875" style="1" customWidth="1"/>
    <col min="12280" max="12280" width="14.5546875" style="1" customWidth="1"/>
    <col min="12281" max="12281" width="14" style="1" customWidth="1"/>
    <col min="12282" max="12282" width="13.77734375" style="1" customWidth="1"/>
    <col min="12283" max="12283" width="69.88671875" style="1" customWidth="1"/>
    <col min="12284" max="12286" width="0" style="1" hidden="1" customWidth="1"/>
    <col min="12287" max="12287" width="16.77734375" style="1" bestFit="1" customWidth="1"/>
    <col min="12288" max="12288" width="14.44140625" style="1" customWidth="1"/>
    <col min="12289" max="12290" width="0" style="1" hidden="1" customWidth="1"/>
    <col min="12291" max="12291" width="16.77734375" style="1" bestFit="1" customWidth="1"/>
    <col min="12292" max="12525" width="12.21875" style="1"/>
    <col min="12526" max="12526" width="0" style="1" hidden="1" customWidth="1"/>
    <col min="12527" max="12527" width="11.21875" style="1" customWidth="1"/>
    <col min="12528" max="12528" width="19.33203125" style="1" customWidth="1"/>
    <col min="12529" max="12529" width="76.33203125" style="1" customWidth="1"/>
    <col min="12530" max="12530" width="0" style="1" hidden="1" customWidth="1"/>
    <col min="12531" max="12531" width="14.88671875" style="1" customWidth="1"/>
    <col min="12532" max="12533" width="15.21875" style="1" customWidth="1"/>
    <col min="12534" max="12534" width="14.5546875" style="1" customWidth="1"/>
    <col min="12535" max="12535" width="14.88671875" style="1" customWidth="1"/>
    <col min="12536" max="12536" width="14.5546875" style="1" customWidth="1"/>
    <col min="12537" max="12537" width="14" style="1" customWidth="1"/>
    <col min="12538" max="12538" width="13.77734375" style="1" customWidth="1"/>
    <col min="12539" max="12539" width="69.88671875" style="1" customWidth="1"/>
    <col min="12540" max="12542" width="0" style="1" hidden="1" customWidth="1"/>
    <col min="12543" max="12543" width="16.77734375" style="1" bestFit="1" customWidth="1"/>
    <col min="12544" max="12544" width="14.44140625" style="1" customWidth="1"/>
    <col min="12545" max="12546" width="0" style="1" hidden="1" customWidth="1"/>
    <col min="12547" max="12547" width="16.77734375" style="1" bestFit="1" customWidth="1"/>
    <col min="12548" max="12781" width="12.21875" style="1"/>
    <col min="12782" max="12782" width="0" style="1" hidden="1" customWidth="1"/>
    <col min="12783" max="12783" width="11.21875" style="1" customWidth="1"/>
    <col min="12784" max="12784" width="19.33203125" style="1" customWidth="1"/>
    <col min="12785" max="12785" width="76.33203125" style="1" customWidth="1"/>
    <col min="12786" max="12786" width="0" style="1" hidden="1" customWidth="1"/>
    <col min="12787" max="12787" width="14.88671875" style="1" customWidth="1"/>
    <col min="12788" max="12789" width="15.21875" style="1" customWidth="1"/>
    <col min="12790" max="12790" width="14.5546875" style="1" customWidth="1"/>
    <col min="12791" max="12791" width="14.88671875" style="1" customWidth="1"/>
    <col min="12792" max="12792" width="14.5546875" style="1" customWidth="1"/>
    <col min="12793" max="12793" width="14" style="1" customWidth="1"/>
    <col min="12794" max="12794" width="13.77734375" style="1" customWidth="1"/>
    <col min="12795" max="12795" width="69.88671875" style="1" customWidth="1"/>
    <col min="12796" max="12798" width="0" style="1" hidden="1" customWidth="1"/>
    <col min="12799" max="12799" width="16.77734375" style="1" bestFit="1" customWidth="1"/>
    <col min="12800" max="12800" width="14.44140625" style="1" customWidth="1"/>
    <col min="12801" max="12802" width="0" style="1" hidden="1" customWidth="1"/>
    <col min="12803" max="12803" width="16.77734375" style="1" bestFit="1" customWidth="1"/>
    <col min="12804" max="13037" width="12.21875" style="1"/>
    <col min="13038" max="13038" width="0" style="1" hidden="1" customWidth="1"/>
    <col min="13039" max="13039" width="11.21875" style="1" customWidth="1"/>
    <col min="13040" max="13040" width="19.33203125" style="1" customWidth="1"/>
    <col min="13041" max="13041" width="76.33203125" style="1" customWidth="1"/>
    <col min="13042" max="13042" width="0" style="1" hidden="1" customWidth="1"/>
    <col min="13043" max="13043" width="14.88671875" style="1" customWidth="1"/>
    <col min="13044" max="13045" width="15.21875" style="1" customWidth="1"/>
    <col min="13046" max="13046" width="14.5546875" style="1" customWidth="1"/>
    <col min="13047" max="13047" width="14.88671875" style="1" customWidth="1"/>
    <col min="13048" max="13048" width="14.5546875" style="1" customWidth="1"/>
    <col min="13049" max="13049" width="14" style="1" customWidth="1"/>
    <col min="13050" max="13050" width="13.77734375" style="1" customWidth="1"/>
    <col min="13051" max="13051" width="69.88671875" style="1" customWidth="1"/>
    <col min="13052" max="13054" width="0" style="1" hidden="1" customWidth="1"/>
    <col min="13055" max="13055" width="16.77734375" style="1" bestFit="1" customWidth="1"/>
    <col min="13056" max="13056" width="14.44140625" style="1" customWidth="1"/>
    <col min="13057" max="13058" width="0" style="1" hidden="1" customWidth="1"/>
    <col min="13059" max="13059" width="16.77734375" style="1" bestFit="1" customWidth="1"/>
    <col min="13060" max="13293" width="12.21875" style="1"/>
    <col min="13294" max="13294" width="0" style="1" hidden="1" customWidth="1"/>
    <col min="13295" max="13295" width="11.21875" style="1" customWidth="1"/>
    <col min="13296" max="13296" width="19.33203125" style="1" customWidth="1"/>
    <col min="13297" max="13297" width="76.33203125" style="1" customWidth="1"/>
    <col min="13298" max="13298" width="0" style="1" hidden="1" customWidth="1"/>
    <col min="13299" max="13299" width="14.88671875" style="1" customWidth="1"/>
    <col min="13300" max="13301" width="15.21875" style="1" customWidth="1"/>
    <col min="13302" max="13302" width="14.5546875" style="1" customWidth="1"/>
    <col min="13303" max="13303" width="14.88671875" style="1" customWidth="1"/>
    <col min="13304" max="13304" width="14.5546875" style="1" customWidth="1"/>
    <col min="13305" max="13305" width="14" style="1" customWidth="1"/>
    <col min="13306" max="13306" width="13.77734375" style="1" customWidth="1"/>
    <col min="13307" max="13307" width="69.88671875" style="1" customWidth="1"/>
    <col min="13308" max="13310" width="0" style="1" hidden="1" customWidth="1"/>
    <col min="13311" max="13311" width="16.77734375" style="1" bestFit="1" customWidth="1"/>
    <col min="13312" max="13312" width="14.44140625" style="1" customWidth="1"/>
    <col min="13313" max="13314" width="0" style="1" hidden="1" customWidth="1"/>
    <col min="13315" max="13315" width="16.77734375" style="1" bestFit="1" customWidth="1"/>
    <col min="13316" max="13549" width="12.21875" style="1"/>
    <col min="13550" max="13550" width="0" style="1" hidden="1" customWidth="1"/>
    <col min="13551" max="13551" width="11.21875" style="1" customWidth="1"/>
    <col min="13552" max="13552" width="19.33203125" style="1" customWidth="1"/>
    <col min="13553" max="13553" width="76.33203125" style="1" customWidth="1"/>
    <col min="13554" max="13554" width="0" style="1" hidden="1" customWidth="1"/>
    <col min="13555" max="13555" width="14.88671875" style="1" customWidth="1"/>
    <col min="13556" max="13557" width="15.21875" style="1" customWidth="1"/>
    <col min="13558" max="13558" width="14.5546875" style="1" customWidth="1"/>
    <col min="13559" max="13559" width="14.88671875" style="1" customWidth="1"/>
    <col min="13560" max="13560" width="14.5546875" style="1" customWidth="1"/>
    <col min="13561" max="13561" width="14" style="1" customWidth="1"/>
    <col min="13562" max="13562" width="13.77734375" style="1" customWidth="1"/>
    <col min="13563" max="13563" width="69.88671875" style="1" customWidth="1"/>
    <col min="13564" max="13566" width="0" style="1" hidden="1" customWidth="1"/>
    <col min="13567" max="13567" width="16.77734375" style="1" bestFit="1" customWidth="1"/>
    <col min="13568" max="13568" width="14.44140625" style="1" customWidth="1"/>
    <col min="13569" max="13570" width="0" style="1" hidden="1" customWidth="1"/>
    <col min="13571" max="13571" width="16.77734375" style="1" bestFit="1" customWidth="1"/>
    <col min="13572" max="13805" width="12.21875" style="1"/>
    <col min="13806" max="13806" width="0" style="1" hidden="1" customWidth="1"/>
    <col min="13807" max="13807" width="11.21875" style="1" customWidth="1"/>
    <col min="13808" max="13808" width="19.33203125" style="1" customWidth="1"/>
    <col min="13809" max="13809" width="76.33203125" style="1" customWidth="1"/>
    <col min="13810" max="13810" width="0" style="1" hidden="1" customWidth="1"/>
    <col min="13811" max="13811" width="14.88671875" style="1" customWidth="1"/>
    <col min="13812" max="13813" width="15.21875" style="1" customWidth="1"/>
    <col min="13814" max="13814" width="14.5546875" style="1" customWidth="1"/>
    <col min="13815" max="13815" width="14.88671875" style="1" customWidth="1"/>
    <col min="13816" max="13816" width="14.5546875" style="1" customWidth="1"/>
    <col min="13817" max="13817" width="14" style="1" customWidth="1"/>
    <col min="13818" max="13818" width="13.77734375" style="1" customWidth="1"/>
    <col min="13819" max="13819" width="69.88671875" style="1" customWidth="1"/>
    <col min="13820" max="13822" width="0" style="1" hidden="1" customWidth="1"/>
    <col min="13823" max="13823" width="16.77734375" style="1" bestFit="1" customWidth="1"/>
    <col min="13824" max="13824" width="14.44140625" style="1" customWidth="1"/>
    <col min="13825" max="13826" width="0" style="1" hidden="1" customWidth="1"/>
    <col min="13827" max="13827" width="16.77734375" style="1" bestFit="1" customWidth="1"/>
    <col min="13828" max="14061" width="12.21875" style="1"/>
    <col min="14062" max="14062" width="0" style="1" hidden="1" customWidth="1"/>
    <col min="14063" max="14063" width="11.21875" style="1" customWidth="1"/>
    <col min="14064" max="14064" width="19.33203125" style="1" customWidth="1"/>
    <col min="14065" max="14065" width="76.33203125" style="1" customWidth="1"/>
    <col min="14066" max="14066" width="0" style="1" hidden="1" customWidth="1"/>
    <col min="14067" max="14067" width="14.88671875" style="1" customWidth="1"/>
    <col min="14068" max="14069" width="15.21875" style="1" customWidth="1"/>
    <col min="14070" max="14070" width="14.5546875" style="1" customWidth="1"/>
    <col min="14071" max="14071" width="14.88671875" style="1" customWidth="1"/>
    <col min="14072" max="14072" width="14.5546875" style="1" customWidth="1"/>
    <col min="14073" max="14073" width="14" style="1" customWidth="1"/>
    <col min="14074" max="14074" width="13.77734375" style="1" customWidth="1"/>
    <col min="14075" max="14075" width="69.88671875" style="1" customWidth="1"/>
    <col min="14076" max="14078" width="0" style="1" hidden="1" customWidth="1"/>
    <col min="14079" max="14079" width="16.77734375" style="1" bestFit="1" customWidth="1"/>
    <col min="14080" max="14080" width="14.44140625" style="1" customWidth="1"/>
    <col min="14081" max="14082" width="0" style="1" hidden="1" customWidth="1"/>
    <col min="14083" max="14083" width="16.77734375" style="1" bestFit="1" customWidth="1"/>
    <col min="14084" max="14317" width="12.21875" style="1"/>
    <col min="14318" max="14318" width="0" style="1" hidden="1" customWidth="1"/>
    <col min="14319" max="14319" width="11.21875" style="1" customWidth="1"/>
    <col min="14320" max="14320" width="19.33203125" style="1" customWidth="1"/>
    <col min="14321" max="14321" width="76.33203125" style="1" customWidth="1"/>
    <col min="14322" max="14322" width="0" style="1" hidden="1" customWidth="1"/>
    <col min="14323" max="14323" width="14.88671875" style="1" customWidth="1"/>
    <col min="14324" max="14325" width="15.21875" style="1" customWidth="1"/>
    <col min="14326" max="14326" width="14.5546875" style="1" customWidth="1"/>
    <col min="14327" max="14327" width="14.88671875" style="1" customWidth="1"/>
    <col min="14328" max="14328" width="14.5546875" style="1" customWidth="1"/>
    <col min="14329" max="14329" width="14" style="1" customWidth="1"/>
    <col min="14330" max="14330" width="13.77734375" style="1" customWidth="1"/>
    <col min="14331" max="14331" width="69.88671875" style="1" customWidth="1"/>
    <col min="14332" max="14334" width="0" style="1" hidden="1" customWidth="1"/>
    <col min="14335" max="14335" width="16.77734375" style="1" bestFit="1" customWidth="1"/>
    <col min="14336" max="14336" width="14.44140625" style="1" customWidth="1"/>
    <col min="14337" max="14338" width="0" style="1" hidden="1" customWidth="1"/>
    <col min="14339" max="14339" width="16.77734375" style="1" bestFit="1" customWidth="1"/>
    <col min="14340" max="14573" width="12.21875" style="1"/>
    <col min="14574" max="14574" width="0" style="1" hidden="1" customWidth="1"/>
    <col min="14575" max="14575" width="11.21875" style="1" customWidth="1"/>
    <col min="14576" max="14576" width="19.33203125" style="1" customWidth="1"/>
    <col min="14577" max="14577" width="76.33203125" style="1" customWidth="1"/>
    <col min="14578" max="14578" width="0" style="1" hidden="1" customWidth="1"/>
    <col min="14579" max="14579" width="14.88671875" style="1" customWidth="1"/>
    <col min="14580" max="14581" width="15.21875" style="1" customWidth="1"/>
    <col min="14582" max="14582" width="14.5546875" style="1" customWidth="1"/>
    <col min="14583" max="14583" width="14.88671875" style="1" customWidth="1"/>
    <col min="14584" max="14584" width="14.5546875" style="1" customWidth="1"/>
    <col min="14585" max="14585" width="14" style="1" customWidth="1"/>
    <col min="14586" max="14586" width="13.77734375" style="1" customWidth="1"/>
    <col min="14587" max="14587" width="69.88671875" style="1" customWidth="1"/>
    <col min="14588" max="14590" width="0" style="1" hidden="1" customWidth="1"/>
    <col min="14591" max="14591" width="16.77734375" style="1" bestFit="1" customWidth="1"/>
    <col min="14592" max="14592" width="14.44140625" style="1" customWidth="1"/>
    <col min="14593" max="14594" width="0" style="1" hidden="1" customWidth="1"/>
    <col min="14595" max="14595" width="16.77734375" style="1" bestFit="1" customWidth="1"/>
    <col min="14596" max="14829" width="12.21875" style="1"/>
    <col min="14830" max="14830" width="0" style="1" hidden="1" customWidth="1"/>
    <col min="14831" max="14831" width="11.21875" style="1" customWidth="1"/>
    <col min="14832" max="14832" width="19.33203125" style="1" customWidth="1"/>
    <col min="14833" max="14833" width="76.33203125" style="1" customWidth="1"/>
    <col min="14834" max="14834" width="0" style="1" hidden="1" customWidth="1"/>
    <col min="14835" max="14835" width="14.88671875" style="1" customWidth="1"/>
    <col min="14836" max="14837" width="15.21875" style="1" customWidth="1"/>
    <col min="14838" max="14838" width="14.5546875" style="1" customWidth="1"/>
    <col min="14839" max="14839" width="14.88671875" style="1" customWidth="1"/>
    <col min="14840" max="14840" width="14.5546875" style="1" customWidth="1"/>
    <col min="14841" max="14841" width="14" style="1" customWidth="1"/>
    <col min="14842" max="14842" width="13.77734375" style="1" customWidth="1"/>
    <col min="14843" max="14843" width="69.88671875" style="1" customWidth="1"/>
    <col min="14844" max="14846" width="0" style="1" hidden="1" customWidth="1"/>
    <col min="14847" max="14847" width="16.77734375" style="1" bestFit="1" customWidth="1"/>
    <col min="14848" max="14848" width="14.44140625" style="1" customWidth="1"/>
    <col min="14849" max="14850" width="0" style="1" hidden="1" customWidth="1"/>
    <col min="14851" max="14851" width="16.77734375" style="1" bestFit="1" customWidth="1"/>
    <col min="14852" max="15085" width="12.21875" style="1"/>
    <col min="15086" max="15086" width="0" style="1" hidden="1" customWidth="1"/>
    <col min="15087" max="15087" width="11.21875" style="1" customWidth="1"/>
    <col min="15088" max="15088" width="19.33203125" style="1" customWidth="1"/>
    <col min="15089" max="15089" width="76.33203125" style="1" customWidth="1"/>
    <col min="15090" max="15090" width="0" style="1" hidden="1" customWidth="1"/>
    <col min="15091" max="15091" width="14.88671875" style="1" customWidth="1"/>
    <col min="15092" max="15093" width="15.21875" style="1" customWidth="1"/>
    <col min="15094" max="15094" width="14.5546875" style="1" customWidth="1"/>
    <col min="15095" max="15095" width="14.88671875" style="1" customWidth="1"/>
    <col min="15096" max="15096" width="14.5546875" style="1" customWidth="1"/>
    <col min="15097" max="15097" width="14" style="1" customWidth="1"/>
    <col min="15098" max="15098" width="13.77734375" style="1" customWidth="1"/>
    <col min="15099" max="15099" width="69.88671875" style="1" customWidth="1"/>
    <col min="15100" max="15102" width="0" style="1" hidden="1" customWidth="1"/>
    <col min="15103" max="15103" width="16.77734375" style="1" bestFit="1" customWidth="1"/>
    <col min="15104" max="15104" width="14.44140625" style="1" customWidth="1"/>
    <col min="15105" max="15106" width="0" style="1" hidden="1" customWidth="1"/>
    <col min="15107" max="15107" width="16.77734375" style="1" bestFit="1" customWidth="1"/>
    <col min="15108" max="15341" width="12.21875" style="1"/>
    <col min="15342" max="15342" width="0" style="1" hidden="1" customWidth="1"/>
    <col min="15343" max="15343" width="11.21875" style="1" customWidth="1"/>
    <col min="15344" max="15344" width="19.33203125" style="1" customWidth="1"/>
    <col min="15345" max="15345" width="76.33203125" style="1" customWidth="1"/>
    <col min="15346" max="15346" width="0" style="1" hidden="1" customWidth="1"/>
    <col min="15347" max="15347" width="14.88671875" style="1" customWidth="1"/>
    <col min="15348" max="15349" width="15.21875" style="1" customWidth="1"/>
    <col min="15350" max="15350" width="14.5546875" style="1" customWidth="1"/>
    <col min="15351" max="15351" width="14.88671875" style="1" customWidth="1"/>
    <col min="15352" max="15352" width="14.5546875" style="1" customWidth="1"/>
    <col min="15353" max="15353" width="14" style="1" customWidth="1"/>
    <col min="15354" max="15354" width="13.77734375" style="1" customWidth="1"/>
    <col min="15355" max="15355" width="69.88671875" style="1" customWidth="1"/>
    <col min="15356" max="15358" width="0" style="1" hidden="1" customWidth="1"/>
    <col min="15359" max="15359" width="16.77734375" style="1" bestFit="1" customWidth="1"/>
    <col min="15360" max="15360" width="14.44140625" style="1" customWidth="1"/>
    <col min="15361" max="15362" width="0" style="1" hidden="1" customWidth="1"/>
    <col min="15363" max="15363" width="16.77734375" style="1" bestFit="1" customWidth="1"/>
    <col min="15364" max="15597" width="12.21875" style="1"/>
    <col min="15598" max="15598" width="0" style="1" hidden="1" customWidth="1"/>
    <col min="15599" max="15599" width="11.21875" style="1" customWidth="1"/>
    <col min="15600" max="15600" width="19.33203125" style="1" customWidth="1"/>
    <col min="15601" max="15601" width="76.33203125" style="1" customWidth="1"/>
    <col min="15602" max="15602" width="0" style="1" hidden="1" customWidth="1"/>
    <col min="15603" max="15603" width="14.88671875" style="1" customWidth="1"/>
    <col min="15604" max="15605" width="15.21875" style="1" customWidth="1"/>
    <col min="15606" max="15606" width="14.5546875" style="1" customWidth="1"/>
    <col min="15607" max="15607" width="14.88671875" style="1" customWidth="1"/>
    <col min="15608" max="15608" width="14.5546875" style="1" customWidth="1"/>
    <col min="15609" max="15609" width="14" style="1" customWidth="1"/>
    <col min="15610" max="15610" width="13.77734375" style="1" customWidth="1"/>
    <col min="15611" max="15611" width="69.88671875" style="1" customWidth="1"/>
    <col min="15612" max="15614" width="0" style="1" hidden="1" customWidth="1"/>
    <col min="15615" max="15615" width="16.77734375" style="1" bestFit="1" customWidth="1"/>
    <col min="15616" max="15616" width="14.44140625" style="1" customWidth="1"/>
    <col min="15617" max="15618" width="0" style="1" hidden="1" customWidth="1"/>
    <col min="15619" max="15619" width="16.77734375" style="1" bestFit="1" customWidth="1"/>
    <col min="15620" max="15853" width="12.21875" style="1"/>
    <col min="15854" max="15854" width="0" style="1" hidden="1" customWidth="1"/>
    <col min="15855" max="15855" width="11.21875" style="1" customWidth="1"/>
    <col min="15856" max="15856" width="19.33203125" style="1" customWidth="1"/>
    <col min="15857" max="15857" width="76.33203125" style="1" customWidth="1"/>
    <col min="15858" max="15858" width="0" style="1" hidden="1" customWidth="1"/>
    <col min="15859" max="15859" width="14.88671875" style="1" customWidth="1"/>
    <col min="15860" max="15861" width="15.21875" style="1" customWidth="1"/>
    <col min="15862" max="15862" width="14.5546875" style="1" customWidth="1"/>
    <col min="15863" max="15863" width="14.88671875" style="1" customWidth="1"/>
    <col min="15864" max="15864" width="14.5546875" style="1" customWidth="1"/>
    <col min="15865" max="15865" width="14" style="1" customWidth="1"/>
    <col min="15866" max="15866" width="13.77734375" style="1" customWidth="1"/>
    <col min="15867" max="15867" width="69.88671875" style="1" customWidth="1"/>
    <col min="15868" max="15870" width="0" style="1" hidden="1" customWidth="1"/>
    <col min="15871" max="15871" width="16.77734375" style="1" bestFit="1" customWidth="1"/>
    <col min="15872" max="15872" width="14.44140625" style="1" customWidth="1"/>
    <col min="15873" max="15874" width="0" style="1" hidden="1" customWidth="1"/>
    <col min="15875" max="15875" width="16.77734375" style="1" bestFit="1" customWidth="1"/>
    <col min="15876" max="16109" width="12.21875" style="1"/>
    <col min="16110" max="16110" width="0" style="1" hidden="1" customWidth="1"/>
    <col min="16111" max="16111" width="11.21875" style="1" customWidth="1"/>
    <col min="16112" max="16112" width="19.33203125" style="1" customWidth="1"/>
    <col min="16113" max="16113" width="76.33203125" style="1" customWidth="1"/>
    <col min="16114" max="16114" width="0" style="1" hidden="1" customWidth="1"/>
    <col min="16115" max="16115" width="14.88671875" style="1" customWidth="1"/>
    <col min="16116" max="16117" width="15.21875" style="1" customWidth="1"/>
    <col min="16118" max="16118" width="14.5546875" style="1" customWidth="1"/>
    <col min="16119" max="16119" width="14.88671875" style="1" customWidth="1"/>
    <col min="16120" max="16120" width="14.5546875" style="1" customWidth="1"/>
    <col min="16121" max="16121" width="14" style="1" customWidth="1"/>
    <col min="16122" max="16122" width="13.77734375" style="1" customWidth="1"/>
    <col min="16123" max="16123" width="69.88671875" style="1" customWidth="1"/>
    <col min="16124" max="16126" width="0" style="1" hidden="1" customWidth="1"/>
    <col min="16127" max="16127" width="16.77734375" style="1" bestFit="1" customWidth="1"/>
    <col min="16128" max="16128" width="14.44140625" style="1" customWidth="1"/>
    <col min="16129" max="16130" width="0" style="1" hidden="1" customWidth="1"/>
    <col min="16131" max="16131" width="16.77734375" style="1" bestFit="1" customWidth="1"/>
    <col min="16132" max="16384" width="12.21875" style="1"/>
  </cols>
  <sheetData>
    <row r="1" spans="1:13" s="14" customFormat="1" ht="13.8" thickBot="1" x14ac:dyDescent="0.3">
      <c r="A1" s="49"/>
      <c r="B1" s="49"/>
      <c r="C1" s="49"/>
      <c r="D1" s="3"/>
      <c r="E1" s="1"/>
      <c r="F1" s="8" t="s">
        <v>12</v>
      </c>
      <c r="G1" s="9"/>
      <c r="H1" s="10"/>
      <c r="I1" s="10" t="s">
        <v>0</v>
      </c>
      <c r="J1" s="11" t="s">
        <v>1</v>
      </c>
    </row>
    <row r="2" spans="1:13" ht="27" thickBot="1" x14ac:dyDescent="0.3">
      <c r="A2" s="12"/>
      <c r="B2" s="12" t="s">
        <v>6</v>
      </c>
      <c r="C2" s="12" t="s">
        <v>16</v>
      </c>
      <c r="D2" s="12" t="s">
        <v>5</v>
      </c>
      <c r="E2" s="13"/>
      <c r="F2" s="10" t="s">
        <v>7</v>
      </c>
      <c r="G2" s="10" t="s">
        <v>8</v>
      </c>
      <c r="H2" s="10" t="s">
        <v>9</v>
      </c>
      <c r="I2" s="11" t="s">
        <v>2</v>
      </c>
      <c r="J2" s="11" t="s">
        <v>2</v>
      </c>
      <c r="K2" s="5"/>
      <c r="L2" s="2"/>
    </row>
    <row r="3" spans="1:13" x14ac:dyDescent="0.25">
      <c r="A3" s="47" t="s">
        <v>11</v>
      </c>
      <c r="B3" s="48" t="s">
        <v>11</v>
      </c>
      <c r="C3" s="48"/>
      <c r="D3" s="48"/>
      <c r="E3" s="48"/>
      <c r="F3" s="48"/>
      <c r="G3" s="48"/>
      <c r="H3" s="48"/>
      <c r="I3" s="48"/>
      <c r="J3" s="48"/>
      <c r="K3" s="5"/>
      <c r="L3" s="2"/>
    </row>
    <row r="4" spans="1:13" s="14" customFormat="1" ht="14.25" customHeight="1" x14ac:dyDescent="0.3">
      <c r="A4" s="15"/>
      <c r="B4" s="15"/>
      <c r="C4" s="15"/>
      <c r="D4" s="16"/>
      <c r="E4" s="17"/>
      <c r="F4" s="17">
        <f>SUM(F5:F12)</f>
        <v>0</v>
      </c>
      <c r="G4" s="17">
        <f>SUM(G5:G12)</f>
        <v>0</v>
      </c>
      <c r="H4" s="17">
        <f>SUM(H5:H12)</f>
        <v>0</v>
      </c>
      <c r="I4" s="17">
        <f>SUM(I5:I12)</f>
        <v>0</v>
      </c>
      <c r="J4" s="17">
        <f>SUM(J5:J12)</f>
        <v>0</v>
      </c>
      <c r="K4" s="23" t="e">
        <f>VLOOKUP(C5,'[1]Reporting OTCL6'!$B$1:$L$65536,10,FALSE)</f>
        <v>#N/A</v>
      </c>
      <c r="L4" s="24" t="e">
        <f t="shared" ref="L4:L9" si="0">K4-J5</f>
        <v>#N/A</v>
      </c>
      <c r="M4" s="25">
        <f t="shared" ref="M4:M9" si="1">-J5+F5</f>
        <v>0</v>
      </c>
    </row>
    <row r="5" spans="1:13" s="14" customFormat="1" ht="14.25" customHeight="1" x14ac:dyDescent="0.3">
      <c r="A5" s="18"/>
      <c r="B5" s="18" t="s">
        <v>13</v>
      </c>
      <c r="C5" s="18" t="s">
        <v>17</v>
      </c>
      <c r="D5" s="19"/>
      <c r="E5" s="20"/>
      <c r="F5" s="21"/>
      <c r="G5" s="22"/>
      <c r="H5" s="22"/>
      <c r="I5" s="22"/>
      <c r="J5" s="22"/>
      <c r="K5" s="23" t="e">
        <f>VLOOKUP(C6,'[1]Reporting OTCL6'!$B$1:$L$65536,10,FALSE)</f>
        <v>#N/A</v>
      </c>
      <c r="L5" s="24" t="e">
        <f t="shared" si="0"/>
        <v>#N/A</v>
      </c>
      <c r="M5" s="25">
        <f t="shared" si="1"/>
        <v>0</v>
      </c>
    </row>
    <row r="6" spans="1:13" s="14" customFormat="1" ht="14.25" customHeight="1" x14ac:dyDescent="0.3">
      <c r="A6" s="26"/>
      <c r="B6" s="26" t="s">
        <v>14</v>
      </c>
      <c r="C6" s="26" t="s">
        <v>18</v>
      </c>
      <c r="D6" s="27"/>
      <c r="E6" s="28"/>
      <c r="F6" s="29"/>
      <c r="G6" s="30"/>
      <c r="H6" s="30"/>
      <c r="I6" s="30"/>
      <c r="J6" s="30"/>
      <c r="K6" s="23" t="e">
        <f>VLOOKUP(C7,'[1]Reporting OTCL6'!$B$1:$L$65536,10,FALSE)</f>
        <v>#N/A</v>
      </c>
      <c r="L6" s="24" t="e">
        <f t="shared" si="0"/>
        <v>#N/A</v>
      </c>
      <c r="M6" s="25">
        <f t="shared" si="1"/>
        <v>0</v>
      </c>
    </row>
    <row r="7" spans="1:13" s="33" customFormat="1" ht="13.5" customHeight="1" x14ac:dyDescent="0.3">
      <c r="A7" s="18"/>
      <c r="B7" s="18" t="s">
        <v>15</v>
      </c>
      <c r="C7" s="18" t="s">
        <v>19</v>
      </c>
      <c r="D7" s="19"/>
      <c r="E7" s="20"/>
      <c r="F7" s="32"/>
      <c r="G7" s="22"/>
      <c r="H7" s="22"/>
      <c r="I7" s="22"/>
      <c r="J7" s="22"/>
      <c r="K7" s="23"/>
      <c r="L7" s="24">
        <f t="shared" si="0"/>
        <v>0</v>
      </c>
      <c r="M7" s="25">
        <f t="shared" si="1"/>
        <v>0</v>
      </c>
    </row>
    <row r="8" spans="1:13" s="14" customFormat="1" ht="13.5" customHeight="1" x14ac:dyDescent="0.3">
      <c r="A8" s="26"/>
      <c r="B8" s="26" t="s">
        <v>20</v>
      </c>
      <c r="C8" s="26" t="s">
        <v>21</v>
      </c>
      <c r="D8" s="27"/>
      <c r="E8" s="28"/>
      <c r="F8" s="29"/>
      <c r="G8" s="30"/>
      <c r="H8" s="30"/>
      <c r="I8" s="30"/>
      <c r="J8" s="30"/>
      <c r="K8" s="23" t="e">
        <f>VLOOKUP(C9,'[1]Reporting OTCL6'!$B$1:$L$65536,10,FALSE)</f>
        <v>#N/A</v>
      </c>
      <c r="L8" s="24" t="e">
        <f t="shared" si="0"/>
        <v>#N/A</v>
      </c>
      <c r="M8" s="34">
        <f t="shared" si="1"/>
        <v>0</v>
      </c>
    </row>
    <row r="9" spans="1:13" s="14" customFormat="1" x14ac:dyDescent="0.3">
      <c r="A9" s="18"/>
      <c r="B9" s="18" t="s">
        <v>13</v>
      </c>
      <c r="C9" s="18" t="s">
        <v>22</v>
      </c>
      <c r="D9" s="19"/>
      <c r="E9" s="20"/>
      <c r="F9" s="21"/>
      <c r="G9" s="22"/>
      <c r="H9" s="22"/>
      <c r="I9" s="22"/>
      <c r="J9" s="22"/>
      <c r="K9" s="23" t="e">
        <f>VLOOKUP(C10,'[1]Reporting OTCL6'!$B$1:$L$65536,10,FALSE)</f>
        <v>#N/A</v>
      </c>
      <c r="L9" s="24" t="e">
        <f t="shared" si="0"/>
        <v>#N/A</v>
      </c>
      <c r="M9" s="34">
        <f t="shared" si="1"/>
        <v>0</v>
      </c>
    </row>
    <row r="10" spans="1:13" s="14" customFormat="1" ht="14.25" customHeight="1" x14ac:dyDescent="0.3">
      <c r="A10" s="26"/>
      <c r="B10" s="26" t="s">
        <v>14</v>
      </c>
      <c r="C10" s="26" t="s">
        <v>22</v>
      </c>
      <c r="D10" s="27"/>
      <c r="E10" s="28"/>
      <c r="F10" s="29"/>
      <c r="G10" s="30"/>
      <c r="H10" s="30"/>
      <c r="I10" s="30"/>
      <c r="J10" s="30"/>
      <c r="K10" s="23"/>
      <c r="L10" s="24"/>
      <c r="M10" s="25">
        <v>1017000</v>
      </c>
    </row>
    <row r="11" spans="1:13" s="14" customFormat="1" ht="15.75" customHeight="1" x14ac:dyDescent="0.3">
      <c r="A11" s="18"/>
      <c r="B11" s="18" t="s">
        <v>23</v>
      </c>
      <c r="C11" s="18" t="s">
        <v>24</v>
      </c>
      <c r="D11" s="19"/>
      <c r="E11" s="20"/>
      <c r="F11" s="32"/>
      <c r="G11" s="22"/>
      <c r="H11" s="22"/>
      <c r="I11" s="22"/>
      <c r="J11" s="22"/>
      <c r="K11" s="23" t="e">
        <f>VLOOKUP(C12,'[1]Reporting OTCL6'!$B$1:$L$65536,10,FALSE)</f>
        <v>#N/A</v>
      </c>
      <c r="L11" s="24" t="e">
        <f>K11-J12</f>
        <v>#N/A</v>
      </c>
      <c r="M11" s="25">
        <f>-J12+F12</f>
        <v>0</v>
      </c>
    </row>
    <row r="12" spans="1:13" s="14" customFormat="1" ht="14.25" customHeight="1" x14ac:dyDescent="0.3">
      <c r="A12" s="26"/>
      <c r="B12" s="26" t="s">
        <v>15</v>
      </c>
      <c r="C12" s="26" t="s">
        <v>24</v>
      </c>
      <c r="D12" s="27"/>
      <c r="E12" s="28"/>
      <c r="F12" s="29"/>
      <c r="G12" s="30"/>
      <c r="H12" s="30"/>
      <c r="I12" s="30"/>
      <c r="J12" s="30"/>
      <c r="K12" s="23"/>
      <c r="L12" s="24" t="e">
        <f>K12-#REF!</f>
        <v>#REF!</v>
      </c>
      <c r="M12" s="25" t="e">
        <f>-#REF!+#REF!</f>
        <v>#REF!</v>
      </c>
    </row>
    <row r="13" spans="1:13" ht="18" customHeight="1" x14ac:dyDescent="0.25">
      <c r="A13" s="38"/>
      <c r="B13" s="39" t="s">
        <v>10</v>
      </c>
      <c r="C13" s="39"/>
      <c r="D13" s="39"/>
      <c r="E13" s="39"/>
      <c r="F13" s="39"/>
      <c r="G13" s="39"/>
      <c r="H13" s="39"/>
      <c r="I13" s="39"/>
      <c r="J13" s="39"/>
      <c r="K13" s="24" t="e">
        <f>VLOOKUP(C14,'[1]Reporting OTCL6'!$B$1:$L$65536,10,FALSE)</f>
        <v>#N/A</v>
      </c>
      <c r="L13" s="25" t="e">
        <f>K13-J14</f>
        <v>#N/A</v>
      </c>
      <c r="M13" s="25">
        <f>-J14+F14</f>
        <v>0</v>
      </c>
    </row>
    <row r="14" spans="1:13" s="14" customFormat="1" x14ac:dyDescent="0.3">
      <c r="A14" s="15"/>
      <c r="B14" s="15"/>
      <c r="C14" s="15"/>
      <c r="D14" s="16"/>
      <c r="E14" s="17">
        <v>0</v>
      </c>
      <c r="F14" s="17">
        <f>SUM(F21:F21)</f>
        <v>0</v>
      </c>
      <c r="G14" s="17">
        <f>SUM(G21:G21)</f>
        <v>0</v>
      </c>
      <c r="H14" s="17">
        <f>SUM(H21:H21)</f>
        <v>0</v>
      </c>
      <c r="I14" s="17">
        <f>SUM(I21:I21)</f>
        <v>0</v>
      </c>
      <c r="J14" s="17">
        <f>SUM(J21:J21)</f>
        <v>0</v>
      </c>
      <c r="K14" s="23"/>
      <c r="L14" s="24"/>
      <c r="M14" s="25"/>
    </row>
    <row r="15" spans="1:13" s="14" customFormat="1" x14ac:dyDescent="0.3">
      <c r="A15" s="18"/>
      <c r="B15" s="18" t="s">
        <v>25</v>
      </c>
      <c r="C15" s="18" t="s">
        <v>31</v>
      </c>
      <c r="D15" s="18"/>
      <c r="E15" s="18"/>
      <c r="F15" s="37"/>
      <c r="G15" s="18"/>
      <c r="H15" s="18"/>
      <c r="I15" s="18"/>
      <c r="J15" s="18"/>
      <c r="K15" s="23"/>
      <c r="L15" s="24"/>
      <c r="M15" s="25"/>
    </row>
    <row r="16" spans="1:13" s="14" customFormat="1" x14ac:dyDescent="0.3">
      <c r="A16" s="18"/>
      <c r="B16" s="26" t="s">
        <v>26</v>
      </c>
      <c r="C16" s="26" t="s">
        <v>32</v>
      </c>
      <c r="D16" s="26"/>
      <c r="E16" s="26"/>
      <c r="F16" s="26"/>
      <c r="G16" s="26"/>
      <c r="H16" s="26"/>
      <c r="I16" s="26"/>
      <c r="J16" s="26"/>
      <c r="K16" s="23"/>
      <c r="L16" s="24"/>
      <c r="M16" s="25"/>
    </row>
    <row r="17" spans="1:13" s="14" customFormat="1" x14ac:dyDescent="0.3">
      <c r="A17" s="18"/>
      <c r="B17" s="18" t="s">
        <v>23</v>
      </c>
      <c r="C17" s="18" t="s">
        <v>32</v>
      </c>
      <c r="D17" s="18"/>
      <c r="E17" s="18"/>
      <c r="F17" s="36"/>
      <c r="G17" s="36"/>
      <c r="H17" s="36"/>
      <c r="I17" s="22"/>
      <c r="J17" s="18"/>
      <c r="K17" s="23"/>
      <c r="L17" s="24"/>
      <c r="M17" s="25"/>
    </row>
    <row r="18" spans="1:13" s="14" customFormat="1" x14ac:dyDescent="0.3">
      <c r="A18" s="18"/>
      <c r="B18" s="26" t="s">
        <v>27</v>
      </c>
      <c r="C18" s="26" t="s">
        <v>33</v>
      </c>
      <c r="D18" s="26"/>
      <c r="E18" s="26"/>
      <c r="F18" s="26"/>
      <c r="G18" s="26"/>
      <c r="H18" s="26"/>
      <c r="I18" s="26"/>
      <c r="J18" s="26"/>
      <c r="K18" s="23"/>
      <c r="L18" s="24"/>
      <c r="M18" s="25"/>
    </row>
    <row r="19" spans="1:13" s="14" customFormat="1" x14ac:dyDescent="0.3">
      <c r="A19" s="18"/>
      <c r="B19" s="18" t="s">
        <v>28</v>
      </c>
      <c r="C19" s="18" t="s">
        <v>22</v>
      </c>
      <c r="D19" s="18"/>
      <c r="E19" s="18"/>
      <c r="F19" s="36"/>
      <c r="G19" s="36"/>
      <c r="H19" s="18"/>
      <c r="I19" s="22"/>
      <c r="J19" s="36"/>
      <c r="K19" s="23"/>
      <c r="L19" s="24"/>
      <c r="M19" s="25"/>
    </row>
    <row r="20" spans="1:13" s="14" customFormat="1" x14ac:dyDescent="0.3">
      <c r="A20" s="18"/>
      <c r="B20" s="26" t="s">
        <v>29</v>
      </c>
      <c r="C20" s="26" t="s">
        <v>22</v>
      </c>
      <c r="D20" s="26"/>
      <c r="E20" s="26"/>
      <c r="F20" s="26"/>
      <c r="G20" s="26"/>
      <c r="H20" s="26"/>
      <c r="I20" s="26"/>
      <c r="J20" s="26"/>
      <c r="K20" s="23" t="e">
        <f>VLOOKUP(C21,'[1]Reporting OTCL6'!$B$1:$L$65536,10,FALSE)</f>
        <v>#N/A</v>
      </c>
      <c r="L20" s="24" t="e">
        <f>K20-J21</f>
        <v>#N/A</v>
      </c>
      <c r="M20" s="25">
        <f>-J21+F21</f>
        <v>0</v>
      </c>
    </row>
    <row r="21" spans="1:13" s="14" customFormat="1" x14ac:dyDescent="0.3">
      <c r="A21" s="26"/>
      <c r="B21" s="26" t="s">
        <v>30</v>
      </c>
      <c r="C21" s="27" t="s">
        <v>24</v>
      </c>
      <c r="D21" s="35"/>
      <c r="E21" s="28"/>
      <c r="F21" s="30"/>
      <c r="G21" s="30"/>
      <c r="H21" s="30"/>
      <c r="I21" s="30"/>
      <c r="J21" s="31"/>
      <c r="K21" s="23" t="e">
        <f>VLOOKUP(#REF!,'[1]Reporting OTCL6'!$B$1:$L$65536,10,FALSE)</f>
        <v>#REF!</v>
      </c>
      <c r="L21" s="24" t="e">
        <f>K21-#REF!</f>
        <v>#REF!</v>
      </c>
      <c r="M21" s="25" t="e">
        <f>-#REF!+#REF!</f>
        <v>#REF!</v>
      </c>
    </row>
    <row r="45" spans="3:10" x14ac:dyDescent="0.25">
      <c r="F45" s="6"/>
      <c r="G45" s="6"/>
      <c r="H45" s="6"/>
      <c r="I45" s="6"/>
      <c r="J45" s="6"/>
    </row>
    <row r="46" spans="3:10" ht="13.8" x14ac:dyDescent="0.3">
      <c r="C46" s="40"/>
      <c r="D46" s="41"/>
      <c r="E46" s="42"/>
      <c r="F46" s="43"/>
      <c r="G46" s="4"/>
      <c r="H46" s="43"/>
      <c r="I46" s="43"/>
      <c r="J46" s="43"/>
    </row>
    <row r="47" spans="3:10" ht="13.8" x14ac:dyDescent="0.3">
      <c r="E47" s="6"/>
      <c r="F47" s="4"/>
      <c r="G47" s="4"/>
      <c r="H47" s="4"/>
      <c r="I47" s="4"/>
      <c r="J47" s="4"/>
    </row>
    <row r="48" spans="3:10" ht="13.8" x14ac:dyDescent="0.3">
      <c r="F48" s="4"/>
      <c r="G48" s="4"/>
      <c r="H48" s="4"/>
      <c r="I48" s="4"/>
      <c r="J48" s="4"/>
    </row>
    <row r="49" spans="6:10" ht="13.8" x14ac:dyDescent="0.3">
      <c r="F49" s="4"/>
      <c r="G49" s="4"/>
      <c r="J49" s="4"/>
    </row>
    <row r="50" spans="6:10" ht="13.8" x14ac:dyDescent="0.3">
      <c r="F50" s="4"/>
      <c r="G50" s="4"/>
      <c r="J50" s="4"/>
    </row>
    <row r="51" spans="6:10" ht="13.8" x14ac:dyDescent="0.3">
      <c r="F51" s="4"/>
      <c r="G51" s="4"/>
      <c r="J51" s="4"/>
    </row>
    <row r="52" spans="6:10" ht="13.8" x14ac:dyDescent="0.3">
      <c r="F52" s="4"/>
      <c r="G52" s="4"/>
      <c r="J52" s="4"/>
    </row>
    <row r="53" spans="6:10" ht="13.8" x14ac:dyDescent="0.3">
      <c r="F53" s="4"/>
      <c r="G53" s="4"/>
      <c r="J53" s="4"/>
    </row>
    <row r="54" spans="6:10" ht="13.8" x14ac:dyDescent="0.3">
      <c r="F54" s="4"/>
      <c r="G54" s="4"/>
      <c r="J54" s="4"/>
    </row>
    <row r="55" spans="6:10" ht="13.8" x14ac:dyDescent="0.3">
      <c r="F55" s="4"/>
      <c r="G55" s="4"/>
      <c r="J55" s="4"/>
    </row>
    <row r="56" spans="6:10" ht="13.8" x14ac:dyDescent="0.3">
      <c r="F56" s="4"/>
      <c r="G56" s="4"/>
      <c r="J56" s="4"/>
    </row>
    <row r="57" spans="6:10" ht="13.8" x14ac:dyDescent="0.3">
      <c r="F57" s="4"/>
      <c r="J57" s="4"/>
    </row>
    <row r="58" spans="6:10" ht="13.8" x14ac:dyDescent="0.3">
      <c r="F58" s="4"/>
      <c r="J58" s="4"/>
    </row>
    <row r="59" spans="6:10" ht="13.8" x14ac:dyDescent="0.3">
      <c r="F59" s="4"/>
      <c r="J59" s="4"/>
    </row>
    <row r="60" spans="6:10" ht="13.8" x14ac:dyDescent="0.3">
      <c r="F60" s="4"/>
      <c r="J60" s="4"/>
    </row>
    <row r="61" spans="6:10" ht="13.8" x14ac:dyDescent="0.3">
      <c r="F61" s="4"/>
      <c r="J61" s="4"/>
    </row>
    <row r="62" spans="6:10" ht="13.8" x14ac:dyDescent="0.3">
      <c r="F62" s="4"/>
      <c r="J62" s="4"/>
    </row>
    <row r="63" spans="6:10" ht="13.8" x14ac:dyDescent="0.3">
      <c r="F63" s="4"/>
      <c r="J63" s="4"/>
    </row>
    <row r="64" spans="6:10" ht="13.8" x14ac:dyDescent="0.3">
      <c r="F64" s="4"/>
      <c r="J64" s="4"/>
    </row>
    <row r="65" spans="6:10" ht="13.8" x14ac:dyDescent="0.3">
      <c r="F65" s="4"/>
      <c r="J65" s="4"/>
    </row>
    <row r="66" spans="6:10" ht="13.8" x14ac:dyDescent="0.3">
      <c r="F66" s="4"/>
      <c r="J66" s="4"/>
    </row>
    <row r="67" spans="6:10" ht="13.8" x14ac:dyDescent="0.3">
      <c r="F67" s="4"/>
      <c r="J67" s="4"/>
    </row>
    <row r="68" spans="6:10" ht="13.8" x14ac:dyDescent="0.3">
      <c r="F68" s="4"/>
      <c r="J68" s="4"/>
    </row>
    <row r="69" spans="6:10" ht="13.8" x14ac:dyDescent="0.3">
      <c r="F69" s="4"/>
      <c r="J69" s="4"/>
    </row>
    <row r="70" spans="6:10" ht="13.8" x14ac:dyDescent="0.3">
      <c r="F70" s="4"/>
      <c r="J70" s="4"/>
    </row>
    <row r="71" spans="6:10" ht="13.8" x14ac:dyDescent="0.3">
      <c r="F71" s="4"/>
      <c r="J71" s="4"/>
    </row>
    <row r="72" spans="6:10" ht="13.8" x14ac:dyDescent="0.3">
      <c r="F72" s="4"/>
      <c r="J72" s="4"/>
    </row>
    <row r="73" spans="6:10" ht="13.8" x14ac:dyDescent="0.3">
      <c r="F73" s="4"/>
      <c r="J73" s="4"/>
    </row>
    <row r="74" spans="6:10" ht="13.8" x14ac:dyDescent="0.3">
      <c r="F74" s="4"/>
      <c r="J74" s="4"/>
    </row>
    <row r="75" spans="6:10" ht="13.8" x14ac:dyDescent="0.3">
      <c r="F75" s="4"/>
      <c r="J75" s="4"/>
    </row>
  </sheetData>
  <phoneticPr fontId="14" type="noConversion"/>
  <printOptions horizontalCentered="1"/>
  <pageMargins left="0" right="0" top="0.19685039370078741" bottom="0.39370078740157483" header="0.31496062992125984" footer="0.31496062992125984"/>
  <pageSetup paperSize="9" scale="50" orientation="landscape" r:id="rId1"/>
  <headerFooter>
    <oddFooter>&amp;C&amp;P/&amp;N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593E2-3F02-448F-9BC0-AE07C7B6D4D8}">
  <sheetPr codeName="Feuil3"/>
  <dimension ref="A1:BC24"/>
  <sheetViews>
    <sheetView tabSelected="1" zoomScale="80" zoomScaleNormal="80" workbookViewId="0">
      <pane ySplit="1" topLeftCell="A2" activePane="bottomLeft" state="frozen"/>
      <selection pane="bottomLeft" activeCell="E24" sqref="E24"/>
    </sheetView>
  </sheetViews>
  <sheetFormatPr baseColWidth="10" defaultColWidth="12.21875" defaultRowHeight="15.6" x14ac:dyDescent="0.3"/>
  <cols>
    <col min="1" max="1" width="17.109375" style="44" bestFit="1" customWidth="1"/>
    <col min="2" max="2" width="15.44140625" style="44" bestFit="1" customWidth="1"/>
    <col min="3" max="3" width="57.6640625" style="44" customWidth="1"/>
    <col min="4" max="4" width="20.5546875" style="44" bestFit="1" customWidth="1"/>
    <col min="5" max="5" width="14.6640625" style="44" bestFit="1" customWidth="1"/>
    <col min="6" max="6" width="17.44140625" style="44" bestFit="1" customWidth="1"/>
    <col min="7" max="55" width="15.21875" style="44" bestFit="1" customWidth="1"/>
    <col min="56" max="16384" width="12.21875" style="44"/>
  </cols>
  <sheetData>
    <row r="1" spans="1:55" s="45" customFormat="1" ht="18.600000000000001" thickBot="1" x14ac:dyDescent="0.35">
      <c r="A1" s="46" t="s">
        <v>6</v>
      </c>
      <c r="B1" s="46" t="s">
        <v>16</v>
      </c>
      <c r="C1" s="50" t="s">
        <v>5</v>
      </c>
      <c r="D1" s="46" t="s">
        <v>7</v>
      </c>
      <c r="E1" s="46" t="s">
        <v>4</v>
      </c>
      <c r="F1" s="46" t="s">
        <v>3</v>
      </c>
      <c r="G1" s="44"/>
      <c r="H1" s="44" t="s">
        <v>6</v>
      </c>
      <c r="I1" s="44" t="s">
        <v>16</v>
      </c>
      <c r="J1" s="44" t="s">
        <v>7</v>
      </c>
      <c r="K1" s="44" t="s">
        <v>4</v>
      </c>
      <c r="L1" s="44" t="s">
        <v>3</v>
      </c>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row>
    <row r="2" spans="1:55" x14ac:dyDescent="0.3">
      <c r="A2" s="44" t="s">
        <v>14</v>
      </c>
      <c r="B2" s="44" t="s">
        <v>18</v>
      </c>
      <c r="H2" s="44" t="s">
        <v>13</v>
      </c>
      <c r="I2" s="44" t="s">
        <v>17</v>
      </c>
      <c r="J2" s="44">
        <v>10</v>
      </c>
      <c r="K2" s="44">
        <v>34</v>
      </c>
      <c r="L2" s="44">
        <v>67</v>
      </c>
    </row>
    <row r="3" spans="1:55" x14ac:dyDescent="0.3">
      <c r="A3" s="44" t="s">
        <v>20</v>
      </c>
      <c r="B3" s="44" t="s">
        <v>21</v>
      </c>
      <c r="H3" s="44" t="s">
        <v>14</v>
      </c>
      <c r="I3" s="44" t="s">
        <v>18</v>
      </c>
      <c r="J3" s="44">
        <v>20</v>
      </c>
      <c r="K3" s="44">
        <v>35</v>
      </c>
      <c r="L3" s="44">
        <v>68</v>
      </c>
    </row>
    <row r="4" spans="1:55" x14ac:dyDescent="0.3">
      <c r="A4" s="44" t="s">
        <v>14</v>
      </c>
      <c r="B4" s="44" t="s">
        <v>22</v>
      </c>
      <c r="H4" s="44" t="s">
        <v>15</v>
      </c>
      <c r="I4" s="44" t="s">
        <v>19</v>
      </c>
      <c r="J4" s="44">
        <v>30</v>
      </c>
      <c r="K4" s="44">
        <v>36</v>
      </c>
      <c r="L4" s="44">
        <v>69</v>
      </c>
    </row>
    <row r="5" spans="1:55" x14ac:dyDescent="0.3">
      <c r="A5" s="44" t="s">
        <v>26</v>
      </c>
      <c r="B5" s="44" t="s">
        <v>32</v>
      </c>
      <c r="H5" s="44" t="s">
        <v>20</v>
      </c>
      <c r="I5" s="44" t="s">
        <v>21</v>
      </c>
      <c r="J5" s="44">
        <v>40</v>
      </c>
      <c r="K5" s="44">
        <v>37</v>
      </c>
      <c r="L5" s="44">
        <v>70</v>
      </c>
    </row>
    <row r="6" spans="1:55" x14ac:dyDescent="0.3">
      <c r="A6" s="44" t="s">
        <v>27</v>
      </c>
      <c r="B6" s="44" t="s">
        <v>33</v>
      </c>
      <c r="H6" s="44" t="s">
        <v>13</v>
      </c>
      <c r="I6" s="44" t="s">
        <v>22</v>
      </c>
      <c r="J6" s="44">
        <v>50</v>
      </c>
      <c r="K6" s="44">
        <v>38</v>
      </c>
      <c r="L6" s="44">
        <v>71</v>
      </c>
    </row>
    <row r="7" spans="1:55" x14ac:dyDescent="0.3">
      <c r="A7" s="44" t="s">
        <v>29</v>
      </c>
      <c r="B7" s="44" t="s">
        <v>22</v>
      </c>
      <c r="H7" s="44" t="s">
        <v>14</v>
      </c>
      <c r="I7" s="44" t="s">
        <v>22</v>
      </c>
      <c r="J7" s="44">
        <v>60</v>
      </c>
      <c r="K7" s="44">
        <v>39</v>
      </c>
      <c r="L7" s="44">
        <v>72</v>
      </c>
    </row>
    <row r="8" spans="1:55" x14ac:dyDescent="0.3">
      <c r="H8" s="44" t="s">
        <v>23</v>
      </c>
      <c r="I8" s="44" t="s">
        <v>24</v>
      </c>
      <c r="J8" s="44">
        <v>70</v>
      </c>
      <c r="K8" s="44">
        <v>40</v>
      </c>
      <c r="L8" s="44">
        <v>73</v>
      </c>
    </row>
    <row r="9" spans="1:55" x14ac:dyDescent="0.3">
      <c r="H9" s="44" t="s">
        <v>15</v>
      </c>
      <c r="I9" s="44" t="s">
        <v>24</v>
      </c>
      <c r="J9" s="44">
        <v>80</v>
      </c>
      <c r="K9" s="44">
        <v>41</v>
      </c>
      <c r="L9" s="44">
        <v>74</v>
      </c>
    </row>
    <row r="10" spans="1:55" x14ac:dyDescent="0.3">
      <c r="H10" s="44" t="s">
        <v>25</v>
      </c>
      <c r="I10" s="44" t="s">
        <v>31</v>
      </c>
      <c r="J10" s="44">
        <v>90</v>
      </c>
      <c r="K10" s="44">
        <v>42</v>
      </c>
      <c r="L10" s="44">
        <v>75</v>
      </c>
    </row>
    <row r="11" spans="1:55" x14ac:dyDescent="0.3">
      <c r="H11" s="44" t="s">
        <v>26</v>
      </c>
      <c r="I11" s="44" t="s">
        <v>32</v>
      </c>
      <c r="J11" s="44">
        <v>100</v>
      </c>
      <c r="K11" s="44">
        <v>43</v>
      </c>
      <c r="L11" s="44">
        <v>76</v>
      </c>
    </row>
    <row r="12" spans="1:55" x14ac:dyDescent="0.3">
      <c r="H12" s="44" t="s">
        <v>23</v>
      </c>
      <c r="I12" s="44" t="s">
        <v>32</v>
      </c>
      <c r="J12" s="44">
        <v>110</v>
      </c>
      <c r="K12" s="44">
        <v>44</v>
      </c>
      <c r="L12" s="44">
        <v>77</v>
      </c>
    </row>
    <row r="13" spans="1:55" x14ac:dyDescent="0.3">
      <c r="H13" s="44" t="s">
        <v>27</v>
      </c>
      <c r="I13" s="44" t="s">
        <v>33</v>
      </c>
      <c r="J13" s="44">
        <v>120</v>
      </c>
      <c r="K13" s="44">
        <v>45</v>
      </c>
      <c r="L13" s="44">
        <v>78</v>
      </c>
    </row>
    <row r="14" spans="1:55" x14ac:dyDescent="0.3">
      <c r="H14" s="44" t="s">
        <v>28</v>
      </c>
      <c r="I14" s="44" t="s">
        <v>22</v>
      </c>
      <c r="J14" s="44">
        <v>130</v>
      </c>
      <c r="K14" s="44">
        <v>46</v>
      </c>
      <c r="L14" s="44">
        <v>79</v>
      </c>
    </row>
    <row r="15" spans="1:55" x14ac:dyDescent="0.3">
      <c r="H15" s="44" t="s">
        <v>29</v>
      </c>
      <c r="I15" s="44" t="s">
        <v>22</v>
      </c>
      <c r="J15" s="44">
        <v>140</v>
      </c>
      <c r="K15" s="44">
        <v>47</v>
      </c>
      <c r="L15" s="44">
        <v>80</v>
      </c>
    </row>
    <row r="16" spans="1:55" x14ac:dyDescent="0.3">
      <c r="H16" s="44" t="s">
        <v>30</v>
      </c>
      <c r="I16" s="44" t="s">
        <v>24</v>
      </c>
      <c r="J16" s="44">
        <v>150</v>
      </c>
      <c r="K16" s="44">
        <v>48</v>
      </c>
      <c r="L16" s="44">
        <v>81</v>
      </c>
    </row>
    <row r="19" spans="4:5" ht="23.4" x14ac:dyDescent="0.45">
      <c r="D19" s="51" t="s">
        <v>34</v>
      </c>
    </row>
    <row r="24" spans="4:5" ht="23.4" x14ac:dyDescent="0.45">
      <c r="E24" s="51" t="s">
        <v>35</v>
      </c>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Globale</vt:lpstr>
      <vt:lpstr>Ech</vt:lpstr>
      <vt:lpstr>Globale!Impression_des_titres</vt:lpstr>
      <vt:lpstr>Globale!Zone_d_impression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Alaà Ghazali</dc:creator>
  <cp:lastModifiedBy>Alaà Ghazali</cp:lastModifiedBy>
  <dcterms:created xsi:type="dcterms:W3CDTF">2015-06-05T18:17:20Z</dcterms:created>
  <dcterms:modified xsi:type="dcterms:W3CDTF">2020-04-23T16:56:27Z</dcterms:modified>
</cp:coreProperties>
</file>