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07057\Desktop\PERSO\"/>
    </mc:Choice>
  </mc:AlternateContent>
  <bookViews>
    <workbookView xWindow="0" yWindow="0" windowWidth="19200" windowHeight="7860"/>
  </bookViews>
  <sheets>
    <sheet name="Feuil1" sheetId="1" r:id="rId1"/>
  </sheets>
  <definedNames>
    <definedName name="Pays">T_Visas[Pays]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G5" i="1" s="1"/>
  <c r="F9" i="1" l="1"/>
  <c r="G9" i="1" s="1"/>
  <c r="F7" i="1"/>
  <c r="G7" i="1" s="1"/>
  <c r="F8" i="1"/>
  <c r="G8" i="1" s="1"/>
  <c r="F4" i="1" l="1"/>
  <c r="G4" i="1" s="1"/>
  <c r="F6" i="1"/>
  <c r="G6" i="1" s="1"/>
</calcChain>
</file>

<file path=xl/sharedStrings.xml><?xml version="1.0" encoding="utf-8"?>
<sst xmlns="http://schemas.openxmlformats.org/spreadsheetml/2006/main" count="43" uniqueCount="35">
  <si>
    <t>NOM</t>
  </si>
  <si>
    <t>PASSEPORT UTILISE</t>
  </si>
  <si>
    <t>PAYS DU VISA</t>
  </si>
  <si>
    <t>VALABLE DU…</t>
  </si>
  <si>
    <t>AU…</t>
  </si>
  <si>
    <t>CAMEROUN</t>
  </si>
  <si>
    <t>TOGO</t>
  </si>
  <si>
    <t>CIV</t>
  </si>
  <si>
    <t>GHANA</t>
  </si>
  <si>
    <t>X</t>
  </si>
  <si>
    <t>A</t>
  </si>
  <si>
    <t>Y</t>
  </si>
  <si>
    <t>xxxxx</t>
  </si>
  <si>
    <t>Pays</t>
  </si>
  <si>
    <t>temps minimum de renouvellement en jours</t>
  </si>
  <si>
    <t>duree validite en mois</t>
  </si>
  <si>
    <t>g</t>
  </si>
  <si>
    <t>yyyy</t>
  </si>
  <si>
    <t>Temps mini+5 jours</t>
  </si>
  <si>
    <t>Temps mini+10 jours</t>
  </si>
  <si>
    <t>Temps mini+15 jours</t>
  </si>
  <si>
    <t>Légende</t>
  </si>
  <si>
    <t>S</t>
  </si>
  <si>
    <t>EEEE</t>
  </si>
  <si>
    <t>DATE DE RENOUVELLEMENT</t>
  </si>
  <si>
    <t>SUIVI VALIDITE VISAS DAMMO</t>
  </si>
  <si>
    <t>f</t>
  </si>
  <si>
    <t>zzzz</t>
  </si>
  <si>
    <t>DEVRAIT ETRE ROUGE</t>
  </si>
  <si>
    <t>Colonne1</t>
  </si>
  <si>
    <t>IL M ERESTE QUE 6 JOURS DONC ROUGE</t>
  </si>
  <si>
    <t>LEGENDE POUR RENOUVELLEMENT</t>
  </si>
  <si>
    <t>Temps mini - 15 jours</t>
  </si>
  <si>
    <t>Temps + 30 jours</t>
  </si>
  <si>
    <t>Temps + 15 jous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</si>
</sst>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4" fontId="0" fillId="0" borderId="0" xfId="0" applyNumberFormat="1"/>
    <xf numFmtId="14" fontId="0" fillId="2" borderId="1" xfId="0" applyNumberFormat="1" applyFill="1" applyBorder="1"/>
    <xf numFmtId="14" fontId="0" fillId="3" borderId="1" xfId="0" applyNumberFormat="1" applyFill="1" applyBorder="1"/>
    <xf numFmtId="14" fontId="0" fillId="4" borderId="1" xfId="0" applyNumberFormat="1" applyFill="1" applyBorder="1"/>
    <xf numFmtId="14" fontId="0" fillId="0" borderId="1" xfId="0" applyNumberFormat="1" applyBorder="1" applyAlignment="1">
      <alignment vertical="center"/>
    </xf>
    <xf numFmtId="0" fontId="1" fillId="0" borderId="0" xfId="0" applyFont="1" applyFill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4" fillId="0" borderId="0" xfId="1"/>
    <xf numFmtId="0" fontId="0" fillId="3" borderId="0" xfId="0" applyFill="1"/>
    <xf numFmtId="0" fontId="0" fillId="2" borderId="0" xfId="0" applyFill="1"/>
    <xf numFmtId="0" fontId="0" fillId="4" borderId="0" xfId="0" applyFill="1"/>
    <xf numFmtId="0" fontId="3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5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Donnees" displayName="Donnees" ref="B3:H10" totalsRowShown="0" headerRowDxfId="11">
  <autoFilter ref="B3:H10"/>
  <tableColumns count="7">
    <tableColumn id="1" name="NOM" dataDxfId="10"/>
    <tableColumn id="2" name="PASSEPORT UTILISE" dataDxfId="9"/>
    <tableColumn id="3" name="PAYS DU VISA" dataDxfId="8"/>
    <tableColumn id="4" name="VALABLE DU…" dataDxfId="7"/>
    <tableColumn id="5" name="AU…" dataDxfId="6">
      <calculatedColumnFormula>EDATE(Donnees[[#This Row],[VALABLE DU…]],VLOOKUP(Donnees[[#This Row],[PAYS DU VISA]],T_Visas[],2,0))</calculatedColumnFormula>
    </tableColumn>
    <tableColumn id="6" name="DATE DE RENOUVELLEMENT" dataDxfId="5">
      <calculatedColumnFormula>Donnees[[#This Row],[AU…]]-15</calculatedColumnFormula>
    </tableColumn>
    <tableColumn id="7" name="Colonne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Visas" displayName="T_Visas" ref="K2:M6" totalsRowShown="0" headerRowDxfId="4" dataDxfId="3">
  <autoFilter ref="K2:M6"/>
  <tableColumns count="3">
    <tableColumn id="1" name="Pays" dataDxfId="2"/>
    <tableColumn id="2" name="duree validite en mois" dataDxfId="1"/>
    <tableColumn id="3" name="temps minimum de renouvellement en jour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16"/>
  <sheetViews>
    <sheetView showGridLines="0" tabSelected="1" workbookViewId="0">
      <selection activeCell="D13" sqref="D13"/>
    </sheetView>
  </sheetViews>
  <sheetFormatPr baseColWidth="10" defaultRowHeight="14.5" x14ac:dyDescent="0.35"/>
  <cols>
    <col min="2" max="2" width="12.453125" bestFit="1" customWidth="1"/>
    <col min="3" max="3" width="23" customWidth="1"/>
    <col min="4" max="4" width="42.81640625" customWidth="1"/>
    <col min="5" max="5" width="22.54296875" customWidth="1"/>
    <col min="6" max="6" width="17.81640625" customWidth="1"/>
    <col min="7" max="7" width="29" bestFit="1" customWidth="1"/>
    <col min="8" max="8" width="25.7265625" customWidth="1"/>
    <col min="9" max="9" width="21.81640625" customWidth="1"/>
    <col min="10" max="10" width="12.453125" bestFit="1" customWidth="1"/>
    <col min="12" max="12" width="16" customWidth="1"/>
    <col min="13" max="13" width="18.54296875" customWidth="1"/>
  </cols>
  <sheetData>
    <row r="1" spans="2:13" ht="15" thickBot="1" x14ac:dyDescent="0.4"/>
    <row r="2" spans="2:13" s="3" customFormat="1" ht="44" thickBot="1" x14ac:dyDescent="0.4">
      <c r="B2" s="17" t="s">
        <v>25</v>
      </c>
      <c r="C2" s="18"/>
      <c r="D2" s="18"/>
      <c r="E2" s="18"/>
      <c r="F2" s="18"/>
      <c r="G2" s="19"/>
      <c r="I2" s="9" t="s">
        <v>21</v>
      </c>
      <c r="K2" s="4" t="s">
        <v>13</v>
      </c>
      <c r="L2" s="4" t="s">
        <v>15</v>
      </c>
      <c r="M2" s="4" t="s">
        <v>14</v>
      </c>
    </row>
    <row r="3" spans="2:13" x14ac:dyDescent="0.3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24</v>
      </c>
      <c r="H3" s="1" t="s">
        <v>29</v>
      </c>
      <c r="I3" s="6" t="s">
        <v>18</v>
      </c>
      <c r="K3" s="2" t="s">
        <v>7</v>
      </c>
      <c r="L3" s="2">
        <v>3</v>
      </c>
      <c r="M3" s="2">
        <v>15</v>
      </c>
    </row>
    <row r="4" spans="2:13" x14ac:dyDescent="0.35">
      <c r="B4" s="11" t="s">
        <v>9</v>
      </c>
      <c r="C4" s="11" t="s">
        <v>12</v>
      </c>
      <c r="D4" s="11" t="s">
        <v>8</v>
      </c>
      <c r="E4" s="12">
        <v>43943</v>
      </c>
      <c r="F4" s="12">
        <f>EDATE(Donnees[[#This Row],[VALABLE DU…]],VLOOKUP(Donnees[[#This Row],[PAYS DU VISA]],T_Visas[],2,0))</f>
        <v>44308</v>
      </c>
      <c r="G4" s="12">
        <f>Donnees[[#This Row],[AU…]]-15</f>
        <v>44293</v>
      </c>
      <c r="H4" t="s">
        <v>28</v>
      </c>
      <c r="I4" s="7" t="s">
        <v>19</v>
      </c>
      <c r="K4" s="2" t="s">
        <v>8</v>
      </c>
      <c r="L4" s="2">
        <v>12</v>
      </c>
      <c r="M4" s="2">
        <v>15</v>
      </c>
    </row>
    <row r="5" spans="2:13" x14ac:dyDescent="0.35">
      <c r="B5" s="11" t="s">
        <v>10</v>
      </c>
      <c r="C5" s="11" t="s">
        <v>12</v>
      </c>
      <c r="D5" s="11" t="s">
        <v>6</v>
      </c>
      <c r="E5" s="12">
        <v>43944</v>
      </c>
      <c r="F5" s="12">
        <f>EDATE(Donnees[[#This Row],[VALABLE DU…]],VLOOKUP(Donnees[[#This Row],[PAYS DU VISA]],T_Visas[],2,0))</f>
        <v>44035</v>
      </c>
      <c r="G5" s="12">
        <f>Donnees[[#This Row],[AU…]]-15</f>
        <v>44020</v>
      </c>
      <c r="I5" s="8" t="s">
        <v>20</v>
      </c>
      <c r="K5" s="2" t="s">
        <v>6</v>
      </c>
      <c r="L5" s="2">
        <v>3</v>
      </c>
      <c r="M5" s="2">
        <v>15</v>
      </c>
    </row>
    <row r="6" spans="2:13" x14ac:dyDescent="0.35">
      <c r="B6" s="11" t="s">
        <v>11</v>
      </c>
      <c r="C6" s="11" t="s">
        <v>12</v>
      </c>
      <c r="D6" s="11" t="s">
        <v>7</v>
      </c>
      <c r="E6" s="12">
        <v>43876</v>
      </c>
      <c r="F6" s="12">
        <f>EDATE(Donnees[[#This Row],[VALABLE DU…]],VLOOKUP(Donnees[[#This Row],[PAYS DU VISA]],T_Visas[],2,0))</f>
        <v>43966</v>
      </c>
      <c r="G6" s="12">
        <f>Donnees[[#This Row],[AU…]]-15</f>
        <v>43951</v>
      </c>
      <c r="H6" t="s">
        <v>30</v>
      </c>
      <c r="I6" s="5"/>
      <c r="K6" s="2" t="s">
        <v>5</v>
      </c>
      <c r="L6" s="2">
        <v>6</v>
      </c>
      <c r="M6" s="2">
        <v>15</v>
      </c>
    </row>
    <row r="7" spans="2:13" x14ac:dyDescent="0.35">
      <c r="B7" s="11" t="s">
        <v>16</v>
      </c>
      <c r="C7" s="11" t="s">
        <v>17</v>
      </c>
      <c r="D7" s="11" t="s">
        <v>5</v>
      </c>
      <c r="E7" s="12">
        <v>43952</v>
      </c>
      <c r="F7" s="12">
        <f>EDATE(Donnees[[#This Row],[VALABLE DU…]],VLOOKUP(Donnees[[#This Row],[PAYS DU VISA]],T_Visas[],2,0))</f>
        <v>44136</v>
      </c>
      <c r="G7" s="12">
        <f>Donnees[[#This Row],[AU…]]-15</f>
        <v>44121</v>
      </c>
      <c r="I7" s="5"/>
    </row>
    <row r="8" spans="2:13" x14ac:dyDescent="0.35">
      <c r="B8" s="11" t="s">
        <v>22</v>
      </c>
      <c r="C8" s="11" t="s">
        <v>23</v>
      </c>
      <c r="D8" s="11" t="s">
        <v>7</v>
      </c>
      <c r="E8" s="12">
        <v>43997</v>
      </c>
      <c r="F8" s="12">
        <f>EDATE(Donnees[[#This Row],[VALABLE DU…]],VLOOKUP(Donnees[[#This Row],[PAYS DU VISA]],T_Visas[],2,0))</f>
        <v>44089</v>
      </c>
      <c r="G8" s="12">
        <f>Donnees[[#This Row],[AU…]]-15</f>
        <v>44074</v>
      </c>
    </row>
    <row r="9" spans="2:13" x14ac:dyDescent="0.35">
      <c r="B9" s="11" t="s">
        <v>26</v>
      </c>
      <c r="C9" s="11" t="s">
        <v>27</v>
      </c>
      <c r="D9" s="11" t="s">
        <v>8</v>
      </c>
      <c r="E9" s="12">
        <v>43998</v>
      </c>
      <c r="F9" s="12">
        <f>EDATE(Donnees[[#This Row],[VALABLE DU…]],VLOOKUP(Donnees[[#This Row],[PAYS DU VISA]],T_Visas[],2,0))</f>
        <v>44363</v>
      </c>
      <c r="G9" s="12">
        <f>Donnees[[#This Row],[AU…]]-15</f>
        <v>44348</v>
      </c>
    </row>
    <row r="10" spans="2:13" x14ac:dyDescent="0.35">
      <c r="B10" s="11"/>
      <c r="C10" s="11"/>
      <c r="D10" s="11"/>
      <c r="E10" s="12"/>
      <c r="F10" s="12"/>
      <c r="G10" s="12"/>
    </row>
    <row r="12" spans="2:13" x14ac:dyDescent="0.35">
      <c r="B12" s="13"/>
    </row>
    <row r="13" spans="2:13" x14ac:dyDescent="0.35">
      <c r="B13" s="13"/>
      <c r="G13" t="s">
        <v>31</v>
      </c>
    </row>
    <row r="14" spans="2:13" x14ac:dyDescent="0.35">
      <c r="B14" s="13"/>
      <c r="D14" s="10"/>
      <c r="G14" s="15" t="s">
        <v>32</v>
      </c>
    </row>
    <row r="15" spans="2:13" x14ac:dyDescent="0.35">
      <c r="B15" s="13"/>
      <c r="G15" s="14" t="s">
        <v>34</v>
      </c>
    </row>
    <row r="16" spans="2:13" x14ac:dyDescent="0.35">
      <c r="G16" s="16" t="s">
        <v>33</v>
      </c>
    </row>
  </sheetData>
  <mergeCells count="1">
    <mergeCell ref="B2:G2"/>
  </mergeCells>
  <conditionalFormatting sqref="F4:F10">
    <cfRule type="expression" dxfId="14" priority="1">
      <formula>TODAY()&gt;$F4-VLOOKUP($D4,$K$3:$M$6,3,0)-5</formula>
    </cfRule>
    <cfRule type="expression" dxfId="13" priority="2">
      <formula>TODAY()&gt;$F4-VLOOKUP($D4,$K$3:$M$6,3,0)-15</formula>
    </cfRule>
    <cfRule type="expression" dxfId="12" priority="3">
      <formula>TODAY()&gt;$F4-VLOOKUP($D4,$K$3:$M$6,3,0)-20</formula>
    </cfRule>
  </conditionalFormatting>
  <dataValidations count="1">
    <dataValidation type="list" allowBlank="1" showInputMessage="1" showErrorMessage="1" sqref="D4:D10">
      <formula1>Pays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Pays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CLOIX Lea</dc:creator>
  <cp:lastModifiedBy>CLOIX Lea</cp:lastModifiedBy>
  <dcterms:created xsi:type="dcterms:W3CDTF">2020-04-21T09:56:11Z</dcterms:created>
  <dcterms:modified xsi:type="dcterms:W3CDTF">2020-04-22T13:17:51Z</dcterms:modified>
</cp:coreProperties>
</file>