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rian\Desktop\"/>
    </mc:Choice>
  </mc:AlternateContent>
  <bookViews>
    <workbookView xWindow="-120" yWindow="-120" windowWidth="20730" windowHeight="11160" activeTab="1"/>
  </bookViews>
  <sheets>
    <sheet name="TABLEAU BASE" sheetId="1" r:id="rId1"/>
    <sheet name="TABLEAU AUTOMATIQUE" sheetId="8" r:id="rId2"/>
    <sheet name="Feuil1" sheetId="9" r:id="rId3"/>
    <sheet name="TABLEAU EXERCICE" sheetId="6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9" l="1"/>
  <c r="E25" i="6" l="1"/>
  <c r="E26" i="6" s="1"/>
  <c r="C25" i="6"/>
  <c r="C26" i="6" s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7" i="1"/>
  <c r="F28" i="1"/>
  <c r="F29" i="1"/>
  <c r="F30" i="1"/>
  <c r="F31" i="1"/>
  <c r="F32" i="1"/>
  <c r="F33" i="1"/>
  <c r="F34" i="1"/>
  <c r="F35" i="1"/>
  <c r="F36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2" i="1"/>
  <c r="F53" i="1"/>
  <c r="F54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7" i="1"/>
  <c r="F78" i="1"/>
  <c r="F79" i="1"/>
  <c r="F80" i="1"/>
  <c r="F81" i="1"/>
  <c r="F82" i="1"/>
  <c r="F83" i="1"/>
  <c r="F84" i="1"/>
  <c r="F85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6" i="1"/>
  <c r="F147" i="1"/>
  <c r="F148" i="1"/>
  <c r="F149" i="1"/>
  <c r="F150" i="1"/>
  <c r="F25" i="6"/>
  <c r="D25" i="6"/>
  <c r="D26" i="6" s="1"/>
  <c r="F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7" i="1"/>
  <c r="D28" i="1"/>
  <c r="D29" i="1"/>
  <c r="D30" i="1"/>
  <c r="D31" i="1"/>
  <c r="D32" i="1"/>
  <c r="D33" i="1"/>
  <c r="D34" i="1"/>
  <c r="D35" i="1"/>
  <c r="D36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2" i="1"/>
  <c r="D53" i="1"/>
  <c r="D54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7" i="1"/>
  <c r="D78" i="1"/>
  <c r="D79" i="1"/>
  <c r="D80" i="1"/>
  <c r="D81" i="1"/>
  <c r="D82" i="1"/>
  <c r="D83" i="1"/>
  <c r="D84" i="1"/>
  <c r="D85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6" i="1"/>
  <c r="D147" i="1"/>
  <c r="D148" i="1"/>
  <c r="D149" i="1"/>
  <c r="D150" i="1"/>
  <c r="D6" i="1"/>
  <c r="D1" i="9" s="1"/>
  <c r="D2" i="9" s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7" i="1"/>
  <c r="E28" i="1"/>
  <c r="E29" i="1"/>
  <c r="E30" i="1"/>
  <c r="E31" i="1"/>
  <c r="E32" i="1"/>
  <c r="E33" i="1"/>
  <c r="E34" i="1"/>
  <c r="E35" i="1"/>
  <c r="E36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2" i="1"/>
  <c r="E53" i="1"/>
  <c r="E54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7" i="1"/>
  <c r="E78" i="1"/>
  <c r="E79" i="1"/>
  <c r="E80" i="1"/>
  <c r="E81" i="1"/>
  <c r="E82" i="1"/>
  <c r="E83" i="1"/>
  <c r="E84" i="1"/>
  <c r="E85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6" i="1"/>
  <c r="E147" i="1"/>
  <c r="E148" i="1"/>
  <c r="E149" i="1"/>
  <c r="E150" i="1"/>
  <c r="E6" i="1"/>
  <c r="E1" i="9" s="1"/>
  <c r="E2" i="9" s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7" i="1"/>
  <c r="C28" i="1"/>
  <c r="C29" i="1"/>
  <c r="C30" i="1"/>
  <c r="C31" i="1"/>
  <c r="C32" i="1"/>
  <c r="C33" i="1"/>
  <c r="C34" i="1"/>
  <c r="C35" i="1"/>
  <c r="C36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2" i="1"/>
  <c r="C53" i="1"/>
  <c r="C54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7" i="1"/>
  <c r="C78" i="1"/>
  <c r="C79" i="1"/>
  <c r="C80" i="1"/>
  <c r="C81" i="1"/>
  <c r="C82" i="1"/>
  <c r="C83" i="1"/>
  <c r="C84" i="1"/>
  <c r="C85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6" i="1"/>
  <c r="C147" i="1"/>
  <c r="C148" i="1"/>
  <c r="C149" i="1"/>
  <c r="C150" i="1"/>
  <c r="C6" i="1"/>
  <c r="C1" i="9" s="1"/>
  <c r="C2" i="9" s="1"/>
  <c r="F1" i="9" l="1"/>
  <c r="C4" i="9"/>
  <c r="C5" i="9" s="1"/>
  <c r="C28" i="6"/>
  <c r="C27" i="6" s="1"/>
  <c r="C3" i="9" l="1"/>
  <c r="E3" i="9"/>
  <c r="D3" i="9"/>
  <c r="C29" i="6"/>
  <c r="D27" i="6"/>
  <c r="E27" i="6"/>
</calcChain>
</file>

<file path=xl/sharedStrings.xml><?xml version="1.0" encoding="utf-8"?>
<sst xmlns="http://schemas.openxmlformats.org/spreadsheetml/2006/main" count="394" uniqueCount="252">
  <si>
    <r>
      <rPr>
        <sz val="8"/>
        <color rgb="FF1C1C24"/>
        <rFont val="Arial"/>
        <family val="2"/>
      </rPr>
      <t>kJ</t>
    </r>
  </si>
  <si>
    <r>
      <rPr>
        <sz val="8"/>
        <color rgb="FF1C1C24"/>
        <rFont val="Arial"/>
        <family val="2"/>
      </rPr>
      <t>Eau</t>
    </r>
  </si>
  <si>
    <r>
      <rPr>
        <sz val="8"/>
        <color rgb="FF1C1C24"/>
        <rFont val="Arial"/>
        <family val="2"/>
      </rPr>
      <t>Prot.</t>
    </r>
  </si>
  <si>
    <r>
      <rPr>
        <sz val="8"/>
        <color rgb="FF1C1C24"/>
        <rFont val="Arial"/>
        <family val="2"/>
      </rPr>
      <t>G</t>
    </r>
    <r>
      <rPr>
        <sz val="8"/>
        <color rgb="FF414146"/>
        <rFont val="Arial"/>
        <family val="2"/>
      </rPr>
      <t xml:space="preserve">. </t>
    </r>
    <r>
      <rPr>
        <sz val="8"/>
        <color rgb="FF1C1C24"/>
        <rFont val="Arial"/>
        <family val="2"/>
      </rPr>
      <t>S</t>
    </r>
  </si>
  <si>
    <r>
      <rPr>
        <sz val="8"/>
        <color rgb="FF1C1C24"/>
        <rFont val="Arial"/>
        <family val="2"/>
      </rPr>
      <t>G C</t>
    </r>
    <r>
      <rPr>
        <sz val="8"/>
        <color rgb="FF414146"/>
        <rFont val="Arial"/>
        <family val="2"/>
      </rPr>
      <t>.</t>
    </r>
  </si>
  <si>
    <r>
      <rPr>
        <sz val="8"/>
        <color rgb="FF1C1C24"/>
        <rFont val="Arial"/>
        <family val="2"/>
      </rPr>
      <t>Fib</t>
    </r>
    <r>
      <rPr>
        <sz val="8"/>
        <color rgb="FF525056"/>
        <rFont val="Arial"/>
        <family val="2"/>
      </rPr>
      <t>.</t>
    </r>
  </si>
  <si>
    <r>
      <rPr>
        <sz val="8"/>
        <color rgb="FF1C1C24"/>
        <rFont val="Arial"/>
        <family val="2"/>
      </rPr>
      <t>Lip</t>
    </r>
    <r>
      <rPr>
        <sz val="8"/>
        <color rgb="FF414146"/>
        <rFont val="Arial"/>
        <family val="2"/>
      </rPr>
      <t>.</t>
    </r>
  </si>
  <si>
    <r>
      <rPr>
        <sz val="8"/>
        <color rgb="FF1C1C24"/>
        <rFont val="Arial"/>
        <family val="2"/>
      </rPr>
      <t>CS</t>
    </r>
  </si>
  <si>
    <r>
      <rPr>
        <sz val="8"/>
        <color rgb="FF1C1C24"/>
        <rFont val="Arial"/>
        <family val="2"/>
      </rPr>
      <t>Na</t>
    </r>
  </si>
  <si>
    <r>
      <rPr>
        <sz val="8"/>
        <color rgb="FF1C1C24"/>
        <rFont val="Arial"/>
        <family val="2"/>
      </rPr>
      <t>Mg</t>
    </r>
  </si>
  <si>
    <r>
      <rPr>
        <sz val="8"/>
        <color rgb="FF1C1C24"/>
        <rFont val="Arial"/>
        <family val="2"/>
      </rPr>
      <t>Ca</t>
    </r>
  </si>
  <si>
    <r>
      <rPr>
        <sz val="8"/>
        <color rgb="FF1C1C24"/>
        <rFont val="Arial"/>
        <family val="2"/>
      </rPr>
      <t>Fe</t>
    </r>
  </si>
  <si>
    <r>
      <rPr>
        <sz val="8"/>
        <color rgb="FF1C1C24"/>
        <rFont val="Arial"/>
        <family val="2"/>
      </rPr>
      <t>vit. A</t>
    </r>
  </si>
  <si>
    <r>
      <rPr>
        <sz val="8"/>
        <color rgb="FF1C1C24"/>
        <rFont val="Arial"/>
        <family val="2"/>
      </rPr>
      <t>vit. E</t>
    </r>
  </si>
  <si>
    <r>
      <rPr>
        <sz val="8"/>
        <color rgb="FF1C1C24"/>
        <rFont val="Arial"/>
        <family val="2"/>
      </rPr>
      <t>Vit. B1</t>
    </r>
  </si>
  <si>
    <r>
      <rPr>
        <sz val="8"/>
        <color rgb="FF1C1C24"/>
        <rFont val="Arial"/>
        <family val="2"/>
      </rPr>
      <t>Vit. B2</t>
    </r>
  </si>
  <si>
    <r>
      <rPr>
        <sz val="8"/>
        <color rgb="FF1C1C24"/>
        <rFont val="Arial"/>
        <family val="2"/>
      </rPr>
      <t>vit. B5</t>
    </r>
  </si>
  <si>
    <r>
      <rPr>
        <sz val="8"/>
        <color rgb="FF1C1C24"/>
        <rFont val="Arial"/>
        <family val="2"/>
      </rPr>
      <t>vit. B6</t>
    </r>
  </si>
  <si>
    <r>
      <rPr>
        <sz val="8"/>
        <color rgb="FF1C1C24"/>
        <rFont val="Arial"/>
        <family val="2"/>
      </rPr>
      <t>vit. B12</t>
    </r>
  </si>
  <si>
    <r>
      <rPr>
        <sz val="8"/>
        <color rgb="FF1C1C24"/>
        <rFont val="Arial"/>
        <family val="2"/>
      </rPr>
      <t>vit. B9</t>
    </r>
  </si>
  <si>
    <r>
      <rPr>
        <sz val="8"/>
        <color rgb="FF1C1C24"/>
        <rFont val="Arial"/>
        <family val="2"/>
      </rPr>
      <t>en ER</t>
    </r>
  </si>
  <si>
    <r>
      <rPr>
        <sz val="8"/>
        <color rgb="FF1C1C24"/>
        <rFont val="Arial"/>
        <family val="2"/>
      </rPr>
      <t>en mg</t>
    </r>
  </si>
  <si>
    <r>
      <rPr>
        <sz val="8"/>
        <color rgb="FF1C1C24"/>
        <rFont val="Arial"/>
        <family val="2"/>
      </rPr>
      <t>en µg</t>
    </r>
  </si>
  <si>
    <r>
      <rPr>
        <sz val="8"/>
        <color rgb="FF1C1C24"/>
        <rFont val="Arial"/>
        <family val="2"/>
      </rPr>
      <t>Agneau, côtelette</t>
    </r>
    <r>
      <rPr>
        <sz val="8"/>
        <color rgb="FF414146"/>
        <rFont val="Arial"/>
        <family val="2"/>
      </rPr>
      <t xml:space="preserve">, </t>
    </r>
    <r>
      <rPr>
        <sz val="8"/>
        <color rgb="FF1C1C24"/>
        <rFont val="Arial"/>
        <family val="2"/>
      </rPr>
      <t>crue</t>
    </r>
  </si>
  <si>
    <r>
      <rPr>
        <sz val="8"/>
        <color rgb="FF1C1C24"/>
        <rFont val="Arial"/>
        <family val="2"/>
      </rPr>
      <t>0, 18</t>
    </r>
  </si>
  <si>
    <r>
      <rPr>
        <sz val="8"/>
        <color rgb="FF1C1C24"/>
        <rFont val="Arial"/>
        <family val="2"/>
      </rPr>
      <t>fl\gneau, côtelette</t>
    </r>
    <r>
      <rPr>
        <sz val="8"/>
        <color rgb="FF414146"/>
        <rFont val="Arial"/>
        <family val="2"/>
      </rPr>
      <t xml:space="preserve">, </t>
    </r>
    <r>
      <rPr>
        <sz val="8"/>
        <color rgb="FF1C1C24"/>
        <rFont val="Arial"/>
        <family val="2"/>
      </rPr>
      <t>gr</t>
    </r>
    <r>
      <rPr>
        <sz val="8"/>
        <color rgb="FF414146"/>
        <rFont val="Arial"/>
        <family val="2"/>
      </rPr>
      <t>i</t>
    </r>
    <r>
      <rPr>
        <sz val="8"/>
        <color rgb="FF1C1C24"/>
        <rFont val="Arial"/>
        <family val="2"/>
      </rPr>
      <t>lle</t>
    </r>
  </si>
  <si>
    <r>
      <rPr>
        <sz val="8"/>
        <color rgb="FF1C1C24"/>
        <rFont val="Arial"/>
        <family val="2"/>
      </rPr>
      <t>Bœuf</t>
    </r>
    <r>
      <rPr>
        <sz val="8"/>
        <color rgb="FF525056"/>
        <rFont val="Arial"/>
        <family val="2"/>
      </rPr>
      <t xml:space="preserve">, </t>
    </r>
    <r>
      <rPr>
        <sz val="8"/>
        <color rgb="FF1C1C24"/>
        <rFont val="Arial"/>
        <family val="2"/>
      </rPr>
      <t>entrecôte</t>
    </r>
    <r>
      <rPr>
        <sz val="8"/>
        <color rgb="FF626267"/>
        <rFont val="Arial"/>
        <family val="2"/>
      </rPr>
      <t xml:space="preserve">, </t>
    </r>
    <r>
      <rPr>
        <sz val="8"/>
        <color rgb="FF1C1C24"/>
        <rFont val="Arial"/>
        <family val="2"/>
      </rPr>
      <t>grille</t>
    </r>
  </si>
  <si>
    <r>
      <rPr>
        <sz val="8"/>
        <color rgb="FF1C1C24"/>
        <rFont val="Arial"/>
        <family val="2"/>
      </rPr>
      <t>Bœuf, fau</t>
    </r>
    <r>
      <rPr>
        <sz val="8"/>
        <color rgb="FF414146"/>
        <rFont val="Arial"/>
        <family val="2"/>
      </rPr>
      <t xml:space="preserve">x </t>
    </r>
    <r>
      <rPr>
        <sz val="8"/>
        <color rgb="FF1C1C24"/>
        <rFont val="Arial"/>
        <family val="2"/>
      </rPr>
      <t>filet</t>
    </r>
    <r>
      <rPr>
        <sz val="8"/>
        <color rgb="FF525056"/>
        <rFont val="Arial"/>
        <family val="2"/>
      </rPr>
      <t xml:space="preserve">, </t>
    </r>
    <r>
      <rPr>
        <sz val="8"/>
        <color rgb="FF1C1C24"/>
        <rFont val="Arial"/>
        <family val="2"/>
      </rPr>
      <t>grille</t>
    </r>
  </si>
  <si>
    <r>
      <rPr>
        <sz val="8"/>
        <color rgb="FF1C1C24"/>
        <rFont val="Arial"/>
        <family val="2"/>
      </rPr>
      <t>Bœuf</t>
    </r>
    <r>
      <rPr>
        <sz val="8"/>
        <color rgb="FF414146"/>
        <rFont val="Arial"/>
        <family val="2"/>
      </rPr>
      <t xml:space="preserve">, </t>
    </r>
    <r>
      <rPr>
        <sz val="8"/>
        <color rgb="FF1C1C24"/>
        <rFont val="Arial"/>
        <family val="2"/>
      </rPr>
      <t>flanchet</t>
    </r>
    <r>
      <rPr>
        <sz val="8"/>
        <color rgb="FF525056"/>
        <rFont val="Arial"/>
        <family val="2"/>
      </rPr>
      <t xml:space="preserve">, </t>
    </r>
    <r>
      <rPr>
        <sz val="8"/>
        <color rgb="FF1C1C24"/>
        <rFont val="Arial"/>
        <family val="2"/>
      </rPr>
      <t>cru</t>
    </r>
  </si>
  <si>
    <r>
      <rPr>
        <sz val="8"/>
        <color rgb="FF1C1C24"/>
        <rFont val="Arial"/>
        <family val="2"/>
      </rPr>
      <t>Bœuf, flanchet, cuit</t>
    </r>
  </si>
  <si>
    <r>
      <rPr>
        <sz val="8"/>
        <color rgb="FF1C1C24"/>
        <rFont val="Arial"/>
        <family val="2"/>
      </rPr>
      <t>Bœuf</t>
    </r>
    <r>
      <rPr>
        <sz val="8"/>
        <color rgb="FF414146"/>
        <rFont val="Arial"/>
        <family val="2"/>
      </rPr>
      <t xml:space="preserve">, </t>
    </r>
    <r>
      <rPr>
        <sz val="8"/>
        <color rgb="FF1C1C24"/>
        <rFont val="Arial"/>
        <family val="2"/>
      </rPr>
      <t>rosbif, roti</t>
    </r>
  </si>
  <si>
    <r>
      <rPr>
        <sz val="8"/>
        <color rgb="FF1C1C24"/>
        <rFont val="Arial"/>
        <family val="2"/>
      </rPr>
      <t>Porc</t>
    </r>
    <r>
      <rPr>
        <sz val="8"/>
        <color rgb="FF414146"/>
        <rFont val="Arial"/>
        <family val="2"/>
      </rPr>
      <t xml:space="preserve">, </t>
    </r>
    <r>
      <rPr>
        <sz val="8"/>
        <color rgb="FF1C1C24"/>
        <rFont val="Arial"/>
        <family val="2"/>
      </rPr>
      <t>côtelette, crue</t>
    </r>
  </si>
  <si>
    <r>
      <rPr>
        <sz val="8"/>
        <color rgb="FF1C1C24"/>
        <rFont val="Arial"/>
        <family val="2"/>
      </rPr>
      <t>0, 1</t>
    </r>
  </si>
  <si>
    <r>
      <rPr>
        <sz val="8"/>
        <color rgb="FF1C1C24"/>
        <rFont val="Arial"/>
        <family val="2"/>
      </rPr>
      <t>m</t>
    </r>
  </si>
  <si>
    <r>
      <rPr>
        <sz val="8"/>
        <color rgb="FF1C1C24"/>
        <rFont val="Arial"/>
        <family val="2"/>
      </rPr>
      <t>Porc</t>
    </r>
    <r>
      <rPr>
        <sz val="8"/>
        <color rgb="FF414146"/>
        <rFont val="Arial"/>
        <family val="2"/>
      </rPr>
      <t xml:space="preserve">, </t>
    </r>
    <r>
      <rPr>
        <sz val="8"/>
        <color rgb="FF1C1C24"/>
        <rFont val="Arial"/>
        <family val="2"/>
      </rPr>
      <t>côtelette</t>
    </r>
    <r>
      <rPr>
        <sz val="8"/>
        <color rgb="FF414146"/>
        <rFont val="Arial"/>
        <family val="2"/>
      </rPr>
      <t xml:space="preserve">, </t>
    </r>
    <r>
      <rPr>
        <sz val="8"/>
        <color rgb="FF1C1C24"/>
        <rFont val="Arial"/>
        <family val="2"/>
      </rPr>
      <t>gr</t>
    </r>
    <r>
      <rPr>
        <sz val="8"/>
        <color rgb="FF414146"/>
        <rFont val="Arial"/>
        <family val="2"/>
      </rPr>
      <t>i</t>
    </r>
    <r>
      <rPr>
        <sz val="8"/>
        <color rgb="FF1C1C24"/>
        <rFont val="Arial"/>
        <family val="2"/>
      </rPr>
      <t>lle</t>
    </r>
  </si>
  <si>
    <r>
      <rPr>
        <sz val="8"/>
        <color rgb="FF1C1C24"/>
        <rFont val="Arial"/>
        <family val="2"/>
      </rPr>
      <t>Porc</t>
    </r>
    <r>
      <rPr>
        <sz val="8"/>
        <color rgb="FF626267"/>
        <rFont val="Arial"/>
        <family val="2"/>
      </rPr>
      <t xml:space="preserve">, </t>
    </r>
    <r>
      <rPr>
        <sz val="8"/>
        <color rgb="FF1C1C24"/>
        <rFont val="Arial"/>
        <family val="2"/>
      </rPr>
      <t>filet, maigre, cru</t>
    </r>
  </si>
  <si>
    <r>
      <rPr>
        <sz val="8"/>
        <color rgb="FF1C1C24"/>
        <rFont val="Arial"/>
        <family val="2"/>
      </rPr>
      <t>Porc, filet, rôti</t>
    </r>
    <r>
      <rPr>
        <sz val="8"/>
        <color rgb="FF525056"/>
        <rFont val="Arial"/>
        <family val="2"/>
      </rPr>
      <t xml:space="preserve">, </t>
    </r>
    <r>
      <rPr>
        <sz val="8"/>
        <color rgb="FF1C1C24"/>
        <rFont val="Arial"/>
        <family val="2"/>
      </rPr>
      <t>maigre</t>
    </r>
  </si>
  <si>
    <r>
      <rPr>
        <sz val="8"/>
        <color rgb="FF1C1C24"/>
        <rFont val="Arial"/>
        <family val="2"/>
      </rPr>
      <t>Veau, filet</t>
    </r>
    <r>
      <rPr>
        <sz val="8"/>
        <color rgb="FF525056"/>
        <rFont val="Arial"/>
        <family val="2"/>
      </rPr>
      <t xml:space="preserve">, </t>
    </r>
    <r>
      <rPr>
        <sz val="8"/>
        <color rgb="FF1C1C24"/>
        <rFont val="Arial"/>
        <family val="2"/>
      </rPr>
      <t>cru</t>
    </r>
  </si>
  <si>
    <r>
      <rPr>
        <sz val="8"/>
        <color rgb="FF1C1C24"/>
        <rFont val="Arial"/>
        <family val="2"/>
      </rPr>
      <t>Veau</t>
    </r>
    <r>
      <rPr>
        <sz val="8"/>
        <color rgb="FF525056"/>
        <rFont val="Arial"/>
        <family val="2"/>
      </rPr>
      <t xml:space="preserve">, </t>
    </r>
    <r>
      <rPr>
        <sz val="8"/>
        <color rgb="FF1C1C24"/>
        <rFont val="Arial"/>
        <family val="2"/>
      </rPr>
      <t xml:space="preserve">filet </t>
    </r>
    <r>
      <rPr>
        <sz val="8"/>
        <color rgb="FF525056"/>
        <rFont val="Arial"/>
        <family val="2"/>
      </rPr>
      <t xml:space="preserve">, </t>
    </r>
    <r>
      <rPr>
        <sz val="8"/>
        <color rgb="FF1C1C24"/>
        <rFont val="Arial"/>
        <family val="2"/>
      </rPr>
      <t>rot</t>
    </r>
    <r>
      <rPr>
        <sz val="8"/>
        <color rgb="FF414146"/>
        <rFont val="Arial"/>
        <family val="2"/>
      </rPr>
      <t>i</t>
    </r>
  </si>
  <si>
    <r>
      <rPr>
        <sz val="8"/>
        <color rgb="FF1C1C24"/>
        <rFont val="Arial"/>
        <family val="2"/>
      </rPr>
      <t>Steak haché 15</t>
    </r>
    <r>
      <rPr>
        <sz val="8"/>
        <color rgb="FF414146"/>
        <rFont val="Arial"/>
        <family val="2"/>
      </rPr>
      <t xml:space="preserve">%, </t>
    </r>
    <r>
      <rPr>
        <sz val="8"/>
        <color rgb="FF1C1C24"/>
        <rFont val="Arial"/>
        <family val="2"/>
      </rPr>
      <t>cru</t>
    </r>
  </si>
  <si>
    <r>
      <rPr>
        <sz val="8"/>
        <color rgb="FF1C1C24"/>
        <rFont val="Arial"/>
        <family val="2"/>
      </rPr>
      <t xml:space="preserve">Steak haché </t>
    </r>
    <r>
      <rPr>
        <sz val="8"/>
        <color rgb="FF313138"/>
        <rFont val="Arial"/>
        <family val="2"/>
      </rPr>
      <t xml:space="preserve">20%, </t>
    </r>
    <r>
      <rPr>
        <sz val="8"/>
        <color rgb="FF1C1C24"/>
        <rFont val="Arial"/>
        <family val="2"/>
      </rPr>
      <t>cru</t>
    </r>
  </si>
  <si>
    <r>
      <rPr>
        <sz val="8"/>
        <color rgb="FF1C1C24"/>
        <rFont val="Arial"/>
        <family val="2"/>
      </rPr>
      <t>Stea</t>
    </r>
    <r>
      <rPr>
        <sz val="8"/>
        <color rgb="FF414146"/>
        <rFont val="Arial"/>
        <family val="2"/>
      </rPr>
      <t xml:space="preserve">k </t>
    </r>
    <r>
      <rPr>
        <sz val="8"/>
        <color rgb="FF1C1C24"/>
        <rFont val="Arial"/>
        <family val="2"/>
      </rPr>
      <t>haché 20</t>
    </r>
    <r>
      <rPr>
        <sz val="8"/>
        <color rgb="FF414146"/>
        <rFont val="Arial"/>
        <family val="2"/>
      </rPr>
      <t xml:space="preserve">%, </t>
    </r>
    <r>
      <rPr>
        <sz val="8"/>
        <color rgb="FF1C1C24"/>
        <rFont val="Arial"/>
        <family val="2"/>
      </rPr>
      <t>cuit</t>
    </r>
  </si>
  <si>
    <r>
      <rPr>
        <sz val="8"/>
        <color rgb="FF1C1C24"/>
        <rFont val="Arial"/>
        <family val="2"/>
      </rPr>
      <t>Canard</t>
    </r>
    <r>
      <rPr>
        <sz val="8"/>
        <color rgb="FF414146"/>
        <rFont val="Arial"/>
        <family val="2"/>
      </rPr>
      <t xml:space="preserve">, </t>
    </r>
    <r>
      <rPr>
        <sz val="8"/>
        <color rgb="FF1C1C24"/>
        <rFont val="Arial"/>
        <family val="2"/>
      </rPr>
      <t>rôti</t>
    </r>
    <r>
      <rPr>
        <sz val="8"/>
        <color rgb="FF525056"/>
        <rFont val="Arial"/>
        <family val="2"/>
      </rPr>
      <t xml:space="preserve">, </t>
    </r>
    <r>
      <rPr>
        <sz val="8"/>
        <color rgb="FF1C1C24"/>
        <rFont val="Arial"/>
        <family val="2"/>
      </rPr>
      <t>viande</t>
    </r>
  </si>
  <si>
    <r>
      <rPr>
        <sz val="8"/>
        <color rgb="FF1C1C24"/>
        <rFont val="Arial"/>
        <family val="2"/>
      </rPr>
      <t>Dinde</t>
    </r>
    <r>
      <rPr>
        <sz val="8"/>
        <color rgb="FF414146"/>
        <rFont val="Arial"/>
        <family val="2"/>
      </rPr>
      <t xml:space="preserve">, </t>
    </r>
    <r>
      <rPr>
        <sz val="8"/>
        <color rgb="FF1C1C24"/>
        <rFont val="Arial"/>
        <family val="2"/>
      </rPr>
      <t>rôtie</t>
    </r>
    <r>
      <rPr>
        <sz val="8"/>
        <color rgb="FF414146"/>
        <rFont val="Arial"/>
        <family val="2"/>
      </rPr>
      <t xml:space="preserve">, </t>
    </r>
    <r>
      <rPr>
        <sz val="8"/>
        <color rgb="FF1C1C24"/>
        <rFont val="Arial"/>
        <family val="2"/>
      </rPr>
      <t>viande</t>
    </r>
  </si>
  <si>
    <r>
      <rPr>
        <sz val="8"/>
        <color rgb="FF1C1C24"/>
        <rFont val="Arial"/>
        <family val="2"/>
      </rPr>
      <t xml:space="preserve">Poule, avec </t>
    </r>
    <r>
      <rPr>
        <sz val="8"/>
        <color rgb="FF313138"/>
        <rFont val="Arial"/>
        <family val="2"/>
      </rPr>
      <t>peau, bouillie</t>
    </r>
  </si>
  <si>
    <r>
      <rPr>
        <sz val="8"/>
        <color rgb="FF313138"/>
        <rFont val="Arial"/>
        <family val="2"/>
      </rPr>
      <t xml:space="preserve">Poulet, </t>
    </r>
    <r>
      <rPr>
        <sz val="8"/>
        <color rgb="FF1C1C24"/>
        <rFont val="Arial"/>
        <family val="2"/>
      </rPr>
      <t>rôti</t>
    </r>
  </si>
  <si>
    <r>
      <rPr>
        <sz val="8"/>
        <color rgb="FF313138"/>
        <rFont val="Arial"/>
        <family val="2"/>
      </rPr>
      <t xml:space="preserve">Lardons </t>
    </r>
    <r>
      <rPr>
        <sz val="8"/>
        <color rgb="FF1C1C24"/>
        <rFont val="Arial"/>
        <family val="2"/>
      </rPr>
      <t>fumés crus</t>
    </r>
  </si>
  <si>
    <r>
      <rPr>
        <sz val="8"/>
        <color rgb="FF313138"/>
        <rFont val="Arial"/>
        <family val="2"/>
      </rPr>
      <t xml:space="preserve">Foie, </t>
    </r>
    <r>
      <rPr>
        <sz val="8"/>
        <color rgb="FF1C1C24"/>
        <rFont val="Arial"/>
        <family val="2"/>
      </rPr>
      <t>génisse</t>
    </r>
    <r>
      <rPr>
        <sz val="8"/>
        <color rgb="FF414146"/>
        <rFont val="Arial"/>
        <family val="2"/>
      </rPr>
      <t xml:space="preserve">, </t>
    </r>
    <r>
      <rPr>
        <sz val="8"/>
        <color rgb="FF1C1C24"/>
        <rFont val="Arial"/>
        <family val="2"/>
      </rPr>
      <t>cru</t>
    </r>
  </si>
  <si>
    <r>
      <rPr>
        <sz val="8"/>
        <color rgb="FF1C1C24"/>
        <rFont val="Arial"/>
        <family val="2"/>
      </rPr>
      <t>Foie</t>
    </r>
    <r>
      <rPr>
        <sz val="8"/>
        <color rgb="FF525056"/>
        <rFont val="Arial"/>
        <family val="2"/>
      </rPr>
      <t xml:space="preserve">, </t>
    </r>
    <r>
      <rPr>
        <sz val="8"/>
        <color rgb="FF1C1C24"/>
        <rFont val="Arial"/>
        <family val="2"/>
      </rPr>
      <t>génisse</t>
    </r>
    <r>
      <rPr>
        <sz val="8"/>
        <color rgb="FF525056"/>
        <rFont val="Arial"/>
        <family val="2"/>
      </rPr>
      <t xml:space="preserve">, </t>
    </r>
    <r>
      <rPr>
        <sz val="8"/>
        <color rgb="FF1C1C24"/>
        <rFont val="Arial"/>
        <family val="2"/>
      </rPr>
      <t>cuit</t>
    </r>
  </si>
  <si>
    <r>
      <rPr>
        <sz val="8"/>
        <color rgb="FF1C1C24"/>
        <rFont val="Arial"/>
        <family val="2"/>
      </rPr>
      <t>Jambon cuit supérieur</t>
    </r>
    <r>
      <rPr>
        <sz val="8"/>
        <color rgb="FF626267"/>
        <rFont val="Arial"/>
        <family val="2"/>
      </rPr>
      <t xml:space="preserve">, </t>
    </r>
    <r>
      <rPr>
        <sz val="8"/>
        <color rgb="FF313138"/>
        <rFont val="Arial"/>
        <family val="2"/>
      </rPr>
      <t xml:space="preserve">k:lécouenné </t>
    </r>
    <r>
      <rPr>
        <sz val="8"/>
        <color rgb="FF1C1C24"/>
        <rFont val="Arial"/>
        <family val="2"/>
      </rPr>
      <t>dégrai</t>
    </r>
    <r>
      <rPr>
        <sz val="8"/>
        <color rgb="FF414146"/>
        <rFont val="Arial"/>
        <family val="2"/>
      </rPr>
      <t>ssé</t>
    </r>
  </si>
  <si>
    <r>
      <rPr>
        <sz val="8"/>
        <color rgb="FF1C1C24"/>
        <rFont val="Arial"/>
        <family val="2"/>
      </rPr>
      <t xml:space="preserve">ambon </t>
    </r>
    <r>
      <rPr>
        <sz val="8"/>
        <color rgb="FF313138"/>
        <rFont val="Arial"/>
        <family val="2"/>
      </rPr>
      <t xml:space="preserve">de </t>
    </r>
    <r>
      <rPr>
        <sz val="8"/>
        <color rgb="FF1C1C24"/>
        <rFont val="Arial"/>
        <family val="2"/>
      </rPr>
      <t>Bayonne, cru</t>
    </r>
    <r>
      <rPr>
        <sz val="8"/>
        <color rgb="FF414146"/>
        <rFont val="Arial"/>
        <family val="2"/>
      </rPr>
      <t xml:space="preserve">, </t>
    </r>
    <r>
      <rPr>
        <sz val="8"/>
        <color rgb="FF1C1C24"/>
        <rFont val="Arial"/>
        <family val="2"/>
      </rPr>
      <t xml:space="preserve">découenné </t>
    </r>
    <r>
      <rPr>
        <sz val="8"/>
        <color rgb="FF313138"/>
        <rFont val="Arial"/>
        <family val="2"/>
      </rPr>
      <t>et</t>
    </r>
  </si>
  <si>
    <r>
      <rPr>
        <sz val="8"/>
        <color rgb="FF1C1C24"/>
        <rFont val="Arial"/>
        <family val="2"/>
      </rPr>
      <t>Boudin noir</t>
    </r>
    <r>
      <rPr>
        <sz val="8"/>
        <color rgb="FF525056"/>
        <rFont val="Arial"/>
        <family val="2"/>
      </rPr>
      <t xml:space="preserve">, </t>
    </r>
    <r>
      <rPr>
        <sz val="8"/>
        <color rgb="FF1C1C24"/>
        <rFont val="Arial"/>
        <family val="2"/>
      </rPr>
      <t>cuit</t>
    </r>
  </si>
  <si>
    <r>
      <rPr>
        <sz val="8"/>
        <color rgb="FF1C1C24"/>
        <rFont val="Arial"/>
        <family val="2"/>
      </rPr>
      <t>Pâté de campagne</t>
    </r>
  </si>
  <si>
    <r>
      <rPr>
        <sz val="8"/>
        <color rgb="FF313138"/>
        <rFont val="Arial"/>
        <family val="2"/>
      </rPr>
      <t xml:space="preserve">Quenelle </t>
    </r>
    <r>
      <rPr>
        <sz val="8"/>
        <color rgb="FF1C1C24"/>
        <rFont val="Arial"/>
        <family val="2"/>
      </rPr>
      <t xml:space="preserve">de </t>
    </r>
    <r>
      <rPr>
        <sz val="8"/>
        <color rgb="FF313138"/>
        <rFont val="Arial"/>
        <family val="2"/>
      </rPr>
      <t>volaille</t>
    </r>
  </si>
  <si>
    <r>
      <rPr>
        <sz val="8"/>
        <color rgb="FF313138"/>
        <rFont val="Arial"/>
        <family val="2"/>
      </rPr>
      <t>m</t>
    </r>
  </si>
  <si>
    <r>
      <rPr>
        <sz val="8"/>
        <color rgb="FF1C1C24"/>
        <rFont val="Arial"/>
        <family val="2"/>
      </rPr>
      <t>Saucisse de Strasbourg</t>
    </r>
  </si>
  <si>
    <r>
      <rPr>
        <sz val="8"/>
        <color rgb="FF1C1C24"/>
        <rFont val="Arial"/>
        <family val="2"/>
      </rPr>
      <t>Saucisson sec</t>
    </r>
  </si>
  <si>
    <r>
      <rPr>
        <sz val="8"/>
        <color rgb="FF181821"/>
        <rFont val="Arial"/>
        <family val="2"/>
      </rPr>
      <t>Cabillaud</t>
    </r>
    <r>
      <rPr>
        <sz val="8"/>
        <color rgb="FF46464B"/>
        <rFont val="Arial"/>
        <family val="2"/>
      </rPr>
      <t xml:space="preserve">, </t>
    </r>
    <r>
      <rPr>
        <sz val="8"/>
        <color rgb="FF181821"/>
        <rFont val="Arial"/>
        <family val="2"/>
      </rPr>
      <t>(morue), au four</t>
    </r>
  </si>
  <si>
    <r>
      <rPr>
        <sz val="8"/>
        <color rgb="FF181821"/>
        <rFont val="Arial"/>
        <family val="2"/>
      </rPr>
      <t>2, 1</t>
    </r>
  </si>
  <si>
    <r>
      <rPr>
        <sz val="8"/>
        <color rgb="FF181821"/>
        <rFont val="Arial"/>
        <family val="2"/>
      </rPr>
      <t>Cabillaud, (morue)</t>
    </r>
    <r>
      <rPr>
        <sz val="8"/>
        <color rgb="FF46464B"/>
        <rFont val="Arial"/>
        <family val="2"/>
      </rPr>
      <t xml:space="preserve">, </t>
    </r>
    <r>
      <rPr>
        <sz val="8"/>
        <color rgb="FF181821"/>
        <rFont val="Arial"/>
        <family val="2"/>
      </rPr>
      <t>cru</t>
    </r>
  </si>
  <si>
    <r>
      <rPr>
        <sz val="8"/>
        <color rgb="FF181821"/>
        <rFont val="Arial"/>
        <family val="2"/>
      </rPr>
      <t>m</t>
    </r>
  </si>
  <si>
    <r>
      <rPr>
        <sz val="8"/>
        <color rgb="FF181821"/>
        <rFont val="Arial"/>
        <family val="2"/>
      </rPr>
      <t>Crevette rose, cuite</t>
    </r>
  </si>
  <si>
    <r>
      <rPr>
        <sz val="8"/>
        <color rgb="FF181821"/>
        <rFont val="Arial"/>
        <family val="2"/>
      </rPr>
      <t>Maquereau, filet au vin blanc appertisé</t>
    </r>
  </si>
  <si>
    <r>
      <rPr>
        <sz val="8"/>
        <color rgb="FF181821"/>
        <rFont val="Arial"/>
        <family val="2"/>
      </rPr>
      <t>Moule, cuite</t>
    </r>
  </si>
  <si>
    <r>
      <rPr>
        <sz val="8"/>
        <color rgb="FF181821"/>
        <rFont val="Arial"/>
        <family val="2"/>
      </rPr>
      <t>Poisson pané</t>
    </r>
    <r>
      <rPr>
        <sz val="8"/>
        <color rgb="FF46464B"/>
        <rFont val="Arial"/>
        <family val="2"/>
      </rPr>
      <t xml:space="preserve">, </t>
    </r>
    <r>
      <rPr>
        <sz val="8"/>
        <color rgb="FF181821"/>
        <rFont val="Arial"/>
        <family val="2"/>
      </rPr>
      <t>frit</t>
    </r>
  </si>
  <si>
    <r>
      <rPr>
        <sz val="8"/>
        <color rgb="FF181821"/>
        <rFont val="Arial"/>
        <family val="2"/>
      </rPr>
      <t>Roussette (saumonette) crue</t>
    </r>
  </si>
  <si>
    <r>
      <rPr>
        <sz val="8"/>
        <color rgb="FF181821"/>
        <rFont val="Arial"/>
        <family val="2"/>
      </rPr>
      <t>Roussette, frite</t>
    </r>
  </si>
  <si>
    <r>
      <rPr>
        <sz val="8"/>
        <color rgb="FF181821"/>
        <rFont val="Arial"/>
        <family val="2"/>
      </rPr>
      <t>Saumon cru élevage</t>
    </r>
  </si>
  <si>
    <r>
      <rPr>
        <sz val="8"/>
        <color rgb="FF181821"/>
        <rFont val="Arial"/>
        <family val="2"/>
      </rPr>
      <t>&lt;1</t>
    </r>
  </si>
  <si>
    <r>
      <rPr>
        <sz val="8"/>
        <color rgb="FF181821"/>
        <rFont val="Arial"/>
        <family val="2"/>
      </rPr>
      <t>5.Q3</t>
    </r>
  </si>
  <si>
    <r>
      <rPr>
        <sz val="8"/>
        <color rgb="FF181821"/>
        <rFont val="Arial"/>
        <family val="2"/>
      </rPr>
      <t>Surimi en bâtonnets</t>
    </r>
  </si>
  <si>
    <r>
      <rPr>
        <sz val="8"/>
        <color rgb="FF181821"/>
        <rFont val="Arial"/>
        <family val="2"/>
      </rPr>
      <t>Thon</t>
    </r>
    <r>
      <rPr>
        <sz val="8"/>
        <color rgb="FF46464B"/>
        <rFont val="Arial"/>
        <family val="2"/>
      </rPr>
      <t xml:space="preserve">, </t>
    </r>
    <r>
      <rPr>
        <sz val="8"/>
        <color rgb="FF181821"/>
        <rFont val="Arial"/>
        <family val="2"/>
      </rPr>
      <t>naturel</t>
    </r>
    <r>
      <rPr>
        <sz val="8"/>
        <color rgb="FF46464B"/>
        <rFont val="Arial"/>
        <family val="2"/>
      </rPr>
      <t xml:space="preserve">, </t>
    </r>
    <r>
      <rPr>
        <sz val="8"/>
        <color rgb="FF181821"/>
        <rFont val="Arial"/>
        <family val="2"/>
      </rPr>
      <t>appert</t>
    </r>
    <r>
      <rPr>
        <sz val="8"/>
        <color rgb="FF46464B"/>
        <rFont val="Arial"/>
        <family val="2"/>
      </rPr>
      <t>.</t>
    </r>
  </si>
  <si>
    <r>
      <rPr>
        <sz val="8"/>
        <color rgb="FF181821"/>
        <rFont val="Arial"/>
        <family val="2"/>
      </rPr>
      <t>Blanc d</t>
    </r>
    <r>
      <rPr>
        <sz val="8"/>
        <color rgb="FF34333B"/>
        <rFont val="Arial"/>
        <family val="2"/>
      </rPr>
      <t>'</t>
    </r>
    <r>
      <rPr>
        <sz val="8"/>
        <color rgb="FF181821"/>
        <rFont val="Arial"/>
        <family val="2"/>
      </rPr>
      <t>œuf</t>
    </r>
  </si>
  <si>
    <r>
      <rPr>
        <sz val="8"/>
        <color rgb="FF181821"/>
        <rFont val="Arial"/>
        <family val="2"/>
      </rPr>
      <t>Jaune d'œuf</t>
    </r>
  </si>
  <si>
    <r>
      <rPr>
        <sz val="8"/>
        <color rgb="FF181821"/>
        <rFont val="Arial"/>
        <family val="2"/>
      </rPr>
      <t>3, 1</t>
    </r>
  </si>
  <si>
    <r>
      <rPr>
        <sz val="8"/>
        <color rgb="FF181821"/>
        <rFont val="Arial"/>
        <family val="2"/>
      </rPr>
      <t>Bleu</t>
    </r>
  </si>
  <si>
    <r>
      <rPr>
        <sz val="8"/>
        <color rgb="FF181821"/>
        <rFont val="Arial"/>
        <family val="2"/>
      </rPr>
      <t>Camembert 45</t>
    </r>
    <r>
      <rPr>
        <sz val="8"/>
        <color rgb="FF34333B"/>
        <rFont val="Arial"/>
        <family val="2"/>
      </rPr>
      <t>%</t>
    </r>
  </si>
  <si>
    <r>
      <rPr>
        <sz val="8"/>
        <color rgb="FF181821"/>
        <rFont val="Arial"/>
        <family val="2"/>
      </rPr>
      <t>Cantal</t>
    </r>
  </si>
  <si>
    <r>
      <rPr>
        <sz val="8"/>
        <color rgb="FF181821"/>
        <rFont val="Arial"/>
        <family val="2"/>
      </rPr>
      <t>Emmental</t>
    </r>
  </si>
  <si>
    <r>
      <rPr>
        <sz val="8"/>
        <color rgb="FF181821"/>
        <rFont val="Arial"/>
        <family val="2"/>
      </rPr>
      <t>0, 1</t>
    </r>
  </si>
  <si>
    <r>
      <rPr>
        <sz val="8"/>
        <color rgb="FF181821"/>
        <rFont val="Arial"/>
        <family val="2"/>
      </rPr>
      <t>Fromage chèvre</t>
    </r>
    <r>
      <rPr>
        <sz val="8"/>
        <color rgb="FF46464B"/>
        <rFont val="Arial"/>
        <family val="2"/>
      </rPr>
      <t xml:space="preserve">, </t>
    </r>
    <r>
      <rPr>
        <sz val="8"/>
        <color rgb="FF181821"/>
        <rFont val="Arial"/>
        <family val="2"/>
      </rPr>
      <t>sec</t>
    </r>
  </si>
  <si>
    <r>
      <rPr>
        <sz val="8"/>
        <color rgb="FF181821"/>
        <rFont val="Arial"/>
        <family val="2"/>
      </rPr>
      <t>Crème de gruyère</t>
    </r>
  </si>
  <si>
    <r>
      <rPr>
        <sz val="8"/>
        <color rgb="FF181821"/>
        <rFont val="Arial"/>
        <family val="2"/>
      </rPr>
      <t>Fromage blanc 20</t>
    </r>
    <r>
      <rPr>
        <sz val="8"/>
        <color rgb="FF34333B"/>
        <rFont val="Arial"/>
        <family val="2"/>
      </rPr>
      <t>%</t>
    </r>
  </si>
  <si>
    <r>
      <rPr>
        <sz val="8"/>
        <color rgb="FF181821"/>
        <rFont val="Arial"/>
        <family val="2"/>
      </rPr>
      <t>Fromage blanc 40</t>
    </r>
    <r>
      <rPr>
        <sz val="8"/>
        <color rgb="FF34333B"/>
        <rFont val="Arial"/>
        <family val="2"/>
      </rPr>
      <t>%</t>
    </r>
  </si>
  <si>
    <r>
      <rPr>
        <sz val="8"/>
        <color rgb="FF181821"/>
        <rFont val="Arial"/>
        <family val="2"/>
      </rPr>
      <t>Gouda</t>
    </r>
  </si>
  <si>
    <r>
      <rPr>
        <sz val="8"/>
        <color rgb="FF181821"/>
        <rFont val="Arial"/>
        <family val="2"/>
      </rPr>
      <t>Lait écrémé en poudre</t>
    </r>
  </si>
  <si>
    <r>
      <rPr>
        <sz val="8"/>
        <color rgb="FF181821"/>
        <rFont val="Arial"/>
        <family val="2"/>
      </rPr>
      <t>Lait entier concentré</t>
    </r>
  </si>
  <si>
    <r>
      <rPr>
        <sz val="8"/>
        <color rgb="FF181821"/>
        <rFont val="Arial"/>
        <family val="2"/>
      </rPr>
      <t>0, 18</t>
    </r>
  </si>
  <si>
    <r>
      <rPr>
        <sz val="8"/>
        <color rgb="FF181821"/>
        <rFont val="Arial"/>
        <family val="2"/>
      </rPr>
      <t>Lait entier concentré sucré</t>
    </r>
  </si>
  <si>
    <r>
      <rPr>
        <sz val="8"/>
        <color rgb="FF181821"/>
        <rFont val="Arial"/>
        <family val="2"/>
      </rPr>
      <t>Lait UHT</t>
    </r>
    <r>
      <rPr>
        <sz val="8"/>
        <color rgb="FF46464B"/>
        <rFont val="Arial"/>
        <family val="2"/>
      </rPr>
      <t xml:space="preserve">, </t>
    </r>
    <r>
      <rPr>
        <sz val="8"/>
        <color rgb="FF181821"/>
        <rFont val="Arial"/>
        <family val="2"/>
      </rPr>
      <t>demi écrémé</t>
    </r>
  </si>
  <si>
    <r>
      <rPr>
        <sz val="8"/>
        <color rgb="FF181821"/>
        <rFont val="Arial"/>
        <family val="2"/>
      </rPr>
      <t>Lait UHT</t>
    </r>
    <r>
      <rPr>
        <sz val="8"/>
        <color rgb="FF34333B"/>
        <rFont val="Arial"/>
        <family val="2"/>
      </rPr>
      <t xml:space="preserve">, </t>
    </r>
    <r>
      <rPr>
        <sz val="8"/>
        <color rgb="FF181821"/>
        <rFont val="Arial"/>
        <family val="2"/>
      </rPr>
      <t>écrémé</t>
    </r>
  </si>
  <si>
    <r>
      <rPr>
        <sz val="8"/>
        <color rgb="FF181821"/>
        <rFont val="Arial"/>
        <family val="2"/>
      </rPr>
      <t>Lait UHT</t>
    </r>
    <r>
      <rPr>
        <sz val="8"/>
        <color rgb="FF46464B"/>
        <rFont val="Arial"/>
        <family val="2"/>
      </rPr>
      <t xml:space="preserve">, </t>
    </r>
    <r>
      <rPr>
        <sz val="8"/>
        <color rgb="FF181821"/>
        <rFont val="Arial"/>
        <family val="2"/>
      </rPr>
      <t>entier</t>
    </r>
  </si>
  <si>
    <r>
      <rPr>
        <sz val="8"/>
        <color rgb="FF181821"/>
        <rFont val="Arial"/>
        <family val="2"/>
      </rPr>
      <t>Parmesan</t>
    </r>
  </si>
  <si>
    <r>
      <rPr>
        <sz val="8"/>
        <color rgb="FF181821"/>
        <rFont val="Arial"/>
        <family val="2"/>
      </rPr>
      <t>Petit Suisse 40</t>
    </r>
    <r>
      <rPr>
        <sz val="8"/>
        <color rgb="FF34333B"/>
        <rFont val="Arial"/>
        <family val="2"/>
      </rPr>
      <t>%</t>
    </r>
  </si>
  <si>
    <r>
      <rPr>
        <sz val="8"/>
        <color rgb="FF181821"/>
        <rFont val="Arial"/>
        <family val="2"/>
      </rPr>
      <t>Pont !'Evêque</t>
    </r>
  </si>
  <si>
    <r>
      <rPr>
        <sz val="8"/>
        <color rgb="FF181821"/>
        <rFont val="Arial"/>
        <family val="2"/>
      </rPr>
      <t>Yaourt au</t>
    </r>
    <r>
      <rPr>
        <sz val="8"/>
        <color rgb="FF34333B"/>
        <rFont val="Arial"/>
        <family val="2"/>
      </rPr>
      <t xml:space="preserve">x </t>
    </r>
    <r>
      <rPr>
        <sz val="8"/>
        <color rgb="FF181821"/>
        <rFont val="Arial"/>
        <family val="2"/>
      </rPr>
      <t xml:space="preserve">fruits </t>
    </r>
    <r>
      <rPr>
        <sz val="8"/>
        <color rgb="FF46464B"/>
        <rFont val="Arial"/>
        <family val="2"/>
      </rPr>
      <t xml:space="preserve">, </t>
    </r>
    <r>
      <rPr>
        <sz val="8"/>
        <color rgb="FF181821"/>
        <rFont val="Arial"/>
        <family val="2"/>
      </rPr>
      <t>lait entier</t>
    </r>
  </si>
  <si>
    <r>
      <rPr>
        <sz val="8"/>
        <color rgb="FF181821"/>
        <rFont val="Arial"/>
        <family val="2"/>
      </rPr>
      <t>Yaourt natur</t>
    </r>
    <r>
      <rPr>
        <sz val="8"/>
        <color rgb="FF34333B"/>
        <rFont val="Arial"/>
        <family val="2"/>
      </rPr>
      <t>e</t>
    </r>
  </si>
  <si>
    <r>
      <rPr>
        <sz val="8"/>
        <color rgb="FF181821"/>
        <rFont val="Arial"/>
        <family val="2"/>
      </rPr>
      <t xml:space="preserve">173 </t>
    </r>
    <r>
      <rPr>
        <sz val="8"/>
        <color rgb="FF7E7E7E"/>
        <rFont val="Arial"/>
        <family val="2"/>
      </rPr>
      <t>.</t>
    </r>
  </si>
  <si>
    <r>
      <rPr>
        <sz val="8"/>
        <color rgb="FF1C1C24"/>
        <rFont val="Arial"/>
        <family val="2"/>
      </rPr>
      <t>Beurre</t>
    </r>
  </si>
  <si>
    <r>
      <rPr>
        <sz val="8"/>
        <color rgb="FF1C1C24"/>
        <rFont val="Arial"/>
        <family val="2"/>
      </rPr>
      <t>Crème fraiche pasteurisèe</t>
    </r>
  </si>
  <si>
    <r>
      <rPr>
        <sz val="8"/>
        <color rgb="FF1C1C24"/>
        <rFont val="Arial"/>
        <family val="2"/>
      </rPr>
      <t>Huile d'arachide</t>
    </r>
  </si>
  <si>
    <r>
      <rPr>
        <sz val="8"/>
        <color rgb="FF1C1C24"/>
        <rFont val="Arial"/>
        <family val="2"/>
      </rPr>
      <t>Huile d'olive</t>
    </r>
  </si>
  <si>
    <r>
      <rPr>
        <sz val="8"/>
        <color rgb="FF1C1C24"/>
        <rFont val="Arial"/>
        <family val="2"/>
      </rPr>
      <t>Huile de colza</t>
    </r>
  </si>
  <si>
    <r>
      <rPr>
        <sz val="8"/>
        <color rgb="FF1C1C24"/>
        <rFont val="Arial"/>
        <family val="2"/>
      </rPr>
      <t>Huile de tournesol</t>
    </r>
  </si>
  <si>
    <r>
      <rPr>
        <sz val="8"/>
        <color rgb="FF1C1C24"/>
        <rFont val="Arial"/>
        <family val="2"/>
      </rPr>
      <t>Margarine allègée</t>
    </r>
  </si>
  <si>
    <r>
      <rPr>
        <sz val="8"/>
        <color rgb="FF1C1C24"/>
        <rFont val="Arial"/>
        <family val="2"/>
      </rPr>
      <t>Margarine au tournesol</t>
    </r>
  </si>
  <si>
    <r>
      <rPr>
        <sz val="8"/>
        <color rgb="FF1C1C24"/>
        <rFont val="Arial"/>
        <family val="2"/>
      </rPr>
      <t>Biscotte</t>
    </r>
  </si>
  <si>
    <r>
      <rPr>
        <sz val="8"/>
        <color rgb="FF1C1C24"/>
        <rFont val="Arial"/>
        <family val="2"/>
      </rPr>
      <t>Biscuit type petit beurre</t>
    </r>
  </si>
  <si>
    <r>
      <rPr>
        <sz val="8"/>
        <color rgb="FF1C1C24"/>
        <rFont val="Arial"/>
        <family val="2"/>
      </rPr>
      <t xml:space="preserve">20 </t>
    </r>
    <r>
      <rPr>
        <sz val="8"/>
        <color rgb="FF49494F"/>
        <rFont val="Arial"/>
        <family val="2"/>
      </rPr>
      <t>,</t>
    </r>
    <r>
      <rPr>
        <sz val="8"/>
        <color rgb="FF1C1C24"/>
        <rFont val="Arial"/>
        <family val="2"/>
      </rPr>
      <t>5</t>
    </r>
  </si>
  <si>
    <r>
      <rPr>
        <sz val="8"/>
        <color rgb="FF1C1C24"/>
        <rFont val="Arial"/>
        <family val="2"/>
      </rPr>
      <t>0, 11</t>
    </r>
  </si>
  <si>
    <r>
      <rPr>
        <sz val="8"/>
        <color rgb="FF1C1C24"/>
        <rFont val="Arial"/>
        <family val="2"/>
      </rPr>
      <t>Cake (aux fruits)</t>
    </r>
  </si>
  <si>
    <r>
      <rPr>
        <sz val="8"/>
        <color rgb="FF1C1C24"/>
        <rFont val="Arial"/>
        <family val="2"/>
      </rPr>
      <t>Céréale sucrée pour petit déjeuner</t>
    </r>
  </si>
  <si>
    <r>
      <rPr>
        <sz val="8"/>
        <color rgb="FF1C1C24"/>
        <rFont val="Arial"/>
        <family val="2"/>
      </rPr>
      <t>Céréales chocolatées enrichies</t>
    </r>
  </si>
  <si>
    <r>
      <rPr>
        <sz val="8"/>
        <color rgb="FF1C1C24"/>
        <rFont val="Arial"/>
        <family val="2"/>
      </rPr>
      <t>Croissant</t>
    </r>
  </si>
  <si>
    <r>
      <rPr>
        <sz val="8"/>
        <color rgb="FF1C1C24"/>
        <rFont val="Arial"/>
        <family val="2"/>
      </rPr>
      <t>Farine blanche</t>
    </r>
  </si>
  <si>
    <r>
      <rPr>
        <sz val="8"/>
        <color rgb="FF1C1C24"/>
        <rFont val="Arial"/>
        <family val="2"/>
      </rPr>
      <t>Fécule de maïs</t>
    </r>
  </si>
  <si>
    <r>
      <rPr>
        <sz val="8"/>
        <color rgb="FF1C1C24"/>
        <rFont val="Arial"/>
        <family val="2"/>
      </rPr>
      <t>Lentille, cuite</t>
    </r>
  </si>
  <si>
    <r>
      <rPr>
        <sz val="8"/>
        <color rgb="FF1C1C24"/>
        <rFont val="Arial"/>
        <family val="2"/>
      </rPr>
      <t>Lentille</t>
    </r>
    <r>
      <rPr>
        <sz val="8"/>
        <color rgb="FF5E5D62"/>
        <rFont val="Arial"/>
        <family val="2"/>
      </rPr>
      <t xml:space="preserve">, </t>
    </r>
    <r>
      <rPr>
        <sz val="8"/>
        <color rgb="FF1C1C24"/>
        <rFont val="Arial"/>
        <family val="2"/>
      </rPr>
      <t>séche</t>
    </r>
  </si>
  <si>
    <r>
      <rPr>
        <sz val="8"/>
        <color rgb="FF34343B"/>
        <rFont val="Arial"/>
        <family val="2"/>
      </rPr>
      <t xml:space="preserve">Maïs </t>
    </r>
    <r>
      <rPr>
        <sz val="8"/>
        <color rgb="FF1C1C24"/>
        <rFont val="Arial"/>
        <family val="2"/>
      </rPr>
      <t>dou</t>
    </r>
    <r>
      <rPr>
        <sz val="8"/>
        <color rgb="FF49494F"/>
        <rFont val="Arial"/>
        <family val="2"/>
      </rPr>
      <t>x</t>
    </r>
    <r>
      <rPr>
        <sz val="8"/>
        <color rgb="FF1C1C24"/>
        <rFont val="Arial"/>
        <family val="2"/>
      </rPr>
      <t>, appert</t>
    </r>
    <r>
      <rPr>
        <sz val="8"/>
        <color rgb="FF49494F"/>
        <rFont val="Arial"/>
        <family val="2"/>
      </rPr>
      <t>i</t>
    </r>
    <r>
      <rPr>
        <sz val="8"/>
        <color rgb="FF1C1C24"/>
        <rFont val="Arial"/>
        <family val="2"/>
      </rPr>
      <t>sé</t>
    </r>
  </si>
  <si>
    <r>
      <rPr>
        <sz val="8"/>
        <color rgb="FF1C1C24"/>
        <rFont val="Arial"/>
        <family val="2"/>
      </rPr>
      <t>Muesli (moyen)</t>
    </r>
  </si>
  <si>
    <r>
      <rPr>
        <sz val="8"/>
        <color rgb="FF1C1C24"/>
        <rFont val="Arial"/>
        <family val="2"/>
      </rPr>
      <t>Pain</t>
    </r>
  </si>
  <si>
    <r>
      <rPr>
        <sz val="8"/>
        <color rgb="FF1C1C24"/>
        <rFont val="Arial"/>
        <family val="2"/>
      </rPr>
      <t xml:space="preserve">O </t>
    </r>
    <r>
      <rPr>
        <sz val="8"/>
        <color rgb="FFAAAAAA"/>
        <rFont val="Arial"/>
        <family val="2"/>
      </rPr>
      <t>.</t>
    </r>
  </si>
  <si>
    <r>
      <rPr>
        <sz val="8"/>
        <color rgb="FF1C1C24"/>
        <rFont val="Arial"/>
        <family val="2"/>
      </rPr>
      <t>Pain au chocolat</t>
    </r>
  </si>
  <si>
    <r>
      <rPr>
        <sz val="8"/>
        <color rgb="FF1C1C24"/>
        <rFont val="Arial"/>
        <family val="2"/>
      </rPr>
      <t>Pain de campagne</t>
    </r>
  </si>
  <si>
    <r>
      <rPr>
        <sz val="8"/>
        <color rgb="FF1C1C24"/>
        <rFont val="Arial"/>
        <family val="2"/>
      </rPr>
      <t>Pain de mie</t>
    </r>
  </si>
  <si>
    <r>
      <rPr>
        <sz val="8"/>
        <color rgb="FF1C1C24"/>
        <rFont val="Arial"/>
        <family val="2"/>
      </rPr>
      <t>Patate douce, crue</t>
    </r>
  </si>
  <si>
    <r>
      <rPr>
        <sz val="8"/>
        <color rgb="FF1C1C24"/>
        <rFont val="Arial"/>
        <family val="2"/>
      </rPr>
      <t xml:space="preserve">Pâtes alimentaires </t>
    </r>
    <r>
      <rPr>
        <sz val="8"/>
        <color rgb="FF49494F"/>
        <rFont val="Arial"/>
        <family val="2"/>
      </rPr>
      <t xml:space="preserve">, </t>
    </r>
    <r>
      <rPr>
        <sz val="8"/>
        <color rgb="FF1C1C24"/>
        <rFont val="Arial"/>
        <family val="2"/>
      </rPr>
      <t>crues</t>
    </r>
  </si>
  <si>
    <r>
      <rPr>
        <sz val="8"/>
        <color rgb="FF1C1C24"/>
        <rFont val="Arial"/>
        <family val="2"/>
      </rPr>
      <t xml:space="preserve">0, </t>
    </r>
    <r>
      <rPr>
        <sz val="8"/>
        <color rgb="FF34343B"/>
        <rFont val="Arial"/>
        <family val="2"/>
      </rPr>
      <t>1</t>
    </r>
  </si>
  <si>
    <r>
      <rPr>
        <sz val="8"/>
        <color rgb="FF1C1C24"/>
        <rFont val="Arial"/>
        <family val="2"/>
      </rPr>
      <t>Pétale de maïs au sucre</t>
    </r>
    <r>
      <rPr>
        <sz val="8"/>
        <color rgb="FF49494F"/>
        <rFont val="Arial"/>
        <family val="2"/>
      </rPr>
      <t xml:space="preserve">, </t>
    </r>
    <r>
      <rPr>
        <sz val="8"/>
        <color rgb="FF1C1C24"/>
        <rFont val="Arial"/>
        <family val="2"/>
      </rPr>
      <t>enrichi</t>
    </r>
  </si>
  <si>
    <r>
      <rPr>
        <sz val="8"/>
        <color rgb="FF1C1C24"/>
        <rFont val="Arial"/>
        <family val="2"/>
      </rPr>
      <t>Pois cassé</t>
    </r>
    <r>
      <rPr>
        <sz val="8"/>
        <color rgb="FF49494F"/>
        <rFont val="Arial"/>
        <family val="2"/>
      </rPr>
      <t xml:space="preserve">, </t>
    </r>
    <r>
      <rPr>
        <sz val="8"/>
        <color rgb="FF1C1C24"/>
        <rFont val="Arial"/>
        <family val="2"/>
      </rPr>
      <t>cuit</t>
    </r>
  </si>
  <si>
    <r>
      <rPr>
        <sz val="8"/>
        <color rgb="FF1C1C24"/>
        <rFont val="Arial"/>
        <family val="2"/>
      </rPr>
      <t xml:space="preserve">Pois chiche, </t>
    </r>
    <r>
      <rPr>
        <sz val="8"/>
        <color rgb="FF34343B"/>
        <rFont val="Arial"/>
        <family val="2"/>
      </rPr>
      <t>cuit</t>
    </r>
  </si>
  <si>
    <r>
      <rPr>
        <sz val="8"/>
        <color rgb="FF34343B"/>
        <rFont val="Arial"/>
        <family val="2"/>
      </rPr>
      <t xml:space="preserve">Riz </t>
    </r>
    <r>
      <rPr>
        <sz val="8"/>
        <color rgb="FF1C1C24"/>
        <rFont val="Arial"/>
        <family val="2"/>
      </rPr>
      <t>blanc</t>
    </r>
    <r>
      <rPr>
        <sz val="8"/>
        <color rgb="FF5E5D62"/>
        <rFont val="Arial"/>
        <family val="2"/>
      </rPr>
      <t xml:space="preserve">, </t>
    </r>
    <r>
      <rPr>
        <sz val="8"/>
        <color rgb="FF1C1C24"/>
        <rFont val="Arial"/>
        <family val="2"/>
      </rPr>
      <t>cru</t>
    </r>
  </si>
  <si>
    <r>
      <rPr>
        <sz val="8"/>
        <color rgb="FF1C1C24"/>
        <rFont val="Arial"/>
        <family val="2"/>
      </rPr>
      <t>Riz blanc</t>
    </r>
    <r>
      <rPr>
        <sz val="8"/>
        <color rgb="FF49494F"/>
        <rFont val="Arial"/>
        <family val="2"/>
      </rPr>
      <t xml:space="preserve">, </t>
    </r>
    <r>
      <rPr>
        <sz val="8"/>
        <color rgb="FF1C1C24"/>
        <rFont val="Arial"/>
        <family val="2"/>
      </rPr>
      <t>cuit</t>
    </r>
  </si>
  <si>
    <r>
      <rPr>
        <sz val="8"/>
        <color rgb="FF34343B"/>
        <rFont val="Arial"/>
        <family val="2"/>
      </rPr>
      <t xml:space="preserve">4 </t>
    </r>
    <r>
      <rPr>
        <sz val="8"/>
        <color rgb="FF939397"/>
        <rFont val="Arial"/>
        <family val="2"/>
      </rPr>
      <t>-</t>
    </r>
  </si>
  <si>
    <r>
      <rPr>
        <sz val="8"/>
        <color rgb="FF1C1C24"/>
        <rFont val="Arial"/>
        <family val="2"/>
      </rPr>
      <t>lrapioca</t>
    </r>
    <r>
      <rPr>
        <sz val="8"/>
        <color rgb="FF49494F"/>
        <rFont val="Arial"/>
        <family val="2"/>
      </rPr>
      <t xml:space="preserve">, </t>
    </r>
    <r>
      <rPr>
        <sz val="8"/>
        <color rgb="FF1C1C24"/>
        <rFont val="Arial"/>
        <family val="2"/>
      </rPr>
      <t>cru</t>
    </r>
  </si>
  <si>
    <r>
      <rPr>
        <sz val="8"/>
        <color rgb="FF1C1C24"/>
        <rFont val="Arial"/>
        <family val="2"/>
      </rPr>
      <t>Aubergine cu</t>
    </r>
    <r>
      <rPr>
        <sz val="8"/>
        <color rgb="FF49494F"/>
        <rFont val="Arial"/>
        <family val="2"/>
      </rPr>
      <t>i</t>
    </r>
    <r>
      <rPr>
        <sz val="8"/>
        <color rgb="FF1C1C24"/>
        <rFont val="Arial"/>
        <family val="2"/>
      </rPr>
      <t>te</t>
    </r>
  </si>
  <si>
    <r>
      <rPr>
        <sz val="8"/>
        <color rgb="FF1C1C24"/>
        <rFont val="Arial"/>
        <family val="2"/>
      </rPr>
      <t>0, 113</t>
    </r>
  </si>
  <si>
    <r>
      <rPr>
        <sz val="8"/>
        <color rgb="FF1C1C24"/>
        <rFont val="Arial"/>
        <family val="2"/>
      </rPr>
      <t xml:space="preserve">0 </t>
    </r>
    <r>
      <rPr>
        <sz val="8"/>
        <color rgb="FF49494F"/>
        <rFont val="Arial"/>
        <family val="2"/>
      </rPr>
      <t>,</t>
    </r>
    <r>
      <rPr>
        <sz val="8"/>
        <color rgb="FF1C1C24"/>
        <rFont val="Arial"/>
        <family val="2"/>
      </rPr>
      <t>6</t>
    </r>
  </si>
  <si>
    <r>
      <rPr>
        <sz val="8"/>
        <color rgb="FF18181F"/>
        <rFont val="Arial"/>
        <family val="2"/>
      </rPr>
      <t>Carotte</t>
    </r>
    <r>
      <rPr>
        <sz val="8"/>
        <color rgb="FF4B4B50"/>
        <rFont val="Arial"/>
        <family val="2"/>
      </rPr>
      <t xml:space="preserve">, </t>
    </r>
    <r>
      <rPr>
        <sz val="8"/>
        <color rgb="FF18181F"/>
        <rFont val="Arial"/>
        <family val="2"/>
      </rPr>
      <t>crue</t>
    </r>
  </si>
  <si>
    <r>
      <rPr>
        <sz val="8"/>
        <color rgb="FF18181F"/>
        <rFont val="Arial"/>
        <family val="2"/>
      </rPr>
      <t>Carotte</t>
    </r>
    <r>
      <rPr>
        <sz val="8"/>
        <color rgb="FF4B4B50"/>
        <rFont val="Arial"/>
        <family val="2"/>
      </rPr>
      <t xml:space="preserve">, </t>
    </r>
    <r>
      <rPr>
        <sz val="8"/>
        <color rgb="FF18181F"/>
        <rFont val="Arial"/>
        <family val="2"/>
      </rPr>
      <t>cuite</t>
    </r>
  </si>
  <si>
    <r>
      <rPr>
        <sz val="8"/>
        <color rgb="FF18181F"/>
        <rFont val="Arial"/>
        <family val="2"/>
      </rPr>
      <t>Champignon de Paris</t>
    </r>
    <r>
      <rPr>
        <sz val="8"/>
        <color rgb="FF34343B"/>
        <rFont val="Arial"/>
        <family val="2"/>
      </rPr>
      <t xml:space="preserve">, </t>
    </r>
    <r>
      <rPr>
        <sz val="8"/>
        <color rgb="FF18181F"/>
        <rFont val="Arial"/>
        <family val="2"/>
      </rPr>
      <t>appert.</t>
    </r>
  </si>
  <si>
    <r>
      <rPr>
        <sz val="8"/>
        <color rgb="FF18181F"/>
        <rFont val="Arial"/>
        <family val="2"/>
      </rPr>
      <t>m</t>
    </r>
  </si>
  <si>
    <r>
      <rPr>
        <sz val="8"/>
        <color rgb="FF18181F"/>
        <rFont val="Arial"/>
        <family val="2"/>
      </rPr>
      <t>Chou-fleur</t>
    </r>
    <r>
      <rPr>
        <sz val="8"/>
        <color rgb="FF34343B"/>
        <rFont val="Arial"/>
        <family val="2"/>
      </rPr>
      <t xml:space="preserve">, </t>
    </r>
    <r>
      <rPr>
        <sz val="8"/>
        <color rgb="FF18181F"/>
        <rFont val="Arial"/>
        <family val="2"/>
      </rPr>
      <t>cru</t>
    </r>
  </si>
  <si>
    <r>
      <rPr>
        <sz val="8"/>
        <color rgb="FF18181F"/>
        <rFont val="Arial"/>
        <family val="2"/>
      </rPr>
      <t>Concombre cru</t>
    </r>
  </si>
  <si>
    <r>
      <rPr>
        <sz val="8"/>
        <color rgb="FF18181F"/>
        <rFont val="Arial"/>
        <family val="2"/>
      </rPr>
      <t>Courgette</t>
    </r>
    <r>
      <rPr>
        <sz val="8"/>
        <color rgb="FF34343B"/>
        <rFont val="Arial"/>
        <family val="2"/>
      </rPr>
      <t xml:space="preserve">, </t>
    </r>
    <r>
      <rPr>
        <sz val="8"/>
        <color rgb="FF18181F"/>
        <rFont val="Arial"/>
        <family val="2"/>
      </rPr>
      <t>crue</t>
    </r>
  </si>
  <si>
    <r>
      <rPr>
        <sz val="8"/>
        <color rgb="FF18181F"/>
        <rFont val="Arial"/>
        <family val="2"/>
      </rPr>
      <t>0, 1</t>
    </r>
  </si>
  <si>
    <r>
      <rPr>
        <sz val="8"/>
        <color rgb="FF18181F"/>
        <rFont val="Arial"/>
        <family val="2"/>
      </rPr>
      <t>Epinard</t>
    </r>
    <r>
      <rPr>
        <sz val="8"/>
        <color rgb="FF34343B"/>
        <rFont val="Arial"/>
        <family val="2"/>
      </rPr>
      <t xml:space="preserve">, </t>
    </r>
    <r>
      <rPr>
        <sz val="8"/>
        <color rgb="FF18181F"/>
        <rFont val="Arial"/>
        <family val="2"/>
      </rPr>
      <t>cru</t>
    </r>
  </si>
  <si>
    <r>
      <rPr>
        <sz val="8"/>
        <color rgb="FF18181F"/>
        <rFont val="Arial"/>
        <family val="2"/>
      </rPr>
      <t>Har</t>
    </r>
    <r>
      <rPr>
        <sz val="8"/>
        <color rgb="FF34343B"/>
        <rFont val="Arial"/>
        <family val="2"/>
      </rPr>
      <t>i</t>
    </r>
    <r>
      <rPr>
        <sz val="8"/>
        <color rgb="FF18181F"/>
        <rFont val="Arial"/>
        <family val="2"/>
      </rPr>
      <t>cot vert, cru</t>
    </r>
  </si>
  <si>
    <r>
      <rPr>
        <sz val="8"/>
        <color rgb="FF18181F"/>
        <rFont val="Arial"/>
        <family val="2"/>
      </rPr>
      <t>Laitue</t>
    </r>
    <r>
      <rPr>
        <sz val="8"/>
        <color rgb="FF34343B"/>
        <rFont val="Arial"/>
        <family val="2"/>
      </rPr>
      <t xml:space="preserve">, </t>
    </r>
    <r>
      <rPr>
        <sz val="8"/>
        <color rgb="FF18181F"/>
        <rFont val="Arial"/>
        <family val="2"/>
      </rPr>
      <t>crue</t>
    </r>
  </si>
  <si>
    <r>
      <rPr>
        <sz val="8"/>
        <color rgb="FF18181F"/>
        <rFont val="Arial"/>
        <family val="2"/>
      </rPr>
      <t>Navet pelé</t>
    </r>
    <r>
      <rPr>
        <sz val="8"/>
        <color rgb="FF4B4B50"/>
        <rFont val="Arial"/>
        <family val="2"/>
      </rPr>
      <t xml:space="preserve">, </t>
    </r>
    <r>
      <rPr>
        <sz val="8"/>
        <color rgb="FF18181F"/>
        <rFont val="Arial"/>
        <family val="2"/>
      </rPr>
      <t>cru</t>
    </r>
  </si>
  <si>
    <r>
      <rPr>
        <sz val="8"/>
        <color rgb="FF18181F"/>
        <rFont val="Arial"/>
        <family val="2"/>
      </rPr>
      <t>Poireau</t>
    </r>
    <r>
      <rPr>
        <sz val="8"/>
        <color rgb="FF34343B"/>
        <rFont val="Arial"/>
        <family val="2"/>
      </rPr>
      <t xml:space="preserve">, </t>
    </r>
    <r>
      <rPr>
        <sz val="8"/>
        <color rgb="FF18181F"/>
        <rFont val="Arial"/>
        <family val="2"/>
      </rPr>
      <t>cru</t>
    </r>
  </si>
  <si>
    <r>
      <rPr>
        <sz val="8"/>
        <color rgb="FF18181F"/>
        <rFont val="Arial"/>
        <family val="2"/>
      </rPr>
      <t>Pot</t>
    </r>
    <r>
      <rPr>
        <sz val="8"/>
        <color rgb="FF34343B"/>
        <rFont val="Arial"/>
        <family val="2"/>
      </rPr>
      <t>i</t>
    </r>
    <r>
      <rPr>
        <sz val="8"/>
        <color rgb="FF18181F"/>
        <rFont val="Arial"/>
        <family val="2"/>
      </rPr>
      <t>ron</t>
    </r>
    <r>
      <rPr>
        <sz val="8"/>
        <color rgb="FF34343B"/>
        <rFont val="Arial"/>
        <family val="2"/>
      </rPr>
      <t xml:space="preserve">, </t>
    </r>
    <r>
      <rPr>
        <sz val="8"/>
        <color rgb="FF18181F"/>
        <rFont val="Arial"/>
        <family val="2"/>
      </rPr>
      <t>pu</t>
    </r>
    <r>
      <rPr>
        <sz val="8"/>
        <color rgb="FF34343B"/>
        <rFont val="Arial"/>
        <family val="2"/>
      </rPr>
      <t>l</t>
    </r>
    <r>
      <rPr>
        <sz val="8"/>
        <color rgb="FF18181F"/>
        <rFont val="Arial"/>
        <family val="2"/>
      </rPr>
      <t>p</t>
    </r>
    <r>
      <rPr>
        <sz val="8"/>
        <color rgb="FF34343B"/>
        <rFont val="Arial"/>
        <family val="2"/>
      </rPr>
      <t xml:space="preserve">e, </t>
    </r>
    <r>
      <rPr>
        <sz val="8"/>
        <color rgb="FF18181F"/>
        <rFont val="Arial"/>
        <family val="2"/>
      </rPr>
      <t>cru</t>
    </r>
  </si>
  <si>
    <r>
      <rPr>
        <sz val="8"/>
        <color rgb="FF18181F"/>
        <rFont val="Arial"/>
        <family val="2"/>
      </rPr>
      <t>0</t>
    </r>
    <r>
      <rPr>
        <sz val="8"/>
        <color rgb="FF34343B"/>
        <rFont val="Arial"/>
        <family val="2"/>
      </rPr>
      <t>;</t>
    </r>
    <r>
      <rPr>
        <sz val="8"/>
        <color rgb="FF18181F"/>
        <rFont val="Arial"/>
        <family val="2"/>
      </rPr>
      <t>4</t>
    </r>
  </si>
  <si>
    <r>
      <rPr>
        <sz val="8"/>
        <color rgb="FF18181F"/>
        <rFont val="Arial"/>
        <family val="2"/>
      </rPr>
      <t>'Tomate, crue</t>
    </r>
  </si>
  <si>
    <r>
      <rPr>
        <sz val="8"/>
        <color rgb="FF18181F"/>
        <rFont val="Arial"/>
        <family val="2"/>
      </rPr>
      <t xml:space="preserve">Abricot </t>
    </r>
    <r>
      <rPr>
        <sz val="8"/>
        <color rgb="FF4B4B50"/>
        <rFont val="Arial"/>
        <family val="2"/>
      </rPr>
      <t xml:space="preserve">, </t>
    </r>
    <r>
      <rPr>
        <sz val="8"/>
        <color rgb="FF18181F"/>
        <rFont val="Arial"/>
        <family val="2"/>
      </rPr>
      <t>fra</t>
    </r>
    <r>
      <rPr>
        <sz val="8"/>
        <color rgb="FF34343B"/>
        <rFont val="Arial"/>
        <family val="2"/>
      </rPr>
      <t>i</t>
    </r>
    <r>
      <rPr>
        <sz val="8"/>
        <color rgb="FF18181F"/>
        <rFont val="Arial"/>
        <family val="2"/>
      </rPr>
      <t>s</t>
    </r>
  </si>
  <si>
    <r>
      <rPr>
        <sz val="8"/>
        <color rgb="FF18181F"/>
        <rFont val="Arial"/>
        <family val="2"/>
      </rPr>
      <t xml:space="preserve">Ananas </t>
    </r>
    <r>
      <rPr>
        <sz val="8"/>
        <color rgb="FF4B4B50"/>
        <rFont val="Arial"/>
        <family val="2"/>
      </rPr>
      <t xml:space="preserve">, </t>
    </r>
    <r>
      <rPr>
        <sz val="8"/>
        <color rgb="FF18181F"/>
        <rFont val="Arial"/>
        <family val="2"/>
      </rPr>
      <t>p</t>
    </r>
    <r>
      <rPr>
        <sz val="8"/>
        <color rgb="FF34343B"/>
        <rFont val="Arial"/>
        <family val="2"/>
      </rPr>
      <t>u</t>
    </r>
    <r>
      <rPr>
        <sz val="8"/>
        <color rgb="FF18181F"/>
        <rFont val="Arial"/>
        <family val="2"/>
      </rPr>
      <t>lpe, frais</t>
    </r>
  </si>
  <si>
    <r>
      <rPr>
        <sz val="8"/>
        <color rgb="FF18181F"/>
        <rFont val="Arial"/>
        <family val="2"/>
      </rPr>
      <t>Avocat</t>
    </r>
  </si>
  <si>
    <r>
      <rPr>
        <sz val="8"/>
        <color rgb="FF18181F"/>
        <rFont val="Arial"/>
        <family val="2"/>
      </rPr>
      <t>Banane</t>
    </r>
  </si>
  <si>
    <r>
      <rPr>
        <sz val="8"/>
        <color rgb="FF18181F"/>
        <rFont val="Arial"/>
        <family val="2"/>
      </rPr>
      <t>Fraise</t>
    </r>
  </si>
  <si>
    <r>
      <rPr>
        <sz val="8"/>
        <color rgb="FF18181F"/>
        <rFont val="Arial"/>
        <family val="2"/>
      </rPr>
      <t>Ki</t>
    </r>
    <r>
      <rPr>
        <sz val="8"/>
        <color rgb="FF34343B"/>
        <rFont val="Arial"/>
        <family val="2"/>
      </rPr>
      <t>wi</t>
    </r>
  </si>
  <si>
    <r>
      <rPr>
        <sz val="8"/>
        <color rgb="FF18181F"/>
        <rFont val="Arial"/>
        <family val="2"/>
      </rPr>
      <t>Mangue, pulpe, fraîche</t>
    </r>
  </si>
  <si>
    <r>
      <rPr>
        <sz val="8"/>
        <color rgb="FF18181F"/>
        <rFont val="Arial"/>
        <family val="2"/>
      </rPr>
      <t>Orange</t>
    </r>
  </si>
  <si>
    <r>
      <rPr>
        <sz val="8"/>
        <color rgb="FF18181F"/>
        <rFont val="Arial"/>
        <family val="2"/>
      </rPr>
      <t>Pêche</t>
    </r>
  </si>
  <si>
    <r>
      <rPr>
        <sz val="8"/>
        <color rgb="FF18181F"/>
        <rFont val="Arial"/>
        <family val="2"/>
      </rPr>
      <t>Poire</t>
    </r>
  </si>
  <si>
    <r>
      <rPr>
        <sz val="8"/>
        <color rgb="FF18181F"/>
        <rFont val="Arial"/>
        <family val="2"/>
      </rPr>
      <t>Pomme</t>
    </r>
  </si>
  <si>
    <r>
      <rPr>
        <sz val="8"/>
        <color rgb="FF18181F"/>
        <rFont val="Arial"/>
        <family val="2"/>
      </rPr>
      <t>Pomme compote</t>
    </r>
    <r>
      <rPr>
        <sz val="8"/>
        <color rgb="FF34343B"/>
        <rFont val="Arial"/>
        <family val="2"/>
      </rPr>
      <t xml:space="preserve">, </t>
    </r>
    <r>
      <rPr>
        <sz val="8"/>
        <color rgb="FF18181F"/>
        <rFont val="Arial"/>
        <family val="2"/>
      </rPr>
      <t>conserve</t>
    </r>
  </si>
  <si>
    <r>
      <rPr>
        <sz val="8"/>
        <color rgb="FF18181F"/>
        <rFont val="Arial"/>
        <family val="2"/>
      </rPr>
      <t>Prune</t>
    </r>
    <r>
      <rPr>
        <sz val="8"/>
        <color rgb="FF34343B"/>
        <rFont val="Arial"/>
        <family val="2"/>
      </rPr>
      <t xml:space="preserve">, </t>
    </r>
    <r>
      <rPr>
        <sz val="8"/>
        <color rgb="FF18181F"/>
        <rFont val="Arial"/>
        <family val="2"/>
      </rPr>
      <t>Reine Claude</t>
    </r>
  </si>
  <si>
    <r>
      <rPr>
        <sz val="8"/>
        <color rgb="FF18181F"/>
        <rFont val="Arial"/>
        <family val="2"/>
      </rPr>
      <t>Raisin, se</t>
    </r>
    <r>
      <rPr>
        <sz val="8"/>
        <color rgb="FF34343B"/>
        <rFont val="Arial"/>
        <family val="2"/>
      </rPr>
      <t>c</t>
    </r>
  </si>
  <si>
    <r>
      <rPr>
        <sz val="8"/>
        <color rgb="FF18181F"/>
        <rFont val="Arial"/>
        <family val="2"/>
      </rPr>
      <t xml:space="preserve">0, </t>
    </r>
    <r>
      <rPr>
        <sz val="8"/>
        <color rgb="FF34343B"/>
        <rFont val="Arial"/>
        <family val="2"/>
      </rPr>
      <t>1</t>
    </r>
    <r>
      <rPr>
        <sz val="8"/>
        <color rgb="FF18181F"/>
        <rFont val="Arial"/>
        <family val="2"/>
      </rPr>
      <t>6</t>
    </r>
  </si>
  <si>
    <r>
      <rPr>
        <sz val="8"/>
        <color rgb="FF18181F"/>
        <rFont val="Arial"/>
        <family val="2"/>
      </rPr>
      <t>Cacao</t>
    </r>
    <r>
      <rPr>
        <sz val="8"/>
        <color rgb="FF4B4B50"/>
        <rFont val="Arial"/>
        <family val="2"/>
      </rPr>
      <t xml:space="preserve">, </t>
    </r>
    <r>
      <rPr>
        <sz val="8"/>
        <color rgb="FF18181F"/>
        <rFont val="Arial"/>
        <family val="2"/>
      </rPr>
      <t>poudre</t>
    </r>
    <r>
      <rPr>
        <sz val="8"/>
        <color rgb="FF4B4B50"/>
        <rFont val="Arial"/>
        <family val="2"/>
      </rPr>
      <t xml:space="preserve">, </t>
    </r>
    <r>
      <rPr>
        <sz val="8"/>
        <color rgb="FF18181F"/>
        <rFont val="Arial"/>
        <family val="2"/>
      </rPr>
      <t>sans sucre</t>
    </r>
  </si>
  <si>
    <r>
      <rPr>
        <sz val="8"/>
        <color rgb="FF18181F"/>
        <rFont val="Arial"/>
        <family val="2"/>
      </rPr>
      <t>Poudre cacaotée sucrée</t>
    </r>
  </si>
  <si>
    <r>
      <rPr>
        <sz val="8"/>
        <color rgb="FF18181F"/>
        <rFont val="Arial"/>
        <family val="2"/>
      </rPr>
      <t>Sucre blanc</t>
    </r>
  </si>
  <si>
    <r>
      <rPr>
        <b/>
        <sz val="8"/>
        <color rgb="FF1C1C24"/>
        <rFont val="Arial"/>
        <family val="2"/>
      </rPr>
      <t xml:space="preserve">ANNEXE 2 </t>
    </r>
    <r>
      <rPr>
        <b/>
        <sz val="8"/>
        <color rgb="FF313138"/>
        <rFont val="Arial"/>
        <family val="2"/>
      </rPr>
      <t xml:space="preserve">: </t>
    </r>
    <r>
      <rPr>
        <b/>
        <sz val="8"/>
        <color rgb="FF1C1C24"/>
        <rFont val="Arial"/>
        <family val="2"/>
      </rPr>
      <t>TABLE DE COMPOSITION DES ALIMENTS</t>
    </r>
  </si>
  <si>
    <r>
      <rPr>
        <sz val="8"/>
        <color rgb="FF1C1C24"/>
        <rFont val="Arial"/>
        <family val="2"/>
      </rPr>
      <t>AGS</t>
    </r>
  </si>
  <si>
    <r>
      <rPr>
        <sz val="8"/>
        <color rgb="FF1C1C24"/>
        <rFont val="Arial"/>
        <family val="2"/>
      </rPr>
      <t>A</t>
    </r>
    <r>
      <rPr>
        <sz val="8"/>
        <color rgb="FF414146"/>
        <rFont val="Arial"/>
        <family val="2"/>
      </rPr>
      <t>GM</t>
    </r>
    <r>
      <rPr>
        <sz val="8"/>
        <color rgb="FF1C1C24"/>
        <rFont val="Arial"/>
        <family val="2"/>
      </rPr>
      <t>I</t>
    </r>
  </si>
  <si>
    <r>
      <rPr>
        <sz val="8"/>
        <color rgb="FF1C1C24"/>
        <rFont val="Arial"/>
        <family val="2"/>
      </rPr>
      <t>AG</t>
    </r>
    <r>
      <rPr>
        <sz val="8"/>
        <color rgb="FF414146"/>
        <rFont val="Arial"/>
        <family val="2"/>
      </rPr>
      <t>P</t>
    </r>
    <r>
      <rPr>
        <sz val="8"/>
        <color rgb="FF1C1C24"/>
        <rFont val="Arial"/>
        <family val="2"/>
      </rPr>
      <t>I</t>
    </r>
  </si>
  <si>
    <r>
      <rPr>
        <sz val="8"/>
        <color rgb="FF1C1C24"/>
        <rFont val="Arial"/>
        <family val="2"/>
      </rPr>
      <t>p</t>
    </r>
  </si>
  <si>
    <r>
      <rPr>
        <sz val="8"/>
        <color rgb="FF1C1C24"/>
        <rFont val="Arial"/>
        <family val="2"/>
      </rPr>
      <t>K</t>
    </r>
  </si>
  <si>
    <r>
      <rPr>
        <sz val="8"/>
        <color rgb="FF1C1C24"/>
        <rFont val="Arial"/>
        <family val="2"/>
      </rPr>
      <t>Vit.
c</t>
    </r>
  </si>
  <si>
    <r>
      <rPr>
        <sz val="8"/>
        <color rgb="FF1C1C24"/>
        <rFont val="Arial"/>
        <family val="2"/>
      </rPr>
      <t>vit.
pp</t>
    </r>
  </si>
  <si>
    <t>en g</t>
  </si>
  <si>
    <r>
      <t xml:space="preserve">en </t>
    </r>
    <r>
      <rPr>
        <i/>
        <sz val="8"/>
        <color rgb="FF1C1C24"/>
        <rFont val="Arial"/>
        <family val="2"/>
      </rPr>
      <t>mg</t>
    </r>
  </si>
  <si>
    <r>
      <rPr>
        <sz val="8"/>
        <color rgb="FF181821"/>
        <rFont val="Arial"/>
        <family val="2"/>
      </rPr>
      <t>Sard</t>
    </r>
    <r>
      <rPr>
        <sz val="8"/>
        <color rgb="FF46464B"/>
        <rFont val="Arial"/>
        <family val="2"/>
      </rPr>
      <t>i</t>
    </r>
    <r>
      <rPr>
        <sz val="8"/>
        <color rgb="FF181821"/>
        <rFont val="Arial"/>
        <family val="2"/>
      </rPr>
      <t xml:space="preserve">ne </t>
    </r>
    <r>
      <rPr>
        <sz val="9"/>
        <color rgb="FF181821"/>
        <rFont val="Arial"/>
        <family val="2"/>
      </rPr>
      <t xml:space="preserve">à </t>
    </r>
    <r>
      <rPr>
        <sz val="8"/>
        <color rgb="FF181821"/>
        <rFont val="Arial"/>
        <family val="2"/>
      </rPr>
      <t>l'huile</t>
    </r>
  </si>
  <si>
    <r>
      <rPr>
        <sz val="8"/>
        <color rgb="FF181821"/>
        <rFont val="Arial"/>
        <family val="2"/>
      </rPr>
      <t>Thon</t>
    </r>
    <r>
      <rPr>
        <sz val="8"/>
        <color rgb="FF46464B"/>
        <rFont val="Arial"/>
        <family val="2"/>
      </rPr>
      <t xml:space="preserve">, </t>
    </r>
    <r>
      <rPr>
        <sz val="9"/>
        <color rgb="FF181821"/>
        <rFont val="Arial"/>
        <family val="2"/>
      </rPr>
      <t xml:space="preserve">à </t>
    </r>
    <r>
      <rPr>
        <sz val="8"/>
        <color rgb="FF181821"/>
        <rFont val="Arial"/>
        <family val="2"/>
      </rPr>
      <t>l'huile</t>
    </r>
    <r>
      <rPr>
        <sz val="8"/>
        <color rgb="FF5B5B5E"/>
        <rFont val="Arial"/>
        <family val="2"/>
      </rPr>
      <t xml:space="preserve">, </t>
    </r>
    <r>
      <rPr>
        <sz val="8"/>
        <color rgb="FF181821"/>
        <rFont val="Arial"/>
        <family val="2"/>
      </rPr>
      <t xml:space="preserve">appert </t>
    </r>
    <r>
      <rPr>
        <sz val="8"/>
        <color rgb="FF46464B"/>
        <rFont val="Arial"/>
        <family val="2"/>
      </rPr>
      <t>.</t>
    </r>
  </si>
  <si>
    <r>
      <rPr>
        <sz val="8"/>
        <color rgb="FF1C1C24"/>
        <rFont val="Arial"/>
        <family val="2"/>
      </rPr>
      <t xml:space="preserve">Pâte </t>
    </r>
    <r>
      <rPr>
        <sz val="9"/>
        <color rgb="FF1C1C24"/>
        <rFont val="Arial"/>
        <family val="2"/>
      </rPr>
      <t xml:space="preserve">à </t>
    </r>
    <r>
      <rPr>
        <sz val="8"/>
        <color rgb="FF1C1C24"/>
        <rFont val="Arial"/>
        <family val="2"/>
      </rPr>
      <t>tartiner allégée</t>
    </r>
  </si>
  <si>
    <r>
      <rPr>
        <sz val="8"/>
        <color rgb="FF1C1C24"/>
        <rFont val="Arial"/>
        <family val="2"/>
      </rPr>
      <t xml:space="preserve">Biscuit </t>
    </r>
    <r>
      <rPr>
        <sz val="9"/>
        <color rgb="FF1C1C24"/>
        <rFont val="Arial"/>
        <family val="2"/>
      </rPr>
      <t xml:space="preserve">à </t>
    </r>
    <r>
      <rPr>
        <sz val="8"/>
        <color rgb="FF1C1C24"/>
        <rFont val="Arial"/>
        <family val="2"/>
      </rPr>
      <t>la cuillè</t>
    </r>
    <r>
      <rPr>
        <sz val="8"/>
        <color rgb="FF49494F"/>
        <rFont val="Arial"/>
        <family val="2"/>
      </rPr>
      <t>r</t>
    </r>
    <r>
      <rPr>
        <sz val="8"/>
        <color rgb="FF1C1C24"/>
        <rFont val="Arial"/>
        <family val="2"/>
      </rPr>
      <t>e</t>
    </r>
  </si>
  <si>
    <r>
      <rPr>
        <sz val="8"/>
        <color rgb="FF18181F"/>
        <rFont val="Arial"/>
        <family val="2"/>
      </rPr>
      <t xml:space="preserve">Pomelo dit </t>
    </r>
    <r>
      <rPr>
        <sz val="8"/>
        <color rgb="FF34343B"/>
        <rFont val="Arial"/>
        <family val="2"/>
      </rPr>
      <t xml:space="preserve">« </t>
    </r>
    <r>
      <rPr>
        <sz val="8"/>
        <color rgb="FF18181F"/>
        <rFont val="Arial"/>
        <family val="2"/>
      </rPr>
      <t xml:space="preserve">pamplemousse </t>
    </r>
    <r>
      <rPr>
        <sz val="8"/>
        <color rgb="FF34343B"/>
        <rFont val="Arial"/>
        <family val="2"/>
      </rPr>
      <t>»</t>
    </r>
  </si>
  <si>
    <r>
      <rPr>
        <sz val="8"/>
        <color rgb="FF18181F"/>
        <rFont val="Arial"/>
        <family val="2"/>
      </rPr>
      <t>Chocolat à croquer</t>
    </r>
  </si>
  <si>
    <r>
      <rPr>
        <sz val="8"/>
        <color rgb="FF1C1C24"/>
        <rFont val="Arial"/>
        <family val="2"/>
      </rPr>
      <t>Gluc</t>
    </r>
    <r>
      <rPr>
        <sz val="8"/>
        <color rgb="FF525056"/>
        <rFont val="Arial"/>
        <family val="2"/>
      </rPr>
      <t>.</t>
    </r>
  </si>
  <si>
    <t>TOTAL</t>
  </si>
  <si>
    <t>Aliment</t>
  </si>
  <si>
    <t>Protéine (en g)</t>
  </si>
  <si>
    <t>Lipides (en g)</t>
  </si>
  <si>
    <t>Glucides (en g)</t>
  </si>
  <si>
    <t>EAU (mL)</t>
  </si>
  <si>
    <t>TOTAL en g</t>
  </si>
  <si>
    <t>TOTAL en kJ</t>
  </si>
  <si>
    <t>TOTAL GENERAL en kJ</t>
  </si>
  <si>
    <t>TOTAL GENERAL en Kcal</t>
  </si>
  <si>
    <t>Quantité</t>
  </si>
  <si>
    <t>ml</t>
  </si>
  <si>
    <r>
      <rPr>
        <b/>
        <sz val="8"/>
        <color rgb="FF181821"/>
        <rFont val="Arial"/>
        <family val="2"/>
      </rPr>
      <t xml:space="preserve">Produits laitiers </t>
    </r>
    <r>
      <rPr>
        <b/>
        <sz val="8"/>
        <color rgb="FF46464B"/>
        <rFont val="Arial"/>
        <family val="2"/>
      </rPr>
      <t xml:space="preserve">- </t>
    </r>
    <r>
      <rPr>
        <b/>
        <sz val="8"/>
        <color rgb="FF181821"/>
        <rFont val="Arial"/>
        <family val="2"/>
      </rPr>
      <t>Fromages</t>
    </r>
  </si>
  <si>
    <t>Produits sucrés</t>
  </si>
  <si>
    <t>Petit pois, appertisé</t>
  </si>
  <si>
    <t>Prot</t>
  </si>
  <si>
    <t>Lip</t>
  </si>
  <si>
    <t>Gluc</t>
  </si>
  <si>
    <t>Eau</t>
  </si>
  <si>
    <r>
      <rPr>
        <b/>
        <sz val="8"/>
        <color rgb="FF414146"/>
        <rFont val="Arial"/>
        <family val="2"/>
      </rPr>
      <t>Via</t>
    </r>
    <r>
      <rPr>
        <b/>
        <sz val="8"/>
        <color rgb="FF1C1C24"/>
        <rFont val="Arial"/>
        <family val="2"/>
      </rPr>
      <t xml:space="preserve">ndes </t>
    </r>
    <r>
      <rPr>
        <b/>
        <sz val="8"/>
        <color rgb="FF313138"/>
        <rFont val="Arial"/>
        <family val="2"/>
      </rPr>
      <t>-</t>
    </r>
    <r>
      <rPr>
        <b/>
        <sz val="8"/>
        <color rgb="FF1C1C24"/>
        <rFont val="Arial"/>
        <family val="2"/>
      </rPr>
      <t>Volailles</t>
    </r>
  </si>
  <si>
    <t>Abats - Charcuteries</t>
  </si>
  <si>
    <r>
      <rPr>
        <b/>
        <sz val="8"/>
        <color rgb="FF181821"/>
        <rFont val="Arial"/>
        <family val="2"/>
      </rPr>
      <t xml:space="preserve">Poissons - Crustacés </t>
    </r>
    <r>
      <rPr>
        <b/>
        <sz val="8"/>
        <color rgb="FF46464B"/>
        <rFont val="Arial"/>
        <family val="2"/>
      </rPr>
      <t xml:space="preserve">- </t>
    </r>
    <r>
      <rPr>
        <b/>
        <sz val="8"/>
        <color rgb="FF181821"/>
        <rFont val="Arial"/>
        <family val="2"/>
      </rPr>
      <t>Mollusques</t>
    </r>
  </si>
  <si>
    <r>
      <rPr>
        <b/>
        <sz val="8"/>
        <color rgb="FF181821"/>
        <rFont val="Arial"/>
        <family val="2"/>
      </rPr>
      <t>Œufs</t>
    </r>
  </si>
  <si>
    <r>
      <rPr>
        <b/>
        <sz val="8"/>
        <color rgb="FF1C1C24"/>
        <rFont val="Arial"/>
        <family val="2"/>
      </rPr>
      <t>Corps gras</t>
    </r>
  </si>
  <si>
    <r>
      <rPr>
        <b/>
        <sz val="8"/>
        <color rgb="FF1C1C24"/>
        <rFont val="Arial"/>
        <family val="2"/>
      </rPr>
      <t xml:space="preserve">Produits amylacés </t>
    </r>
    <r>
      <rPr>
        <b/>
        <sz val="8"/>
        <color rgb="FF49494F"/>
        <rFont val="Arial"/>
        <family val="2"/>
      </rPr>
      <t>-</t>
    </r>
    <r>
      <rPr>
        <b/>
        <sz val="8"/>
        <color rgb="FF1C1C24"/>
        <rFont val="Arial"/>
        <family val="2"/>
      </rPr>
      <t>Biscuits et viennoiseries</t>
    </r>
  </si>
  <si>
    <r>
      <rPr>
        <b/>
        <sz val="8"/>
        <color rgb="FF1C1C24"/>
        <rFont val="Arial"/>
        <family val="2"/>
      </rPr>
      <t>Légumes</t>
    </r>
  </si>
  <si>
    <r>
      <rPr>
        <b/>
        <sz val="8"/>
        <color rgb="FF18181F"/>
        <rFont val="Arial"/>
        <family val="2"/>
      </rPr>
      <t>Fruits</t>
    </r>
  </si>
  <si>
    <r>
      <rPr>
        <sz val="8"/>
        <color rgb="FF18181F"/>
        <rFont val="Arial"/>
        <family val="2"/>
      </rPr>
      <t>confitu</t>
    </r>
    <r>
      <rPr>
        <sz val="8"/>
        <color rgb="FF34343B"/>
        <rFont val="Arial"/>
        <family val="2"/>
      </rPr>
      <t>r</t>
    </r>
    <r>
      <rPr>
        <sz val="8"/>
        <color rgb="FF18181F"/>
        <rFont val="Arial"/>
        <family val="2"/>
      </rPr>
      <t>e tout type</t>
    </r>
  </si>
  <si>
    <r>
      <rPr>
        <sz val="8"/>
        <color rgb="FF1C1C24"/>
        <rFont val="Arial"/>
        <family val="2"/>
      </rPr>
      <t xml:space="preserve">Pomme de terre épluchée </t>
    </r>
    <r>
      <rPr>
        <sz val="8"/>
        <color rgb="FF49494F"/>
        <rFont val="Arial"/>
        <family val="2"/>
      </rPr>
      <t xml:space="preserve">, </t>
    </r>
    <r>
      <rPr>
        <sz val="8"/>
        <color rgb="FF1C1C24"/>
        <rFont val="Arial"/>
        <family val="2"/>
      </rPr>
      <t>crue</t>
    </r>
  </si>
  <si>
    <t>% de l'AET</t>
  </si>
  <si>
    <t>Repas</t>
  </si>
  <si>
    <t>Petit-Déjeuner</t>
  </si>
  <si>
    <t>Collation</t>
  </si>
  <si>
    <t>Déjeuner</t>
  </si>
  <si>
    <t>Diner</t>
  </si>
  <si>
    <t>Pain</t>
  </si>
  <si>
    <t>Beurre</t>
  </si>
  <si>
    <t>confiture tout type</t>
  </si>
  <si>
    <r>
      <rPr>
        <sz val="8"/>
        <color rgb="FF181821"/>
        <rFont val="Arial"/>
        <family val="2"/>
      </rPr>
      <t>oeuf entier</t>
    </r>
    <r>
      <rPr>
        <sz val="8"/>
        <color rgb="FF46464B"/>
        <rFont val="Arial"/>
        <family val="2"/>
      </rPr>
      <t xml:space="preserve">, </t>
    </r>
    <r>
      <rPr>
        <sz val="8"/>
        <color rgb="FF181821"/>
        <rFont val="Arial"/>
        <family val="2"/>
      </rPr>
      <t>cru</t>
    </r>
  </si>
  <si>
    <t>Lait UHT, entier</t>
  </si>
  <si>
    <t>Pain de campagne</t>
  </si>
  <si>
    <t>Orange</t>
  </si>
  <si>
    <t>Pain au chocolat</t>
  </si>
  <si>
    <t>Canard, rôti, viande</t>
  </si>
  <si>
    <t>Pomme de terre épluchée , crue</t>
  </si>
  <si>
    <t>Laitue, crue</t>
  </si>
  <si>
    <t>Bleu</t>
  </si>
  <si>
    <t>Yaourt aux fruits , lait entier</t>
  </si>
  <si>
    <t>Pomme</t>
  </si>
  <si>
    <t>Cabillaud, (morue), au four</t>
  </si>
  <si>
    <t>Lentille, cuite</t>
  </si>
  <si>
    <t>Emmental</t>
  </si>
  <si>
    <t>Banane</t>
  </si>
  <si>
    <t>Chocolat à croquer</t>
  </si>
  <si>
    <r>
      <rPr>
        <b/>
        <sz val="8"/>
        <color rgb="FF1C1C24"/>
        <rFont val="Arial"/>
        <family val="2"/>
      </rPr>
      <t>Al</t>
    </r>
    <r>
      <rPr>
        <b/>
        <sz val="8"/>
        <color rgb="FF414146"/>
        <rFont val="Arial"/>
        <family val="2"/>
      </rPr>
      <t>i</t>
    </r>
    <r>
      <rPr>
        <b/>
        <sz val="8"/>
        <color rgb="FF1C1C24"/>
        <rFont val="Arial"/>
        <family val="2"/>
      </rPr>
      <t>ments</t>
    </r>
  </si>
  <si>
    <t>TOTAL g</t>
  </si>
  <si>
    <t>TOTAL kJ</t>
  </si>
  <si>
    <t>TOTAL GENERAL kJ</t>
  </si>
  <si>
    <t>TOTAL GENERAL kcal</t>
  </si>
  <si>
    <t>quantité</t>
  </si>
  <si>
    <t>Aliments</t>
  </si>
  <si>
    <t>Bœuf, faux filet, grille</t>
  </si>
  <si>
    <t>Bœuf, flanchet, cru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</si>
</sst>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00"/>
  </numFmts>
  <fonts count="45" x14ac:knownFonts="1">
    <font>
      <sz val="10"/>
      <color rgb="FF000000"/>
      <name val="Times New Roman"/>
      <charset val="204"/>
    </font>
    <font>
      <sz val="8"/>
      <color rgb="FF1C1C24"/>
      <name val="Arial"/>
      <family val="2"/>
    </font>
    <font>
      <sz val="8"/>
      <color rgb="FF313138"/>
      <name val="Arial"/>
      <family val="2"/>
    </font>
    <font>
      <sz val="8"/>
      <color rgb="FF414146"/>
      <name val="Arial"/>
      <family val="2"/>
    </font>
    <font>
      <sz val="8"/>
      <color rgb="FF181821"/>
      <name val="Arial"/>
      <family val="2"/>
    </font>
    <font>
      <sz val="8"/>
      <color rgb="FF34333B"/>
      <name val="Arial"/>
      <family val="2"/>
    </font>
    <font>
      <sz val="8"/>
      <color rgb="FF34343B"/>
      <name val="Arial"/>
      <family val="2"/>
    </font>
    <font>
      <sz val="8"/>
      <color rgb="FF49494F"/>
      <name val="Arial"/>
      <family val="2"/>
    </font>
    <font>
      <sz val="9"/>
      <color rgb="FF1C1C24"/>
      <name val="Arial"/>
      <family val="2"/>
    </font>
    <font>
      <sz val="8"/>
      <color rgb="FF18181F"/>
      <name val="Arial"/>
      <family val="2"/>
    </font>
    <font>
      <sz val="8"/>
      <color rgb="FF525056"/>
      <name val="Arial"/>
      <family val="2"/>
    </font>
    <font>
      <i/>
      <sz val="8"/>
      <color rgb="FF1C1C24"/>
      <name val="Arial"/>
      <family val="2"/>
    </font>
    <font>
      <sz val="8"/>
      <color rgb="FF626267"/>
      <name val="Arial"/>
      <family val="2"/>
    </font>
    <font>
      <sz val="8"/>
      <color rgb="FF46464B"/>
      <name val="Arial"/>
      <family val="2"/>
    </font>
    <font>
      <sz val="9"/>
      <color rgb="FF181821"/>
      <name val="Arial"/>
      <family val="2"/>
    </font>
    <font>
      <sz val="8"/>
      <color rgb="FF5B5B5E"/>
      <name val="Arial"/>
      <family val="2"/>
    </font>
    <font>
      <sz val="8"/>
      <color rgb="FF7E7E7E"/>
      <name val="Arial"/>
      <family val="2"/>
    </font>
    <font>
      <sz val="8"/>
      <color rgb="FF5E5D62"/>
      <name val="Arial"/>
      <family val="2"/>
    </font>
    <font>
      <sz val="8"/>
      <color rgb="FFAAAAAA"/>
      <name val="Arial"/>
      <family val="2"/>
    </font>
    <font>
      <sz val="8"/>
      <color rgb="FF939397"/>
      <name val="Arial"/>
      <family val="2"/>
    </font>
    <font>
      <sz val="9"/>
      <color rgb="FF18181F"/>
      <name val="Arial"/>
      <family val="2"/>
    </font>
    <font>
      <sz val="8"/>
      <color rgb="FF4B4B5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rgb="FF1C1C24"/>
      <name val="Arial"/>
      <family val="2"/>
    </font>
    <font>
      <b/>
      <sz val="8"/>
      <color rgb="FF313138"/>
      <name val="Arial"/>
      <family val="2"/>
    </font>
    <font>
      <b/>
      <sz val="8"/>
      <color rgb="FF414146"/>
      <name val="Arial"/>
      <family val="2"/>
    </font>
    <font>
      <b/>
      <sz val="8"/>
      <name val="Arial"/>
      <family val="2"/>
    </font>
    <font>
      <b/>
      <sz val="8"/>
      <color rgb="FF181821"/>
      <name val="Arial"/>
      <family val="2"/>
    </font>
    <font>
      <b/>
      <sz val="8"/>
      <color rgb="FF46464B"/>
      <name val="Arial"/>
      <family val="2"/>
    </font>
    <font>
      <b/>
      <sz val="8"/>
      <color rgb="FF000000"/>
      <name val="Arial"/>
      <family val="2"/>
    </font>
    <font>
      <b/>
      <sz val="8"/>
      <color rgb="FF49494F"/>
      <name val="Arial"/>
      <family val="2"/>
    </font>
    <font>
      <b/>
      <sz val="8"/>
      <color rgb="FF18181F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Times New Roman"/>
      <family val="1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A8D08D"/>
        <bgColor indexed="64"/>
      </patternFill>
    </fill>
    <fill>
      <patternFill patternType="solid">
        <fgColor rgb="FFF7CAA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ABF8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 applyFill="1" applyBorder="1" applyAlignment="1">
      <alignment horizontal="left" vertical="top"/>
    </xf>
    <xf numFmtId="2" fontId="24" fillId="2" borderId="0" xfId="0" applyNumberFormat="1" applyFont="1" applyFill="1" applyBorder="1" applyAlignment="1">
      <alignment horizontal="center" vertical="center"/>
    </xf>
    <xf numFmtId="2" fontId="24" fillId="0" borderId="0" xfId="0" applyNumberFormat="1" applyFont="1" applyFill="1" applyBorder="1" applyAlignment="1">
      <alignment horizontal="center" vertical="center"/>
    </xf>
    <xf numFmtId="2" fontId="24" fillId="3" borderId="0" xfId="0" applyNumberFormat="1" applyFont="1" applyFill="1" applyBorder="1" applyAlignment="1">
      <alignment horizontal="center" vertical="center"/>
    </xf>
    <xf numFmtId="2" fontId="24" fillId="8" borderId="0" xfId="0" applyNumberFormat="1" applyFont="1" applyFill="1" applyBorder="1" applyAlignment="1">
      <alignment horizontal="center" vertical="center"/>
    </xf>
    <xf numFmtId="49" fontId="24" fillId="10" borderId="1" xfId="0" applyNumberFormat="1" applyFont="1" applyFill="1" applyBorder="1" applyAlignment="1">
      <alignment horizontal="center" vertical="center"/>
    </xf>
    <xf numFmtId="49" fontId="22" fillId="10" borderId="1" xfId="0" applyNumberFormat="1" applyFont="1" applyFill="1" applyBorder="1" applyAlignment="1">
      <alignment horizontal="center" vertical="center" wrapText="1"/>
    </xf>
    <xf numFmtId="49" fontId="23" fillId="10" borderId="11" xfId="0" applyNumberFormat="1" applyFont="1" applyFill="1" applyBorder="1" applyAlignment="1">
      <alignment horizontal="center" vertical="center" wrapText="1"/>
    </xf>
    <xf numFmtId="49" fontId="23" fillId="10" borderId="12" xfId="0" applyNumberFormat="1" applyFont="1" applyFill="1" applyBorder="1" applyAlignment="1">
      <alignment horizontal="center" vertical="center" wrapText="1"/>
    </xf>
    <xf numFmtId="49" fontId="24" fillId="10" borderId="0" xfId="0" applyNumberFormat="1" applyFont="1" applyFill="1" applyBorder="1" applyAlignment="1">
      <alignment horizontal="center" vertical="center"/>
    </xf>
    <xf numFmtId="49" fontId="28" fillId="11" borderId="1" xfId="0" applyNumberFormat="1" applyFont="1" applyFill="1" applyBorder="1" applyAlignment="1">
      <alignment vertical="center" wrapText="1"/>
    </xf>
    <xf numFmtId="2" fontId="28" fillId="11" borderId="1" xfId="0" applyNumberFormat="1" applyFont="1" applyFill="1" applyBorder="1" applyAlignment="1">
      <alignment vertical="center" wrapText="1"/>
    </xf>
    <xf numFmtId="2" fontId="31" fillId="11" borderId="0" xfId="0" applyNumberFormat="1" applyFont="1" applyFill="1" applyBorder="1" applyAlignment="1">
      <alignment horizontal="center" vertical="center"/>
    </xf>
    <xf numFmtId="49" fontId="25" fillId="11" borderId="1" xfId="0" applyNumberFormat="1" applyFont="1" applyFill="1" applyBorder="1" applyAlignment="1">
      <alignment vertical="center" wrapText="1"/>
    </xf>
    <xf numFmtId="49" fontId="33" fillId="11" borderId="1" xfId="0" applyNumberFormat="1" applyFont="1" applyFill="1" applyBorder="1" applyAlignment="1">
      <alignment vertical="center" wrapText="1"/>
    </xf>
    <xf numFmtId="2" fontId="31" fillId="11" borderId="1" xfId="0" applyNumberFormat="1" applyFont="1" applyFill="1" applyBorder="1" applyAlignment="1">
      <alignment horizontal="center" vertical="center"/>
    </xf>
    <xf numFmtId="0" fontId="35" fillId="12" borderId="1" xfId="0" applyFont="1" applyFill="1" applyBorder="1" applyAlignment="1">
      <alignment horizontal="center" vertical="center"/>
    </xf>
    <xf numFmtId="0" fontId="34" fillId="2" borderId="2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left" vertical="top"/>
    </xf>
    <xf numFmtId="0" fontId="37" fillId="0" borderId="11" xfId="0" applyFont="1" applyFill="1" applyBorder="1" applyAlignment="1">
      <alignment horizontal="center" vertical="center" wrapText="1"/>
    </xf>
    <xf numFmtId="0" fontId="37" fillId="0" borderId="17" xfId="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left" vertical="top"/>
    </xf>
    <xf numFmtId="0" fontId="37" fillId="0" borderId="17" xfId="0" applyFont="1" applyFill="1" applyBorder="1" applyAlignment="1">
      <alignment horizontal="left" vertical="center" wrapText="1"/>
    </xf>
    <xf numFmtId="0" fontId="37" fillId="0" borderId="12" xfId="0" applyFont="1" applyFill="1" applyBorder="1" applyAlignment="1">
      <alignment horizontal="left" vertical="center" wrapText="1"/>
    </xf>
    <xf numFmtId="0" fontId="36" fillId="0" borderId="1" xfId="0" applyFont="1" applyFill="1" applyBorder="1" applyAlignment="1">
      <alignment horizontal="left" vertical="top"/>
    </xf>
    <xf numFmtId="0" fontId="37" fillId="0" borderId="1" xfId="0" applyFont="1" applyFill="1" applyBorder="1" applyAlignment="1">
      <alignment horizontal="left" vertical="center" wrapText="1"/>
    </xf>
    <xf numFmtId="0" fontId="37" fillId="0" borderId="0" xfId="0" applyFont="1" applyFill="1" applyBorder="1" applyAlignment="1">
      <alignment horizontal="left" vertical="center" wrapText="1"/>
    </xf>
    <xf numFmtId="0" fontId="38" fillId="4" borderId="3" xfId="0" applyFont="1" applyFill="1" applyBorder="1" applyAlignment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0" fontId="39" fillId="5" borderId="5" xfId="0" applyFont="1" applyFill="1" applyBorder="1" applyAlignment="1">
      <alignment horizontal="center" vertical="center" wrapText="1"/>
    </xf>
    <xf numFmtId="0" fontId="39" fillId="5" borderId="6" xfId="0" applyFont="1" applyFill="1" applyBorder="1" applyAlignment="1">
      <alignment horizontal="center" vertical="center" wrapText="1"/>
    </xf>
    <xf numFmtId="0" fontId="39" fillId="0" borderId="6" xfId="0" applyFont="1" applyFill="1" applyBorder="1" applyAlignment="1">
      <alignment horizontal="center" vertical="center" wrapText="1"/>
    </xf>
    <xf numFmtId="0" fontId="39" fillId="6" borderId="5" xfId="0" applyFont="1" applyFill="1" applyBorder="1" applyAlignment="1">
      <alignment horizontal="left" vertical="center" wrapText="1"/>
    </xf>
    <xf numFmtId="0" fontId="39" fillId="6" borderId="6" xfId="0" applyFont="1" applyFill="1" applyBorder="1" applyAlignment="1">
      <alignment horizontal="left" vertical="center" wrapText="1"/>
    </xf>
    <xf numFmtId="0" fontId="39" fillId="6" borderId="13" xfId="0" applyFont="1" applyFill="1" applyBorder="1" applyAlignment="1">
      <alignment horizontal="left" vertical="center" wrapText="1"/>
    </xf>
    <xf numFmtId="0" fontId="39" fillId="6" borderId="14" xfId="0" applyFont="1" applyFill="1" applyBorder="1" applyAlignment="1">
      <alignment horizontal="left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6" borderId="16" xfId="0" applyFont="1" applyFill="1" applyBorder="1" applyAlignment="1">
      <alignment horizontal="left" vertical="center" wrapText="1"/>
    </xf>
    <xf numFmtId="0" fontId="39" fillId="6" borderId="2" xfId="0" applyFont="1" applyFill="1" applyBorder="1" applyAlignment="1">
      <alignment horizontal="left" vertical="center" wrapText="1"/>
    </xf>
    <xf numFmtId="164" fontId="39" fillId="0" borderId="15" xfId="0" applyNumberFormat="1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horizontal="center" vertical="center" wrapText="1"/>
    </xf>
    <xf numFmtId="0" fontId="39" fillId="6" borderId="10" xfId="0" applyFont="1" applyFill="1" applyBorder="1" applyAlignment="1">
      <alignment horizontal="left" vertical="center" wrapText="1"/>
    </xf>
    <xf numFmtId="49" fontId="23" fillId="10" borderId="1" xfId="0" applyNumberFormat="1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left" vertical="center"/>
    </xf>
    <xf numFmtId="0" fontId="41" fillId="0" borderId="0" xfId="0" applyFont="1" applyFill="1" applyBorder="1" applyAlignment="1">
      <alignment horizontal="left" vertical="center"/>
    </xf>
    <xf numFmtId="0" fontId="24" fillId="9" borderId="1" xfId="0" applyNumberFormat="1" applyFont="1" applyFill="1" applyBorder="1" applyAlignment="1">
      <alignment horizontal="center" vertical="center"/>
    </xf>
    <xf numFmtId="0" fontId="23" fillId="9" borderId="1" xfId="0" applyNumberFormat="1" applyFont="1" applyFill="1" applyBorder="1" applyAlignment="1">
      <alignment horizontal="center" vertical="center" wrapText="1"/>
    </xf>
    <xf numFmtId="0" fontId="28" fillId="11" borderId="1" xfId="0" applyNumberFormat="1" applyFont="1" applyFill="1" applyBorder="1" applyAlignment="1">
      <alignment vertical="center" wrapText="1"/>
    </xf>
    <xf numFmtId="0" fontId="1" fillId="9" borderId="1" xfId="0" applyNumberFormat="1" applyFont="1" applyFill="1" applyBorder="1" applyAlignment="1">
      <alignment horizontal="center" vertical="center" wrapText="1"/>
    </xf>
    <xf numFmtId="0" fontId="2" fillId="9" borderId="1" xfId="0" applyNumberFormat="1" applyFont="1" applyFill="1" applyBorder="1" applyAlignment="1">
      <alignment horizontal="center" vertical="center" wrapText="1"/>
    </xf>
    <xf numFmtId="0" fontId="4" fillId="9" borderId="1" xfId="0" applyNumberFormat="1" applyFont="1" applyFill="1" applyBorder="1" applyAlignment="1">
      <alignment horizontal="center" vertical="center" wrapText="1"/>
    </xf>
    <xf numFmtId="0" fontId="9" fillId="9" borderId="1" xfId="0" applyNumberFormat="1" applyFont="1" applyFill="1" applyBorder="1" applyAlignment="1">
      <alignment horizontal="center" vertical="center" wrapText="1"/>
    </xf>
    <xf numFmtId="0" fontId="9" fillId="9" borderId="11" xfId="0" applyNumberFormat="1" applyFont="1" applyFill="1" applyBorder="1" applyAlignment="1">
      <alignment horizontal="center" vertical="center" wrapText="1"/>
    </xf>
    <xf numFmtId="0" fontId="9" fillId="9" borderId="12" xfId="0" applyNumberFormat="1" applyFont="1" applyFill="1" applyBorder="1" applyAlignment="1">
      <alignment horizontal="center" vertical="center" wrapText="1"/>
    </xf>
    <xf numFmtId="0" fontId="24" fillId="9" borderId="0" xfId="0" applyNumberFormat="1" applyFont="1" applyFill="1" applyBorder="1" applyAlignment="1">
      <alignment horizontal="center" vertical="center"/>
    </xf>
    <xf numFmtId="0" fontId="24" fillId="3" borderId="1" xfId="0" applyNumberFormat="1" applyFont="1" applyFill="1" applyBorder="1" applyAlignment="1">
      <alignment horizontal="center" vertical="center"/>
    </xf>
    <xf numFmtId="0" fontId="24" fillId="8" borderId="1" xfId="0" applyNumberFormat="1" applyFont="1" applyFill="1" applyBorder="1" applyAlignment="1">
      <alignment horizontal="center" vertical="center"/>
    </xf>
    <xf numFmtId="0" fontId="24" fillId="2" borderId="1" xfId="0" applyNumberFormat="1" applyFont="1" applyFill="1" applyBorder="1" applyAlignment="1">
      <alignment horizontal="center" vertical="center"/>
    </xf>
    <xf numFmtId="0" fontId="23" fillId="3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vertical="center" wrapText="1"/>
    </xf>
    <xf numFmtId="0" fontId="24" fillId="0" borderId="1" xfId="0" applyNumberFormat="1" applyFont="1" applyFill="1" applyBorder="1" applyAlignment="1">
      <alignment vertical="center" wrapText="1"/>
    </xf>
    <xf numFmtId="0" fontId="23" fillId="8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8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8" borderId="1" xfId="0" applyNumberFormat="1" applyFont="1" applyFill="1" applyBorder="1" applyAlignment="1">
      <alignment horizontal="center" vertical="center" wrapText="1"/>
    </xf>
    <xf numFmtId="0" fontId="3" fillId="8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5" fillId="11" borderId="1" xfId="0" applyNumberFormat="1" applyFont="1" applyFill="1" applyBorder="1" applyAlignment="1">
      <alignment horizontal="center" vertical="center" wrapText="1"/>
    </xf>
    <xf numFmtId="0" fontId="4" fillId="8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vertical="center" wrapText="1"/>
    </xf>
    <xf numFmtId="0" fontId="5" fillId="8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8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8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0" fontId="9" fillId="8" borderId="1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23" fillId="0" borderId="11" xfId="0" applyNumberFormat="1" applyFont="1" applyFill="1" applyBorder="1" applyAlignment="1">
      <alignment horizontal="center" vertical="center" wrapText="1"/>
    </xf>
    <xf numFmtId="0" fontId="9" fillId="8" borderId="12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23" fillId="0" borderId="12" xfId="0" applyNumberFormat="1" applyFont="1" applyFill="1" applyBorder="1" applyAlignment="1">
      <alignment horizontal="center" vertical="center" wrapText="1"/>
    </xf>
    <xf numFmtId="0" fontId="28" fillId="3" borderId="1" xfId="0" applyNumberFormat="1" applyFont="1" applyFill="1" applyBorder="1" applyAlignment="1">
      <alignment horizontal="center" vertical="center" wrapText="1"/>
    </xf>
    <xf numFmtId="49" fontId="23" fillId="10" borderId="12" xfId="0" applyNumberFormat="1" applyFont="1" applyFill="1" applyBorder="1" applyAlignment="1">
      <alignment vertical="center" wrapText="1"/>
    </xf>
    <xf numFmtId="49" fontId="28" fillId="10" borderId="11" xfId="0" applyNumberFormat="1" applyFont="1" applyFill="1" applyBorder="1" applyAlignment="1">
      <alignment vertical="center" wrapText="1"/>
    </xf>
    <xf numFmtId="0" fontId="23" fillId="0" borderId="1" xfId="0" applyNumberFormat="1" applyFont="1" applyFill="1" applyBorder="1" applyAlignment="1">
      <alignment horizontal="center" vertical="center" wrapText="1"/>
    </xf>
    <xf numFmtId="0" fontId="28" fillId="9" borderId="1" xfId="0" applyNumberFormat="1" applyFont="1" applyFill="1" applyBorder="1" applyAlignment="1" applyProtection="1">
      <alignment horizontal="center" vertical="center" wrapText="1"/>
    </xf>
    <xf numFmtId="0" fontId="23" fillId="13" borderId="1" xfId="0" applyNumberFormat="1" applyFont="1" applyFill="1" applyBorder="1" applyAlignment="1">
      <alignment horizontal="center" vertical="center" wrapText="1"/>
    </xf>
    <xf numFmtId="2" fontId="24" fillId="13" borderId="1" xfId="0" applyNumberFormat="1" applyFont="1" applyFill="1" applyBorder="1" applyAlignment="1">
      <alignment horizontal="center" vertical="center"/>
    </xf>
    <xf numFmtId="10" fontId="24" fillId="13" borderId="1" xfId="0" applyNumberFormat="1" applyFont="1" applyFill="1" applyBorder="1" applyAlignment="1">
      <alignment horizontal="center" vertical="center"/>
    </xf>
    <xf numFmtId="2" fontId="1" fillId="13" borderId="1" xfId="0" applyNumberFormat="1" applyFont="1" applyFill="1" applyBorder="1" applyAlignment="1">
      <alignment vertical="center" wrapText="1"/>
    </xf>
    <xf numFmtId="0" fontId="1" fillId="13" borderId="1" xfId="0" applyNumberFormat="1" applyFont="1" applyFill="1" applyBorder="1" applyAlignment="1">
      <alignment vertical="center" wrapText="1"/>
    </xf>
    <xf numFmtId="0" fontId="23" fillId="14" borderId="1" xfId="0" applyNumberFormat="1" applyFont="1" applyFill="1" applyBorder="1" applyAlignment="1">
      <alignment horizontal="center" vertical="center" wrapText="1"/>
    </xf>
    <xf numFmtId="49" fontId="23" fillId="15" borderId="1" xfId="0" applyNumberFormat="1" applyFont="1" applyFill="1" applyBorder="1" applyAlignment="1">
      <alignment horizontal="center" vertical="center" wrapText="1"/>
    </xf>
    <xf numFmtId="0" fontId="44" fillId="16" borderId="1" xfId="0" applyFont="1" applyFill="1" applyBorder="1" applyAlignment="1">
      <alignment horizontal="center" vertical="center"/>
    </xf>
    <xf numFmtId="0" fontId="44" fillId="17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3" fillId="16" borderId="1" xfId="0" applyFont="1" applyFill="1" applyBorder="1" applyAlignment="1">
      <alignment horizontal="left" vertical="top"/>
    </xf>
    <xf numFmtId="0" fontId="43" fillId="17" borderId="1" xfId="0" applyFont="1" applyFill="1" applyBorder="1" applyAlignment="1">
      <alignment horizontal="left" vertical="top"/>
    </xf>
    <xf numFmtId="0" fontId="43" fillId="3" borderId="1" xfId="0" applyFont="1" applyFill="1" applyBorder="1" applyAlignment="1">
      <alignment horizontal="left" vertical="top"/>
    </xf>
    <xf numFmtId="0" fontId="23" fillId="8" borderId="11" xfId="0" applyNumberFormat="1" applyFont="1" applyFill="1" applyBorder="1" applyAlignment="1">
      <alignment horizontal="center" vertical="center" wrapText="1"/>
    </xf>
    <xf numFmtId="0" fontId="23" fillId="8" borderId="12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9" fillId="7" borderId="10" xfId="0" applyFont="1" applyFill="1" applyBorder="1" applyAlignment="1">
      <alignment horizontal="center" vertical="center" wrapText="1"/>
    </xf>
    <xf numFmtId="0" fontId="39" fillId="7" borderId="7" xfId="0" applyFont="1" applyFill="1" applyBorder="1" applyAlignment="1">
      <alignment horizontal="center" vertical="center" wrapText="1"/>
    </xf>
    <xf numFmtId="0" fontId="39" fillId="7" borderId="6" xfId="0" applyFont="1" applyFill="1" applyBorder="1" applyAlignment="1">
      <alignment horizontal="center" vertical="center" wrapText="1"/>
    </xf>
    <xf numFmtId="165" fontId="39" fillId="7" borderId="8" xfId="0" applyNumberFormat="1" applyFont="1" applyFill="1" applyBorder="1" applyAlignment="1">
      <alignment horizontal="center" vertical="center" wrapText="1"/>
    </xf>
    <xf numFmtId="165" fontId="39" fillId="7" borderId="9" xfId="0" applyNumberFormat="1" applyFont="1" applyFill="1" applyBorder="1" applyAlignment="1">
      <alignment horizontal="center" vertical="center" wrapText="1"/>
    </xf>
    <xf numFmtId="165" fontId="39" fillId="7" borderId="4" xfId="0" applyNumberFormat="1" applyFont="1" applyFill="1" applyBorder="1" applyAlignment="1">
      <alignment horizontal="center" vertical="center" wrapText="1"/>
    </xf>
    <xf numFmtId="0" fontId="35" fillId="12" borderId="17" xfId="0" applyFont="1" applyFill="1" applyBorder="1" applyAlignment="1">
      <alignment horizontal="center" vertical="center"/>
    </xf>
    <xf numFmtId="0" fontId="35" fillId="12" borderId="12" xfId="0" applyFont="1" applyFill="1" applyBorder="1" applyAlignment="1">
      <alignment horizontal="center" vertical="center"/>
    </xf>
    <xf numFmtId="0" fontId="35" fillId="1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781050</xdr:colOff>
          <xdr:row>1</xdr:row>
          <xdr:rowOff>161925</xdr:rowOff>
        </xdr:from>
        <xdr:to>
          <xdr:col>0</xdr:col>
          <xdr:colOff>1295400</xdr:colOff>
          <xdr:row>2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150"/>
  <sheetViews>
    <sheetView zoomScale="85" zoomScaleNormal="85" workbookViewId="0">
      <selection activeCell="A4" sqref="A4:XFD8"/>
    </sheetView>
  </sheetViews>
  <sheetFormatPr baseColWidth="10" defaultColWidth="8.83203125" defaultRowHeight="20.100000000000001" customHeight="1" x14ac:dyDescent="0.2"/>
  <cols>
    <col min="1" max="1" width="31.83203125" style="9" customWidth="1"/>
    <col min="2" max="2" width="8.83203125" style="58"/>
    <col min="3" max="6" width="8.83203125" style="3" customWidth="1"/>
    <col min="7" max="10" width="9" style="4" bestFit="1" customWidth="1"/>
    <col min="11" max="34" width="9" style="2" bestFit="1" customWidth="1"/>
    <col min="35" max="16384" width="8.83203125" style="2"/>
  </cols>
  <sheetData>
    <row r="1" spans="1:34" s="1" customFormat="1" ht="20.100000000000001" customHeight="1" x14ac:dyDescent="0.2">
      <c r="A1" s="5" t="s">
        <v>172</v>
      </c>
      <c r="B1" s="49"/>
      <c r="C1" s="59"/>
      <c r="D1" s="59"/>
      <c r="E1" s="59"/>
      <c r="F1" s="59"/>
      <c r="G1" s="60"/>
      <c r="H1" s="60"/>
      <c r="I1" s="60"/>
      <c r="J1" s="60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</row>
    <row r="2" spans="1:34" ht="24.95" customHeight="1" x14ac:dyDescent="0.2">
      <c r="A2" s="97" t="s">
        <v>243</v>
      </c>
      <c r="B2" s="99" t="s">
        <v>248</v>
      </c>
      <c r="C2" s="95" t="s">
        <v>204</v>
      </c>
      <c r="D2" s="95" t="s">
        <v>205</v>
      </c>
      <c r="E2" s="95" t="s">
        <v>206</v>
      </c>
      <c r="F2" s="95" t="s">
        <v>207</v>
      </c>
      <c r="G2" s="113" t="s">
        <v>2</v>
      </c>
      <c r="H2" s="113" t="s">
        <v>6</v>
      </c>
      <c r="I2" s="113" t="s">
        <v>188</v>
      </c>
      <c r="J2" s="113" t="s">
        <v>1</v>
      </c>
      <c r="K2" s="115" t="s">
        <v>0</v>
      </c>
      <c r="L2" s="115" t="s">
        <v>3</v>
      </c>
      <c r="M2" s="115" t="s">
        <v>4</v>
      </c>
      <c r="N2" s="115" t="s">
        <v>5</v>
      </c>
      <c r="O2" s="115" t="s">
        <v>173</v>
      </c>
      <c r="P2" s="115" t="s">
        <v>174</v>
      </c>
      <c r="Q2" s="115" t="s">
        <v>175</v>
      </c>
      <c r="R2" s="63" t="s">
        <v>7</v>
      </c>
      <c r="S2" s="63" t="s">
        <v>8</v>
      </c>
      <c r="T2" s="115" t="s">
        <v>9</v>
      </c>
      <c r="U2" s="115" t="s">
        <v>176</v>
      </c>
      <c r="V2" s="115" t="s">
        <v>177</v>
      </c>
      <c r="W2" s="115" t="s">
        <v>10</v>
      </c>
      <c r="X2" s="115" t="s">
        <v>11</v>
      </c>
      <c r="Y2" s="115" t="s">
        <v>12</v>
      </c>
      <c r="Z2" s="115" t="s">
        <v>13</v>
      </c>
      <c r="AA2" s="116" t="s">
        <v>178</v>
      </c>
      <c r="AB2" s="115" t="s">
        <v>14</v>
      </c>
      <c r="AC2" s="115" t="s">
        <v>15</v>
      </c>
      <c r="AD2" s="116" t="s">
        <v>179</v>
      </c>
      <c r="AE2" s="115" t="s">
        <v>16</v>
      </c>
      <c r="AF2" s="115" t="s">
        <v>17</v>
      </c>
      <c r="AG2" s="115" t="s">
        <v>18</v>
      </c>
      <c r="AH2" s="115" t="s">
        <v>19</v>
      </c>
    </row>
    <row r="3" spans="1:34" ht="20.100000000000001" customHeight="1" x14ac:dyDescent="0.2">
      <c r="A3" s="96"/>
      <c r="B3" s="50"/>
      <c r="C3" s="62" t="s">
        <v>189</v>
      </c>
      <c r="D3" s="62" t="s">
        <v>189</v>
      </c>
      <c r="E3" s="62" t="s">
        <v>189</v>
      </c>
      <c r="F3" s="62" t="s">
        <v>189</v>
      </c>
      <c r="G3" s="114"/>
      <c r="H3" s="114"/>
      <c r="I3" s="114"/>
      <c r="J3" s="114"/>
      <c r="K3" s="115"/>
      <c r="L3" s="115"/>
      <c r="M3" s="115"/>
      <c r="N3" s="115"/>
      <c r="O3" s="115"/>
      <c r="P3" s="115"/>
      <c r="Q3" s="115"/>
      <c r="R3" s="64"/>
      <c r="S3" s="64"/>
      <c r="T3" s="115"/>
      <c r="U3" s="115"/>
      <c r="V3" s="115"/>
      <c r="W3" s="115"/>
      <c r="X3" s="115"/>
      <c r="Y3" s="115"/>
      <c r="Z3" s="115"/>
      <c r="AA3" s="116"/>
      <c r="AB3" s="115"/>
      <c r="AC3" s="115"/>
      <c r="AD3" s="116"/>
      <c r="AE3" s="115"/>
      <c r="AF3" s="115"/>
      <c r="AG3" s="115"/>
      <c r="AH3" s="115"/>
    </row>
    <row r="4" spans="1:34" ht="20.100000000000001" customHeight="1" x14ac:dyDescent="0.2">
      <c r="A4" s="46"/>
      <c r="B4" s="50"/>
      <c r="C4" s="65"/>
      <c r="D4" s="66"/>
      <c r="E4" s="66"/>
      <c r="F4" s="63"/>
      <c r="G4" s="65" t="s">
        <v>180</v>
      </c>
      <c r="H4" s="66"/>
      <c r="I4" s="66"/>
      <c r="J4" s="67" t="s">
        <v>200</v>
      </c>
      <c r="K4" s="63" t="s">
        <v>0</v>
      </c>
      <c r="L4" s="66"/>
      <c r="M4" s="66"/>
      <c r="N4" s="66"/>
      <c r="O4" s="66"/>
      <c r="P4" s="66"/>
      <c r="Q4" s="66"/>
      <c r="R4" s="117" t="s">
        <v>181</v>
      </c>
      <c r="S4" s="116"/>
      <c r="T4" s="116"/>
      <c r="U4" s="116"/>
      <c r="V4" s="116"/>
      <c r="W4" s="116"/>
      <c r="X4" s="116"/>
      <c r="Y4" s="63" t="s">
        <v>20</v>
      </c>
      <c r="Z4" s="115" t="s">
        <v>21</v>
      </c>
      <c r="AA4" s="115"/>
      <c r="AB4" s="115"/>
      <c r="AC4" s="115"/>
      <c r="AD4" s="115"/>
      <c r="AE4" s="115"/>
      <c r="AF4" s="115"/>
      <c r="AG4" s="115" t="s">
        <v>22</v>
      </c>
      <c r="AH4" s="115"/>
    </row>
    <row r="5" spans="1:34" s="12" customFormat="1" ht="20.100000000000001" customHeight="1" x14ac:dyDescent="0.2">
      <c r="A5" s="10" t="s">
        <v>208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</row>
    <row r="6" spans="1:34" ht="20.100000000000001" customHeight="1" x14ac:dyDescent="0.2">
      <c r="A6" s="46" t="s">
        <v>23</v>
      </c>
      <c r="B6" s="52"/>
      <c r="C6" s="68">
        <f t="shared" ref="C6:C25" si="0">B6*G6/100</f>
        <v>0</v>
      </c>
      <c r="D6" s="68">
        <f t="shared" ref="D6:D25" si="1">B6*H6/100</f>
        <v>0</v>
      </c>
      <c r="E6" s="68">
        <f t="shared" ref="E6:E25" si="2">B6*I6/100</f>
        <v>0</v>
      </c>
      <c r="F6" s="68">
        <f t="shared" ref="F6:F25" si="3">B6*J6/100</f>
        <v>0</v>
      </c>
      <c r="G6" s="69">
        <v>15</v>
      </c>
      <c r="H6" s="69">
        <v>16.5</v>
      </c>
      <c r="I6" s="69">
        <v>0</v>
      </c>
      <c r="J6" s="69">
        <v>68</v>
      </c>
      <c r="K6" s="70">
        <v>866</v>
      </c>
      <c r="L6" s="70">
        <v>0</v>
      </c>
      <c r="M6" s="70">
        <v>0</v>
      </c>
      <c r="N6" s="70">
        <v>0</v>
      </c>
      <c r="O6" s="70">
        <v>8</v>
      </c>
      <c r="P6" s="70">
        <v>6.3</v>
      </c>
      <c r="Q6" s="70">
        <v>0.77</v>
      </c>
      <c r="R6" s="70">
        <v>78</v>
      </c>
      <c r="S6" s="70">
        <v>75</v>
      </c>
      <c r="T6" s="70">
        <v>16</v>
      </c>
      <c r="U6" s="70">
        <v>170</v>
      </c>
      <c r="V6" s="70">
        <v>320</v>
      </c>
      <c r="W6" s="70">
        <v>9</v>
      </c>
      <c r="X6" s="70">
        <v>2</v>
      </c>
      <c r="Y6" s="70">
        <v>0</v>
      </c>
      <c r="Z6" s="70">
        <v>0.15</v>
      </c>
      <c r="AA6" s="70">
        <v>0</v>
      </c>
      <c r="AB6" s="70">
        <v>0.13</v>
      </c>
      <c r="AC6" s="63" t="s">
        <v>24</v>
      </c>
      <c r="AD6" s="70">
        <v>4.3</v>
      </c>
      <c r="AE6" s="70">
        <v>1</v>
      </c>
      <c r="AF6" s="70">
        <v>0.2</v>
      </c>
      <c r="AG6" s="70">
        <v>1.5</v>
      </c>
      <c r="AH6" s="71">
        <v>3</v>
      </c>
    </row>
    <row r="7" spans="1:34" ht="20.100000000000001" customHeight="1" x14ac:dyDescent="0.2">
      <c r="A7" s="46" t="s">
        <v>25</v>
      </c>
      <c r="B7" s="52"/>
      <c r="C7" s="68">
        <f t="shared" si="0"/>
        <v>0</v>
      </c>
      <c r="D7" s="68">
        <f t="shared" si="1"/>
        <v>0</v>
      </c>
      <c r="E7" s="68">
        <f t="shared" si="2"/>
        <v>0</v>
      </c>
      <c r="F7" s="68">
        <f t="shared" si="3"/>
        <v>0</v>
      </c>
      <c r="G7" s="69">
        <v>22.6</v>
      </c>
      <c r="H7" s="69">
        <v>16</v>
      </c>
      <c r="I7" s="69">
        <v>0</v>
      </c>
      <c r="J7" s="69">
        <v>61</v>
      </c>
      <c r="K7" s="70">
        <v>976</v>
      </c>
      <c r="L7" s="70">
        <v>0</v>
      </c>
      <c r="M7" s="70">
        <v>0</v>
      </c>
      <c r="N7" s="70">
        <v>0</v>
      </c>
      <c r="O7" s="70">
        <v>7.8</v>
      </c>
      <c r="P7" s="70">
        <v>6.1</v>
      </c>
      <c r="Q7" s="70">
        <v>0.75</v>
      </c>
      <c r="R7" s="70">
        <v>83</v>
      </c>
      <c r="S7" s="70">
        <v>90</v>
      </c>
      <c r="T7" s="71">
        <v>17</v>
      </c>
      <c r="U7" s="70">
        <v>177</v>
      </c>
      <c r="V7" s="70">
        <v>333</v>
      </c>
      <c r="W7" s="71">
        <v>9</v>
      </c>
      <c r="X7" s="70">
        <v>2.4</v>
      </c>
      <c r="Y7" s="70">
        <v>0</v>
      </c>
      <c r="Z7" s="70">
        <v>0.2</v>
      </c>
      <c r="AA7" s="70">
        <v>0</v>
      </c>
      <c r="AB7" s="70">
        <v>0.1</v>
      </c>
      <c r="AC7" s="70">
        <v>0.21</v>
      </c>
      <c r="AD7" s="70">
        <v>5</v>
      </c>
      <c r="AE7" s="70">
        <v>1</v>
      </c>
      <c r="AF7" s="70">
        <v>0.2</v>
      </c>
      <c r="AG7" s="70">
        <v>1.7</v>
      </c>
      <c r="AH7" s="70">
        <v>3</v>
      </c>
    </row>
    <row r="8" spans="1:34" ht="20.100000000000001" customHeight="1" x14ac:dyDescent="0.2">
      <c r="A8" s="46" t="s">
        <v>26</v>
      </c>
      <c r="B8" s="52"/>
      <c r="C8" s="68">
        <f t="shared" si="0"/>
        <v>0</v>
      </c>
      <c r="D8" s="68">
        <f t="shared" si="1"/>
        <v>0</v>
      </c>
      <c r="E8" s="68">
        <f t="shared" si="2"/>
        <v>0</v>
      </c>
      <c r="F8" s="68">
        <f t="shared" si="3"/>
        <v>0</v>
      </c>
      <c r="G8" s="72">
        <v>24.3</v>
      </c>
      <c r="H8" s="69">
        <v>11.8</v>
      </c>
      <c r="I8" s="69">
        <v>0</v>
      </c>
      <c r="J8" s="69">
        <v>62</v>
      </c>
      <c r="K8" s="70">
        <v>850</v>
      </c>
      <c r="L8" s="70">
        <v>0</v>
      </c>
      <c r="M8" s="70">
        <v>0</v>
      </c>
      <c r="N8" s="70">
        <v>0</v>
      </c>
      <c r="O8" s="70">
        <v>5</v>
      </c>
      <c r="P8" s="70">
        <v>5.6</v>
      </c>
      <c r="Q8" s="70">
        <v>0.47</v>
      </c>
      <c r="R8" s="70">
        <v>70</v>
      </c>
      <c r="S8" s="70">
        <v>50</v>
      </c>
      <c r="T8" s="70">
        <v>21</v>
      </c>
      <c r="U8" s="70">
        <v>180</v>
      </c>
      <c r="V8" s="70">
        <v>320</v>
      </c>
      <c r="W8" s="70">
        <v>8</v>
      </c>
      <c r="X8" s="70">
        <v>2.6</v>
      </c>
      <c r="Y8" s="70">
        <v>0</v>
      </c>
      <c r="Z8" s="70">
        <v>0.4</v>
      </c>
      <c r="AA8" s="70">
        <v>0</v>
      </c>
      <c r="AB8" s="70">
        <v>7.0000000000000007E-2</v>
      </c>
      <c r="AC8" s="70">
        <v>0.3</v>
      </c>
      <c r="AD8" s="70">
        <v>6</v>
      </c>
      <c r="AE8" s="71">
        <v>1</v>
      </c>
      <c r="AF8" s="70">
        <v>0.3</v>
      </c>
      <c r="AG8" s="70">
        <v>2</v>
      </c>
      <c r="AH8" s="70">
        <v>16</v>
      </c>
    </row>
    <row r="9" spans="1:34" ht="20.100000000000001" customHeight="1" x14ac:dyDescent="0.2">
      <c r="A9" s="46" t="s">
        <v>27</v>
      </c>
      <c r="B9" s="52">
        <v>50</v>
      </c>
      <c r="C9" s="68">
        <f t="shared" si="0"/>
        <v>14.05</v>
      </c>
      <c r="D9" s="68">
        <f t="shared" si="1"/>
        <v>3</v>
      </c>
      <c r="E9" s="68">
        <f t="shared" si="2"/>
        <v>0</v>
      </c>
      <c r="F9" s="68">
        <f t="shared" si="3"/>
        <v>32</v>
      </c>
      <c r="G9" s="69">
        <v>28.1</v>
      </c>
      <c r="H9" s="69">
        <v>6</v>
      </c>
      <c r="I9" s="69">
        <v>0</v>
      </c>
      <c r="J9" s="69">
        <v>64</v>
      </c>
      <c r="K9" s="70">
        <v>700</v>
      </c>
      <c r="L9" s="70">
        <v>0</v>
      </c>
      <c r="M9" s="70">
        <v>0</v>
      </c>
      <c r="N9" s="70">
        <v>0</v>
      </c>
      <c r="O9" s="70">
        <v>2.6</v>
      </c>
      <c r="P9" s="70">
        <v>2.7</v>
      </c>
      <c r="Q9" s="70">
        <v>0.27</v>
      </c>
      <c r="R9" s="70">
        <v>60</v>
      </c>
      <c r="S9" s="70">
        <v>60</v>
      </c>
      <c r="T9" s="70">
        <v>25</v>
      </c>
      <c r="U9" s="70">
        <v>240</v>
      </c>
      <c r="V9" s="70">
        <v>400</v>
      </c>
      <c r="W9" s="70">
        <v>6</v>
      </c>
      <c r="X9" s="70">
        <v>3</v>
      </c>
      <c r="Y9" s="70">
        <v>0</v>
      </c>
      <c r="Z9" s="70">
        <v>0.3</v>
      </c>
      <c r="AA9" s="70">
        <v>0</v>
      </c>
      <c r="AB9" s="70">
        <v>0.09</v>
      </c>
      <c r="AC9" s="70">
        <v>0.3</v>
      </c>
      <c r="AD9" s="70">
        <v>4.5</v>
      </c>
      <c r="AE9" s="70">
        <v>0</v>
      </c>
      <c r="AF9" s="70">
        <v>0.4</v>
      </c>
      <c r="AG9" s="70">
        <v>2</v>
      </c>
      <c r="AH9" s="70">
        <v>15</v>
      </c>
    </row>
    <row r="10" spans="1:34" ht="20.100000000000001" customHeight="1" x14ac:dyDescent="0.2">
      <c r="A10" s="46" t="s">
        <v>28</v>
      </c>
      <c r="B10" s="52">
        <v>40</v>
      </c>
      <c r="C10" s="68">
        <f t="shared" si="0"/>
        <v>7.84</v>
      </c>
      <c r="D10" s="68">
        <f t="shared" si="1"/>
        <v>5.2</v>
      </c>
      <c r="E10" s="68">
        <f t="shared" si="2"/>
        <v>0</v>
      </c>
      <c r="F10" s="68">
        <f t="shared" si="3"/>
        <v>26.4</v>
      </c>
      <c r="G10" s="69">
        <v>19.600000000000001</v>
      </c>
      <c r="H10" s="72">
        <v>13</v>
      </c>
      <c r="I10" s="69">
        <v>0</v>
      </c>
      <c r="J10" s="69">
        <v>66</v>
      </c>
      <c r="K10" s="70">
        <v>814</v>
      </c>
      <c r="L10" s="70">
        <v>0</v>
      </c>
      <c r="M10" s="70">
        <v>0</v>
      </c>
      <c r="N10" s="70">
        <v>0</v>
      </c>
      <c r="O10" s="70">
        <v>5.7</v>
      </c>
      <c r="P10" s="71">
        <v>5.9</v>
      </c>
      <c r="Q10" s="70">
        <v>0.52</v>
      </c>
      <c r="R10" s="70">
        <v>65</v>
      </c>
      <c r="S10" s="70">
        <v>70</v>
      </c>
      <c r="T10" s="70">
        <v>19</v>
      </c>
      <c r="U10" s="70">
        <v>200</v>
      </c>
      <c r="V10" s="70">
        <v>320</v>
      </c>
      <c r="W10" s="70">
        <v>9</v>
      </c>
      <c r="X10" s="70">
        <v>2.5</v>
      </c>
      <c r="Y10" s="70">
        <v>0</v>
      </c>
      <c r="Z10" s="70">
        <v>0.3</v>
      </c>
      <c r="AA10" s="70">
        <v>0</v>
      </c>
      <c r="AB10" s="70">
        <v>0.08</v>
      </c>
      <c r="AC10" s="70">
        <v>0.2</v>
      </c>
      <c r="AD10" s="70">
        <v>4.0999999999999996</v>
      </c>
      <c r="AE10" s="70">
        <v>1</v>
      </c>
      <c r="AF10" s="70">
        <v>0.3</v>
      </c>
      <c r="AG10" s="70">
        <v>2</v>
      </c>
      <c r="AH10" s="70">
        <v>9</v>
      </c>
    </row>
    <row r="11" spans="1:34" ht="20.100000000000001" customHeight="1" x14ac:dyDescent="0.2">
      <c r="A11" s="46" t="s">
        <v>29</v>
      </c>
      <c r="B11" s="52"/>
      <c r="C11" s="68">
        <f t="shared" si="0"/>
        <v>0</v>
      </c>
      <c r="D11" s="68">
        <f t="shared" si="1"/>
        <v>0</v>
      </c>
      <c r="E11" s="68">
        <f t="shared" si="2"/>
        <v>0</v>
      </c>
      <c r="F11" s="68">
        <f t="shared" si="3"/>
        <v>0</v>
      </c>
      <c r="G11" s="69">
        <v>29.4</v>
      </c>
      <c r="H11" s="69">
        <v>12.6</v>
      </c>
      <c r="I11" s="69">
        <v>0</v>
      </c>
      <c r="J11" s="69">
        <v>57</v>
      </c>
      <c r="K11" s="70">
        <v>966</v>
      </c>
      <c r="L11" s="70">
        <v>0</v>
      </c>
      <c r="M11" s="70">
        <v>0</v>
      </c>
      <c r="N11" s="70">
        <v>0</v>
      </c>
      <c r="O11" s="70">
        <v>5.3</v>
      </c>
      <c r="P11" s="70">
        <v>6</v>
      </c>
      <c r="Q11" s="70">
        <v>0.5</v>
      </c>
      <c r="R11" s="70">
        <v>80</v>
      </c>
      <c r="S11" s="70">
        <v>52</v>
      </c>
      <c r="T11" s="70">
        <v>19</v>
      </c>
      <c r="U11" s="70">
        <v>170</v>
      </c>
      <c r="V11" s="70">
        <v>250</v>
      </c>
      <c r="W11" s="70">
        <v>17</v>
      </c>
      <c r="X11" s="70">
        <v>3.5</v>
      </c>
      <c r="Y11" s="70">
        <v>0</v>
      </c>
      <c r="Z11" s="70">
        <v>0.4</v>
      </c>
      <c r="AA11" s="70">
        <v>0</v>
      </c>
      <c r="AB11" s="70">
        <v>0.06</v>
      </c>
      <c r="AC11" s="70">
        <v>0.3</v>
      </c>
      <c r="AD11" s="70">
        <v>3</v>
      </c>
      <c r="AE11" s="70">
        <v>1</v>
      </c>
      <c r="AF11" s="70">
        <v>0.3</v>
      </c>
      <c r="AG11" s="70">
        <v>2</v>
      </c>
      <c r="AH11" s="70">
        <v>7</v>
      </c>
    </row>
    <row r="12" spans="1:34" ht="20.100000000000001" customHeight="1" x14ac:dyDescent="0.2">
      <c r="A12" s="46" t="s">
        <v>30</v>
      </c>
      <c r="B12" s="52"/>
      <c r="C12" s="68">
        <f t="shared" si="0"/>
        <v>0</v>
      </c>
      <c r="D12" s="68">
        <f t="shared" si="1"/>
        <v>0</v>
      </c>
      <c r="E12" s="68">
        <f t="shared" si="2"/>
        <v>0</v>
      </c>
      <c r="F12" s="68">
        <f t="shared" si="3"/>
        <v>0</v>
      </c>
      <c r="G12" s="69">
        <v>28</v>
      </c>
      <c r="H12" s="69">
        <v>4.0999999999999996</v>
      </c>
      <c r="I12" s="69">
        <v>0</v>
      </c>
      <c r="J12" s="69">
        <v>66</v>
      </c>
      <c r="K12" s="70">
        <v>628</v>
      </c>
      <c r="L12" s="70">
        <v>0</v>
      </c>
      <c r="M12" s="70">
        <v>0</v>
      </c>
      <c r="N12" s="70">
        <v>0</v>
      </c>
      <c r="O12" s="70">
        <v>1.7</v>
      </c>
      <c r="P12" s="70">
        <v>1.9</v>
      </c>
      <c r="Q12" s="70">
        <v>0.16</v>
      </c>
      <c r="R12" s="70">
        <v>55</v>
      </c>
      <c r="S12" s="70">
        <v>65</v>
      </c>
      <c r="T12" s="71">
        <v>25</v>
      </c>
      <c r="U12" s="70">
        <v>230</v>
      </c>
      <c r="V12" s="70">
        <v>400</v>
      </c>
      <c r="W12" s="70">
        <v>5</v>
      </c>
      <c r="X12" s="70">
        <v>3.5</v>
      </c>
      <c r="Y12" s="70">
        <v>0</v>
      </c>
      <c r="Z12" s="70">
        <v>0.5</v>
      </c>
      <c r="AA12" s="70">
        <v>0</v>
      </c>
      <c r="AB12" s="70">
        <v>0.08</v>
      </c>
      <c r="AC12" s="70">
        <v>0.24</v>
      </c>
      <c r="AD12" s="70">
        <v>5</v>
      </c>
      <c r="AE12" s="70">
        <v>1</v>
      </c>
      <c r="AF12" s="70">
        <v>0.4</v>
      </c>
      <c r="AG12" s="70">
        <v>2</v>
      </c>
      <c r="AH12" s="70">
        <v>14</v>
      </c>
    </row>
    <row r="13" spans="1:34" ht="20.100000000000001" customHeight="1" x14ac:dyDescent="0.2">
      <c r="A13" s="46" t="s">
        <v>31</v>
      </c>
      <c r="B13" s="52"/>
      <c r="C13" s="68">
        <f t="shared" si="0"/>
        <v>0</v>
      </c>
      <c r="D13" s="68">
        <f t="shared" si="1"/>
        <v>0</v>
      </c>
      <c r="E13" s="68">
        <f t="shared" si="2"/>
        <v>0</v>
      </c>
      <c r="F13" s="68">
        <f t="shared" si="3"/>
        <v>0</v>
      </c>
      <c r="G13" s="69">
        <v>19</v>
      </c>
      <c r="H13" s="73">
        <v>15</v>
      </c>
      <c r="I13" s="69">
        <v>0</v>
      </c>
      <c r="J13" s="69">
        <v>65</v>
      </c>
      <c r="K13" s="70">
        <v>878</v>
      </c>
      <c r="L13" s="70">
        <v>0</v>
      </c>
      <c r="M13" s="70">
        <v>0</v>
      </c>
      <c r="N13" s="70">
        <v>0</v>
      </c>
      <c r="O13" s="70">
        <v>5.8</v>
      </c>
      <c r="P13" s="70">
        <v>6.8</v>
      </c>
      <c r="Q13" s="70">
        <v>1.3</v>
      </c>
      <c r="R13" s="70">
        <v>80</v>
      </c>
      <c r="S13" s="70">
        <v>69</v>
      </c>
      <c r="T13" s="70">
        <v>21</v>
      </c>
      <c r="U13" s="70">
        <v>166</v>
      </c>
      <c r="V13" s="70">
        <v>285</v>
      </c>
      <c r="W13" s="70">
        <v>9</v>
      </c>
      <c r="X13" s="70">
        <v>1.3</v>
      </c>
      <c r="Y13" s="70">
        <v>0</v>
      </c>
      <c r="Z13" s="63" t="s">
        <v>32</v>
      </c>
      <c r="AA13" s="63" t="s">
        <v>33</v>
      </c>
      <c r="AB13" s="70">
        <v>0.74</v>
      </c>
      <c r="AC13" s="70">
        <v>0.19</v>
      </c>
      <c r="AD13" s="70">
        <v>4.2</v>
      </c>
      <c r="AE13" s="70">
        <v>1</v>
      </c>
      <c r="AF13" s="70">
        <v>0.43</v>
      </c>
      <c r="AG13" s="70">
        <v>1.2</v>
      </c>
      <c r="AH13" s="74">
        <v>4</v>
      </c>
    </row>
    <row r="14" spans="1:34" ht="20.100000000000001" customHeight="1" x14ac:dyDescent="0.2">
      <c r="A14" s="46" t="s">
        <v>34</v>
      </c>
      <c r="B14" s="52"/>
      <c r="C14" s="68">
        <f t="shared" si="0"/>
        <v>0</v>
      </c>
      <c r="D14" s="68">
        <f t="shared" si="1"/>
        <v>0</v>
      </c>
      <c r="E14" s="68">
        <f t="shared" si="2"/>
        <v>0</v>
      </c>
      <c r="F14" s="68">
        <f t="shared" si="3"/>
        <v>0</v>
      </c>
      <c r="G14" s="69">
        <v>28</v>
      </c>
      <c r="H14" s="72">
        <v>15</v>
      </c>
      <c r="I14" s="69">
        <v>0</v>
      </c>
      <c r="J14" s="69">
        <v>56</v>
      </c>
      <c r="K14" s="70">
        <v>1031</v>
      </c>
      <c r="L14" s="70">
        <v>0</v>
      </c>
      <c r="M14" s="70">
        <v>0</v>
      </c>
      <c r="N14" s="70">
        <v>0</v>
      </c>
      <c r="O14" s="70">
        <v>5.8</v>
      </c>
      <c r="P14" s="70">
        <v>6.8</v>
      </c>
      <c r="Q14" s="70">
        <v>1.3</v>
      </c>
      <c r="R14" s="70">
        <v>84</v>
      </c>
      <c r="S14" s="70">
        <v>72</v>
      </c>
      <c r="T14" s="70">
        <v>24</v>
      </c>
      <c r="U14" s="70">
        <v>220</v>
      </c>
      <c r="V14" s="70">
        <v>400</v>
      </c>
      <c r="W14" s="70">
        <v>11</v>
      </c>
      <c r="X14" s="70">
        <v>1.1000000000000001</v>
      </c>
      <c r="Y14" s="70">
        <v>0</v>
      </c>
      <c r="Z14" s="70">
        <v>0</v>
      </c>
      <c r="AA14" s="70">
        <v>0</v>
      </c>
      <c r="AB14" s="70">
        <v>0.59</v>
      </c>
      <c r="AC14" s="70">
        <v>0.24</v>
      </c>
      <c r="AD14" s="70">
        <v>5.7</v>
      </c>
      <c r="AE14" s="70">
        <v>1</v>
      </c>
      <c r="AF14" s="70">
        <v>0.3</v>
      </c>
      <c r="AG14" s="70">
        <v>0.8</v>
      </c>
      <c r="AH14" s="70">
        <v>6</v>
      </c>
    </row>
    <row r="15" spans="1:34" ht="20.100000000000001" customHeight="1" x14ac:dyDescent="0.2">
      <c r="A15" s="46" t="s">
        <v>35</v>
      </c>
      <c r="B15" s="52"/>
      <c r="C15" s="68">
        <f t="shared" si="0"/>
        <v>0</v>
      </c>
      <c r="D15" s="68">
        <f t="shared" si="1"/>
        <v>0</v>
      </c>
      <c r="E15" s="68">
        <f t="shared" si="2"/>
        <v>0</v>
      </c>
      <c r="F15" s="68">
        <f t="shared" si="3"/>
        <v>0</v>
      </c>
      <c r="G15" s="69">
        <v>21</v>
      </c>
      <c r="H15" s="69">
        <v>3.2</v>
      </c>
      <c r="I15" s="69">
        <v>0</v>
      </c>
      <c r="J15" s="69">
        <v>74</v>
      </c>
      <c r="K15" s="70">
        <v>475</v>
      </c>
      <c r="L15" s="70">
        <v>0</v>
      </c>
      <c r="M15" s="70">
        <v>0</v>
      </c>
      <c r="N15" s="70">
        <v>0</v>
      </c>
      <c r="O15" s="71">
        <v>1.3</v>
      </c>
      <c r="P15" s="70">
        <v>1.5</v>
      </c>
      <c r="Q15" s="70">
        <v>0.28000000000000003</v>
      </c>
      <c r="R15" s="70">
        <v>65</v>
      </c>
      <c r="S15" s="70">
        <v>125</v>
      </c>
      <c r="T15" s="70">
        <v>25</v>
      </c>
      <c r="U15" s="70">
        <v>230</v>
      </c>
      <c r="V15" s="71">
        <v>420</v>
      </c>
      <c r="W15" s="70">
        <v>8</v>
      </c>
      <c r="X15" s="71">
        <v>1.2</v>
      </c>
      <c r="Y15" s="70">
        <v>0</v>
      </c>
      <c r="Z15" s="70">
        <v>0.1</v>
      </c>
      <c r="AA15" s="63" t="s">
        <v>33</v>
      </c>
      <c r="AB15" s="70">
        <v>1</v>
      </c>
      <c r="AC15" s="70">
        <v>0.26</v>
      </c>
      <c r="AD15" s="71">
        <v>4.3</v>
      </c>
      <c r="AE15" s="70">
        <v>1</v>
      </c>
      <c r="AF15" s="70">
        <v>0.45</v>
      </c>
      <c r="AG15" s="70">
        <v>0.7</v>
      </c>
      <c r="AH15" s="70">
        <v>4</v>
      </c>
    </row>
    <row r="16" spans="1:34" ht="20.100000000000001" customHeight="1" x14ac:dyDescent="0.2">
      <c r="A16" s="46" t="s">
        <v>36</v>
      </c>
      <c r="B16" s="52"/>
      <c r="C16" s="68">
        <f t="shared" si="0"/>
        <v>0</v>
      </c>
      <c r="D16" s="68">
        <f t="shared" si="1"/>
        <v>0</v>
      </c>
      <c r="E16" s="68">
        <f t="shared" si="2"/>
        <v>0</v>
      </c>
      <c r="F16" s="68">
        <f t="shared" si="3"/>
        <v>0</v>
      </c>
      <c r="G16" s="69">
        <v>28.8</v>
      </c>
      <c r="H16" s="69">
        <v>4.8</v>
      </c>
      <c r="I16" s="69">
        <v>0</v>
      </c>
      <c r="J16" s="69">
        <v>65</v>
      </c>
      <c r="K16" s="70">
        <v>667</v>
      </c>
      <c r="L16" s="70">
        <v>0</v>
      </c>
      <c r="M16" s="70">
        <v>0</v>
      </c>
      <c r="N16" s="70">
        <v>0</v>
      </c>
      <c r="O16" s="70">
        <v>1.7</v>
      </c>
      <c r="P16" s="70">
        <v>2.2000000000000002</v>
      </c>
      <c r="Q16" s="70">
        <v>0.57999999999999996</v>
      </c>
      <c r="R16" s="70">
        <v>73</v>
      </c>
      <c r="S16" s="70">
        <v>65</v>
      </c>
      <c r="T16" s="70">
        <v>25</v>
      </c>
      <c r="U16" s="70">
        <v>290</v>
      </c>
      <c r="V16" s="70">
        <v>540</v>
      </c>
      <c r="W16" s="70">
        <v>9</v>
      </c>
      <c r="X16" s="70">
        <v>1.5</v>
      </c>
      <c r="Y16" s="70">
        <v>0</v>
      </c>
      <c r="Z16" s="63" t="s">
        <v>32</v>
      </c>
      <c r="AA16" s="70">
        <v>0</v>
      </c>
      <c r="AB16" s="70">
        <v>0.9</v>
      </c>
      <c r="AC16" s="70">
        <v>0.4</v>
      </c>
      <c r="AD16" s="70">
        <v>4.7</v>
      </c>
      <c r="AE16" s="70">
        <v>1</v>
      </c>
      <c r="AF16" s="70">
        <v>0.4</v>
      </c>
      <c r="AG16" s="70">
        <v>0.6</v>
      </c>
      <c r="AH16" s="70">
        <v>6</v>
      </c>
    </row>
    <row r="17" spans="1:34" ht="20.100000000000001" customHeight="1" x14ac:dyDescent="0.2">
      <c r="A17" s="46" t="s">
        <v>37</v>
      </c>
      <c r="B17" s="52"/>
      <c r="C17" s="68">
        <f t="shared" si="0"/>
        <v>0</v>
      </c>
      <c r="D17" s="68">
        <f t="shared" si="1"/>
        <v>0</v>
      </c>
      <c r="E17" s="68">
        <f t="shared" si="2"/>
        <v>0</v>
      </c>
      <c r="F17" s="68">
        <f t="shared" si="3"/>
        <v>0</v>
      </c>
      <c r="G17" s="69">
        <v>20.399999999999999</v>
      </c>
      <c r="H17" s="69">
        <v>3</v>
      </c>
      <c r="I17" s="69">
        <v>0</v>
      </c>
      <c r="J17" s="69">
        <v>75</v>
      </c>
      <c r="K17" s="70">
        <v>458</v>
      </c>
      <c r="L17" s="63" t="s">
        <v>33</v>
      </c>
      <c r="M17" s="63" t="s">
        <v>33</v>
      </c>
      <c r="N17" s="70">
        <v>0</v>
      </c>
      <c r="O17" s="70">
        <v>0.95</v>
      </c>
      <c r="P17" s="70">
        <v>1.1000000000000001</v>
      </c>
      <c r="Q17" s="70">
        <v>0.37</v>
      </c>
      <c r="R17" s="70">
        <v>80</v>
      </c>
      <c r="S17" s="70">
        <v>92</v>
      </c>
      <c r="T17" s="70">
        <v>25</v>
      </c>
      <c r="U17" s="70">
        <v>210</v>
      </c>
      <c r="V17" s="70">
        <v>328</v>
      </c>
      <c r="W17" s="70">
        <v>16</v>
      </c>
      <c r="X17" s="70">
        <v>0.8</v>
      </c>
      <c r="Y17" s="70">
        <v>0</v>
      </c>
      <c r="Z17" s="70">
        <v>0.15</v>
      </c>
      <c r="AA17" s="70">
        <v>0</v>
      </c>
      <c r="AB17" s="70">
        <v>0.08</v>
      </c>
      <c r="AC17" s="70">
        <v>0.26</v>
      </c>
      <c r="AD17" s="70">
        <v>8.6</v>
      </c>
      <c r="AE17" s="70">
        <v>1</v>
      </c>
      <c r="AF17" s="70">
        <v>0.54</v>
      </c>
      <c r="AG17" s="70">
        <v>1.2</v>
      </c>
      <c r="AH17" s="70">
        <v>14</v>
      </c>
    </row>
    <row r="18" spans="1:34" ht="20.100000000000001" customHeight="1" x14ac:dyDescent="0.2">
      <c r="A18" s="46" t="s">
        <v>38</v>
      </c>
      <c r="B18" s="52"/>
      <c r="C18" s="68">
        <f t="shared" si="0"/>
        <v>0</v>
      </c>
      <c r="D18" s="68">
        <f t="shared" si="1"/>
        <v>0</v>
      </c>
      <c r="E18" s="68">
        <f t="shared" si="2"/>
        <v>0</v>
      </c>
      <c r="F18" s="68">
        <f t="shared" si="3"/>
        <v>0</v>
      </c>
      <c r="G18" s="69">
        <v>28.4</v>
      </c>
      <c r="H18" s="69">
        <v>5.2</v>
      </c>
      <c r="I18" s="69">
        <v>0</v>
      </c>
      <c r="J18" s="69">
        <v>65</v>
      </c>
      <c r="K18" s="70">
        <v>675</v>
      </c>
      <c r="L18" s="70">
        <v>0</v>
      </c>
      <c r="M18" s="70">
        <v>0</v>
      </c>
      <c r="N18" s="70">
        <v>0</v>
      </c>
      <c r="O18" s="70">
        <v>1.8</v>
      </c>
      <c r="P18" s="71">
        <v>2</v>
      </c>
      <c r="Q18" s="70">
        <v>0.62</v>
      </c>
      <c r="R18" s="70">
        <v>98</v>
      </c>
      <c r="S18" s="70">
        <v>93</v>
      </c>
      <c r="T18" s="70">
        <v>25</v>
      </c>
      <c r="U18" s="70">
        <v>236</v>
      </c>
      <c r="V18" s="70">
        <v>375</v>
      </c>
      <c r="W18" s="70">
        <v>17</v>
      </c>
      <c r="X18" s="70">
        <v>1.3</v>
      </c>
      <c r="Y18" s="70">
        <v>0</v>
      </c>
      <c r="Z18" s="70">
        <v>0.2</v>
      </c>
      <c r="AA18" s="70">
        <v>0</v>
      </c>
      <c r="AB18" s="70">
        <v>7.0000000000000007E-2</v>
      </c>
      <c r="AC18" s="70">
        <v>0.28999999999999998</v>
      </c>
      <c r="AD18" s="70">
        <v>8.6</v>
      </c>
      <c r="AE18" s="70">
        <v>1</v>
      </c>
      <c r="AF18" s="70">
        <v>0.4</v>
      </c>
      <c r="AG18" s="70">
        <v>1.2</v>
      </c>
      <c r="AH18" s="70">
        <v>10</v>
      </c>
    </row>
    <row r="19" spans="1:34" ht="20.100000000000001" customHeight="1" x14ac:dyDescent="0.2">
      <c r="A19" s="46" t="s">
        <v>39</v>
      </c>
      <c r="B19" s="52"/>
      <c r="C19" s="68">
        <f t="shared" si="0"/>
        <v>0</v>
      </c>
      <c r="D19" s="68">
        <f t="shared" si="1"/>
        <v>0</v>
      </c>
      <c r="E19" s="68">
        <f t="shared" si="2"/>
        <v>0</v>
      </c>
      <c r="F19" s="68">
        <f t="shared" si="3"/>
        <v>0</v>
      </c>
      <c r="G19" s="73">
        <v>18</v>
      </c>
      <c r="H19" s="69">
        <v>14.7</v>
      </c>
      <c r="I19" s="69">
        <v>0</v>
      </c>
      <c r="J19" s="69">
        <v>65</v>
      </c>
      <c r="K19" s="70">
        <v>850</v>
      </c>
      <c r="L19" s="63" t="s">
        <v>33</v>
      </c>
      <c r="M19" s="63" t="s">
        <v>33</v>
      </c>
      <c r="N19" s="70">
        <v>0</v>
      </c>
      <c r="O19" s="70">
        <v>6.2</v>
      </c>
      <c r="P19" s="70">
        <v>7</v>
      </c>
      <c r="Q19" s="70">
        <v>0.59</v>
      </c>
      <c r="R19" s="70">
        <v>63</v>
      </c>
      <c r="S19" s="70">
        <v>62</v>
      </c>
      <c r="T19" s="70">
        <v>19</v>
      </c>
      <c r="U19" s="70">
        <v>186</v>
      </c>
      <c r="V19" s="70">
        <v>300</v>
      </c>
      <c r="W19" s="70">
        <v>9</v>
      </c>
      <c r="X19" s="70">
        <v>2.2999999999999998</v>
      </c>
      <c r="Y19" s="70">
        <v>0</v>
      </c>
      <c r="Z19" s="70">
        <v>0.7</v>
      </c>
      <c r="AA19" s="70">
        <v>0</v>
      </c>
      <c r="AB19" s="70">
        <v>0.08</v>
      </c>
      <c r="AC19" s="70">
        <v>0.2</v>
      </c>
      <c r="AD19" s="70">
        <v>3.9</v>
      </c>
      <c r="AE19" s="70">
        <v>0</v>
      </c>
      <c r="AF19" s="70">
        <v>0.38</v>
      </c>
      <c r="AG19" s="70">
        <v>2</v>
      </c>
      <c r="AH19" s="70">
        <v>10</v>
      </c>
    </row>
    <row r="20" spans="1:34" ht="20.100000000000001" customHeight="1" x14ac:dyDescent="0.2">
      <c r="A20" s="46" t="s">
        <v>40</v>
      </c>
      <c r="B20" s="52"/>
      <c r="C20" s="68">
        <f t="shared" si="0"/>
        <v>0</v>
      </c>
      <c r="D20" s="68">
        <f t="shared" si="1"/>
        <v>0</v>
      </c>
      <c r="E20" s="68">
        <f t="shared" si="2"/>
        <v>0</v>
      </c>
      <c r="F20" s="68">
        <f t="shared" si="3"/>
        <v>0</v>
      </c>
      <c r="G20" s="72">
        <v>17</v>
      </c>
      <c r="H20" s="69">
        <v>20.399999999999999</v>
      </c>
      <c r="I20" s="69">
        <v>0</v>
      </c>
      <c r="J20" s="69">
        <v>61</v>
      </c>
      <c r="K20" s="70">
        <v>1044</v>
      </c>
      <c r="L20" s="70">
        <v>0</v>
      </c>
      <c r="M20" s="70">
        <v>0</v>
      </c>
      <c r="N20" s="70">
        <v>0</v>
      </c>
      <c r="O20" s="71">
        <v>8.6</v>
      </c>
      <c r="P20" s="70">
        <v>9.6999999999999993</v>
      </c>
      <c r="Q20" s="70">
        <v>0.82</v>
      </c>
      <c r="R20" s="70">
        <v>69</v>
      </c>
      <c r="S20" s="70">
        <v>68</v>
      </c>
      <c r="T20" s="70">
        <v>18</v>
      </c>
      <c r="U20" s="70">
        <v>140</v>
      </c>
      <c r="V20" s="70">
        <v>270</v>
      </c>
      <c r="W20" s="70">
        <v>7</v>
      </c>
      <c r="X20" s="70">
        <v>1.8</v>
      </c>
      <c r="Y20" s="70">
        <v>0</v>
      </c>
      <c r="Z20" s="70">
        <v>0.19</v>
      </c>
      <c r="AA20" s="70">
        <v>0</v>
      </c>
      <c r="AB20" s="70">
        <v>0.06</v>
      </c>
      <c r="AC20" s="70">
        <v>0.18</v>
      </c>
      <c r="AD20" s="70">
        <v>4</v>
      </c>
      <c r="AE20" s="70">
        <v>0</v>
      </c>
      <c r="AF20" s="70">
        <v>0.35</v>
      </c>
      <c r="AG20" s="70">
        <v>2</v>
      </c>
      <c r="AH20" s="70">
        <v>8</v>
      </c>
    </row>
    <row r="21" spans="1:34" ht="20.100000000000001" customHeight="1" x14ac:dyDescent="0.2">
      <c r="A21" s="46" t="s">
        <v>41</v>
      </c>
      <c r="B21" s="52"/>
      <c r="C21" s="68">
        <f t="shared" si="0"/>
        <v>0</v>
      </c>
      <c r="D21" s="68">
        <f t="shared" si="1"/>
        <v>0</v>
      </c>
      <c r="E21" s="68">
        <f t="shared" si="2"/>
        <v>0</v>
      </c>
      <c r="F21" s="68">
        <f t="shared" si="3"/>
        <v>0</v>
      </c>
      <c r="G21" s="69">
        <v>21</v>
      </c>
      <c r="H21" s="72">
        <v>25</v>
      </c>
      <c r="I21" s="69">
        <v>0</v>
      </c>
      <c r="J21" s="72">
        <v>53</v>
      </c>
      <c r="K21" s="70">
        <v>1282</v>
      </c>
      <c r="L21" s="70">
        <v>0</v>
      </c>
      <c r="M21" s="70">
        <v>0</v>
      </c>
      <c r="N21" s="70">
        <v>0</v>
      </c>
      <c r="O21" s="71">
        <v>10.5</v>
      </c>
      <c r="P21" s="70">
        <v>11.9</v>
      </c>
      <c r="Q21" s="70">
        <v>1</v>
      </c>
      <c r="R21" s="70">
        <v>86</v>
      </c>
      <c r="S21" s="70">
        <v>82</v>
      </c>
      <c r="T21" s="71">
        <v>22</v>
      </c>
      <c r="U21" s="70">
        <v>171</v>
      </c>
      <c r="V21" s="70">
        <v>331</v>
      </c>
      <c r="W21" s="70">
        <v>9</v>
      </c>
      <c r="X21" s="70">
        <v>2.2000000000000002</v>
      </c>
      <c r="Y21" s="70">
        <v>0</v>
      </c>
      <c r="Z21" s="70">
        <v>0.2</v>
      </c>
      <c r="AA21" s="70">
        <v>0</v>
      </c>
      <c r="AB21" s="70">
        <v>0.05</v>
      </c>
      <c r="AC21" s="70">
        <v>0.21</v>
      </c>
      <c r="AD21" s="70">
        <v>3.9</v>
      </c>
      <c r="AE21" s="70">
        <v>0</v>
      </c>
      <c r="AF21" s="70">
        <v>0.3</v>
      </c>
      <c r="AG21" s="71">
        <v>1.9</v>
      </c>
      <c r="AH21" s="71">
        <v>8</v>
      </c>
    </row>
    <row r="22" spans="1:34" ht="20.100000000000001" customHeight="1" x14ac:dyDescent="0.2">
      <c r="A22" s="46" t="s">
        <v>42</v>
      </c>
      <c r="B22" s="52"/>
      <c r="C22" s="68">
        <f t="shared" si="0"/>
        <v>0</v>
      </c>
      <c r="D22" s="68">
        <f t="shared" si="1"/>
        <v>0</v>
      </c>
      <c r="E22" s="68">
        <f t="shared" si="2"/>
        <v>0</v>
      </c>
      <c r="F22" s="68">
        <f t="shared" si="3"/>
        <v>0</v>
      </c>
      <c r="G22" s="69">
        <v>25</v>
      </c>
      <c r="H22" s="69">
        <v>6</v>
      </c>
      <c r="I22" s="69">
        <v>0</v>
      </c>
      <c r="J22" s="69">
        <v>64</v>
      </c>
      <c r="K22" s="70">
        <v>795</v>
      </c>
      <c r="L22" s="70">
        <v>0</v>
      </c>
      <c r="M22" s="70">
        <v>0</v>
      </c>
      <c r="N22" s="70">
        <v>0</v>
      </c>
      <c r="O22" s="70">
        <v>2.2999999999999998</v>
      </c>
      <c r="P22" s="70">
        <v>1.6</v>
      </c>
      <c r="Q22" s="70">
        <v>0.76</v>
      </c>
      <c r="R22" s="70">
        <v>85</v>
      </c>
      <c r="S22" s="70">
        <v>90</v>
      </c>
      <c r="T22" s="70">
        <v>19</v>
      </c>
      <c r="U22" s="70">
        <v>202</v>
      </c>
      <c r="V22" s="70">
        <v>262</v>
      </c>
      <c r="W22" s="70">
        <v>11</v>
      </c>
      <c r="X22" s="70">
        <v>2.1</v>
      </c>
      <c r="Y22" s="71">
        <v>24</v>
      </c>
      <c r="Z22" s="70">
        <v>0</v>
      </c>
      <c r="AA22" s="70">
        <v>0</v>
      </c>
      <c r="AB22" s="70">
        <v>0.33</v>
      </c>
      <c r="AC22" s="70">
        <v>0.43</v>
      </c>
      <c r="AD22" s="70">
        <v>5.4</v>
      </c>
      <c r="AE22" s="71">
        <v>2</v>
      </c>
      <c r="AF22" s="70">
        <v>0.3</v>
      </c>
      <c r="AG22" s="71">
        <v>1.3</v>
      </c>
      <c r="AH22" s="70">
        <v>30</v>
      </c>
    </row>
    <row r="23" spans="1:34" ht="20.100000000000001" customHeight="1" x14ac:dyDescent="0.2">
      <c r="A23" s="46" t="s">
        <v>43</v>
      </c>
      <c r="B23" s="52"/>
      <c r="C23" s="68">
        <f t="shared" si="0"/>
        <v>0</v>
      </c>
      <c r="D23" s="68">
        <f t="shared" si="1"/>
        <v>0</v>
      </c>
      <c r="E23" s="68">
        <f t="shared" si="2"/>
        <v>0</v>
      </c>
      <c r="F23" s="68">
        <f t="shared" si="3"/>
        <v>0</v>
      </c>
      <c r="G23" s="69">
        <v>29.4</v>
      </c>
      <c r="H23" s="69">
        <v>2.9</v>
      </c>
      <c r="I23" s="69">
        <v>0</v>
      </c>
      <c r="J23" s="69">
        <v>66</v>
      </c>
      <c r="K23" s="70">
        <v>607</v>
      </c>
      <c r="L23" s="70">
        <v>0</v>
      </c>
      <c r="M23" s="70">
        <v>0</v>
      </c>
      <c r="N23" s="70">
        <v>0</v>
      </c>
      <c r="O23" s="70">
        <v>1</v>
      </c>
      <c r="P23" s="70">
        <v>0.74</v>
      </c>
      <c r="Q23" s="70">
        <v>0.96</v>
      </c>
      <c r="R23" s="70">
        <v>76</v>
      </c>
      <c r="S23" s="70">
        <v>63</v>
      </c>
      <c r="T23" s="70">
        <v>27</v>
      </c>
      <c r="U23" s="70">
        <v>217</v>
      </c>
      <c r="V23" s="70">
        <v>305</v>
      </c>
      <c r="W23" s="70">
        <v>17</v>
      </c>
      <c r="X23" s="71">
        <v>1.3</v>
      </c>
      <c r="Y23" s="70">
        <v>0</v>
      </c>
      <c r="Z23" s="70">
        <v>0</v>
      </c>
      <c r="AA23" s="70">
        <v>0</v>
      </c>
      <c r="AB23" s="70">
        <v>7.0000000000000007E-2</v>
      </c>
      <c r="AC23" s="70">
        <v>0.19</v>
      </c>
      <c r="AD23" s="70">
        <v>7</v>
      </c>
      <c r="AE23" s="70">
        <v>1</v>
      </c>
      <c r="AF23" s="70">
        <v>0.4</v>
      </c>
      <c r="AG23" s="70">
        <v>1.2</v>
      </c>
      <c r="AH23" s="70">
        <v>9</v>
      </c>
    </row>
    <row r="24" spans="1:34" ht="20.100000000000001" customHeight="1" x14ac:dyDescent="0.2">
      <c r="A24" s="46" t="s">
        <v>44</v>
      </c>
      <c r="B24" s="52"/>
      <c r="C24" s="68">
        <f t="shared" si="0"/>
        <v>0</v>
      </c>
      <c r="D24" s="68">
        <f t="shared" si="1"/>
        <v>0</v>
      </c>
      <c r="E24" s="68">
        <f t="shared" si="2"/>
        <v>0</v>
      </c>
      <c r="F24" s="68">
        <f t="shared" si="3"/>
        <v>0</v>
      </c>
      <c r="G24" s="67">
        <v>25.8</v>
      </c>
      <c r="H24" s="69">
        <v>22.4</v>
      </c>
      <c r="I24" s="69">
        <v>0</v>
      </c>
      <c r="J24" s="69">
        <v>51</v>
      </c>
      <c r="K24" s="70">
        <v>1267</v>
      </c>
      <c r="L24" s="70">
        <v>0</v>
      </c>
      <c r="M24" s="70">
        <v>0</v>
      </c>
      <c r="N24" s="70">
        <v>0</v>
      </c>
      <c r="O24" s="70">
        <v>6.5</v>
      </c>
      <c r="P24" s="70">
        <v>9</v>
      </c>
      <c r="Q24" s="70">
        <v>4.5</v>
      </c>
      <c r="R24" s="70">
        <v>76</v>
      </c>
      <c r="S24" s="70">
        <v>76</v>
      </c>
      <c r="T24" s="74">
        <v>19</v>
      </c>
      <c r="U24" s="70">
        <v>200</v>
      </c>
      <c r="V24" s="70">
        <v>182</v>
      </c>
      <c r="W24" s="70">
        <v>13</v>
      </c>
      <c r="X24" s="70">
        <v>1.5</v>
      </c>
      <c r="Y24" s="70">
        <v>160</v>
      </c>
      <c r="Z24" s="70">
        <v>0.4</v>
      </c>
      <c r="AA24" s="70">
        <v>0</v>
      </c>
      <c r="AB24" s="70">
        <v>0.08</v>
      </c>
      <c r="AC24" s="70">
        <v>0.21</v>
      </c>
      <c r="AD24" s="70">
        <v>6.6</v>
      </c>
      <c r="AE24" s="71">
        <v>1</v>
      </c>
      <c r="AF24" s="70">
        <v>0.3</v>
      </c>
      <c r="AG24" s="70">
        <v>0.2</v>
      </c>
      <c r="AH24" s="70">
        <v>5</v>
      </c>
    </row>
    <row r="25" spans="1:34" ht="20.100000000000001" customHeight="1" x14ac:dyDescent="0.2">
      <c r="A25" s="46" t="s">
        <v>45</v>
      </c>
      <c r="B25" s="52"/>
      <c r="C25" s="68">
        <f t="shared" si="0"/>
        <v>0</v>
      </c>
      <c r="D25" s="68">
        <f t="shared" si="1"/>
        <v>0</v>
      </c>
      <c r="E25" s="68">
        <f t="shared" si="2"/>
        <v>0</v>
      </c>
      <c r="F25" s="68">
        <f t="shared" si="3"/>
        <v>0</v>
      </c>
      <c r="G25" s="69">
        <v>26.4</v>
      </c>
      <c r="H25" s="69">
        <v>6.2</v>
      </c>
      <c r="I25" s="69">
        <v>0</v>
      </c>
      <c r="J25" s="69">
        <v>66</v>
      </c>
      <c r="K25" s="70">
        <v>678</v>
      </c>
      <c r="L25" s="70">
        <v>0</v>
      </c>
      <c r="M25" s="70">
        <v>0</v>
      </c>
      <c r="N25" s="70">
        <v>0</v>
      </c>
      <c r="O25" s="70">
        <v>1.8</v>
      </c>
      <c r="P25" s="70">
        <v>2.9</v>
      </c>
      <c r="Q25" s="70">
        <v>1.2</v>
      </c>
      <c r="R25" s="70">
        <v>90</v>
      </c>
      <c r="S25" s="71">
        <v>80</v>
      </c>
      <c r="T25" s="71">
        <v>24</v>
      </c>
      <c r="U25" s="70">
        <v>200</v>
      </c>
      <c r="V25" s="70">
        <v>300</v>
      </c>
      <c r="W25" s="70">
        <v>12</v>
      </c>
      <c r="X25" s="70">
        <v>1.3</v>
      </c>
      <c r="Y25" s="70">
        <v>7</v>
      </c>
      <c r="Z25" s="70">
        <v>0.2</v>
      </c>
      <c r="AA25" s="70">
        <v>0</v>
      </c>
      <c r="AB25" s="70">
        <v>7.0000000000000007E-2</v>
      </c>
      <c r="AC25" s="70">
        <v>0.17</v>
      </c>
      <c r="AD25" s="71">
        <v>7.7</v>
      </c>
      <c r="AE25" s="74">
        <v>1</v>
      </c>
      <c r="AF25" s="70">
        <v>0.4</v>
      </c>
      <c r="AG25" s="70">
        <v>0.3</v>
      </c>
      <c r="AH25" s="71">
        <v>8</v>
      </c>
    </row>
    <row r="26" spans="1:34" s="12" customFormat="1" ht="20.100000000000001" customHeight="1" x14ac:dyDescent="0.2">
      <c r="A26" s="13" t="s">
        <v>209</v>
      </c>
      <c r="B26" s="51"/>
      <c r="C26" s="75"/>
      <c r="D26" s="75"/>
      <c r="E26" s="75"/>
      <c r="F26" s="75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1:34" ht="20.100000000000001" customHeight="1" x14ac:dyDescent="0.2">
      <c r="A27" s="46" t="s">
        <v>46</v>
      </c>
      <c r="B27" s="52"/>
      <c r="C27" s="68">
        <f t="shared" ref="C27:C36" si="4">B27*G27/100</f>
        <v>0</v>
      </c>
      <c r="D27" s="68">
        <f t="shared" ref="D27:D36" si="5">B27*H27/100</f>
        <v>0</v>
      </c>
      <c r="E27" s="68">
        <f t="shared" ref="E27:E36" si="6">B27*I27/100</f>
        <v>0</v>
      </c>
      <c r="F27" s="68">
        <f t="shared" ref="F27:F36" si="7">B27*J27/100</f>
        <v>0</v>
      </c>
      <c r="G27" s="69">
        <v>16.2</v>
      </c>
      <c r="H27" s="69">
        <v>25.7</v>
      </c>
      <c r="I27" s="69">
        <v>0.56000000000000005</v>
      </c>
      <c r="J27" s="69">
        <v>53.2</v>
      </c>
      <c r="K27" s="70">
        <v>1236</v>
      </c>
      <c r="L27" s="70">
        <v>0.5</v>
      </c>
      <c r="M27" s="70">
        <v>0</v>
      </c>
      <c r="N27" s="70">
        <v>0</v>
      </c>
      <c r="O27" s="71">
        <v>9.6199999999999992</v>
      </c>
      <c r="P27" s="70">
        <v>11.9</v>
      </c>
      <c r="Q27" s="70">
        <v>2.94</v>
      </c>
      <c r="R27" s="70">
        <v>57</v>
      </c>
      <c r="S27" s="71">
        <v>1376</v>
      </c>
      <c r="T27" s="70">
        <v>16</v>
      </c>
      <c r="U27" s="70">
        <v>177</v>
      </c>
      <c r="V27" s="70">
        <v>256</v>
      </c>
      <c r="W27" s="70">
        <v>8.4</v>
      </c>
      <c r="X27" s="70">
        <v>1</v>
      </c>
      <c r="Y27" s="70">
        <v>5.5</v>
      </c>
      <c r="Z27" s="70">
        <v>0.3</v>
      </c>
      <c r="AA27" s="70">
        <v>0.85</v>
      </c>
      <c r="AB27" s="70">
        <v>0.24</v>
      </c>
      <c r="AC27" s="70">
        <v>10.199999999999999</v>
      </c>
      <c r="AD27" s="70">
        <v>10.199999999999999</v>
      </c>
      <c r="AE27" s="70">
        <v>0.6</v>
      </c>
      <c r="AF27" s="70">
        <v>0.3</v>
      </c>
      <c r="AG27" s="70">
        <v>0.83</v>
      </c>
      <c r="AH27" s="70">
        <v>2</v>
      </c>
    </row>
    <row r="28" spans="1:34" ht="20.100000000000001" customHeight="1" x14ac:dyDescent="0.2">
      <c r="A28" s="46" t="s">
        <v>47</v>
      </c>
      <c r="B28" s="52"/>
      <c r="C28" s="68">
        <f t="shared" si="4"/>
        <v>0</v>
      </c>
      <c r="D28" s="68">
        <f t="shared" si="5"/>
        <v>0</v>
      </c>
      <c r="E28" s="68">
        <f t="shared" si="6"/>
        <v>0</v>
      </c>
      <c r="F28" s="68">
        <f t="shared" si="7"/>
        <v>0</v>
      </c>
      <c r="G28" s="69">
        <v>21.1</v>
      </c>
      <c r="H28" s="69">
        <v>4</v>
      </c>
      <c r="I28" s="69">
        <v>3.5</v>
      </c>
      <c r="J28" s="69">
        <v>70</v>
      </c>
      <c r="K28" s="70">
        <v>568</v>
      </c>
      <c r="L28" s="70">
        <v>0</v>
      </c>
      <c r="M28" s="70">
        <v>3.5</v>
      </c>
      <c r="N28" s="70">
        <v>0</v>
      </c>
      <c r="O28" s="70">
        <v>1.5</v>
      </c>
      <c r="P28" s="70">
        <v>0.64</v>
      </c>
      <c r="Q28" s="70">
        <v>0.84</v>
      </c>
      <c r="R28" s="70">
        <v>300</v>
      </c>
      <c r="S28" s="70">
        <v>96</v>
      </c>
      <c r="T28" s="70">
        <v>17</v>
      </c>
      <c r="U28" s="70">
        <v>358</v>
      </c>
      <c r="V28" s="70">
        <v>325</v>
      </c>
      <c r="W28" s="70">
        <v>7</v>
      </c>
      <c r="X28" s="70">
        <v>7.2</v>
      </c>
      <c r="Y28" s="70">
        <v>10250</v>
      </c>
      <c r="Z28" s="70">
        <v>0.5</v>
      </c>
      <c r="AA28" s="70">
        <v>25</v>
      </c>
      <c r="AB28" s="70">
        <v>0.26</v>
      </c>
      <c r="AC28" s="71">
        <v>2.9</v>
      </c>
      <c r="AD28" s="70">
        <v>14</v>
      </c>
      <c r="AE28" s="70">
        <v>8</v>
      </c>
      <c r="AF28" s="70">
        <v>0.8</v>
      </c>
      <c r="AG28" s="70">
        <v>81</v>
      </c>
      <c r="AH28" s="70">
        <v>266</v>
      </c>
    </row>
    <row r="29" spans="1:34" ht="20.100000000000001" customHeight="1" x14ac:dyDescent="0.2">
      <c r="A29" s="46" t="s">
        <v>48</v>
      </c>
      <c r="B29" s="52"/>
      <c r="C29" s="68">
        <f t="shared" si="4"/>
        <v>0</v>
      </c>
      <c r="D29" s="68">
        <f t="shared" si="5"/>
        <v>0</v>
      </c>
      <c r="E29" s="68">
        <f t="shared" si="6"/>
        <v>0</v>
      </c>
      <c r="F29" s="68">
        <f t="shared" si="7"/>
        <v>0</v>
      </c>
      <c r="G29" s="72">
        <v>23.6</v>
      </c>
      <c r="H29" s="72">
        <v>4.7</v>
      </c>
      <c r="I29" s="69">
        <v>3.8</v>
      </c>
      <c r="J29" s="69">
        <v>64</v>
      </c>
      <c r="K29" s="70">
        <v>642</v>
      </c>
      <c r="L29" s="70">
        <v>0</v>
      </c>
      <c r="M29" s="70">
        <v>3.8</v>
      </c>
      <c r="N29" s="70">
        <v>0</v>
      </c>
      <c r="O29" s="71">
        <v>1.8</v>
      </c>
      <c r="P29" s="70">
        <v>0.68</v>
      </c>
      <c r="Q29" s="70">
        <v>1</v>
      </c>
      <c r="R29" s="70">
        <v>290</v>
      </c>
      <c r="S29" s="70">
        <v>102</v>
      </c>
      <c r="T29" s="71">
        <v>18</v>
      </c>
      <c r="U29" s="70">
        <v>388</v>
      </c>
      <c r="V29" s="70">
        <v>346</v>
      </c>
      <c r="W29" s="70">
        <v>7</v>
      </c>
      <c r="X29" s="70">
        <v>7.7</v>
      </c>
      <c r="Y29" s="70">
        <v>11033</v>
      </c>
      <c r="Z29" s="70">
        <v>0.5</v>
      </c>
      <c r="AA29" s="70">
        <v>20</v>
      </c>
      <c r="AB29" s="70">
        <v>0.2</v>
      </c>
      <c r="AC29" s="70">
        <v>3</v>
      </c>
      <c r="AD29" s="71">
        <v>12</v>
      </c>
      <c r="AE29" s="70">
        <v>7</v>
      </c>
      <c r="AF29" s="70">
        <v>0.7</v>
      </c>
      <c r="AG29" s="70">
        <v>67</v>
      </c>
      <c r="AH29" s="70">
        <v>254</v>
      </c>
    </row>
    <row r="30" spans="1:34" ht="20.100000000000001" customHeight="1" x14ac:dyDescent="0.2">
      <c r="A30" s="46" t="s">
        <v>49</v>
      </c>
      <c r="B30" s="52"/>
      <c r="C30" s="68">
        <f t="shared" si="4"/>
        <v>0</v>
      </c>
      <c r="D30" s="68">
        <f t="shared" si="5"/>
        <v>0</v>
      </c>
      <c r="E30" s="68">
        <f t="shared" si="6"/>
        <v>0</v>
      </c>
      <c r="F30" s="68">
        <f t="shared" si="7"/>
        <v>0</v>
      </c>
      <c r="G30" s="69">
        <v>21</v>
      </c>
      <c r="H30" s="69">
        <v>3</v>
      </c>
      <c r="I30" s="69">
        <v>0.4</v>
      </c>
      <c r="J30" s="69">
        <v>73</v>
      </c>
      <c r="K30" s="71">
        <v>474</v>
      </c>
      <c r="L30" s="70">
        <v>0.4</v>
      </c>
      <c r="M30" s="70">
        <v>0</v>
      </c>
      <c r="N30" s="70">
        <v>0</v>
      </c>
      <c r="O30" s="70">
        <v>1.1000000000000001</v>
      </c>
      <c r="P30" s="70">
        <v>1.4</v>
      </c>
      <c r="Q30" s="70">
        <v>0.36</v>
      </c>
      <c r="R30" s="70">
        <v>50</v>
      </c>
      <c r="S30" s="70">
        <v>786</v>
      </c>
      <c r="T30" s="71">
        <v>21</v>
      </c>
      <c r="U30" s="70">
        <v>212</v>
      </c>
      <c r="V30" s="70">
        <v>280</v>
      </c>
      <c r="W30" s="70">
        <v>7</v>
      </c>
      <c r="X30" s="70">
        <v>1</v>
      </c>
      <c r="Y30" s="70">
        <v>0</v>
      </c>
      <c r="Z30" s="70">
        <v>0.18</v>
      </c>
      <c r="AA30" s="70">
        <v>11</v>
      </c>
      <c r="AB30" s="70">
        <v>0.9</v>
      </c>
      <c r="AC30" s="70">
        <v>0.2</v>
      </c>
      <c r="AD30" s="70">
        <v>6</v>
      </c>
      <c r="AE30" s="70">
        <v>0</v>
      </c>
      <c r="AF30" s="70">
        <v>0.5</v>
      </c>
      <c r="AG30" s="70">
        <v>0.3</v>
      </c>
      <c r="AH30" s="71">
        <v>30</v>
      </c>
    </row>
    <row r="31" spans="1:34" ht="20.100000000000001" customHeight="1" x14ac:dyDescent="0.2">
      <c r="A31" s="46" t="s">
        <v>50</v>
      </c>
      <c r="B31" s="52"/>
      <c r="C31" s="68">
        <f t="shared" si="4"/>
        <v>0</v>
      </c>
      <c r="D31" s="68">
        <f t="shared" si="5"/>
        <v>0</v>
      </c>
      <c r="E31" s="68">
        <f t="shared" si="6"/>
        <v>0</v>
      </c>
      <c r="F31" s="68">
        <f t="shared" si="7"/>
        <v>0</v>
      </c>
      <c r="G31" s="69">
        <v>26.3</v>
      </c>
      <c r="H31" s="69">
        <v>9.5</v>
      </c>
      <c r="I31" s="69">
        <v>0.3</v>
      </c>
      <c r="J31" s="69">
        <v>56</v>
      </c>
      <c r="K31" s="70">
        <v>803</v>
      </c>
      <c r="L31" s="70">
        <v>0.3</v>
      </c>
      <c r="M31" s="70">
        <v>0</v>
      </c>
      <c r="N31" s="70">
        <v>0</v>
      </c>
      <c r="O31" s="70">
        <v>3.4</v>
      </c>
      <c r="P31" s="70">
        <v>4.5</v>
      </c>
      <c r="Q31" s="71">
        <v>1</v>
      </c>
      <c r="R31" s="70">
        <v>66</v>
      </c>
      <c r="S31" s="70">
        <v>2700</v>
      </c>
      <c r="T31" s="70">
        <v>22</v>
      </c>
      <c r="U31" s="70">
        <v>230</v>
      </c>
      <c r="V31" s="70">
        <v>250</v>
      </c>
      <c r="W31" s="70">
        <v>9</v>
      </c>
      <c r="X31" s="70">
        <v>1.4</v>
      </c>
      <c r="Y31" s="70">
        <v>0</v>
      </c>
      <c r="Z31" s="70">
        <v>0.2</v>
      </c>
      <c r="AA31" s="70">
        <v>13</v>
      </c>
      <c r="AB31" s="74">
        <v>1.2</v>
      </c>
      <c r="AC31" s="70">
        <v>0.3</v>
      </c>
      <c r="AD31" s="70">
        <v>8.6999999999999993</v>
      </c>
      <c r="AE31" s="71">
        <v>1</v>
      </c>
      <c r="AF31" s="70">
        <v>0.6</v>
      </c>
      <c r="AG31" s="70">
        <v>0.5</v>
      </c>
      <c r="AH31" s="71">
        <v>2</v>
      </c>
    </row>
    <row r="32" spans="1:34" ht="20.100000000000001" customHeight="1" x14ac:dyDescent="0.2">
      <c r="A32" s="46" t="s">
        <v>51</v>
      </c>
      <c r="B32" s="52"/>
      <c r="C32" s="68">
        <f t="shared" si="4"/>
        <v>0</v>
      </c>
      <c r="D32" s="68">
        <f t="shared" si="5"/>
        <v>0</v>
      </c>
      <c r="E32" s="68">
        <f t="shared" si="6"/>
        <v>0</v>
      </c>
      <c r="F32" s="68">
        <f t="shared" si="7"/>
        <v>0</v>
      </c>
      <c r="G32" s="69">
        <v>14</v>
      </c>
      <c r="H32" s="69">
        <v>38</v>
      </c>
      <c r="I32" s="69">
        <v>3</v>
      </c>
      <c r="J32" s="69">
        <v>43</v>
      </c>
      <c r="K32" s="70">
        <v>1695</v>
      </c>
      <c r="L32" s="63" t="s">
        <v>33</v>
      </c>
      <c r="M32" s="63" t="s">
        <v>33</v>
      </c>
      <c r="N32" s="70">
        <v>0</v>
      </c>
      <c r="O32" s="70">
        <v>13.4</v>
      </c>
      <c r="P32" s="70">
        <v>17.3</v>
      </c>
      <c r="Q32" s="70">
        <v>4.5999999999999996</v>
      </c>
      <c r="R32" s="70">
        <v>130</v>
      </c>
      <c r="S32" s="70">
        <v>860</v>
      </c>
      <c r="T32" s="74">
        <v>13</v>
      </c>
      <c r="U32" s="70">
        <v>71</v>
      </c>
      <c r="V32" s="71">
        <v>180</v>
      </c>
      <c r="W32" s="70">
        <v>50</v>
      </c>
      <c r="X32" s="70">
        <v>22</v>
      </c>
      <c r="Y32" s="70">
        <v>0</v>
      </c>
      <c r="Z32" s="70">
        <v>0.2</v>
      </c>
      <c r="AA32" s="70">
        <v>0</v>
      </c>
      <c r="AB32" s="70">
        <v>0.04</v>
      </c>
      <c r="AC32" s="70">
        <v>0.1</v>
      </c>
      <c r="AD32" s="70">
        <v>1.2</v>
      </c>
      <c r="AE32" s="70">
        <v>1</v>
      </c>
      <c r="AF32" s="70">
        <v>0</v>
      </c>
      <c r="AG32" s="70">
        <v>0.4</v>
      </c>
      <c r="AH32" s="70">
        <v>5</v>
      </c>
    </row>
    <row r="33" spans="1:34" ht="20.100000000000001" customHeight="1" x14ac:dyDescent="0.2">
      <c r="A33" s="46" t="s">
        <v>52</v>
      </c>
      <c r="B33" s="52"/>
      <c r="C33" s="68">
        <f t="shared" si="4"/>
        <v>0</v>
      </c>
      <c r="D33" s="68">
        <f t="shared" si="5"/>
        <v>0</v>
      </c>
      <c r="E33" s="68">
        <f t="shared" si="6"/>
        <v>0</v>
      </c>
      <c r="F33" s="68">
        <f t="shared" si="7"/>
        <v>0</v>
      </c>
      <c r="G33" s="69">
        <v>14.3</v>
      </c>
      <c r="H33" s="69">
        <v>29</v>
      </c>
      <c r="I33" s="69">
        <v>2.4</v>
      </c>
      <c r="J33" s="69">
        <v>52</v>
      </c>
      <c r="K33" s="70">
        <v>1358</v>
      </c>
      <c r="L33" s="70">
        <v>1.5</v>
      </c>
      <c r="M33" s="70">
        <v>0.9</v>
      </c>
      <c r="N33" s="70">
        <v>0</v>
      </c>
      <c r="O33" s="70">
        <v>11</v>
      </c>
      <c r="P33" s="70">
        <v>13</v>
      </c>
      <c r="Q33" s="70">
        <v>3.3</v>
      </c>
      <c r="R33" s="70">
        <v>134</v>
      </c>
      <c r="S33" s="71">
        <v>710</v>
      </c>
      <c r="T33" s="70">
        <v>19</v>
      </c>
      <c r="U33" s="70">
        <v>231</v>
      </c>
      <c r="V33" s="70">
        <v>233</v>
      </c>
      <c r="W33" s="70">
        <v>15</v>
      </c>
      <c r="X33" s="70">
        <v>5.7</v>
      </c>
      <c r="Y33" s="70">
        <v>4200</v>
      </c>
      <c r="Z33" s="70">
        <v>0.3</v>
      </c>
      <c r="AA33" s="70">
        <v>6</v>
      </c>
      <c r="AB33" s="70">
        <v>0.31</v>
      </c>
      <c r="AC33" s="70">
        <v>0.78</v>
      </c>
      <c r="AD33" s="70">
        <v>8.6999999999999993</v>
      </c>
      <c r="AE33" s="63" t="s">
        <v>33</v>
      </c>
      <c r="AF33" s="70">
        <v>0.3</v>
      </c>
      <c r="AG33" s="70">
        <v>6</v>
      </c>
      <c r="AH33" s="74">
        <v>160</v>
      </c>
    </row>
    <row r="34" spans="1:34" ht="20.100000000000001" customHeight="1" x14ac:dyDescent="0.2">
      <c r="A34" s="46" t="s">
        <v>53</v>
      </c>
      <c r="B34" s="53"/>
      <c r="C34" s="68">
        <f t="shared" si="4"/>
        <v>0</v>
      </c>
      <c r="D34" s="68">
        <f t="shared" si="5"/>
        <v>0</v>
      </c>
      <c r="E34" s="68">
        <f t="shared" si="6"/>
        <v>0</v>
      </c>
      <c r="F34" s="68">
        <f t="shared" si="7"/>
        <v>0</v>
      </c>
      <c r="G34" s="69">
        <v>6.8</v>
      </c>
      <c r="H34" s="72">
        <v>12</v>
      </c>
      <c r="I34" s="72">
        <v>15</v>
      </c>
      <c r="J34" s="69">
        <v>66</v>
      </c>
      <c r="K34" s="70">
        <v>822</v>
      </c>
      <c r="L34" s="71">
        <v>1</v>
      </c>
      <c r="M34" s="70">
        <v>14</v>
      </c>
      <c r="N34" s="63" t="s">
        <v>33</v>
      </c>
      <c r="O34" s="63" t="s">
        <v>33</v>
      </c>
      <c r="P34" s="63" t="s">
        <v>33</v>
      </c>
      <c r="Q34" s="63" t="s">
        <v>33</v>
      </c>
      <c r="R34" s="63" t="s">
        <v>33</v>
      </c>
      <c r="S34" s="70">
        <v>515</v>
      </c>
      <c r="T34" s="70">
        <v>10</v>
      </c>
      <c r="U34" s="70">
        <v>74</v>
      </c>
      <c r="V34" s="70">
        <v>86</v>
      </c>
      <c r="W34" s="71">
        <v>37</v>
      </c>
      <c r="X34" s="70">
        <v>0.8</v>
      </c>
      <c r="Y34" s="70">
        <v>20</v>
      </c>
      <c r="Z34" s="70">
        <v>0.37</v>
      </c>
      <c r="AA34" s="70">
        <v>0</v>
      </c>
      <c r="AB34" s="70">
        <v>0.04</v>
      </c>
      <c r="AC34" s="70">
        <v>0.09</v>
      </c>
      <c r="AD34" s="70">
        <v>1.1000000000000001</v>
      </c>
      <c r="AE34" s="63" t="s">
        <v>33</v>
      </c>
      <c r="AF34" s="70">
        <v>0.1</v>
      </c>
      <c r="AG34" s="63" t="s">
        <v>33</v>
      </c>
      <c r="AH34" s="63" t="s">
        <v>54</v>
      </c>
    </row>
    <row r="35" spans="1:34" ht="20.100000000000001" customHeight="1" x14ac:dyDescent="0.2">
      <c r="A35" s="46" t="s">
        <v>55</v>
      </c>
      <c r="B35" s="52"/>
      <c r="C35" s="68">
        <f t="shared" si="4"/>
        <v>0</v>
      </c>
      <c r="D35" s="68">
        <f t="shared" si="5"/>
        <v>0</v>
      </c>
      <c r="E35" s="68">
        <f t="shared" si="6"/>
        <v>0</v>
      </c>
      <c r="F35" s="68">
        <f t="shared" si="7"/>
        <v>0</v>
      </c>
      <c r="G35" s="69">
        <v>12.6</v>
      </c>
      <c r="H35" s="69">
        <v>27.7</v>
      </c>
      <c r="I35" s="69">
        <v>1</v>
      </c>
      <c r="J35" s="69">
        <v>56</v>
      </c>
      <c r="K35" s="70">
        <v>1257</v>
      </c>
      <c r="L35" s="70">
        <v>0</v>
      </c>
      <c r="M35" s="70">
        <v>1</v>
      </c>
      <c r="N35" s="70">
        <v>0</v>
      </c>
      <c r="O35" s="70">
        <v>10.199999999999999</v>
      </c>
      <c r="P35" s="70">
        <v>12.7</v>
      </c>
      <c r="Q35" s="70">
        <v>3.3</v>
      </c>
      <c r="R35" s="70">
        <v>64</v>
      </c>
      <c r="S35" s="70">
        <v>1000</v>
      </c>
      <c r="T35" s="70">
        <v>10</v>
      </c>
      <c r="U35" s="70">
        <v>173</v>
      </c>
      <c r="V35" s="70">
        <v>100</v>
      </c>
      <c r="W35" s="70">
        <v>37</v>
      </c>
      <c r="X35" s="70">
        <v>1</v>
      </c>
      <c r="Y35" s="70">
        <v>0</v>
      </c>
      <c r="Z35" s="70">
        <v>0.25</v>
      </c>
      <c r="AA35" s="70">
        <v>0</v>
      </c>
      <c r="AB35" s="70">
        <v>0.3</v>
      </c>
      <c r="AC35" s="70">
        <v>0.2</v>
      </c>
      <c r="AD35" s="70">
        <v>2.4</v>
      </c>
      <c r="AE35" s="70">
        <v>1</v>
      </c>
      <c r="AF35" s="70">
        <v>0.1</v>
      </c>
      <c r="AG35" s="70">
        <v>0.5</v>
      </c>
      <c r="AH35" s="70">
        <v>2</v>
      </c>
    </row>
    <row r="36" spans="1:34" ht="20.100000000000001" customHeight="1" x14ac:dyDescent="0.2">
      <c r="A36" s="46" t="s">
        <v>56</v>
      </c>
      <c r="B36" s="52"/>
      <c r="C36" s="68">
        <f t="shared" si="4"/>
        <v>0</v>
      </c>
      <c r="D36" s="68">
        <f t="shared" si="5"/>
        <v>0</v>
      </c>
      <c r="E36" s="68">
        <f t="shared" si="6"/>
        <v>0</v>
      </c>
      <c r="F36" s="68">
        <f t="shared" si="7"/>
        <v>0</v>
      </c>
      <c r="G36" s="72">
        <v>26.3</v>
      </c>
      <c r="H36" s="69">
        <v>34.700000000000003</v>
      </c>
      <c r="I36" s="69">
        <v>1.6</v>
      </c>
      <c r="J36" s="69">
        <v>33</v>
      </c>
      <c r="K36" s="70">
        <v>1758</v>
      </c>
      <c r="L36" s="63" t="s">
        <v>32</v>
      </c>
      <c r="M36" s="70">
        <v>1.5</v>
      </c>
      <c r="N36" s="70">
        <v>0</v>
      </c>
      <c r="O36" s="70">
        <v>12.9</v>
      </c>
      <c r="P36" s="71">
        <v>15.5</v>
      </c>
      <c r="Q36" s="70">
        <v>4.2</v>
      </c>
      <c r="R36" s="70">
        <v>70</v>
      </c>
      <c r="S36" s="71">
        <v>2100</v>
      </c>
      <c r="T36" s="70">
        <v>16</v>
      </c>
      <c r="U36" s="70">
        <v>242</v>
      </c>
      <c r="V36" s="71">
        <v>160</v>
      </c>
      <c r="W36" s="71">
        <v>11</v>
      </c>
      <c r="X36" s="70">
        <v>1.3</v>
      </c>
      <c r="Y36" s="70">
        <v>0</v>
      </c>
      <c r="Z36" s="70">
        <v>0.3</v>
      </c>
      <c r="AA36" s="70">
        <v>0</v>
      </c>
      <c r="AB36" s="70">
        <v>0.56999999999999995</v>
      </c>
      <c r="AC36" s="70">
        <v>0.28000000000000003</v>
      </c>
      <c r="AD36" s="70">
        <v>5.0999999999999996</v>
      </c>
      <c r="AE36" s="70">
        <v>1</v>
      </c>
      <c r="AF36" s="70">
        <v>0.4</v>
      </c>
      <c r="AG36" s="70">
        <v>1.9</v>
      </c>
      <c r="AH36" s="70">
        <v>3</v>
      </c>
    </row>
    <row r="37" spans="1:34" s="12" customFormat="1" ht="20.100000000000001" customHeight="1" x14ac:dyDescent="0.2">
      <c r="A37" s="10" t="s">
        <v>210</v>
      </c>
      <c r="B37" s="51"/>
      <c r="C37" s="75"/>
      <c r="D37" s="75"/>
      <c r="E37" s="75"/>
      <c r="F37" s="75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:34" ht="20.100000000000001" customHeight="1" x14ac:dyDescent="0.2">
      <c r="A38" s="46" t="s">
        <v>57</v>
      </c>
      <c r="B38" s="54"/>
      <c r="C38" s="68">
        <f t="shared" ref="C38:C50" si="8">B38*G38/100</f>
        <v>0</v>
      </c>
      <c r="D38" s="68">
        <f t="shared" ref="D38:D50" si="9">B38*H38/100</f>
        <v>0</v>
      </c>
      <c r="E38" s="68">
        <f t="shared" ref="E38:E50" si="10">B38*I38/100</f>
        <v>0</v>
      </c>
      <c r="F38" s="68">
        <f t="shared" ref="F38:F50" si="11">B38*J38/100</f>
        <v>0</v>
      </c>
      <c r="G38" s="76">
        <v>22.1</v>
      </c>
      <c r="H38" s="76">
        <v>1</v>
      </c>
      <c r="I38" s="76">
        <v>0</v>
      </c>
      <c r="J38" s="76">
        <v>76</v>
      </c>
      <c r="K38" s="77">
        <v>413</v>
      </c>
      <c r="L38" s="77">
        <v>0</v>
      </c>
      <c r="M38" s="77">
        <v>0</v>
      </c>
      <c r="N38" s="77">
        <v>0</v>
      </c>
      <c r="O38" s="77">
        <v>0.2</v>
      </c>
      <c r="P38" s="77">
        <v>0.14000000000000001</v>
      </c>
      <c r="Q38" s="77">
        <v>0.4</v>
      </c>
      <c r="R38" s="77">
        <v>58</v>
      </c>
      <c r="S38" s="77">
        <v>210</v>
      </c>
      <c r="T38" s="77">
        <v>34</v>
      </c>
      <c r="U38" s="77">
        <v>164</v>
      </c>
      <c r="V38" s="77">
        <v>300</v>
      </c>
      <c r="W38" s="77">
        <v>18</v>
      </c>
      <c r="X38" s="77">
        <v>0.4</v>
      </c>
      <c r="Y38" s="77">
        <v>0</v>
      </c>
      <c r="Z38" s="77">
        <v>0.6</v>
      </c>
      <c r="AA38" s="77">
        <v>0</v>
      </c>
      <c r="AB38" s="77">
        <v>0.08</v>
      </c>
      <c r="AC38" s="77">
        <v>7.0000000000000007E-2</v>
      </c>
      <c r="AD38" s="63" t="s">
        <v>58</v>
      </c>
      <c r="AE38" s="77">
        <v>0</v>
      </c>
      <c r="AF38" s="77">
        <v>0.3</v>
      </c>
      <c r="AG38" s="77">
        <v>1.5</v>
      </c>
      <c r="AH38" s="77">
        <v>12</v>
      </c>
    </row>
    <row r="39" spans="1:34" ht="20.100000000000001" customHeight="1" x14ac:dyDescent="0.2">
      <c r="A39" s="46" t="s">
        <v>59</v>
      </c>
      <c r="B39" s="50"/>
      <c r="C39" s="68">
        <f t="shared" si="8"/>
        <v>0</v>
      </c>
      <c r="D39" s="68">
        <f t="shared" si="9"/>
        <v>0</v>
      </c>
      <c r="E39" s="68">
        <f t="shared" si="10"/>
        <v>0</v>
      </c>
      <c r="F39" s="68">
        <f t="shared" si="11"/>
        <v>0</v>
      </c>
      <c r="G39" s="76">
        <v>18.100000000000001</v>
      </c>
      <c r="H39" s="76">
        <v>0.7</v>
      </c>
      <c r="I39" s="67">
        <v>0</v>
      </c>
      <c r="J39" s="76">
        <v>80</v>
      </c>
      <c r="K39" s="77">
        <v>333</v>
      </c>
      <c r="L39" s="63" t="s">
        <v>60</v>
      </c>
      <c r="M39" s="63" t="s">
        <v>60</v>
      </c>
      <c r="N39" s="77">
        <v>0</v>
      </c>
      <c r="O39" s="77">
        <v>0.12</v>
      </c>
      <c r="P39" s="77">
        <v>0.1</v>
      </c>
      <c r="Q39" s="77">
        <v>0.3</v>
      </c>
      <c r="R39" s="77">
        <v>43</v>
      </c>
      <c r="S39" s="77">
        <v>76</v>
      </c>
      <c r="T39" s="77">
        <v>25</v>
      </c>
      <c r="U39" s="77">
        <v>180</v>
      </c>
      <c r="V39" s="77">
        <v>340</v>
      </c>
      <c r="W39" s="77">
        <v>16</v>
      </c>
      <c r="X39" s="77">
        <v>0.1</v>
      </c>
      <c r="Y39" s="77">
        <v>7</v>
      </c>
      <c r="Z39" s="77">
        <v>0.5</v>
      </c>
      <c r="AA39" s="63" t="s">
        <v>60</v>
      </c>
      <c r="AB39" s="77">
        <v>0.06</v>
      </c>
      <c r="AC39" s="77">
        <v>0.06</v>
      </c>
      <c r="AD39" s="77">
        <v>2.4</v>
      </c>
      <c r="AE39" s="77">
        <v>0</v>
      </c>
      <c r="AF39" s="77">
        <v>0.22</v>
      </c>
      <c r="AG39" s="77">
        <v>0.96</v>
      </c>
      <c r="AH39" s="77">
        <v>12</v>
      </c>
    </row>
    <row r="40" spans="1:34" ht="20.100000000000001" customHeight="1" x14ac:dyDescent="0.2">
      <c r="A40" s="46" t="s">
        <v>61</v>
      </c>
      <c r="B40" s="54"/>
      <c r="C40" s="68">
        <f t="shared" si="8"/>
        <v>0</v>
      </c>
      <c r="D40" s="68">
        <f t="shared" si="9"/>
        <v>0</v>
      </c>
      <c r="E40" s="68">
        <f t="shared" si="10"/>
        <v>0</v>
      </c>
      <c r="F40" s="68">
        <f t="shared" si="11"/>
        <v>0</v>
      </c>
      <c r="G40" s="76">
        <v>21.8</v>
      </c>
      <c r="H40" s="76">
        <v>1.8</v>
      </c>
      <c r="I40" s="76">
        <v>0</v>
      </c>
      <c r="J40" s="76">
        <v>73</v>
      </c>
      <c r="K40" s="77">
        <v>437</v>
      </c>
      <c r="L40" s="77">
        <v>0</v>
      </c>
      <c r="M40" s="77">
        <v>0</v>
      </c>
      <c r="N40" s="77">
        <v>0</v>
      </c>
      <c r="O40" s="77">
        <v>0.3</v>
      </c>
      <c r="P40" s="77">
        <v>0.37</v>
      </c>
      <c r="Q40" s="77">
        <v>0.6</v>
      </c>
      <c r="R40" s="77">
        <v>185</v>
      </c>
      <c r="S40" s="77">
        <v>1595</v>
      </c>
      <c r="T40" s="77">
        <v>69</v>
      </c>
      <c r="U40" s="77">
        <v>215</v>
      </c>
      <c r="V40" s="77">
        <v>221</v>
      </c>
      <c r="W40" s="77">
        <v>115</v>
      </c>
      <c r="X40" s="77">
        <v>3.3</v>
      </c>
      <c r="Y40" s="77">
        <v>0</v>
      </c>
      <c r="Z40" s="77">
        <v>1.5</v>
      </c>
      <c r="AA40" s="77">
        <v>0</v>
      </c>
      <c r="AB40" s="77">
        <v>0.02</v>
      </c>
      <c r="AC40" s="77">
        <v>0.02</v>
      </c>
      <c r="AD40" s="77">
        <v>1.5</v>
      </c>
      <c r="AE40" s="77">
        <v>0</v>
      </c>
      <c r="AF40" s="77">
        <v>0.1</v>
      </c>
      <c r="AG40" s="77">
        <v>1.9</v>
      </c>
      <c r="AH40" s="77">
        <v>5</v>
      </c>
    </row>
    <row r="41" spans="1:34" ht="20.100000000000001" customHeight="1" x14ac:dyDescent="0.2">
      <c r="A41" s="46" t="s">
        <v>62</v>
      </c>
      <c r="B41" s="54"/>
      <c r="C41" s="68">
        <f t="shared" si="8"/>
        <v>0</v>
      </c>
      <c r="D41" s="68">
        <f t="shared" si="9"/>
        <v>0</v>
      </c>
      <c r="E41" s="68">
        <f t="shared" si="10"/>
        <v>0</v>
      </c>
      <c r="F41" s="68">
        <f t="shared" si="11"/>
        <v>0</v>
      </c>
      <c r="G41" s="76">
        <v>16</v>
      </c>
      <c r="H41" s="76">
        <v>16</v>
      </c>
      <c r="I41" s="76">
        <v>0</v>
      </c>
      <c r="J41" s="76">
        <v>66</v>
      </c>
      <c r="K41" s="77">
        <v>864</v>
      </c>
      <c r="L41" s="77">
        <v>0</v>
      </c>
      <c r="M41" s="77">
        <v>0</v>
      </c>
      <c r="N41" s="77">
        <v>0</v>
      </c>
      <c r="O41" s="77">
        <v>3.6</v>
      </c>
      <c r="P41" s="77">
        <v>6</v>
      </c>
      <c r="Q41" s="77">
        <v>4.0999999999999996</v>
      </c>
      <c r="R41" s="77">
        <v>70</v>
      </c>
      <c r="S41" s="77">
        <v>515</v>
      </c>
      <c r="T41" s="77">
        <v>25</v>
      </c>
      <c r="U41" s="78">
        <v>35</v>
      </c>
      <c r="V41" s="78">
        <v>235</v>
      </c>
      <c r="W41" s="77">
        <v>20</v>
      </c>
      <c r="X41" s="77">
        <v>2.2000000000000002</v>
      </c>
      <c r="Y41" s="77">
        <v>37</v>
      </c>
      <c r="Z41" s="63" t="s">
        <v>60</v>
      </c>
      <c r="AA41" s="63" t="s">
        <v>60</v>
      </c>
      <c r="AB41" s="77">
        <v>0.03</v>
      </c>
      <c r="AC41" s="77">
        <v>0.24</v>
      </c>
      <c r="AD41" s="77">
        <v>5.7</v>
      </c>
      <c r="AE41" s="77">
        <v>1</v>
      </c>
      <c r="AF41" s="77">
        <v>0.18</v>
      </c>
      <c r="AG41" s="77">
        <v>7.5</v>
      </c>
      <c r="AH41" s="77">
        <v>5</v>
      </c>
    </row>
    <row r="42" spans="1:34" ht="20.100000000000001" customHeight="1" x14ac:dyDescent="0.2">
      <c r="A42" s="46" t="s">
        <v>63</v>
      </c>
      <c r="B42" s="54"/>
      <c r="C42" s="68">
        <f t="shared" si="8"/>
        <v>0</v>
      </c>
      <c r="D42" s="68">
        <f t="shared" si="9"/>
        <v>0</v>
      </c>
      <c r="E42" s="68">
        <f t="shared" si="10"/>
        <v>0</v>
      </c>
      <c r="F42" s="68">
        <f t="shared" si="11"/>
        <v>0</v>
      </c>
      <c r="G42" s="76">
        <v>20.2</v>
      </c>
      <c r="H42" s="76">
        <v>2.8</v>
      </c>
      <c r="I42" s="76">
        <v>3.1</v>
      </c>
      <c r="J42" s="76">
        <v>73</v>
      </c>
      <c r="K42" s="77">
        <v>497</v>
      </c>
      <c r="L42" s="63" t="s">
        <v>60</v>
      </c>
      <c r="M42" s="63" t="s">
        <v>60</v>
      </c>
      <c r="N42" s="77">
        <v>0</v>
      </c>
      <c r="O42" s="77">
        <v>0.48</v>
      </c>
      <c r="P42" s="77">
        <v>0.52</v>
      </c>
      <c r="Q42" s="77">
        <v>0.76</v>
      </c>
      <c r="R42" s="77">
        <v>50</v>
      </c>
      <c r="S42" s="77">
        <v>386</v>
      </c>
      <c r="T42" s="77">
        <v>68</v>
      </c>
      <c r="U42" s="78">
        <v>235</v>
      </c>
      <c r="V42" s="78">
        <v>206</v>
      </c>
      <c r="W42" s="77">
        <v>101</v>
      </c>
      <c r="X42" s="77">
        <v>7.9</v>
      </c>
      <c r="Y42" s="77">
        <v>84</v>
      </c>
      <c r="Z42" s="77">
        <v>2.4</v>
      </c>
      <c r="AA42" s="77">
        <v>0</v>
      </c>
      <c r="AB42" s="77">
        <v>0</v>
      </c>
      <c r="AC42" s="77">
        <v>0.11</v>
      </c>
      <c r="AD42" s="77">
        <v>1</v>
      </c>
      <c r="AE42" s="63" t="s">
        <v>60</v>
      </c>
      <c r="AF42" s="77">
        <v>0.1</v>
      </c>
      <c r="AG42" s="77">
        <v>10.199999999999999</v>
      </c>
      <c r="AH42" s="77">
        <v>27</v>
      </c>
    </row>
    <row r="43" spans="1:34" ht="20.100000000000001" customHeight="1" x14ac:dyDescent="0.2">
      <c r="A43" s="46" t="s">
        <v>64</v>
      </c>
      <c r="B43" s="54"/>
      <c r="C43" s="68">
        <f t="shared" si="8"/>
        <v>0</v>
      </c>
      <c r="D43" s="68">
        <f t="shared" si="9"/>
        <v>0</v>
      </c>
      <c r="E43" s="68">
        <f t="shared" si="10"/>
        <v>0</v>
      </c>
      <c r="F43" s="68">
        <f t="shared" si="11"/>
        <v>0</v>
      </c>
      <c r="G43" s="76">
        <v>14.8</v>
      </c>
      <c r="H43" s="76">
        <v>12.2</v>
      </c>
      <c r="I43" s="76">
        <v>15.3</v>
      </c>
      <c r="J43" s="76">
        <v>56</v>
      </c>
      <c r="K43" s="77">
        <v>972</v>
      </c>
      <c r="L43" s="77">
        <v>0</v>
      </c>
      <c r="M43" s="77">
        <v>15.3</v>
      </c>
      <c r="N43" s="77">
        <v>0.7</v>
      </c>
      <c r="O43" s="77">
        <v>2.4</v>
      </c>
      <c r="P43" s="77">
        <v>4.4000000000000004</v>
      </c>
      <c r="Q43" s="77">
        <v>4.5</v>
      </c>
      <c r="R43" s="77">
        <v>40</v>
      </c>
      <c r="S43" s="77">
        <v>415</v>
      </c>
      <c r="T43" s="77">
        <v>25</v>
      </c>
      <c r="U43" s="77">
        <v>110</v>
      </c>
      <c r="V43" s="77">
        <v>260</v>
      </c>
      <c r="W43" s="77">
        <v>20</v>
      </c>
      <c r="X43" s="77">
        <v>0.7</v>
      </c>
      <c r="Y43" s="77">
        <v>0</v>
      </c>
      <c r="Z43" s="63" t="s">
        <v>60</v>
      </c>
      <c r="AA43" s="77">
        <v>0</v>
      </c>
      <c r="AB43" s="77">
        <v>0.09</v>
      </c>
      <c r="AC43" s="77">
        <v>0.11</v>
      </c>
      <c r="AD43" s="77">
        <v>1.6</v>
      </c>
      <c r="AE43" s="77">
        <v>0</v>
      </c>
      <c r="AF43" s="77">
        <v>0.2</v>
      </c>
      <c r="AG43" s="77">
        <v>1.4</v>
      </c>
      <c r="AH43" s="77">
        <v>18</v>
      </c>
    </row>
    <row r="44" spans="1:34" ht="20.100000000000001" customHeight="1" x14ac:dyDescent="0.2">
      <c r="A44" s="46" t="s">
        <v>65</v>
      </c>
      <c r="B44" s="54"/>
      <c r="C44" s="68">
        <f t="shared" si="8"/>
        <v>0</v>
      </c>
      <c r="D44" s="68">
        <f t="shared" si="9"/>
        <v>0</v>
      </c>
      <c r="E44" s="68">
        <f t="shared" si="10"/>
        <v>0</v>
      </c>
      <c r="F44" s="68">
        <f t="shared" si="11"/>
        <v>0</v>
      </c>
      <c r="G44" s="76">
        <v>18</v>
      </c>
      <c r="H44" s="76">
        <v>7</v>
      </c>
      <c r="I44" s="76">
        <v>0</v>
      </c>
      <c r="J44" s="76">
        <v>71</v>
      </c>
      <c r="K44" s="77">
        <v>565</v>
      </c>
      <c r="L44" s="77">
        <v>0</v>
      </c>
      <c r="M44" s="77">
        <v>0</v>
      </c>
      <c r="N44" s="63" t="s">
        <v>60</v>
      </c>
      <c r="O44" s="77">
        <v>1.2</v>
      </c>
      <c r="P44" s="77">
        <v>2.1</v>
      </c>
      <c r="Q44" s="63" t="s">
        <v>58</v>
      </c>
      <c r="R44" s="77">
        <v>63</v>
      </c>
      <c r="S44" s="77">
        <v>100</v>
      </c>
      <c r="T44" s="77">
        <v>35</v>
      </c>
      <c r="U44" s="77">
        <v>220</v>
      </c>
      <c r="V44" s="77">
        <v>230</v>
      </c>
      <c r="W44" s="77">
        <v>20</v>
      </c>
      <c r="X44" s="77">
        <v>0.9</v>
      </c>
      <c r="Y44" s="77">
        <v>130</v>
      </c>
      <c r="Z44" s="63" t="s">
        <v>60</v>
      </c>
      <c r="AA44" s="63" t="s">
        <v>60</v>
      </c>
      <c r="AB44" s="77">
        <v>0.11</v>
      </c>
      <c r="AC44" s="77">
        <v>0.18</v>
      </c>
      <c r="AD44" s="77">
        <v>2.9</v>
      </c>
      <c r="AE44" s="77">
        <v>1</v>
      </c>
      <c r="AF44" s="63" t="s">
        <v>60</v>
      </c>
      <c r="AG44" s="77">
        <v>3</v>
      </c>
      <c r="AH44" s="77">
        <v>2</v>
      </c>
    </row>
    <row r="45" spans="1:34" ht="20.100000000000001" customHeight="1" x14ac:dyDescent="0.2">
      <c r="A45" s="46" t="s">
        <v>66</v>
      </c>
      <c r="B45" s="54"/>
      <c r="C45" s="68">
        <f t="shared" si="8"/>
        <v>0</v>
      </c>
      <c r="D45" s="68">
        <f t="shared" si="9"/>
        <v>0</v>
      </c>
      <c r="E45" s="68">
        <f t="shared" si="10"/>
        <v>0</v>
      </c>
      <c r="F45" s="68">
        <f t="shared" si="11"/>
        <v>0</v>
      </c>
      <c r="G45" s="76">
        <v>17.7</v>
      </c>
      <c r="H45" s="76">
        <v>16.3</v>
      </c>
      <c r="I45" s="76">
        <v>7</v>
      </c>
      <c r="J45" s="76">
        <v>57</v>
      </c>
      <c r="K45" s="77">
        <v>1016</v>
      </c>
      <c r="L45" s="63" t="s">
        <v>60</v>
      </c>
      <c r="M45" s="63" t="s">
        <v>60</v>
      </c>
      <c r="N45" s="77">
        <v>0.2</v>
      </c>
      <c r="O45" s="77">
        <v>3.8</v>
      </c>
      <c r="P45" s="77">
        <v>7</v>
      </c>
      <c r="Q45" s="77">
        <v>4.4000000000000004</v>
      </c>
      <c r="R45" s="77">
        <v>60</v>
      </c>
      <c r="S45" s="77">
        <v>207</v>
      </c>
      <c r="T45" s="77">
        <v>33</v>
      </c>
      <c r="U45" s="77">
        <v>207</v>
      </c>
      <c r="V45" s="77">
        <v>238</v>
      </c>
      <c r="W45" s="77">
        <v>46</v>
      </c>
      <c r="X45" s="77">
        <v>1.1000000000000001</v>
      </c>
      <c r="Y45" s="77">
        <v>0</v>
      </c>
      <c r="Z45" s="63" t="s">
        <v>58</v>
      </c>
      <c r="AA45" s="77">
        <v>0</v>
      </c>
      <c r="AB45" s="77">
        <v>7.0000000000000007E-2</v>
      </c>
      <c r="AC45" s="77">
        <v>0.1</v>
      </c>
      <c r="AD45" s="77">
        <v>4.2</v>
      </c>
      <c r="AE45" s="63" t="s">
        <v>60</v>
      </c>
      <c r="AF45" s="63" t="s">
        <v>60</v>
      </c>
      <c r="AG45" s="77">
        <v>1.2</v>
      </c>
      <c r="AH45" s="63" t="s">
        <v>60</v>
      </c>
    </row>
    <row r="46" spans="1:34" ht="20.100000000000001" customHeight="1" x14ac:dyDescent="0.2">
      <c r="A46" s="6" t="s">
        <v>182</v>
      </c>
      <c r="B46" s="54"/>
      <c r="C46" s="68">
        <f t="shared" si="8"/>
        <v>0</v>
      </c>
      <c r="D46" s="68">
        <f t="shared" si="9"/>
        <v>0</v>
      </c>
      <c r="E46" s="68">
        <f t="shared" si="10"/>
        <v>0</v>
      </c>
      <c r="F46" s="68">
        <f t="shared" si="11"/>
        <v>0</v>
      </c>
      <c r="G46" s="76">
        <v>23</v>
      </c>
      <c r="H46" s="76">
        <v>13.7</v>
      </c>
      <c r="I46" s="76">
        <v>0</v>
      </c>
      <c r="J46" s="76">
        <v>60</v>
      </c>
      <c r="K46" s="77">
        <v>898</v>
      </c>
      <c r="L46" s="77">
        <v>0</v>
      </c>
      <c r="M46" s="77">
        <v>0</v>
      </c>
      <c r="N46" s="77">
        <v>0</v>
      </c>
      <c r="O46" s="77">
        <v>2.8</v>
      </c>
      <c r="P46" s="77">
        <v>4.7</v>
      </c>
      <c r="Q46" s="77">
        <v>4.9000000000000004</v>
      </c>
      <c r="R46" s="77">
        <v>72</v>
      </c>
      <c r="S46" s="77">
        <v>480</v>
      </c>
      <c r="T46" s="77">
        <v>37</v>
      </c>
      <c r="U46" s="78">
        <v>468</v>
      </c>
      <c r="V46" s="78">
        <v>380</v>
      </c>
      <c r="W46" s="77">
        <v>400</v>
      </c>
      <c r="X46" s="77">
        <v>2.5</v>
      </c>
      <c r="Y46" s="77">
        <v>36</v>
      </c>
      <c r="Z46" s="77">
        <v>0.4</v>
      </c>
      <c r="AA46" s="77">
        <v>0</v>
      </c>
      <c r="AB46" s="77">
        <v>0.02</v>
      </c>
      <c r="AC46" s="77">
        <v>0.25</v>
      </c>
      <c r="AD46" s="77">
        <v>6.5</v>
      </c>
      <c r="AE46" s="77">
        <v>1</v>
      </c>
      <c r="AF46" s="77">
        <v>0.2</v>
      </c>
      <c r="AG46" s="77">
        <v>12</v>
      </c>
      <c r="AH46" s="77">
        <v>12</v>
      </c>
    </row>
    <row r="47" spans="1:34" ht="20.100000000000001" customHeight="1" x14ac:dyDescent="0.2">
      <c r="A47" s="46" t="s">
        <v>67</v>
      </c>
      <c r="B47" s="54"/>
      <c r="C47" s="68">
        <f t="shared" si="8"/>
        <v>0</v>
      </c>
      <c r="D47" s="68">
        <f t="shared" si="9"/>
        <v>0</v>
      </c>
      <c r="E47" s="68">
        <f t="shared" si="10"/>
        <v>0</v>
      </c>
      <c r="F47" s="68">
        <f t="shared" si="11"/>
        <v>0</v>
      </c>
      <c r="G47" s="76">
        <v>19.5</v>
      </c>
      <c r="H47" s="76">
        <v>12.5</v>
      </c>
      <c r="I47" s="76">
        <v>0</v>
      </c>
      <c r="J47" s="76">
        <v>64.7</v>
      </c>
      <c r="K47" s="77">
        <v>794</v>
      </c>
      <c r="L47" s="77">
        <v>0</v>
      </c>
      <c r="M47" s="77">
        <v>0</v>
      </c>
      <c r="N47" s="77">
        <v>0</v>
      </c>
      <c r="O47" s="77">
        <v>2.99</v>
      </c>
      <c r="P47" s="77">
        <v>4.32</v>
      </c>
      <c r="Q47" s="77">
        <v>3.72</v>
      </c>
      <c r="R47" s="77">
        <v>60.3</v>
      </c>
      <c r="S47" s="77">
        <v>42.3</v>
      </c>
      <c r="T47" s="77">
        <v>23.7</v>
      </c>
      <c r="U47" s="77">
        <v>197</v>
      </c>
      <c r="V47" s="77">
        <v>303</v>
      </c>
      <c r="W47" s="77">
        <v>8.6999999999999993</v>
      </c>
      <c r="X47" s="77">
        <v>0.5</v>
      </c>
      <c r="Y47" s="77">
        <v>2.63</v>
      </c>
      <c r="Z47" s="77">
        <v>2.81</v>
      </c>
      <c r="AA47" s="63" t="s">
        <v>68</v>
      </c>
      <c r="AB47" s="77">
        <v>0.28000000000000003</v>
      </c>
      <c r="AC47" s="77">
        <v>0.09</v>
      </c>
      <c r="AD47" s="77">
        <v>7.25</v>
      </c>
      <c r="AE47" s="77">
        <v>1.69</v>
      </c>
      <c r="AF47" s="77">
        <v>0.63</v>
      </c>
      <c r="AG47" s="63" t="s">
        <v>69</v>
      </c>
      <c r="AH47" s="77">
        <v>16.3</v>
      </c>
    </row>
    <row r="48" spans="1:34" ht="20.100000000000001" customHeight="1" x14ac:dyDescent="0.2">
      <c r="A48" s="46" t="s">
        <v>70</v>
      </c>
      <c r="B48" s="54"/>
      <c r="C48" s="68">
        <f t="shared" si="8"/>
        <v>0</v>
      </c>
      <c r="D48" s="68">
        <f t="shared" si="9"/>
        <v>0</v>
      </c>
      <c r="E48" s="68">
        <f t="shared" si="10"/>
        <v>0</v>
      </c>
      <c r="F48" s="68">
        <f t="shared" si="11"/>
        <v>0</v>
      </c>
      <c r="G48" s="76">
        <v>12.6</v>
      </c>
      <c r="H48" s="76">
        <v>0.7</v>
      </c>
      <c r="I48" s="76">
        <v>6.1</v>
      </c>
      <c r="J48" s="76">
        <v>76</v>
      </c>
      <c r="K48" s="77">
        <v>347</v>
      </c>
      <c r="L48" s="77">
        <v>0</v>
      </c>
      <c r="M48" s="77">
        <v>6.1</v>
      </c>
      <c r="N48" s="77">
        <v>0</v>
      </c>
      <c r="O48" s="63" t="s">
        <v>60</v>
      </c>
      <c r="P48" s="63" t="s">
        <v>60</v>
      </c>
      <c r="Q48" s="63" t="s">
        <v>60</v>
      </c>
      <c r="R48" s="77">
        <v>35</v>
      </c>
      <c r="S48" s="77">
        <v>700</v>
      </c>
      <c r="T48" s="77">
        <v>14</v>
      </c>
      <c r="U48" s="77">
        <v>60</v>
      </c>
      <c r="V48" s="77">
        <v>64</v>
      </c>
      <c r="W48" s="77">
        <v>13</v>
      </c>
      <c r="X48" s="77">
        <v>0.3</v>
      </c>
      <c r="Y48" s="77">
        <v>0</v>
      </c>
      <c r="Z48" s="63" t="s">
        <v>60</v>
      </c>
      <c r="AA48" s="77">
        <v>0</v>
      </c>
      <c r="AB48" s="77">
        <v>0.02</v>
      </c>
      <c r="AC48" s="77">
        <v>0.04</v>
      </c>
      <c r="AD48" s="77">
        <v>0.21</v>
      </c>
      <c r="AE48" s="63" t="s">
        <v>60</v>
      </c>
      <c r="AF48" s="77">
        <v>0.02</v>
      </c>
      <c r="AG48" s="77">
        <v>1</v>
      </c>
      <c r="AH48" s="63" t="s">
        <v>60</v>
      </c>
    </row>
    <row r="49" spans="1:34" ht="20.100000000000001" customHeight="1" x14ac:dyDescent="0.2">
      <c r="A49" s="6" t="s">
        <v>183</v>
      </c>
      <c r="B49" s="54"/>
      <c r="C49" s="68">
        <f t="shared" si="8"/>
        <v>0</v>
      </c>
      <c r="D49" s="68">
        <f t="shared" si="9"/>
        <v>0</v>
      </c>
      <c r="E49" s="68">
        <f t="shared" si="10"/>
        <v>0</v>
      </c>
      <c r="F49" s="68">
        <f t="shared" si="11"/>
        <v>0</v>
      </c>
      <c r="G49" s="76">
        <v>27.6</v>
      </c>
      <c r="H49" s="76">
        <v>8.4</v>
      </c>
      <c r="I49" s="76">
        <v>0</v>
      </c>
      <c r="J49" s="76">
        <v>62</v>
      </c>
      <c r="K49" s="77">
        <v>780</v>
      </c>
      <c r="L49" s="77">
        <v>0</v>
      </c>
      <c r="M49" s="77">
        <v>0</v>
      </c>
      <c r="N49" s="77">
        <v>0</v>
      </c>
      <c r="O49" s="77">
        <v>1.5</v>
      </c>
      <c r="P49" s="77">
        <v>2.6</v>
      </c>
      <c r="Q49" s="77">
        <v>3.7</v>
      </c>
      <c r="R49" s="77">
        <v>33</v>
      </c>
      <c r="S49" s="77">
        <v>347</v>
      </c>
      <c r="T49" s="77">
        <v>33</v>
      </c>
      <c r="U49" s="77">
        <v>259</v>
      </c>
      <c r="V49" s="77">
        <v>267</v>
      </c>
      <c r="W49" s="77">
        <v>10</v>
      </c>
      <c r="X49" s="77">
        <v>1.2</v>
      </c>
      <c r="Y49" s="77">
        <v>0</v>
      </c>
      <c r="Z49" s="77">
        <v>2</v>
      </c>
      <c r="AA49" s="77">
        <v>0</v>
      </c>
      <c r="AB49" s="77">
        <v>0.02</v>
      </c>
      <c r="AC49" s="77">
        <v>0.1</v>
      </c>
      <c r="AD49" s="77">
        <v>14</v>
      </c>
      <c r="AE49" s="77">
        <v>0</v>
      </c>
      <c r="AF49" s="77">
        <v>0.5</v>
      </c>
      <c r="AG49" s="77">
        <v>5</v>
      </c>
      <c r="AH49" s="77">
        <v>5</v>
      </c>
    </row>
    <row r="50" spans="1:34" ht="20.100000000000001" customHeight="1" x14ac:dyDescent="0.2">
      <c r="A50" s="46" t="s">
        <v>71</v>
      </c>
      <c r="B50" s="54"/>
      <c r="C50" s="68">
        <f t="shared" si="8"/>
        <v>0</v>
      </c>
      <c r="D50" s="68">
        <f t="shared" si="9"/>
        <v>0</v>
      </c>
      <c r="E50" s="68">
        <f t="shared" si="10"/>
        <v>0</v>
      </c>
      <c r="F50" s="68">
        <f t="shared" si="11"/>
        <v>0</v>
      </c>
      <c r="G50" s="76">
        <v>25.6</v>
      </c>
      <c r="H50" s="76">
        <v>1.6</v>
      </c>
      <c r="I50" s="76">
        <v>0</v>
      </c>
      <c r="J50" s="76">
        <v>72</v>
      </c>
      <c r="K50" s="77">
        <v>494</v>
      </c>
      <c r="L50" s="77">
        <v>0</v>
      </c>
      <c r="M50" s="77">
        <v>0</v>
      </c>
      <c r="N50" s="77">
        <v>0</v>
      </c>
      <c r="O50" s="77">
        <v>0.51</v>
      </c>
      <c r="P50" s="77">
        <v>0.38</v>
      </c>
      <c r="Q50" s="77">
        <v>0.46</v>
      </c>
      <c r="R50" s="77">
        <v>54</v>
      </c>
      <c r="S50" s="77">
        <v>415</v>
      </c>
      <c r="T50" s="77">
        <v>28</v>
      </c>
      <c r="U50" s="77">
        <v>182</v>
      </c>
      <c r="V50" s="77">
        <v>277</v>
      </c>
      <c r="W50" s="77">
        <v>9</v>
      </c>
      <c r="X50" s="77">
        <v>1.6</v>
      </c>
      <c r="Y50" s="77">
        <v>0</v>
      </c>
      <c r="Z50" s="77">
        <v>0.9</v>
      </c>
      <c r="AA50" s="77">
        <v>0</v>
      </c>
      <c r="AB50" s="77">
        <v>0.02</v>
      </c>
      <c r="AC50" s="77">
        <v>7.0000000000000007E-2</v>
      </c>
      <c r="AD50" s="77">
        <v>11.2</v>
      </c>
      <c r="AE50" s="77">
        <v>0</v>
      </c>
      <c r="AF50" s="77">
        <v>0.4</v>
      </c>
      <c r="AG50" s="77">
        <v>3</v>
      </c>
      <c r="AH50" s="77">
        <v>7</v>
      </c>
    </row>
    <row r="51" spans="1:34" s="12" customFormat="1" ht="20.100000000000001" customHeight="1" x14ac:dyDescent="0.2">
      <c r="A51" s="10" t="s">
        <v>211</v>
      </c>
      <c r="B51" s="51"/>
      <c r="C51" s="75"/>
      <c r="D51" s="75"/>
      <c r="E51" s="75"/>
      <c r="F51" s="75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:34" ht="20.100000000000001" customHeight="1" x14ac:dyDescent="0.2">
      <c r="A52" s="46" t="s">
        <v>72</v>
      </c>
      <c r="B52" s="54"/>
      <c r="C52" s="68">
        <f>B52*G52/100</f>
        <v>0</v>
      </c>
      <c r="D52" s="68">
        <f>B52*H52/100</f>
        <v>0</v>
      </c>
      <c r="E52" s="68">
        <f>B52*I52/100</f>
        <v>0</v>
      </c>
      <c r="F52" s="68">
        <f>B52*J52/100</f>
        <v>0</v>
      </c>
      <c r="G52" s="76">
        <v>10.5</v>
      </c>
      <c r="H52" s="76">
        <v>0.1</v>
      </c>
      <c r="I52" s="76">
        <v>0.3</v>
      </c>
      <c r="J52" s="76">
        <v>88</v>
      </c>
      <c r="K52" s="77">
        <v>187</v>
      </c>
      <c r="L52" s="77">
        <v>0.3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160</v>
      </c>
      <c r="T52" s="77">
        <v>10</v>
      </c>
      <c r="U52" s="77">
        <v>15</v>
      </c>
      <c r="V52" s="77">
        <v>142</v>
      </c>
      <c r="W52" s="77">
        <v>6</v>
      </c>
      <c r="X52" s="77">
        <v>0.1</v>
      </c>
      <c r="Y52" s="77">
        <v>0</v>
      </c>
      <c r="Z52" s="77">
        <v>0</v>
      </c>
      <c r="AA52" s="77">
        <v>0</v>
      </c>
      <c r="AB52" s="77">
        <v>0</v>
      </c>
      <c r="AC52" s="77">
        <v>0.44</v>
      </c>
      <c r="AD52" s="77">
        <v>0.1</v>
      </c>
      <c r="AE52" s="77">
        <v>0</v>
      </c>
      <c r="AF52" s="77">
        <v>0</v>
      </c>
      <c r="AG52" s="77">
        <v>0.1</v>
      </c>
      <c r="AH52" s="77">
        <v>12</v>
      </c>
    </row>
    <row r="53" spans="1:34" ht="20.100000000000001" customHeight="1" x14ac:dyDescent="0.2">
      <c r="A53" s="46" t="s">
        <v>73</v>
      </c>
      <c r="B53" s="54"/>
      <c r="C53" s="68">
        <f>B53*G53/100</f>
        <v>0</v>
      </c>
      <c r="D53" s="68">
        <f>B53*H53/100</f>
        <v>0</v>
      </c>
      <c r="E53" s="68">
        <f>B53*I53/100</f>
        <v>0</v>
      </c>
      <c r="F53" s="68">
        <f>B53*J53/100</f>
        <v>0</v>
      </c>
      <c r="G53" s="76">
        <v>16.5</v>
      </c>
      <c r="H53" s="76">
        <v>31.5</v>
      </c>
      <c r="I53" s="76">
        <v>0.2</v>
      </c>
      <c r="J53" s="76">
        <v>50</v>
      </c>
      <c r="K53" s="77">
        <v>1449</v>
      </c>
      <c r="L53" s="77">
        <v>0.2</v>
      </c>
      <c r="M53" s="77">
        <v>0</v>
      </c>
      <c r="N53" s="77">
        <v>0</v>
      </c>
      <c r="O53" s="77">
        <v>9.4</v>
      </c>
      <c r="P53" s="77">
        <v>12.3</v>
      </c>
      <c r="Q53" s="77">
        <v>4.0999999999999996</v>
      </c>
      <c r="R53" s="77">
        <v>1100</v>
      </c>
      <c r="S53" s="77">
        <v>50</v>
      </c>
      <c r="T53" s="77">
        <v>15</v>
      </c>
      <c r="U53" s="77">
        <v>520</v>
      </c>
      <c r="V53" s="77">
        <v>97</v>
      </c>
      <c r="W53" s="77">
        <v>137</v>
      </c>
      <c r="X53" s="77">
        <v>5.5</v>
      </c>
      <c r="Y53" s="77">
        <v>591</v>
      </c>
      <c r="Z53" s="77">
        <v>3.6</v>
      </c>
      <c r="AA53" s="77">
        <v>0</v>
      </c>
      <c r="AB53" s="77">
        <v>0.22</v>
      </c>
      <c r="AC53" s="77">
        <v>0.5</v>
      </c>
      <c r="AD53" s="77">
        <v>0</v>
      </c>
      <c r="AE53" s="77">
        <v>4</v>
      </c>
      <c r="AF53" s="77">
        <v>0.4</v>
      </c>
      <c r="AG53" s="77">
        <v>4.7</v>
      </c>
      <c r="AH53" s="77">
        <v>140</v>
      </c>
    </row>
    <row r="54" spans="1:34" ht="20.100000000000001" customHeight="1" x14ac:dyDescent="0.2">
      <c r="A54" s="46" t="s">
        <v>227</v>
      </c>
      <c r="B54" s="54"/>
      <c r="C54" s="68">
        <f>B54*G54/100</f>
        <v>0</v>
      </c>
      <c r="D54" s="68">
        <f>B54*H54/100</f>
        <v>0</v>
      </c>
      <c r="E54" s="68">
        <f>B54*I54/100</f>
        <v>0</v>
      </c>
      <c r="F54" s="68">
        <f>B54*J54/100</f>
        <v>0</v>
      </c>
      <c r="G54" s="76">
        <v>12.5</v>
      </c>
      <c r="H54" s="76">
        <v>10.5</v>
      </c>
      <c r="I54" s="76">
        <v>0.3</v>
      </c>
      <c r="J54" s="76">
        <v>76</v>
      </c>
      <c r="K54" s="77">
        <v>606</v>
      </c>
      <c r="L54" s="77">
        <v>0.3</v>
      </c>
      <c r="M54" s="77">
        <v>0</v>
      </c>
      <c r="N54" s="77">
        <v>0</v>
      </c>
      <c r="O54" s="63" t="s">
        <v>74</v>
      </c>
      <c r="P54" s="77">
        <v>4.2</v>
      </c>
      <c r="Q54" s="77">
        <v>1.3</v>
      </c>
      <c r="R54" s="77">
        <v>380</v>
      </c>
      <c r="S54" s="77">
        <v>133</v>
      </c>
      <c r="T54" s="77">
        <v>11</v>
      </c>
      <c r="U54" s="77">
        <v>188</v>
      </c>
      <c r="V54" s="77">
        <v>125</v>
      </c>
      <c r="W54" s="77">
        <v>55</v>
      </c>
      <c r="X54" s="77">
        <v>1.8</v>
      </c>
      <c r="Y54" s="77">
        <v>207</v>
      </c>
      <c r="Z54" s="77">
        <v>1.2</v>
      </c>
      <c r="AA54" s="77">
        <v>0</v>
      </c>
      <c r="AB54" s="77">
        <v>0.08</v>
      </c>
      <c r="AC54" s="77">
        <v>0.46</v>
      </c>
      <c r="AD54" s="77">
        <v>0.1</v>
      </c>
      <c r="AE54" s="77">
        <v>2</v>
      </c>
      <c r="AF54" s="77">
        <v>0.1</v>
      </c>
      <c r="AG54" s="77">
        <v>1.6</v>
      </c>
      <c r="AH54" s="77">
        <v>60</v>
      </c>
    </row>
    <row r="55" spans="1:34" s="12" customFormat="1" ht="20.100000000000001" customHeight="1" x14ac:dyDescent="0.2">
      <c r="A55" s="10" t="s">
        <v>201</v>
      </c>
      <c r="B55" s="51"/>
      <c r="C55" s="75"/>
      <c r="D55" s="75"/>
      <c r="E55" s="75"/>
      <c r="F55" s="75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:34" ht="20.100000000000001" customHeight="1" x14ac:dyDescent="0.2">
      <c r="A56" s="46" t="s">
        <v>75</v>
      </c>
      <c r="B56" s="54"/>
      <c r="C56" s="68">
        <f t="shared" ref="C56:C75" si="12">B56*G56/100</f>
        <v>0</v>
      </c>
      <c r="D56" s="68">
        <f t="shared" ref="D56:D75" si="13">B56*H56/100</f>
        <v>0</v>
      </c>
      <c r="E56" s="68">
        <f t="shared" ref="E56:E75" si="14">B56*I56/100</f>
        <v>0</v>
      </c>
      <c r="F56" s="68">
        <f t="shared" ref="F56:F75" si="15">B56*J56/100</f>
        <v>0</v>
      </c>
      <c r="G56" s="79">
        <v>20.2</v>
      </c>
      <c r="H56" s="76">
        <v>29</v>
      </c>
      <c r="I56" s="76">
        <v>0</v>
      </c>
      <c r="J56" s="76">
        <v>45</v>
      </c>
      <c r="K56" s="77">
        <v>1416</v>
      </c>
      <c r="L56" s="77">
        <v>0</v>
      </c>
      <c r="M56" s="77">
        <v>0</v>
      </c>
      <c r="N56" s="77">
        <v>0</v>
      </c>
      <c r="O56" s="77">
        <v>18.8</v>
      </c>
      <c r="P56" s="77">
        <v>8</v>
      </c>
      <c r="Q56" s="77">
        <v>0.8</v>
      </c>
      <c r="R56" s="77">
        <v>90</v>
      </c>
      <c r="S56" s="77">
        <v>1150</v>
      </c>
      <c r="T56" s="77">
        <v>27</v>
      </c>
      <c r="U56" s="77">
        <v>350</v>
      </c>
      <c r="V56" s="77">
        <v>178</v>
      </c>
      <c r="W56" s="77">
        <v>722</v>
      </c>
      <c r="X56" s="77">
        <v>0.6</v>
      </c>
      <c r="Y56" s="77">
        <v>140</v>
      </c>
      <c r="Z56" s="77">
        <v>0.7</v>
      </c>
      <c r="AA56" s="77">
        <v>0</v>
      </c>
      <c r="AB56" s="77">
        <v>0.03</v>
      </c>
      <c r="AC56" s="77">
        <v>0.5</v>
      </c>
      <c r="AD56" s="77">
        <v>0.9</v>
      </c>
      <c r="AE56" s="77">
        <v>2</v>
      </c>
      <c r="AF56" s="77">
        <v>0.2</v>
      </c>
      <c r="AG56" s="77">
        <v>1.2</v>
      </c>
      <c r="AH56" s="77">
        <v>94</v>
      </c>
    </row>
    <row r="57" spans="1:34" ht="20.100000000000001" customHeight="1" x14ac:dyDescent="0.2">
      <c r="A57" s="46" t="s">
        <v>76</v>
      </c>
      <c r="B57" s="54"/>
      <c r="C57" s="68">
        <f t="shared" si="12"/>
        <v>0</v>
      </c>
      <c r="D57" s="68">
        <f t="shared" si="13"/>
        <v>0</v>
      </c>
      <c r="E57" s="68">
        <f t="shared" si="14"/>
        <v>0</v>
      </c>
      <c r="F57" s="68">
        <f t="shared" si="15"/>
        <v>0</v>
      </c>
      <c r="G57" s="76">
        <v>21.2</v>
      </c>
      <c r="H57" s="76">
        <v>22</v>
      </c>
      <c r="I57" s="76">
        <v>0</v>
      </c>
      <c r="J57" s="76">
        <v>54</v>
      </c>
      <c r="K57" s="77">
        <v>1176</v>
      </c>
      <c r="L57" s="77">
        <v>0</v>
      </c>
      <c r="M57" s="77">
        <v>0</v>
      </c>
      <c r="N57" s="77">
        <v>0</v>
      </c>
      <c r="O57" s="77">
        <v>13.8</v>
      </c>
      <c r="P57" s="77">
        <v>6.4</v>
      </c>
      <c r="Q57" s="77">
        <v>0.6</v>
      </c>
      <c r="R57" s="77">
        <v>60</v>
      </c>
      <c r="S57" s="77">
        <v>802</v>
      </c>
      <c r="T57" s="77">
        <v>18</v>
      </c>
      <c r="U57" s="77">
        <v>309</v>
      </c>
      <c r="V57" s="77">
        <v>110</v>
      </c>
      <c r="W57" s="77">
        <v>400</v>
      </c>
      <c r="X57" s="77">
        <v>0.2</v>
      </c>
      <c r="Y57" s="77">
        <v>393</v>
      </c>
      <c r="Z57" s="77">
        <v>0.5</v>
      </c>
      <c r="AA57" s="77">
        <v>0</v>
      </c>
      <c r="AB57" s="77">
        <v>0.05</v>
      </c>
      <c r="AC57" s="77">
        <v>0.6</v>
      </c>
      <c r="AD57" s="77">
        <v>1.1000000000000001</v>
      </c>
      <c r="AE57" s="77">
        <v>1</v>
      </c>
      <c r="AF57" s="77">
        <v>0.3</v>
      </c>
      <c r="AG57" s="77">
        <v>2.8</v>
      </c>
      <c r="AH57" s="77">
        <v>96</v>
      </c>
    </row>
    <row r="58" spans="1:34" ht="20.100000000000001" customHeight="1" x14ac:dyDescent="0.2">
      <c r="A58" s="46" t="s">
        <v>77</v>
      </c>
      <c r="B58" s="54"/>
      <c r="C58" s="68">
        <f t="shared" si="12"/>
        <v>0</v>
      </c>
      <c r="D58" s="68">
        <f t="shared" si="13"/>
        <v>0</v>
      </c>
      <c r="E58" s="68">
        <f t="shared" si="14"/>
        <v>0</v>
      </c>
      <c r="F58" s="68">
        <f t="shared" si="15"/>
        <v>0</v>
      </c>
      <c r="G58" s="76">
        <v>23</v>
      </c>
      <c r="H58" s="76">
        <v>30.5</v>
      </c>
      <c r="I58" s="76">
        <v>0</v>
      </c>
      <c r="J58" s="76">
        <v>42</v>
      </c>
      <c r="K58" s="77">
        <v>1520</v>
      </c>
      <c r="L58" s="77">
        <v>0</v>
      </c>
      <c r="M58" s="77">
        <v>0</v>
      </c>
      <c r="N58" s="77">
        <v>0</v>
      </c>
      <c r="O58" s="77">
        <v>19.3</v>
      </c>
      <c r="P58" s="80">
        <v>8.9</v>
      </c>
      <c r="Q58" s="77">
        <v>0.7</v>
      </c>
      <c r="R58" s="77">
        <v>90</v>
      </c>
      <c r="S58" s="77">
        <v>940</v>
      </c>
      <c r="T58" s="77">
        <v>30</v>
      </c>
      <c r="U58" s="77">
        <v>570</v>
      </c>
      <c r="V58" s="77">
        <v>136</v>
      </c>
      <c r="W58" s="77">
        <v>970</v>
      </c>
      <c r="X58" s="77">
        <v>0.4</v>
      </c>
      <c r="Y58" s="77">
        <v>221</v>
      </c>
      <c r="Z58" s="77">
        <v>0.5</v>
      </c>
      <c r="AA58" s="77">
        <v>0</v>
      </c>
      <c r="AB58" s="77">
        <v>0.04</v>
      </c>
      <c r="AC58" s="77">
        <v>0.3</v>
      </c>
      <c r="AD58" s="77">
        <v>0.1</v>
      </c>
      <c r="AE58" s="77">
        <v>0</v>
      </c>
      <c r="AF58" s="77">
        <v>0.1</v>
      </c>
      <c r="AG58" s="77">
        <v>1.5</v>
      </c>
      <c r="AH58" s="77">
        <v>21</v>
      </c>
    </row>
    <row r="59" spans="1:34" ht="20.100000000000001" customHeight="1" x14ac:dyDescent="0.2">
      <c r="A59" s="46" t="s">
        <v>78</v>
      </c>
      <c r="B59" s="54"/>
      <c r="C59" s="68">
        <f t="shared" si="12"/>
        <v>0</v>
      </c>
      <c r="D59" s="68">
        <f t="shared" si="13"/>
        <v>0</v>
      </c>
      <c r="E59" s="68">
        <f t="shared" si="14"/>
        <v>0</v>
      </c>
      <c r="F59" s="68">
        <f t="shared" si="15"/>
        <v>0</v>
      </c>
      <c r="G59" s="76">
        <v>29.4</v>
      </c>
      <c r="H59" s="76">
        <v>28.8</v>
      </c>
      <c r="I59" s="76">
        <v>0.1</v>
      </c>
      <c r="J59" s="76">
        <v>38</v>
      </c>
      <c r="K59" s="77">
        <v>1572</v>
      </c>
      <c r="L59" s="63" t="s">
        <v>79</v>
      </c>
      <c r="M59" s="77">
        <v>0</v>
      </c>
      <c r="N59" s="77">
        <v>0</v>
      </c>
      <c r="O59" s="77">
        <v>17.3</v>
      </c>
      <c r="P59" s="77">
        <v>8.9</v>
      </c>
      <c r="Q59" s="77">
        <v>1</v>
      </c>
      <c r="R59" s="77">
        <v>110</v>
      </c>
      <c r="S59" s="77">
        <v>226</v>
      </c>
      <c r="T59" s="77">
        <v>45</v>
      </c>
      <c r="U59" s="77">
        <v>746</v>
      </c>
      <c r="V59" s="77">
        <v>98</v>
      </c>
      <c r="W59" s="77">
        <v>1185</v>
      </c>
      <c r="X59" s="77">
        <v>0.8</v>
      </c>
      <c r="Y59" s="77">
        <v>266</v>
      </c>
      <c r="Z59" s="77">
        <v>0.4</v>
      </c>
      <c r="AA59" s="77">
        <v>0</v>
      </c>
      <c r="AB59" s="77">
        <v>0.05</v>
      </c>
      <c r="AC59" s="77">
        <v>0.34</v>
      </c>
      <c r="AD59" s="77">
        <v>0.1</v>
      </c>
      <c r="AE59" s="77">
        <v>0</v>
      </c>
      <c r="AF59" s="77">
        <v>0.1</v>
      </c>
      <c r="AG59" s="77">
        <v>2.2000000000000002</v>
      </c>
      <c r="AH59" s="77">
        <v>9</v>
      </c>
    </row>
    <row r="60" spans="1:34" ht="20.100000000000001" customHeight="1" x14ac:dyDescent="0.2">
      <c r="A60" s="46" t="s">
        <v>80</v>
      </c>
      <c r="B60" s="54"/>
      <c r="C60" s="68">
        <f t="shared" si="12"/>
        <v>0</v>
      </c>
      <c r="D60" s="68">
        <f t="shared" si="13"/>
        <v>0</v>
      </c>
      <c r="E60" s="68">
        <f t="shared" si="14"/>
        <v>0</v>
      </c>
      <c r="F60" s="68">
        <f t="shared" si="15"/>
        <v>0</v>
      </c>
      <c r="G60" s="76">
        <v>27.6</v>
      </c>
      <c r="H60" s="76">
        <v>39.4</v>
      </c>
      <c r="I60" s="76">
        <v>0</v>
      </c>
      <c r="J60" s="76">
        <v>31</v>
      </c>
      <c r="K60" s="77">
        <v>1927</v>
      </c>
      <c r="L60" s="77">
        <v>0</v>
      </c>
      <c r="M60" s="77">
        <v>0</v>
      </c>
      <c r="N60" s="77">
        <v>0</v>
      </c>
      <c r="O60" s="77">
        <v>25.4</v>
      </c>
      <c r="P60" s="77">
        <v>10.6</v>
      </c>
      <c r="Q60" s="77">
        <v>1.4</v>
      </c>
      <c r="R60" s="77">
        <v>100</v>
      </c>
      <c r="S60" s="77">
        <v>790</v>
      </c>
      <c r="T60" s="77">
        <v>26</v>
      </c>
      <c r="U60" s="77">
        <v>796</v>
      </c>
      <c r="V60" s="77">
        <v>114</v>
      </c>
      <c r="W60" s="77">
        <v>190</v>
      </c>
      <c r="X60" s="77">
        <v>1.1000000000000001</v>
      </c>
      <c r="Y60" s="77">
        <v>0</v>
      </c>
      <c r="Z60" s="63" t="s">
        <v>60</v>
      </c>
      <c r="AA60" s="77">
        <v>0</v>
      </c>
      <c r="AB60" s="77">
        <v>0.14000000000000001</v>
      </c>
      <c r="AC60" s="77">
        <v>1.2</v>
      </c>
      <c r="AD60" s="77">
        <v>2.4</v>
      </c>
      <c r="AE60" s="63" t="s">
        <v>60</v>
      </c>
      <c r="AF60" s="77">
        <v>1.2</v>
      </c>
      <c r="AG60" s="63" t="s">
        <v>60</v>
      </c>
      <c r="AH60" s="77">
        <v>53</v>
      </c>
    </row>
    <row r="61" spans="1:34" ht="20.100000000000001" customHeight="1" x14ac:dyDescent="0.2">
      <c r="A61" s="46" t="s">
        <v>81</v>
      </c>
      <c r="B61" s="54"/>
      <c r="C61" s="68">
        <f t="shared" si="12"/>
        <v>0</v>
      </c>
      <c r="D61" s="68">
        <f t="shared" si="13"/>
        <v>0</v>
      </c>
      <c r="E61" s="68">
        <f t="shared" si="14"/>
        <v>0</v>
      </c>
      <c r="F61" s="68">
        <f t="shared" si="15"/>
        <v>0</v>
      </c>
      <c r="G61" s="76">
        <v>11</v>
      </c>
      <c r="H61" s="76">
        <v>19</v>
      </c>
      <c r="I61" s="76">
        <v>6</v>
      </c>
      <c r="J61" s="76">
        <v>52</v>
      </c>
      <c r="K61" s="77">
        <v>1429</v>
      </c>
      <c r="L61" s="77">
        <v>6</v>
      </c>
      <c r="M61" s="77">
        <v>0</v>
      </c>
      <c r="N61" s="77">
        <v>0</v>
      </c>
      <c r="O61" s="77">
        <v>12</v>
      </c>
      <c r="P61" s="77">
        <v>6</v>
      </c>
      <c r="Q61" s="77">
        <v>0.9</v>
      </c>
      <c r="R61" s="77">
        <v>100</v>
      </c>
      <c r="S61" s="77">
        <v>650</v>
      </c>
      <c r="T61" s="77">
        <v>10</v>
      </c>
      <c r="U61" s="77">
        <v>215</v>
      </c>
      <c r="V61" s="77">
        <v>100</v>
      </c>
      <c r="W61" s="77">
        <v>102</v>
      </c>
      <c r="X61" s="63" t="s">
        <v>60</v>
      </c>
      <c r="Y61" s="77">
        <v>0</v>
      </c>
      <c r="Z61" s="77">
        <v>0.6</v>
      </c>
      <c r="AA61" s="77">
        <v>0</v>
      </c>
      <c r="AB61" s="63" t="s">
        <v>60</v>
      </c>
      <c r="AC61" s="63" t="s">
        <v>60</v>
      </c>
      <c r="AD61" s="63" t="s">
        <v>60</v>
      </c>
      <c r="AE61" s="63" t="s">
        <v>60</v>
      </c>
      <c r="AF61" s="77">
        <v>0.1</v>
      </c>
      <c r="AG61" s="77">
        <v>0.3</v>
      </c>
      <c r="AH61" s="63" t="s">
        <v>60</v>
      </c>
    </row>
    <row r="62" spans="1:34" ht="20.100000000000001" customHeight="1" x14ac:dyDescent="0.2">
      <c r="A62" s="46" t="s">
        <v>82</v>
      </c>
      <c r="B62" s="54"/>
      <c r="C62" s="68">
        <f t="shared" si="12"/>
        <v>0</v>
      </c>
      <c r="D62" s="68">
        <f t="shared" si="13"/>
        <v>0</v>
      </c>
      <c r="E62" s="68">
        <f t="shared" si="14"/>
        <v>0</v>
      </c>
      <c r="F62" s="68">
        <f t="shared" si="15"/>
        <v>0</v>
      </c>
      <c r="G62" s="76">
        <v>8.3000000000000007</v>
      </c>
      <c r="H62" s="76">
        <v>3.4</v>
      </c>
      <c r="I62" s="76">
        <v>3.6</v>
      </c>
      <c r="J62" s="76">
        <v>84</v>
      </c>
      <c r="K62" s="77">
        <v>337</v>
      </c>
      <c r="L62" s="77">
        <v>3.6</v>
      </c>
      <c r="M62" s="77">
        <v>0</v>
      </c>
      <c r="N62" s="77">
        <v>0</v>
      </c>
      <c r="O62" s="77">
        <v>2.2000000000000002</v>
      </c>
      <c r="P62" s="77">
        <v>1</v>
      </c>
      <c r="Q62" s="77">
        <v>0.1</v>
      </c>
      <c r="R62" s="77">
        <v>10</v>
      </c>
      <c r="S62" s="77">
        <v>33</v>
      </c>
      <c r="T62" s="77">
        <v>11</v>
      </c>
      <c r="U62" s="77">
        <v>60</v>
      </c>
      <c r="V62" s="77">
        <v>120</v>
      </c>
      <c r="W62" s="77">
        <v>117</v>
      </c>
      <c r="X62" s="77">
        <v>0.4</v>
      </c>
      <c r="Y62" s="77">
        <v>52</v>
      </c>
      <c r="Z62" s="77">
        <v>0.1</v>
      </c>
      <c r="AA62" s="77">
        <v>1</v>
      </c>
      <c r="AB62" s="77">
        <v>0.04</v>
      </c>
      <c r="AC62" s="77">
        <v>0.27</v>
      </c>
      <c r="AD62" s="77">
        <v>0.1</v>
      </c>
      <c r="AE62" s="77">
        <v>1</v>
      </c>
      <c r="AF62" s="77">
        <v>0.1</v>
      </c>
      <c r="AG62" s="77">
        <v>0.8</v>
      </c>
      <c r="AH62" s="77">
        <v>16</v>
      </c>
    </row>
    <row r="63" spans="1:34" ht="20.100000000000001" customHeight="1" x14ac:dyDescent="0.2">
      <c r="A63" s="46" t="s">
        <v>83</v>
      </c>
      <c r="B63" s="54"/>
      <c r="C63" s="68">
        <f t="shared" si="12"/>
        <v>0</v>
      </c>
      <c r="D63" s="68">
        <f t="shared" si="13"/>
        <v>0</v>
      </c>
      <c r="E63" s="68">
        <f t="shared" si="14"/>
        <v>0</v>
      </c>
      <c r="F63" s="68">
        <f t="shared" si="15"/>
        <v>0</v>
      </c>
      <c r="G63" s="76">
        <v>7</v>
      </c>
      <c r="H63" s="76">
        <v>8</v>
      </c>
      <c r="I63" s="76">
        <v>3.4</v>
      </c>
      <c r="J63" s="76">
        <v>81</v>
      </c>
      <c r="K63" s="77">
        <v>479</v>
      </c>
      <c r="L63" s="77">
        <v>3.4</v>
      </c>
      <c r="M63" s="77">
        <v>0</v>
      </c>
      <c r="N63" s="77">
        <v>0</v>
      </c>
      <c r="O63" s="77">
        <v>5.0999999999999996</v>
      </c>
      <c r="P63" s="77">
        <v>2.2999999999999998</v>
      </c>
      <c r="Q63" s="77">
        <v>0.3</v>
      </c>
      <c r="R63" s="77">
        <v>30</v>
      </c>
      <c r="S63" s="77">
        <v>29</v>
      </c>
      <c r="T63" s="77">
        <v>10</v>
      </c>
      <c r="U63" s="77">
        <v>93</v>
      </c>
      <c r="V63" s="77">
        <v>90</v>
      </c>
      <c r="W63" s="77">
        <v>109</v>
      </c>
      <c r="X63" s="77">
        <v>0.3</v>
      </c>
      <c r="Y63" s="77">
        <v>93</v>
      </c>
      <c r="Z63" s="77">
        <v>0.3</v>
      </c>
      <c r="AA63" s="77">
        <v>1</v>
      </c>
      <c r="AB63" s="77">
        <v>0.03</v>
      </c>
      <c r="AC63" s="77">
        <v>0.24</v>
      </c>
      <c r="AD63" s="77">
        <v>0.1</v>
      </c>
      <c r="AE63" s="77">
        <v>1</v>
      </c>
      <c r="AF63" s="77">
        <v>0.1</v>
      </c>
      <c r="AG63" s="77">
        <v>0.7</v>
      </c>
      <c r="AH63" s="77">
        <v>26</v>
      </c>
    </row>
    <row r="64" spans="1:34" ht="20.100000000000001" customHeight="1" x14ac:dyDescent="0.2">
      <c r="A64" s="46" t="s">
        <v>84</v>
      </c>
      <c r="B64" s="54"/>
      <c r="C64" s="68">
        <f t="shared" si="12"/>
        <v>0</v>
      </c>
      <c r="D64" s="68">
        <f t="shared" si="13"/>
        <v>0</v>
      </c>
      <c r="E64" s="68">
        <f t="shared" si="14"/>
        <v>0</v>
      </c>
      <c r="F64" s="68">
        <f t="shared" si="15"/>
        <v>0</v>
      </c>
      <c r="G64" s="76">
        <v>24.9</v>
      </c>
      <c r="H64" s="76">
        <v>27.4</v>
      </c>
      <c r="I64" s="76">
        <v>0</v>
      </c>
      <c r="J64" s="76">
        <v>42</v>
      </c>
      <c r="K64" s="77">
        <v>1437</v>
      </c>
      <c r="L64" s="77">
        <v>0</v>
      </c>
      <c r="M64" s="77">
        <v>0</v>
      </c>
      <c r="N64" s="77">
        <v>0</v>
      </c>
      <c r="O64" s="77">
        <v>17.7</v>
      </c>
      <c r="P64" s="77">
        <v>7.8</v>
      </c>
      <c r="Q64" s="77">
        <v>0.66</v>
      </c>
      <c r="R64" s="77">
        <v>110</v>
      </c>
      <c r="S64" s="77">
        <v>620</v>
      </c>
      <c r="T64" s="77">
        <v>29</v>
      </c>
      <c r="U64" s="77">
        <v>490</v>
      </c>
      <c r="V64" s="77">
        <v>114</v>
      </c>
      <c r="W64" s="77">
        <v>854</v>
      </c>
      <c r="X64" s="77">
        <v>0.4</v>
      </c>
      <c r="Y64" s="77">
        <v>359</v>
      </c>
      <c r="Z64" s="77">
        <v>0.53</v>
      </c>
      <c r="AA64" s="77">
        <v>0</v>
      </c>
      <c r="AB64" s="77">
        <v>0.03</v>
      </c>
      <c r="AC64" s="77">
        <v>0.28000000000000003</v>
      </c>
      <c r="AD64" s="77">
        <v>7.0000000000000007E-2</v>
      </c>
      <c r="AE64" s="77">
        <v>0</v>
      </c>
      <c r="AF64" s="77">
        <v>7.0000000000000007E-2</v>
      </c>
      <c r="AG64" s="77">
        <v>1.7</v>
      </c>
      <c r="AH64" s="77">
        <v>21</v>
      </c>
    </row>
    <row r="65" spans="1:34" ht="20.100000000000001" customHeight="1" x14ac:dyDescent="0.2">
      <c r="A65" s="46" t="s">
        <v>85</v>
      </c>
      <c r="B65" s="50"/>
      <c r="C65" s="68">
        <f t="shared" si="12"/>
        <v>0</v>
      </c>
      <c r="D65" s="68">
        <f t="shared" si="13"/>
        <v>0</v>
      </c>
      <c r="E65" s="68">
        <f t="shared" si="14"/>
        <v>0</v>
      </c>
      <c r="F65" s="68">
        <f t="shared" si="15"/>
        <v>0</v>
      </c>
      <c r="G65" s="76">
        <v>35.5</v>
      </c>
      <c r="H65" s="76">
        <v>0.8</v>
      </c>
      <c r="I65" s="67">
        <v>49.5</v>
      </c>
      <c r="J65" s="76">
        <v>4</v>
      </c>
      <c r="K65" s="77">
        <v>1494</v>
      </c>
      <c r="L65" s="77">
        <v>49.5</v>
      </c>
      <c r="M65" s="77">
        <v>0</v>
      </c>
      <c r="N65" s="77">
        <v>0</v>
      </c>
      <c r="O65" s="77">
        <v>0.52</v>
      </c>
      <c r="P65" s="77">
        <v>0.21</v>
      </c>
      <c r="Q65" s="77">
        <v>0</v>
      </c>
      <c r="R65" s="77">
        <v>3</v>
      </c>
      <c r="S65" s="77">
        <v>682</v>
      </c>
      <c r="T65" s="77">
        <v>112</v>
      </c>
      <c r="U65" s="77">
        <v>1106</v>
      </c>
      <c r="V65" s="77">
        <v>1537</v>
      </c>
      <c r="W65" s="77">
        <v>1301</v>
      </c>
      <c r="X65" s="77">
        <v>0.5</v>
      </c>
      <c r="Y65" s="77">
        <v>0</v>
      </c>
      <c r="Z65" s="77">
        <v>0</v>
      </c>
      <c r="AA65" s="77">
        <v>6</v>
      </c>
      <c r="AB65" s="77">
        <v>0.38</v>
      </c>
      <c r="AC65" s="77">
        <v>1.8</v>
      </c>
      <c r="AD65" s="77">
        <v>1</v>
      </c>
      <c r="AE65" s="77">
        <v>4</v>
      </c>
      <c r="AF65" s="77">
        <v>0.25</v>
      </c>
      <c r="AG65" s="77">
        <v>3</v>
      </c>
      <c r="AH65" s="77">
        <v>43</v>
      </c>
    </row>
    <row r="66" spans="1:34" ht="20.100000000000001" customHeight="1" x14ac:dyDescent="0.2">
      <c r="A66" s="46" t="s">
        <v>86</v>
      </c>
      <c r="B66" s="54"/>
      <c r="C66" s="68">
        <f t="shared" si="12"/>
        <v>0</v>
      </c>
      <c r="D66" s="68">
        <f t="shared" si="13"/>
        <v>0</v>
      </c>
      <c r="E66" s="68">
        <f t="shared" si="14"/>
        <v>0</v>
      </c>
      <c r="F66" s="68">
        <f t="shared" si="15"/>
        <v>0</v>
      </c>
      <c r="G66" s="76">
        <v>6.4</v>
      </c>
      <c r="H66" s="76">
        <v>7.5</v>
      </c>
      <c r="I66" s="76">
        <v>9.1999999999999993</v>
      </c>
      <c r="J66" s="76">
        <v>75</v>
      </c>
      <c r="K66" s="77">
        <v>546</v>
      </c>
      <c r="L66" s="77">
        <v>9</v>
      </c>
      <c r="M66" s="77">
        <v>0</v>
      </c>
      <c r="N66" s="77">
        <v>0</v>
      </c>
      <c r="O66" s="77">
        <v>4.7</v>
      </c>
      <c r="P66" s="77">
        <v>2.2999999999999998</v>
      </c>
      <c r="Q66" s="63" t="s">
        <v>87</v>
      </c>
      <c r="R66" s="77">
        <v>30</v>
      </c>
      <c r="S66" s="77">
        <v>138</v>
      </c>
      <c r="T66" s="77">
        <v>24</v>
      </c>
      <c r="U66" s="77">
        <v>201</v>
      </c>
      <c r="V66" s="77">
        <v>234</v>
      </c>
      <c r="W66" s="77">
        <v>255</v>
      </c>
      <c r="X66" s="77">
        <v>0.2</v>
      </c>
      <c r="Y66" s="77">
        <v>91</v>
      </c>
      <c r="Z66" s="77">
        <v>0.27</v>
      </c>
      <c r="AA66" s="77">
        <v>1</v>
      </c>
      <c r="AB66" s="77">
        <v>0.08</v>
      </c>
      <c r="AC66" s="77">
        <v>0.33</v>
      </c>
      <c r="AD66" s="77">
        <v>0.19</v>
      </c>
      <c r="AE66" s="77">
        <v>1</v>
      </c>
      <c r="AF66" s="77">
        <v>0.05</v>
      </c>
      <c r="AG66" s="77">
        <v>0.19</v>
      </c>
      <c r="AH66" s="77">
        <v>8</v>
      </c>
    </row>
    <row r="67" spans="1:34" ht="20.100000000000001" customHeight="1" x14ac:dyDescent="0.2">
      <c r="A67" s="46" t="s">
        <v>88</v>
      </c>
      <c r="B67" s="54"/>
      <c r="C67" s="68">
        <f t="shared" si="12"/>
        <v>0</v>
      </c>
      <c r="D67" s="68">
        <f t="shared" si="13"/>
        <v>0</v>
      </c>
      <c r="E67" s="68">
        <f t="shared" si="14"/>
        <v>0</v>
      </c>
      <c r="F67" s="68">
        <f t="shared" si="15"/>
        <v>0</v>
      </c>
      <c r="G67" s="76">
        <v>8.4</v>
      </c>
      <c r="H67" s="76">
        <v>9.1</v>
      </c>
      <c r="I67" s="76">
        <v>53.1</v>
      </c>
      <c r="J67" s="76">
        <v>25</v>
      </c>
      <c r="K67" s="77">
        <v>1372</v>
      </c>
      <c r="L67" s="77">
        <v>53.1</v>
      </c>
      <c r="M67" s="77">
        <v>0</v>
      </c>
      <c r="N67" s="77">
        <v>0</v>
      </c>
      <c r="O67" s="77">
        <v>5.8</v>
      </c>
      <c r="P67" s="77">
        <v>2.2999999999999998</v>
      </c>
      <c r="Q67" s="77">
        <v>0.22</v>
      </c>
      <c r="R67" s="77">
        <v>30</v>
      </c>
      <c r="S67" s="77">
        <v>128</v>
      </c>
      <c r="T67" s="77">
        <v>27</v>
      </c>
      <c r="U67" s="77">
        <v>230</v>
      </c>
      <c r="V67" s="77">
        <v>370</v>
      </c>
      <c r="W67" s="77">
        <v>280</v>
      </c>
      <c r="X67" s="77">
        <v>0.2</v>
      </c>
      <c r="Y67" s="77">
        <v>113</v>
      </c>
      <c r="Z67" s="77">
        <v>0.17</v>
      </c>
      <c r="AA67" s="77">
        <v>3</v>
      </c>
      <c r="AB67" s="77">
        <v>0.09</v>
      </c>
      <c r="AC67" s="77">
        <v>0.42</v>
      </c>
      <c r="AD67" s="77">
        <v>0.22</v>
      </c>
      <c r="AE67" s="77">
        <v>1</v>
      </c>
      <c r="AF67" s="77">
        <v>0.05</v>
      </c>
      <c r="AG67" s="77">
        <v>0.5</v>
      </c>
      <c r="AH67" s="80">
        <v>11</v>
      </c>
    </row>
    <row r="68" spans="1:34" ht="20.100000000000001" customHeight="1" x14ac:dyDescent="0.2">
      <c r="A68" s="46" t="s">
        <v>89</v>
      </c>
      <c r="B68" s="50"/>
      <c r="C68" s="68">
        <f t="shared" si="12"/>
        <v>0</v>
      </c>
      <c r="D68" s="68">
        <f t="shared" si="13"/>
        <v>0</v>
      </c>
      <c r="E68" s="68">
        <f t="shared" si="14"/>
        <v>0</v>
      </c>
      <c r="F68" s="68">
        <f t="shared" si="15"/>
        <v>0</v>
      </c>
      <c r="G68" s="67">
        <v>3.2</v>
      </c>
      <c r="H68" s="76">
        <v>1.6</v>
      </c>
      <c r="I68" s="67">
        <v>4.5999999999999996</v>
      </c>
      <c r="J68" s="76">
        <v>90</v>
      </c>
      <c r="K68" s="77">
        <v>195</v>
      </c>
      <c r="L68" s="77">
        <v>4.5999999999999996</v>
      </c>
      <c r="M68" s="77">
        <v>0</v>
      </c>
      <c r="N68" s="77">
        <v>0</v>
      </c>
      <c r="O68" s="77">
        <v>1</v>
      </c>
      <c r="P68" s="77">
        <v>0.5</v>
      </c>
      <c r="Q68" s="77">
        <v>0</v>
      </c>
      <c r="R68" s="77">
        <v>7</v>
      </c>
      <c r="S68" s="77">
        <v>46</v>
      </c>
      <c r="T68" s="77">
        <v>10</v>
      </c>
      <c r="U68" s="77">
        <v>85</v>
      </c>
      <c r="V68" s="77">
        <v>166</v>
      </c>
      <c r="W68" s="77">
        <v>114</v>
      </c>
      <c r="X68" s="77">
        <v>0.1</v>
      </c>
      <c r="Y68" s="80">
        <v>23</v>
      </c>
      <c r="Z68" s="63" t="s">
        <v>79</v>
      </c>
      <c r="AA68" s="77">
        <v>1</v>
      </c>
      <c r="AB68" s="77">
        <v>0.05</v>
      </c>
      <c r="AC68" s="77">
        <v>0.17</v>
      </c>
      <c r="AD68" s="77">
        <v>0.1</v>
      </c>
      <c r="AE68" s="77">
        <v>0</v>
      </c>
      <c r="AF68" s="77">
        <v>0</v>
      </c>
      <c r="AG68" s="77">
        <v>0.2</v>
      </c>
      <c r="AH68" s="77">
        <v>3</v>
      </c>
    </row>
    <row r="69" spans="1:34" ht="20.100000000000001" customHeight="1" x14ac:dyDescent="0.2">
      <c r="A69" s="46" t="s">
        <v>90</v>
      </c>
      <c r="B69" s="54"/>
      <c r="C69" s="68">
        <f t="shared" si="12"/>
        <v>0</v>
      </c>
      <c r="D69" s="68">
        <f t="shared" si="13"/>
        <v>0</v>
      </c>
      <c r="E69" s="68">
        <f t="shared" si="14"/>
        <v>0</v>
      </c>
      <c r="F69" s="68">
        <f t="shared" si="15"/>
        <v>0</v>
      </c>
      <c r="G69" s="76">
        <v>3.3</v>
      </c>
      <c r="H69" s="76">
        <v>0.2</v>
      </c>
      <c r="I69" s="76">
        <v>4.5999999999999996</v>
      </c>
      <c r="J69" s="76">
        <v>91</v>
      </c>
      <c r="K69" s="77">
        <v>145</v>
      </c>
      <c r="L69" s="77">
        <v>4.5999999999999996</v>
      </c>
      <c r="M69" s="77">
        <v>0</v>
      </c>
      <c r="N69" s="77">
        <v>0</v>
      </c>
      <c r="O69" s="77">
        <v>0</v>
      </c>
      <c r="P69" s="77">
        <v>0</v>
      </c>
      <c r="Q69" s="77">
        <v>0</v>
      </c>
      <c r="R69" s="77">
        <v>2</v>
      </c>
      <c r="S69" s="77">
        <v>45</v>
      </c>
      <c r="T69" s="77">
        <v>11</v>
      </c>
      <c r="U69" s="77">
        <v>88</v>
      </c>
      <c r="V69" s="77">
        <v>174</v>
      </c>
      <c r="W69" s="77">
        <v>112</v>
      </c>
      <c r="X69" s="77">
        <v>0.1</v>
      </c>
      <c r="Y69" s="77">
        <v>0</v>
      </c>
      <c r="Z69" s="77">
        <v>0</v>
      </c>
      <c r="AA69" s="77">
        <v>1</v>
      </c>
      <c r="AB69" s="77">
        <v>0.05</v>
      </c>
      <c r="AC69" s="77">
        <v>0.16</v>
      </c>
      <c r="AD69" s="77">
        <v>0.1</v>
      </c>
      <c r="AE69" s="77">
        <v>0</v>
      </c>
      <c r="AF69" s="77">
        <v>0</v>
      </c>
      <c r="AG69" s="77">
        <v>0.2</v>
      </c>
      <c r="AH69" s="77">
        <v>3</v>
      </c>
    </row>
    <row r="70" spans="1:34" ht="20.100000000000001" customHeight="1" x14ac:dyDescent="0.2">
      <c r="A70" s="46" t="s">
        <v>91</v>
      </c>
      <c r="B70" s="50"/>
      <c r="C70" s="68">
        <f t="shared" si="12"/>
        <v>0</v>
      </c>
      <c r="D70" s="68">
        <f t="shared" si="13"/>
        <v>0</v>
      </c>
      <c r="E70" s="68">
        <f t="shared" si="14"/>
        <v>0</v>
      </c>
      <c r="F70" s="68">
        <f t="shared" si="15"/>
        <v>0</v>
      </c>
      <c r="G70" s="76">
        <v>3.2</v>
      </c>
      <c r="H70" s="76">
        <v>3.5</v>
      </c>
      <c r="I70" s="67">
        <v>4.5999999999999996</v>
      </c>
      <c r="J70" s="76">
        <v>88</v>
      </c>
      <c r="K70" s="77">
        <v>263</v>
      </c>
      <c r="L70" s="77">
        <v>4.5999999999999996</v>
      </c>
      <c r="M70" s="77">
        <v>0</v>
      </c>
      <c r="N70" s="77">
        <v>0</v>
      </c>
      <c r="O70" s="77">
        <v>2.2000000000000002</v>
      </c>
      <c r="P70" s="77">
        <v>1.1000000000000001</v>
      </c>
      <c r="Q70" s="77">
        <v>0.1</v>
      </c>
      <c r="R70" s="77">
        <v>14</v>
      </c>
      <c r="S70" s="77">
        <v>45</v>
      </c>
      <c r="T70" s="77">
        <v>10</v>
      </c>
      <c r="U70" s="77">
        <v>86</v>
      </c>
      <c r="V70" s="77">
        <v>148</v>
      </c>
      <c r="W70" s="77">
        <v>119</v>
      </c>
      <c r="X70" s="77">
        <v>0.1</v>
      </c>
      <c r="Y70" s="77">
        <v>48</v>
      </c>
      <c r="Z70" s="77">
        <v>0.1</v>
      </c>
      <c r="AA70" s="77">
        <v>1</v>
      </c>
      <c r="AB70" s="77">
        <v>0.05</v>
      </c>
      <c r="AC70" s="77">
        <v>0.17</v>
      </c>
      <c r="AD70" s="77">
        <v>0.2</v>
      </c>
      <c r="AE70" s="77">
        <v>0</v>
      </c>
      <c r="AF70" s="77">
        <v>0</v>
      </c>
      <c r="AG70" s="77">
        <v>0.2</v>
      </c>
      <c r="AH70" s="77">
        <v>3</v>
      </c>
    </row>
    <row r="71" spans="1:34" ht="20.100000000000001" customHeight="1" x14ac:dyDescent="0.2">
      <c r="A71" s="46" t="s">
        <v>92</v>
      </c>
      <c r="B71" s="54"/>
      <c r="C71" s="68">
        <f t="shared" si="12"/>
        <v>0</v>
      </c>
      <c r="D71" s="68">
        <f t="shared" si="13"/>
        <v>0</v>
      </c>
      <c r="E71" s="68">
        <f t="shared" si="14"/>
        <v>0</v>
      </c>
      <c r="F71" s="68">
        <f t="shared" si="15"/>
        <v>0</v>
      </c>
      <c r="G71" s="76">
        <v>35.700000000000003</v>
      </c>
      <c r="H71" s="76">
        <v>26.5</v>
      </c>
      <c r="I71" s="76">
        <v>0</v>
      </c>
      <c r="J71" s="76">
        <v>29</v>
      </c>
      <c r="K71" s="77">
        <v>1587</v>
      </c>
      <c r="L71" s="77">
        <v>0</v>
      </c>
      <c r="M71" s="77">
        <v>0</v>
      </c>
      <c r="N71" s="77">
        <v>0</v>
      </c>
      <c r="O71" s="77">
        <v>16.7</v>
      </c>
      <c r="P71" s="77">
        <v>7.7</v>
      </c>
      <c r="Q71" s="77">
        <v>0.6</v>
      </c>
      <c r="R71" s="77">
        <v>80</v>
      </c>
      <c r="S71" s="77">
        <v>913</v>
      </c>
      <c r="T71" s="77">
        <v>46</v>
      </c>
      <c r="U71" s="77">
        <v>782</v>
      </c>
      <c r="V71" s="77">
        <v>113</v>
      </c>
      <c r="W71" s="77">
        <v>1275</v>
      </c>
      <c r="X71" s="77">
        <v>0.7</v>
      </c>
      <c r="Y71" s="77">
        <v>419</v>
      </c>
      <c r="Z71" s="77">
        <v>0.9</v>
      </c>
      <c r="AA71" s="77">
        <v>0</v>
      </c>
      <c r="AB71" s="77">
        <v>0.02</v>
      </c>
      <c r="AC71" s="77">
        <v>0.33</v>
      </c>
      <c r="AD71" s="77">
        <v>0.2</v>
      </c>
      <c r="AE71" s="77">
        <v>0</v>
      </c>
      <c r="AF71" s="77">
        <v>0.1</v>
      </c>
      <c r="AG71" s="77">
        <v>1.5</v>
      </c>
      <c r="AH71" s="80">
        <v>20</v>
      </c>
    </row>
    <row r="72" spans="1:34" ht="20.100000000000001" customHeight="1" x14ac:dyDescent="0.2">
      <c r="A72" s="46" t="s">
        <v>93</v>
      </c>
      <c r="B72" s="54"/>
      <c r="C72" s="68">
        <f t="shared" si="12"/>
        <v>0</v>
      </c>
      <c r="D72" s="68">
        <f t="shared" si="13"/>
        <v>0</v>
      </c>
      <c r="E72" s="68">
        <f t="shared" si="14"/>
        <v>0</v>
      </c>
      <c r="F72" s="68">
        <f t="shared" si="15"/>
        <v>0</v>
      </c>
      <c r="G72" s="76">
        <v>9.4</v>
      </c>
      <c r="H72" s="76">
        <v>10.1</v>
      </c>
      <c r="I72" s="76">
        <v>3.3</v>
      </c>
      <c r="J72" s="76">
        <v>76</v>
      </c>
      <c r="K72" s="77">
        <v>590</v>
      </c>
      <c r="L72" s="77">
        <v>3.3</v>
      </c>
      <c r="M72" s="77">
        <v>0</v>
      </c>
      <c r="N72" s="77">
        <v>0</v>
      </c>
      <c r="O72" s="77">
        <v>6.4</v>
      </c>
      <c r="P72" s="77">
        <v>2.9</v>
      </c>
      <c r="Q72" s="77">
        <v>0.3</v>
      </c>
      <c r="R72" s="77">
        <v>20</v>
      </c>
      <c r="S72" s="77">
        <v>31</v>
      </c>
      <c r="T72" s="77">
        <v>10</v>
      </c>
      <c r="U72" s="77">
        <v>90</v>
      </c>
      <c r="V72" s="77">
        <v>110</v>
      </c>
      <c r="W72" s="77">
        <v>111</v>
      </c>
      <c r="X72" s="77">
        <v>0.2</v>
      </c>
      <c r="Y72" s="77">
        <v>120</v>
      </c>
      <c r="Z72" s="63" t="s">
        <v>60</v>
      </c>
      <c r="AA72" s="77">
        <v>1</v>
      </c>
      <c r="AB72" s="77">
        <v>0.03</v>
      </c>
      <c r="AC72" s="77">
        <v>0.3</v>
      </c>
      <c r="AD72" s="77">
        <v>0.1</v>
      </c>
      <c r="AE72" s="63" t="s">
        <v>60</v>
      </c>
      <c r="AF72" s="77">
        <v>0.1</v>
      </c>
      <c r="AG72" s="77">
        <v>0.7</v>
      </c>
      <c r="AH72" s="77">
        <v>29</v>
      </c>
    </row>
    <row r="73" spans="1:34" ht="20.100000000000001" customHeight="1" x14ac:dyDescent="0.2">
      <c r="A73" s="46" t="s">
        <v>94</v>
      </c>
      <c r="B73" s="54"/>
      <c r="C73" s="68">
        <f t="shared" si="12"/>
        <v>0</v>
      </c>
      <c r="D73" s="68">
        <f t="shared" si="13"/>
        <v>0</v>
      </c>
      <c r="E73" s="68">
        <f t="shared" si="14"/>
        <v>0</v>
      </c>
      <c r="F73" s="68">
        <f t="shared" si="15"/>
        <v>0</v>
      </c>
      <c r="G73" s="76">
        <v>21.1</v>
      </c>
      <c r="H73" s="76">
        <v>24</v>
      </c>
      <c r="I73" s="76">
        <v>0</v>
      </c>
      <c r="J73" s="76">
        <v>48</v>
      </c>
      <c r="K73" s="77">
        <v>1247</v>
      </c>
      <c r="L73" s="77">
        <v>0</v>
      </c>
      <c r="M73" s="77">
        <v>0</v>
      </c>
      <c r="N73" s="77">
        <v>0</v>
      </c>
      <c r="O73" s="77">
        <v>15.2</v>
      </c>
      <c r="P73" s="77">
        <v>6.9</v>
      </c>
      <c r="Q73" s="77">
        <v>0.5</v>
      </c>
      <c r="R73" s="77">
        <v>70</v>
      </c>
      <c r="S73" s="77">
        <v>670</v>
      </c>
      <c r="T73" s="77">
        <v>22</v>
      </c>
      <c r="U73" s="77">
        <v>414</v>
      </c>
      <c r="V73" s="77">
        <v>136</v>
      </c>
      <c r="W73" s="77">
        <v>470</v>
      </c>
      <c r="X73" s="77">
        <v>0.4</v>
      </c>
      <c r="Y73" s="77">
        <v>249</v>
      </c>
      <c r="Z73" s="77">
        <v>0.6</v>
      </c>
      <c r="AA73" s="77">
        <v>0</v>
      </c>
      <c r="AB73" s="77">
        <v>0</v>
      </c>
      <c r="AC73" s="77">
        <v>0.3</v>
      </c>
      <c r="AD73" s="77">
        <v>0.1</v>
      </c>
      <c r="AE73" s="77">
        <v>0</v>
      </c>
      <c r="AF73" s="77">
        <v>0.1</v>
      </c>
      <c r="AG73" s="77">
        <v>1.5</v>
      </c>
      <c r="AH73" s="77">
        <v>12</v>
      </c>
    </row>
    <row r="74" spans="1:34" ht="20.100000000000001" customHeight="1" x14ac:dyDescent="0.2">
      <c r="A74" s="46" t="s">
        <v>95</v>
      </c>
      <c r="B74" s="54"/>
      <c r="C74" s="68">
        <f t="shared" si="12"/>
        <v>0</v>
      </c>
      <c r="D74" s="68">
        <f t="shared" si="13"/>
        <v>0</v>
      </c>
      <c r="E74" s="68">
        <f t="shared" si="14"/>
        <v>0</v>
      </c>
      <c r="F74" s="68">
        <f t="shared" si="15"/>
        <v>0</v>
      </c>
      <c r="G74" s="76">
        <v>3.5</v>
      </c>
      <c r="H74" s="76">
        <v>2.7</v>
      </c>
      <c r="I74" s="76">
        <v>18</v>
      </c>
      <c r="J74" s="76">
        <v>74</v>
      </c>
      <c r="K74" s="77">
        <v>477</v>
      </c>
      <c r="L74" s="77">
        <v>18</v>
      </c>
      <c r="M74" s="77">
        <v>0</v>
      </c>
      <c r="N74" s="77">
        <v>0</v>
      </c>
      <c r="O74" s="77">
        <v>1.7</v>
      </c>
      <c r="P74" s="77">
        <v>0.8</v>
      </c>
      <c r="Q74" s="77">
        <v>0.1</v>
      </c>
      <c r="R74" s="77">
        <v>10</v>
      </c>
      <c r="S74" s="77">
        <v>55</v>
      </c>
      <c r="T74" s="77">
        <v>13</v>
      </c>
      <c r="U74" s="77">
        <v>100</v>
      </c>
      <c r="V74" s="77">
        <v>206</v>
      </c>
      <c r="W74" s="77">
        <v>130</v>
      </c>
      <c r="X74" s="77">
        <v>0.2</v>
      </c>
      <c r="Y74" s="77">
        <v>40</v>
      </c>
      <c r="Z74" s="77">
        <v>0.1</v>
      </c>
      <c r="AA74" s="77">
        <v>2</v>
      </c>
      <c r="AB74" s="77">
        <v>0.05</v>
      </c>
      <c r="AC74" s="77">
        <v>0.23</v>
      </c>
      <c r="AD74" s="63" t="s">
        <v>79</v>
      </c>
      <c r="AE74" s="77">
        <v>0</v>
      </c>
      <c r="AF74" s="77">
        <v>0.1</v>
      </c>
      <c r="AG74" s="77">
        <v>0</v>
      </c>
      <c r="AH74" s="77">
        <v>3</v>
      </c>
    </row>
    <row r="75" spans="1:34" ht="20.100000000000001" customHeight="1" x14ac:dyDescent="0.2">
      <c r="A75" s="46" t="s">
        <v>96</v>
      </c>
      <c r="B75" s="54"/>
      <c r="C75" s="68">
        <f t="shared" si="12"/>
        <v>0</v>
      </c>
      <c r="D75" s="68">
        <f t="shared" si="13"/>
        <v>0</v>
      </c>
      <c r="E75" s="68">
        <f t="shared" si="14"/>
        <v>0</v>
      </c>
      <c r="F75" s="68">
        <f t="shared" si="15"/>
        <v>0</v>
      </c>
      <c r="G75" s="76">
        <v>4.3</v>
      </c>
      <c r="H75" s="76">
        <v>1.1000000000000001</v>
      </c>
      <c r="I75" s="76">
        <v>4.8</v>
      </c>
      <c r="J75" s="76">
        <v>88</v>
      </c>
      <c r="K75" s="77">
        <v>211</v>
      </c>
      <c r="L75" s="77">
        <v>4.8</v>
      </c>
      <c r="M75" s="77">
        <v>0</v>
      </c>
      <c r="N75" s="77">
        <v>0</v>
      </c>
      <c r="O75" s="77">
        <v>0.7</v>
      </c>
      <c r="P75" s="77">
        <v>0.3</v>
      </c>
      <c r="Q75" s="77">
        <v>0</v>
      </c>
      <c r="R75" s="77">
        <v>4</v>
      </c>
      <c r="S75" s="77">
        <v>58</v>
      </c>
      <c r="T75" s="77">
        <v>13</v>
      </c>
      <c r="U75" s="77">
        <v>111</v>
      </c>
      <c r="V75" s="77">
        <v>203</v>
      </c>
      <c r="W75" s="63" t="s">
        <v>97</v>
      </c>
      <c r="X75" s="77">
        <v>0.1</v>
      </c>
      <c r="Y75" s="77">
        <v>13</v>
      </c>
      <c r="Z75" s="77">
        <v>0</v>
      </c>
      <c r="AA75" s="77">
        <v>0</v>
      </c>
      <c r="AB75" s="77">
        <v>0.04</v>
      </c>
      <c r="AC75" s="77">
        <v>0.18</v>
      </c>
      <c r="AD75" s="77">
        <v>0.1</v>
      </c>
      <c r="AE75" s="77">
        <v>0</v>
      </c>
      <c r="AF75" s="77">
        <v>0</v>
      </c>
      <c r="AG75" s="77">
        <v>0</v>
      </c>
      <c r="AH75" s="77">
        <v>2</v>
      </c>
    </row>
    <row r="76" spans="1:34" s="12" customFormat="1" ht="20.100000000000001" customHeight="1" x14ac:dyDescent="0.2">
      <c r="A76" s="10" t="s">
        <v>212</v>
      </c>
      <c r="B76" s="51"/>
      <c r="C76" s="75"/>
      <c r="D76" s="75"/>
      <c r="E76" s="75"/>
      <c r="F76" s="75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:34" ht="20.100000000000001" customHeight="1" x14ac:dyDescent="0.2">
      <c r="A77" s="46" t="s">
        <v>98</v>
      </c>
      <c r="B77" s="52"/>
      <c r="C77" s="68">
        <f t="shared" ref="C77:C85" si="16">B77*G77/100</f>
        <v>0</v>
      </c>
      <c r="D77" s="68">
        <f t="shared" ref="D77:D85" si="17">B77*H77/100</f>
        <v>0</v>
      </c>
      <c r="E77" s="68">
        <f t="shared" ref="E77:E85" si="18">B77*I77/100</f>
        <v>0</v>
      </c>
      <c r="F77" s="68">
        <f t="shared" ref="F77:F85" si="19">B77*J77/100</f>
        <v>0</v>
      </c>
      <c r="G77" s="69">
        <v>0.7</v>
      </c>
      <c r="H77" s="69">
        <v>83</v>
      </c>
      <c r="I77" s="69">
        <v>0.5</v>
      </c>
      <c r="J77" s="69">
        <v>16</v>
      </c>
      <c r="K77" s="70">
        <v>3091</v>
      </c>
      <c r="L77" s="70">
        <v>0.5</v>
      </c>
      <c r="M77" s="70">
        <v>0</v>
      </c>
      <c r="N77" s="70">
        <v>0</v>
      </c>
      <c r="O77" s="70">
        <v>52.6</v>
      </c>
      <c r="P77" s="70">
        <v>23.5</v>
      </c>
      <c r="Q77" s="70">
        <v>2</v>
      </c>
      <c r="R77" s="70">
        <v>250</v>
      </c>
      <c r="S77" s="81">
        <v>12</v>
      </c>
      <c r="T77" s="70">
        <v>2</v>
      </c>
      <c r="U77" s="70">
        <v>24</v>
      </c>
      <c r="V77" s="70">
        <v>13</v>
      </c>
      <c r="W77" s="70">
        <v>15</v>
      </c>
      <c r="X77" s="70">
        <v>0.2</v>
      </c>
      <c r="Y77" s="70">
        <v>792</v>
      </c>
      <c r="Z77" s="70">
        <v>2</v>
      </c>
      <c r="AA77" s="70">
        <v>0</v>
      </c>
      <c r="AB77" s="70">
        <v>0</v>
      </c>
      <c r="AC77" s="70">
        <v>0.02</v>
      </c>
      <c r="AD77" s="70">
        <v>0</v>
      </c>
      <c r="AE77" s="70">
        <v>0</v>
      </c>
      <c r="AF77" s="70">
        <v>0</v>
      </c>
      <c r="AG77" s="70">
        <v>0</v>
      </c>
      <c r="AH77" s="70">
        <v>0</v>
      </c>
    </row>
    <row r="78" spans="1:34" ht="20.100000000000001" customHeight="1" x14ac:dyDescent="0.2">
      <c r="A78" s="46" t="s">
        <v>99</v>
      </c>
      <c r="B78" s="52"/>
      <c r="C78" s="68">
        <f t="shared" si="16"/>
        <v>0</v>
      </c>
      <c r="D78" s="68">
        <f t="shared" si="17"/>
        <v>0</v>
      </c>
      <c r="E78" s="68">
        <f t="shared" si="18"/>
        <v>0</v>
      </c>
      <c r="F78" s="68">
        <f t="shared" si="19"/>
        <v>0</v>
      </c>
      <c r="G78" s="69">
        <v>2.2999999999999998</v>
      </c>
      <c r="H78" s="69">
        <v>33.4</v>
      </c>
      <c r="I78" s="69">
        <v>1.6</v>
      </c>
      <c r="J78" s="69">
        <v>59</v>
      </c>
      <c r="K78" s="70">
        <v>1302</v>
      </c>
      <c r="L78" s="70">
        <v>1.6</v>
      </c>
      <c r="M78" s="70">
        <v>0</v>
      </c>
      <c r="N78" s="70">
        <v>0</v>
      </c>
      <c r="O78" s="70">
        <v>20.9</v>
      </c>
      <c r="P78" s="70">
        <v>9.6999999999999993</v>
      </c>
      <c r="Q78" s="70">
        <v>0.9</v>
      </c>
      <c r="R78" s="70">
        <v>110</v>
      </c>
      <c r="S78" s="70">
        <v>35</v>
      </c>
      <c r="T78" s="70">
        <v>5</v>
      </c>
      <c r="U78" s="70">
        <v>58</v>
      </c>
      <c r="V78" s="70">
        <v>100</v>
      </c>
      <c r="W78" s="70">
        <v>63</v>
      </c>
      <c r="X78" s="70">
        <v>0.2</v>
      </c>
      <c r="Y78" s="70">
        <v>430</v>
      </c>
      <c r="Z78" s="70">
        <v>0.8</v>
      </c>
      <c r="AA78" s="70">
        <v>0</v>
      </c>
      <c r="AB78" s="70">
        <v>0.01</v>
      </c>
      <c r="AC78" s="70">
        <v>0.1</v>
      </c>
      <c r="AD78" s="70">
        <v>0.1</v>
      </c>
      <c r="AE78" s="70">
        <v>0</v>
      </c>
      <c r="AF78" s="70">
        <v>0</v>
      </c>
      <c r="AG78" s="70">
        <v>0</v>
      </c>
      <c r="AH78" s="70">
        <v>0</v>
      </c>
    </row>
    <row r="79" spans="1:34" ht="20.100000000000001" customHeight="1" x14ac:dyDescent="0.2">
      <c r="A79" s="46" t="s">
        <v>100</v>
      </c>
      <c r="B79" s="52"/>
      <c r="C79" s="68">
        <f t="shared" si="16"/>
        <v>0</v>
      </c>
      <c r="D79" s="68">
        <f t="shared" si="17"/>
        <v>0</v>
      </c>
      <c r="E79" s="68">
        <f t="shared" si="18"/>
        <v>0</v>
      </c>
      <c r="F79" s="68">
        <f t="shared" si="19"/>
        <v>0</v>
      </c>
      <c r="G79" s="69">
        <v>0</v>
      </c>
      <c r="H79" s="69">
        <v>99.9</v>
      </c>
      <c r="I79" s="69">
        <v>0</v>
      </c>
      <c r="J79" s="69">
        <v>0</v>
      </c>
      <c r="K79" s="70">
        <v>3696</v>
      </c>
      <c r="L79" s="70">
        <v>0</v>
      </c>
      <c r="M79" s="70">
        <v>0</v>
      </c>
      <c r="N79" s="70">
        <v>0</v>
      </c>
      <c r="O79" s="70">
        <v>19.8</v>
      </c>
      <c r="P79" s="70">
        <v>45.2</v>
      </c>
      <c r="Q79" s="70">
        <v>30.1</v>
      </c>
      <c r="R79" s="70">
        <v>0</v>
      </c>
      <c r="S79" s="70">
        <v>0</v>
      </c>
      <c r="T79" s="70">
        <v>0</v>
      </c>
      <c r="U79" s="70">
        <v>0</v>
      </c>
      <c r="V79" s="70">
        <v>0</v>
      </c>
      <c r="W79" s="70">
        <v>0</v>
      </c>
      <c r="X79" s="70">
        <v>0</v>
      </c>
      <c r="Y79" s="70">
        <v>0</v>
      </c>
      <c r="Z79" s="70">
        <v>17.2</v>
      </c>
      <c r="AA79" s="70">
        <v>0</v>
      </c>
      <c r="AB79" s="70">
        <v>0</v>
      </c>
      <c r="AC79" s="70">
        <v>0</v>
      </c>
      <c r="AD79" s="70">
        <v>0</v>
      </c>
      <c r="AE79" s="70">
        <v>0</v>
      </c>
      <c r="AF79" s="70">
        <v>0</v>
      </c>
      <c r="AG79" s="70">
        <v>0</v>
      </c>
      <c r="AH79" s="70">
        <v>0</v>
      </c>
    </row>
    <row r="80" spans="1:34" ht="20.100000000000001" customHeight="1" x14ac:dyDescent="0.2">
      <c r="A80" s="46" t="s">
        <v>101</v>
      </c>
      <c r="B80" s="52"/>
      <c r="C80" s="68">
        <f t="shared" si="16"/>
        <v>0</v>
      </c>
      <c r="D80" s="68">
        <f t="shared" si="17"/>
        <v>0</v>
      </c>
      <c r="E80" s="68">
        <f t="shared" si="18"/>
        <v>0</v>
      </c>
      <c r="F80" s="68">
        <f t="shared" si="19"/>
        <v>0</v>
      </c>
      <c r="G80" s="69">
        <v>0</v>
      </c>
      <c r="H80" s="69">
        <v>99.9</v>
      </c>
      <c r="I80" s="69">
        <v>0</v>
      </c>
      <c r="J80" s="69">
        <v>0</v>
      </c>
      <c r="K80" s="70">
        <v>3696</v>
      </c>
      <c r="L80" s="70">
        <v>0</v>
      </c>
      <c r="M80" s="70">
        <v>0</v>
      </c>
      <c r="N80" s="70">
        <v>0</v>
      </c>
      <c r="O80" s="70">
        <v>14.5</v>
      </c>
      <c r="P80" s="70">
        <v>71</v>
      </c>
      <c r="Q80" s="70">
        <v>10</v>
      </c>
      <c r="R80" s="70">
        <v>0</v>
      </c>
      <c r="S80" s="70">
        <v>0</v>
      </c>
      <c r="T80" s="70">
        <v>0</v>
      </c>
      <c r="U80" s="70">
        <v>0</v>
      </c>
      <c r="V80" s="70">
        <v>0</v>
      </c>
      <c r="W80" s="70">
        <v>0</v>
      </c>
      <c r="X80" s="70">
        <v>0</v>
      </c>
      <c r="Y80" s="70">
        <v>0</v>
      </c>
      <c r="Z80" s="70">
        <v>12</v>
      </c>
      <c r="AA80" s="70">
        <v>0</v>
      </c>
      <c r="AB80" s="70">
        <v>0</v>
      </c>
      <c r="AC80" s="70">
        <v>0</v>
      </c>
      <c r="AD80" s="70">
        <v>0</v>
      </c>
      <c r="AE80" s="70">
        <v>0</v>
      </c>
      <c r="AF80" s="70">
        <v>0</v>
      </c>
      <c r="AG80" s="70">
        <v>0</v>
      </c>
      <c r="AH80" s="70">
        <v>0</v>
      </c>
    </row>
    <row r="81" spans="1:34" ht="20.100000000000001" customHeight="1" x14ac:dyDescent="0.2">
      <c r="A81" s="46" t="s">
        <v>102</v>
      </c>
      <c r="B81" s="52"/>
      <c r="C81" s="68">
        <f t="shared" si="16"/>
        <v>0</v>
      </c>
      <c r="D81" s="68">
        <f t="shared" si="17"/>
        <v>0</v>
      </c>
      <c r="E81" s="68">
        <f t="shared" si="18"/>
        <v>0</v>
      </c>
      <c r="F81" s="68">
        <f t="shared" si="19"/>
        <v>0</v>
      </c>
      <c r="G81" s="69">
        <v>0</v>
      </c>
      <c r="H81" s="69">
        <v>99.9</v>
      </c>
      <c r="I81" s="69">
        <v>0</v>
      </c>
      <c r="J81" s="69">
        <v>0</v>
      </c>
      <c r="K81" s="70">
        <v>3696</v>
      </c>
      <c r="L81" s="70">
        <v>0</v>
      </c>
      <c r="M81" s="70">
        <v>0</v>
      </c>
      <c r="N81" s="70">
        <v>0</v>
      </c>
      <c r="O81" s="70">
        <v>6.2</v>
      </c>
      <c r="P81" s="70">
        <v>64.3</v>
      </c>
      <c r="Q81" s="70">
        <v>25.5</v>
      </c>
      <c r="R81" s="70">
        <v>0</v>
      </c>
      <c r="S81" s="70">
        <v>0</v>
      </c>
      <c r="T81" s="70">
        <v>0</v>
      </c>
      <c r="U81" s="70">
        <v>0</v>
      </c>
      <c r="V81" s="70">
        <v>0</v>
      </c>
      <c r="W81" s="70">
        <v>0</v>
      </c>
      <c r="X81" s="70">
        <v>0</v>
      </c>
      <c r="Y81" s="70">
        <v>0</v>
      </c>
      <c r="Z81" s="70">
        <v>15</v>
      </c>
      <c r="AA81" s="70">
        <v>0</v>
      </c>
      <c r="AB81" s="70">
        <v>0</v>
      </c>
      <c r="AC81" s="70">
        <v>0</v>
      </c>
      <c r="AD81" s="70">
        <v>0</v>
      </c>
      <c r="AE81" s="70">
        <v>0</v>
      </c>
      <c r="AF81" s="70">
        <v>0</v>
      </c>
      <c r="AG81" s="70">
        <v>0</v>
      </c>
      <c r="AH81" s="70">
        <v>0</v>
      </c>
    </row>
    <row r="82" spans="1:34" ht="20.100000000000001" customHeight="1" x14ac:dyDescent="0.2">
      <c r="A82" s="46" t="s">
        <v>103</v>
      </c>
      <c r="B82" s="52"/>
      <c r="C82" s="68">
        <f t="shared" si="16"/>
        <v>0</v>
      </c>
      <c r="D82" s="68">
        <f t="shared" si="17"/>
        <v>0</v>
      </c>
      <c r="E82" s="68">
        <f t="shared" si="18"/>
        <v>0</v>
      </c>
      <c r="F82" s="68">
        <f t="shared" si="19"/>
        <v>0</v>
      </c>
      <c r="G82" s="69">
        <v>0</v>
      </c>
      <c r="H82" s="69">
        <v>99.9</v>
      </c>
      <c r="I82" s="69">
        <v>0</v>
      </c>
      <c r="J82" s="69">
        <v>0</v>
      </c>
      <c r="K82" s="70">
        <v>3696</v>
      </c>
      <c r="L82" s="70">
        <v>0</v>
      </c>
      <c r="M82" s="70">
        <v>0</v>
      </c>
      <c r="N82" s="70">
        <v>0</v>
      </c>
      <c r="O82" s="70">
        <v>11.6</v>
      </c>
      <c r="P82" s="70">
        <v>22.5</v>
      </c>
      <c r="Q82" s="70">
        <v>61.4</v>
      </c>
      <c r="R82" s="70">
        <v>0</v>
      </c>
      <c r="S82" s="70">
        <v>0</v>
      </c>
      <c r="T82" s="70">
        <v>0</v>
      </c>
      <c r="U82" s="70">
        <v>0</v>
      </c>
      <c r="V82" s="70">
        <v>0</v>
      </c>
      <c r="W82" s="70">
        <v>0</v>
      </c>
      <c r="X82" s="70">
        <v>0</v>
      </c>
      <c r="Y82" s="70">
        <v>0</v>
      </c>
      <c r="Z82" s="70">
        <v>56</v>
      </c>
      <c r="AA82" s="70">
        <v>0</v>
      </c>
      <c r="AB82" s="70">
        <v>0</v>
      </c>
      <c r="AC82" s="70">
        <v>0</v>
      </c>
      <c r="AD82" s="70">
        <v>0</v>
      </c>
      <c r="AE82" s="70">
        <v>0</v>
      </c>
      <c r="AF82" s="70">
        <v>0</v>
      </c>
      <c r="AG82" s="70">
        <v>0</v>
      </c>
      <c r="AH82" s="70">
        <v>0</v>
      </c>
    </row>
    <row r="83" spans="1:34" ht="20.100000000000001" customHeight="1" x14ac:dyDescent="0.2">
      <c r="A83" s="46" t="s">
        <v>104</v>
      </c>
      <c r="B83" s="52"/>
      <c r="C83" s="68">
        <f t="shared" si="16"/>
        <v>0</v>
      </c>
      <c r="D83" s="68">
        <f t="shared" si="17"/>
        <v>0</v>
      </c>
      <c r="E83" s="68">
        <f t="shared" si="18"/>
        <v>0</v>
      </c>
      <c r="F83" s="68">
        <f t="shared" si="19"/>
        <v>0</v>
      </c>
      <c r="G83" s="69">
        <v>0.7</v>
      </c>
      <c r="H83" s="69">
        <v>41.5</v>
      </c>
      <c r="I83" s="69">
        <v>0.5</v>
      </c>
      <c r="J83" s="69">
        <v>57</v>
      </c>
      <c r="K83" s="70">
        <v>1555</v>
      </c>
      <c r="L83" s="70">
        <v>0.5</v>
      </c>
      <c r="M83" s="70">
        <v>0</v>
      </c>
      <c r="N83" s="70">
        <v>0</v>
      </c>
      <c r="O83" s="70">
        <v>13.3</v>
      </c>
      <c r="P83" s="70">
        <v>8.8000000000000007</v>
      </c>
      <c r="Q83" s="70">
        <v>17.899999999999999</v>
      </c>
      <c r="R83" s="70">
        <v>1</v>
      </c>
      <c r="S83" s="70">
        <v>100</v>
      </c>
      <c r="T83" s="70">
        <v>0</v>
      </c>
      <c r="U83" s="70">
        <v>8</v>
      </c>
      <c r="V83" s="70">
        <v>7</v>
      </c>
      <c r="W83" s="70">
        <v>12</v>
      </c>
      <c r="X83" s="70">
        <v>0</v>
      </c>
      <c r="Y83" s="70">
        <v>0</v>
      </c>
      <c r="Z83" s="70">
        <v>6</v>
      </c>
      <c r="AA83" s="70">
        <v>0</v>
      </c>
      <c r="AB83" s="70">
        <v>0</v>
      </c>
      <c r="AC83" s="70">
        <v>0</v>
      </c>
      <c r="AD83" s="63" t="s">
        <v>33</v>
      </c>
      <c r="AE83" s="70">
        <v>0</v>
      </c>
      <c r="AF83" s="70">
        <v>0</v>
      </c>
      <c r="AG83" s="70">
        <v>0</v>
      </c>
      <c r="AH83" s="70">
        <v>0</v>
      </c>
    </row>
    <row r="84" spans="1:34" ht="20.100000000000001" customHeight="1" x14ac:dyDescent="0.2">
      <c r="A84" s="46" t="s">
        <v>105</v>
      </c>
      <c r="B84" s="52"/>
      <c r="C84" s="68">
        <f t="shared" si="16"/>
        <v>0</v>
      </c>
      <c r="D84" s="68">
        <f t="shared" si="17"/>
        <v>0</v>
      </c>
      <c r="E84" s="68">
        <f t="shared" si="18"/>
        <v>0</v>
      </c>
      <c r="F84" s="68">
        <f t="shared" si="19"/>
        <v>0</v>
      </c>
      <c r="G84" s="69">
        <v>0.8</v>
      </c>
      <c r="H84" s="69">
        <v>82.5</v>
      </c>
      <c r="I84" s="69">
        <v>0.3</v>
      </c>
      <c r="J84" s="69">
        <v>16</v>
      </c>
      <c r="K84" s="70">
        <v>3071</v>
      </c>
      <c r="L84" s="63" t="s">
        <v>33</v>
      </c>
      <c r="M84" s="63" t="s">
        <v>33</v>
      </c>
      <c r="N84" s="70">
        <v>0</v>
      </c>
      <c r="O84" s="70">
        <v>14.1</v>
      </c>
      <c r="P84" s="81">
        <v>31.2</v>
      </c>
      <c r="Q84" s="70">
        <v>33.200000000000003</v>
      </c>
      <c r="R84" s="63" t="s">
        <v>33</v>
      </c>
      <c r="S84" s="70">
        <v>118</v>
      </c>
      <c r="T84" s="70">
        <v>2</v>
      </c>
      <c r="U84" s="70">
        <v>20</v>
      </c>
      <c r="V84" s="81">
        <v>38</v>
      </c>
      <c r="W84" s="70">
        <v>27</v>
      </c>
      <c r="X84" s="70">
        <v>0</v>
      </c>
      <c r="Y84" s="70">
        <v>95</v>
      </c>
      <c r="Z84" s="70">
        <v>43</v>
      </c>
      <c r="AA84" s="70">
        <v>0</v>
      </c>
      <c r="AB84" s="70">
        <v>0.01</v>
      </c>
      <c r="AC84" s="70">
        <v>0.03</v>
      </c>
      <c r="AD84" s="63" t="s">
        <v>33</v>
      </c>
      <c r="AE84" s="70">
        <v>0.1</v>
      </c>
      <c r="AF84" s="70">
        <v>0.01</v>
      </c>
      <c r="AG84" s="63" t="s">
        <v>33</v>
      </c>
      <c r="AH84" s="70">
        <v>1</v>
      </c>
    </row>
    <row r="85" spans="1:34" ht="20.100000000000001" customHeight="1" x14ac:dyDescent="0.2">
      <c r="A85" s="6" t="s">
        <v>184</v>
      </c>
      <c r="B85" s="52"/>
      <c r="C85" s="68">
        <f t="shared" si="16"/>
        <v>0</v>
      </c>
      <c r="D85" s="68">
        <f t="shared" si="17"/>
        <v>0</v>
      </c>
      <c r="E85" s="68">
        <f t="shared" si="18"/>
        <v>0</v>
      </c>
      <c r="F85" s="68">
        <f t="shared" si="19"/>
        <v>0</v>
      </c>
      <c r="G85" s="69">
        <v>7.7</v>
      </c>
      <c r="H85" s="69">
        <v>40.299999999999997</v>
      </c>
      <c r="I85" s="69">
        <v>1</v>
      </c>
      <c r="J85" s="69">
        <v>49</v>
      </c>
      <c r="K85" s="70">
        <v>1638</v>
      </c>
      <c r="L85" s="70">
        <v>1</v>
      </c>
      <c r="M85" s="70">
        <v>0</v>
      </c>
      <c r="N85" s="70">
        <v>0</v>
      </c>
      <c r="O85" s="70">
        <v>17.8</v>
      </c>
      <c r="P85" s="70">
        <v>10.3</v>
      </c>
      <c r="Q85" s="70">
        <v>10.199999999999999</v>
      </c>
      <c r="R85" s="70">
        <v>74</v>
      </c>
      <c r="S85" s="70">
        <v>190</v>
      </c>
      <c r="T85" s="70">
        <v>8</v>
      </c>
      <c r="U85" s="70">
        <v>280</v>
      </c>
      <c r="V85" s="70">
        <v>80</v>
      </c>
      <c r="W85" s="70">
        <v>23</v>
      </c>
      <c r="X85" s="63" t="s">
        <v>33</v>
      </c>
      <c r="Y85" s="70">
        <v>0</v>
      </c>
      <c r="Z85" s="63" t="s">
        <v>33</v>
      </c>
      <c r="AA85" s="63" t="s">
        <v>33</v>
      </c>
      <c r="AB85" s="63" t="s">
        <v>33</v>
      </c>
      <c r="AC85" s="63" t="s">
        <v>33</v>
      </c>
      <c r="AD85" s="63" t="s">
        <v>33</v>
      </c>
      <c r="AE85" s="63" t="s">
        <v>33</v>
      </c>
      <c r="AF85" s="63" t="s">
        <v>33</v>
      </c>
      <c r="AG85" s="70">
        <v>0</v>
      </c>
      <c r="AH85" s="63" t="s">
        <v>33</v>
      </c>
    </row>
    <row r="86" spans="1:34" s="12" customFormat="1" ht="20.100000000000001" customHeight="1" x14ac:dyDescent="0.2">
      <c r="A86" s="10" t="s">
        <v>213</v>
      </c>
      <c r="B86" s="51"/>
      <c r="C86" s="75"/>
      <c r="D86" s="75"/>
      <c r="E86" s="75"/>
      <c r="F86" s="75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:34" ht="20.100000000000001" customHeight="1" x14ac:dyDescent="0.2">
      <c r="A87" s="46" t="s">
        <v>106</v>
      </c>
      <c r="B87" s="52"/>
      <c r="C87" s="68">
        <f t="shared" ref="C87:C112" si="20">B87*G87/100</f>
        <v>0</v>
      </c>
      <c r="D87" s="68">
        <f t="shared" ref="D87:D112" si="21">B87*H87/100</f>
        <v>0</v>
      </c>
      <c r="E87" s="68">
        <f t="shared" ref="E87:E112" si="22">B87*I87/100</f>
        <v>0</v>
      </c>
      <c r="F87" s="68">
        <f t="shared" ref="F87:F112" si="23">B87*J87/100</f>
        <v>0</v>
      </c>
      <c r="G87" s="82">
        <v>10</v>
      </c>
      <c r="H87" s="69">
        <v>5</v>
      </c>
      <c r="I87" s="69">
        <v>73.599999999999994</v>
      </c>
      <c r="J87" s="69">
        <v>6</v>
      </c>
      <c r="K87" s="70">
        <v>1648</v>
      </c>
      <c r="L87" s="70">
        <v>3</v>
      </c>
      <c r="M87" s="70">
        <v>70.599999999999994</v>
      </c>
      <c r="N87" s="70">
        <v>4</v>
      </c>
      <c r="O87" s="70">
        <v>1.4</v>
      </c>
      <c r="P87" s="70">
        <v>1.8</v>
      </c>
      <c r="Q87" s="81">
        <v>1.1000000000000001</v>
      </c>
      <c r="R87" s="70">
        <v>0</v>
      </c>
      <c r="S87" s="70">
        <v>350</v>
      </c>
      <c r="T87" s="70">
        <v>18</v>
      </c>
      <c r="U87" s="70">
        <v>130</v>
      </c>
      <c r="V87" s="70">
        <v>160</v>
      </c>
      <c r="W87" s="70">
        <v>42</v>
      </c>
      <c r="X87" s="70">
        <v>1.3</v>
      </c>
      <c r="Y87" s="70">
        <v>0</v>
      </c>
      <c r="Z87" s="70">
        <v>1.2</v>
      </c>
      <c r="AA87" s="70">
        <v>0</v>
      </c>
      <c r="AB87" s="70">
        <v>0.05</v>
      </c>
      <c r="AC87" s="70">
        <v>0.06</v>
      </c>
      <c r="AD87" s="70">
        <v>1.3</v>
      </c>
      <c r="AE87" s="70">
        <v>0</v>
      </c>
      <c r="AF87" s="63" t="s">
        <v>32</v>
      </c>
      <c r="AG87" s="70">
        <v>0</v>
      </c>
      <c r="AH87" s="63" t="s">
        <v>33</v>
      </c>
    </row>
    <row r="88" spans="1:34" ht="20.100000000000001" customHeight="1" x14ac:dyDescent="0.2">
      <c r="A88" s="6" t="s">
        <v>185</v>
      </c>
      <c r="B88" s="52"/>
      <c r="C88" s="68">
        <f t="shared" si="20"/>
        <v>0</v>
      </c>
      <c r="D88" s="68">
        <f t="shared" si="21"/>
        <v>0</v>
      </c>
      <c r="E88" s="68">
        <f t="shared" si="22"/>
        <v>0</v>
      </c>
      <c r="F88" s="68">
        <f t="shared" si="23"/>
        <v>0</v>
      </c>
      <c r="G88" s="69">
        <v>9</v>
      </c>
      <c r="H88" s="69">
        <v>4.4000000000000004</v>
      </c>
      <c r="I88" s="69">
        <v>60</v>
      </c>
      <c r="J88" s="69">
        <v>26</v>
      </c>
      <c r="K88" s="70">
        <v>1337</v>
      </c>
      <c r="L88" s="70">
        <v>414</v>
      </c>
      <c r="M88" s="83">
        <v>18.600000000000001</v>
      </c>
      <c r="N88" s="63" t="s">
        <v>33</v>
      </c>
      <c r="O88" s="70">
        <v>1.3</v>
      </c>
      <c r="P88" s="81">
        <v>1.5</v>
      </c>
      <c r="Q88" s="70">
        <v>0.64</v>
      </c>
      <c r="R88" s="70">
        <v>180</v>
      </c>
      <c r="S88" s="70">
        <v>160</v>
      </c>
      <c r="T88" s="70">
        <v>13</v>
      </c>
      <c r="U88" s="70">
        <v>145</v>
      </c>
      <c r="V88" s="70">
        <v>124</v>
      </c>
      <c r="W88" s="70">
        <v>31</v>
      </c>
      <c r="X88" s="70">
        <v>2.1</v>
      </c>
      <c r="Y88" s="70">
        <v>100</v>
      </c>
      <c r="Z88" s="70">
        <v>0.49</v>
      </c>
      <c r="AA88" s="70">
        <v>0</v>
      </c>
      <c r="AB88" s="70">
        <v>0.09</v>
      </c>
      <c r="AC88" s="70">
        <v>0.17</v>
      </c>
      <c r="AD88" s="70">
        <v>0.73</v>
      </c>
      <c r="AE88" s="63" t="s">
        <v>33</v>
      </c>
      <c r="AF88" s="70">
        <v>0.13</v>
      </c>
      <c r="AG88" s="70">
        <v>1</v>
      </c>
      <c r="AH88" s="63" t="s">
        <v>33</v>
      </c>
    </row>
    <row r="89" spans="1:34" ht="20.100000000000001" customHeight="1" x14ac:dyDescent="0.2">
      <c r="A89" s="46" t="s">
        <v>107</v>
      </c>
      <c r="B89" s="52"/>
      <c r="C89" s="68">
        <f t="shared" si="20"/>
        <v>0</v>
      </c>
      <c r="D89" s="68">
        <f t="shared" si="21"/>
        <v>0</v>
      </c>
      <c r="E89" s="68">
        <f t="shared" si="22"/>
        <v>0</v>
      </c>
      <c r="F89" s="68">
        <f t="shared" si="23"/>
        <v>0</v>
      </c>
      <c r="G89" s="69">
        <v>8.1999999999999993</v>
      </c>
      <c r="H89" s="69">
        <v>10.9</v>
      </c>
      <c r="I89" s="69">
        <v>75</v>
      </c>
      <c r="J89" s="69">
        <v>3</v>
      </c>
      <c r="K89" s="70">
        <v>1847</v>
      </c>
      <c r="L89" s="63" t="s">
        <v>108</v>
      </c>
      <c r="M89" s="70">
        <v>54.5</v>
      </c>
      <c r="N89" s="70">
        <v>2.2000000000000002</v>
      </c>
      <c r="O89" s="70">
        <v>6</v>
      </c>
      <c r="P89" s="70">
        <v>3.5</v>
      </c>
      <c r="Q89" s="70">
        <v>0.8</v>
      </c>
      <c r="R89" s="70">
        <v>33</v>
      </c>
      <c r="S89" s="70">
        <v>312</v>
      </c>
      <c r="T89" s="70">
        <v>18</v>
      </c>
      <c r="U89" s="70">
        <v>97</v>
      </c>
      <c r="V89" s="70">
        <v>142</v>
      </c>
      <c r="W89" s="70">
        <v>32</v>
      </c>
      <c r="X89" s="70">
        <v>1.1000000000000001</v>
      </c>
      <c r="Y89" s="70">
        <v>55</v>
      </c>
      <c r="Z89" s="70">
        <v>0.4</v>
      </c>
      <c r="AA89" s="70">
        <v>0.1</v>
      </c>
      <c r="AB89" s="63" t="s">
        <v>109</v>
      </c>
      <c r="AC89" s="70">
        <v>0.09</v>
      </c>
      <c r="AD89" s="70">
        <v>1.5</v>
      </c>
      <c r="AE89" s="63" t="s">
        <v>33</v>
      </c>
      <c r="AF89" s="70">
        <v>0.2</v>
      </c>
      <c r="AG89" s="70">
        <v>0</v>
      </c>
      <c r="AH89" s="70">
        <v>14</v>
      </c>
    </row>
    <row r="90" spans="1:34" ht="20.100000000000001" customHeight="1" x14ac:dyDescent="0.2">
      <c r="A90" s="46" t="s">
        <v>110</v>
      </c>
      <c r="B90" s="52"/>
      <c r="C90" s="68">
        <f t="shared" si="20"/>
        <v>0</v>
      </c>
      <c r="D90" s="68">
        <f t="shared" si="21"/>
        <v>0</v>
      </c>
      <c r="E90" s="68">
        <f t="shared" si="22"/>
        <v>0</v>
      </c>
      <c r="F90" s="68">
        <f t="shared" si="23"/>
        <v>0</v>
      </c>
      <c r="G90" s="69">
        <v>5.0999999999999996</v>
      </c>
      <c r="H90" s="69">
        <v>13.9</v>
      </c>
      <c r="I90" s="69">
        <v>57</v>
      </c>
      <c r="J90" s="69">
        <v>22</v>
      </c>
      <c r="K90" s="70">
        <v>1561</v>
      </c>
      <c r="L90" s="70">
        <v>37.799999999999997</v>
      </c>
      <c r="M90" s="70">
        <v>19.2</v>
      </c>
      <c r="N90" s="70">
        <v>1</v>
      </c>
      <c r="O90" s="70">
        <v>8</v>
      </c>
      <c r="P90" s="70">
        <v>3.8</v>
      </c>
      <c r="Q90" s="70">
        <v>0.64</v>
      </c>
      <c r="R90" s="70">
        <v>113</v>
      </c>
      <c r="S90" s="70">
        <v>215</v>
      </c>
      <c r="T90" s="70">
        <v>16</v>
      </c>
      <c r="U90" s="70">
        <v>102</v>
      </c>
      <c r="V90" s="70">
        <v>227</v>
      </c>
      <c r="W90" s="70">
        <v>32</v>
      </c>
      <c r="X90" s="70">
        <v>1.5</v>
      </c>
      <c r="Y90" s="70">
        <v>135</v>
      </c>
      <c r="Z90" s="70">
        <v>0.43</v>
      </c>
      <c r="AA90" s="70">
        <v>0</v>
      </c>
      <c r="AB90" s="63" t="s">
        <v>32</v>
      </c>
      <c r="AC90" s="70">
        <v>0.1</v>
      </c>
      <c r="AD90" s="70">
        <v>0.86</v>
      </c>
      <c r="AE90" s="70">
        <v>0</v>
      </c>
      <c r="AF90" s="70">
        <v>0.12</v>
      </c>
      <c r="AG90" s="70">
        <v>1</v>
      </c>
      <c r="AH90" s="81">
        <v>8</v>
      </c>
    </row>
    <row r="91" spans="1:34" ht="20.100000000000001" customHeight="1" x14ac:dyDescent="0.2">
      <c r="A91" s="46" t="s">
        <v>111</v>
      </c>
      <c r="B91" s="52"/>
      <c r="C91" s="68">
        <f t="shared" si="20"/>
        <v>0</v>
      </c>
      <c r="D91" s="68">
        <f t="shared" si="21"/>
        <v>0</v>
      </c>
      <c r="E91" s="68">
        <f t="shared" si="22"/>
        <v>0</v>
      </c>
      <c r="F91" s="68">
        <f t="shared" si="23"/>
        <v>0</v>
      </c>
      <c r="G91" s="69">
        <v>5.5</v>
      </c>
      <c r="H91" s="69">
        <v>1.7</v>
      </c>
      <c r="I91" s="69">
        <v>86.8</v>
      </c>
      <c r="J91" s="69">
        <v>2.5</v>
      </c>
      <c r="K91" s="70">
        <v>1652</v>
      </c>
      <c r="L91" s="70">
        <v>39.1</v>
      </c>
      <c r="M91" s="70">
        <v>47.6</v>
      </c>
      <c r="N91" s="70">
        <v>1.7</v>
      </c>
      <c r="O91" s="70">
        <v>0.31</v>
      </c>
      <c r="P91" s="70">
        <v>0.59</v>
      </c>
      <c r="Q91" s="70">
        <v>0.69</v>
      </c>
      <c r="R91" s="70">
        <v>0</v>
      </c>
      <c r="S91" s="70">
        <v>645</v>
      </c>
      <c r="T91" s="70">
        <v>22</v>
      </c>
      <c r="U91" s="70">
        <v>93</v>
      </c>
      <c r="V91" s="70">
        <v>83</v>
      </c>
      <c r="W91" s="84">
        <v>11</v>
      </c>
      <c r="X91" s="70">
        <v>6.3</v>
      </c>
      <c r="Y91" s="70">
        <v>0</v>
      </c>
      <c r="Z91" s="63" t="s">
        <v>33</v>
      </c>
      <c r="AA91" s="70">
        <v>53</v>
      </c>
      <c r="AB91" s="70">
        <v>1.3</v>
      </c>
      <c r="AC91" s="70">
        <v>1.5</v>
      </c>
      <c r="AD91" s="70">
        <v>17.600000000000001</v>
      </c>
      <c r="AE91" s="70">
        <v>0.4</v>
      </c>
      <c r="AF91" s="70">
        <v>1.8</v>
      </c>
      <c r="AG91" s="70">
        <v>2.5</v>
      </c>
      <c r="AH91" s="70">
        <v>300</v>
      </c>
    </row>
    <row r="92" spans="1:34" ht="20.100000000000001" customHeight="1" x14ac:dyDescent="0.2">
      <c r="A92" s="46" t="s">
        <v>112</v>
      </c>
      <c r="B92" s="52"/>
      <c r="C92" s="68">
        <f t="shared" si="20"/>
        <v>0</v>
      </c>
      <c r="D92" s="68">
        <f t="shared" si="21"/>
        <v>0</v>
      </c>
      <c r="E92" s="68">
        <f t="shared" si="22"/>
        <v>0</v>
      </c>
      <c r="F92" s="68">
        <f t="shared" si="23"/>
        <v>0</v>
      </c>
      <c r="G92" s="69">
        <v>8.6999999999999993</v>
      </c>
      <c r="H92" s="69">
        <v>4.3</v>
      </c>
      <c r="I92" s="69">
        <v>79.8</v>
      </c>
      <c r="J92" s="69">
        <v>3</v>
      </c>
      <c r="K92" s="70">
        <v>1630</v>
      </c>
      <c r="L92" s="70">
        <v>32.1</v>
      </c>
      <c r="M92" s="70">
        <v>47.7</v>
      </c>
      <c r="N92" s="70">
        <v>3.9</v>
      </c>
      <c r="O92" s="70">
        <v>2.17</v>
      </c>
      <c r="P92" s="70">
        <v>1.25</v>
      </c>
      <c r="Q92" s="70">
        <v>0.45</v>
      </c>
      <c r="R92" s="70">
        <v>0</v>
      </c>
      <c r="S92" s="70">
        <v>442</v>
      </c>
      <c r="T92" s="70">
        <v>30</v>
      </c>
      <c r="U92" s="70">
        <v>85</v>
      </c>
      <c r="V92" s="70">
        <v>210</v>
      </c>
      <c r="W92" s="70">
        <v>331</v>
      </c>
      <c r="X92" s="70">
        <v>7.3</v>
      </c>
      <c r="Y92" s="70">
        <v>0</v>
      </c>
      <c r="Z92" s="70">
        <v>1</v>
      </c>
      <c r="AA92" s="70">
        <v>25</v>
      </c>
      <c r="AB92" s="70">
        <v>1.1299999999999999</v>
      </c>
      <c r="AC92" s="70">
        <v>1.27</v>
      </c>
      <c r="AD92" s="70">
        <v>14.3</v>
      </c>
      <c r="AE92" s="70">
        <v>5</v>
      </c>
      <c r="AF92" s="70">
        <v>16</v>
      </c>
      <c r="AG92" s="70">
        <v>0.8</v>
      </c>
      <c r="AH92" s="70">
        <v>160</v>
      </c>
    </row>
    <row r="93" spans="1:34" ht="20.100000000000001" customHeight="1" x14ac:dyDescent="0.2">
      <c r="A93" s="46" t="s">
        <v>113</v>
      </c>
      <c r="B93" s="52"/>
      <c r="C93" s="68">
        <f t="shared" si="20"/>
        <v>0</v>
      </c>
      <c r="D93" s="68">
        <f t="shared" si="21"/>
        <v>0</v>
      </c>
      <c r="E93" s="68">
        <f t="shared" si="22"/>
        <v>0</v>
      </c>
      <c r="F93" s="68">
        <f t="shared" si="23"/>
        <v>0</v>
      </c>
      <c r="G93" s="69">
        <v>7.5</v>
      </c>
      <c r="H93" s="69">
        <v>17.2</v>
      </c>
      <c r="I93" s="69">
        <v>55</v>
      </c>
      <c r="J93" s="69">
        <v>15</v>
      </c>
      <c r="K93" s="70">
        <v>1726</v>
      </c>
      <c r="L93" s="70">
        <v>7.5</v>
      </c>
      <c r="M93" s="70">
        <v>47.5</v>
      </c>
      <c r="N93" s="70">
        <v>2.2000000000000002</v>
      </c>
      <c r="O93" s="70">
        <v>9.9</v>
      </c>
      <c r="P93" s="81">
        <v>5.5</v>
      </c>
      <c r="Q93" s="70">
        <v>0.8</v>
      </c>
      <c r="R93" s="70">
        <v>50</v>
      </c>
      <c r="S93" s="70">
        <v>492</v>
      </c>
      <c r="T93" s="70">
        <v>16</v>
      </c>
      <c r="U93" s="70">
        <v>124</v>
      </c>
      <c r="V93" s="70">
        <v>136</v>
      </c>
      <c r="W93" s="70">
        <v>42</v>
      </c>
      <c r="X93" s="81">
        <v>1.2</v>
      </c>
      <c r="Y93" s="70">
        <v>33</v>
      </c>
      <c r="Z93" s="70">
        <v>0.1</v>
      </c>
      <c r="AA93" s="70">
        <v>0</v>
      </c>
      <c r="AB93" s="70">
        <v>0.3</v>
      </c>
      <c r="AC93" s="70">
        <v>0.2</v>
      </c>
      <c r="AD93" s="70">
        <v>2.2999999999999998</v>
      </c>
      <c r="AE93" s="70">
        <v>1</v>
      </c>
      <c r="AF93" s="70">
        <v>0.3</v>
      </c>
      <c r="AG93" s="70">
        <v>0</v>
      </c>
      <c r="AH93" s="70">
        <v>70</v>
      </c>
    </row>
    <row r="94" spans="1:34" ht="20.100000000000001" customHeight="1" x14ac:dyDescent="0.2">
      <c r="A94" s="46" t="s">
        <v>114</v>
      </c>
      <c r="B94" s="52"/>
      <c r="C94" s="68">
        <f t="shared" si="20"/>
        <v>0</v>
      </c>
      <c r="D94" s="68">
        <f t="shared" si="21"/>
        <v>0</v>
      </c>
      <c r="E94" s="68">
        <f t="shared" si="22"/>
        <v>0</v>
      </c>
      <c r="F94" s="68">
        <f t="shared" si="23"/>
        <v>0</v>
      </c>
      <c r="G94" s="69">
        <v>10</v>
      </c>
      <c r="H94" s="82">
        <v>1.3</v>
      </c>
      <c r="I94" s="69">
        <v>71.5</v>
      </c>
      <c r="J94" s="69">
        <v>13</v>
      </c>
      <c r="K94" s="70">
        <v>1476</v>
      </c>
      <c r="L94" s="70">
        <v>1.5</v>
      </c>
      <c r="M94" s="70">
        <v>70</v>
      </c>
      <c r="N94" s="70">
        <v>3.5</v>
      </c>
      <c r="O94" s="70">
        <v>0.2</v>
      </c>
      <c r="P94" s="70">
        <v>0.1</v>
      </c>
      <c r="Q94" s="70">
        <v>0.6</v>
      </c>
      <c r="R94" s="70">
        <v>0</v>
      </c>
      <c r="S94" s="70">
        <v>3</v>
      </c>
      <c r="T94" s="70">
        <v>20</v>
      </c>
      <c r="U94" s="70">
        <v>120</v>
      </c>
      <c r="V94" s="70">
        <v>135</v>
      </c>
      <c r="W94" s="70">
        <v>16</v>
      </c>
      <c r="X94" s="81">
        <v>1.2</v>
      </c>
      <c r="Y94" s="70">
        <v>0</v>
      </c>
      <c r="Z94" s="70">
        <v>0.3</v>
      </c>
      <c r="AA94" s="70">
        <v>0</v>
      </c>
      <c r="AB94" s="70">
        <v>0.1</v>
      </c>
      <c r="AC94" s="70">
        <v>0.05</v>
      </c>
      <c r="AD94" s="70">
        <v>0.6</v>
      </c>
      <c r="AE94" s="70">
        <v>0</v>
      </c>
      <c r="AF94" s="70">
        <v>0.2</v>
      </c>
      <c r="AG94" s="70">
        <v>0</v>
      </c>
      <c r="AH94" s="70">
        <v>24</v>
      </c>
    </row>
    <row r="95" spans="1:34" ht="20.100000000000001" customHeight="1" x14ac:dyDescent="0.2">
      <c r="A95" s="46" t="s">
        <v>115</v>
      </c>
      <c r="B95" s="52"/>
      <c r="C95" s="68">
        <f t="shared" si="20"/>
        <v>0</v>
      </c>
      <c r="D95" s="68">
        <f t="shared" si="21"/>
        <v>0</v>
      </c>
      <c r="E95" s="68">
        <f t="shared" si="22"/>
        <v>0</v>
      </c>
      <c r="F95" s="68">
        <f t="shared" si="23"/>
        <v>0</v>
      </c>
      <c r="G95" s="69">
        <v>0.3</v>
      </c>
      <c r="H95" s="69">
        <v>0</v>
      </c>
      <c r="I95" s="69">
        <v>88</v>
      </c>
      <c r="J95" s="69">
        <v>11</v>
      </c>
      <c r="K95" s="70">
        <v>1554</v>
      </c>
      <c r="L95" s="70">
        <v>0</v>
      </c>
      <c r="M95" s="70">
        <v>88</v>
      </c>
      <c r="N95" s="70">
        <v>0.6</v>
      </c>
      <c r="O95" s="70">
        <v>0</v>
      </c>
      <c r="P95" s="70">
        <v>0</v>
      </c>
      <c r="Q95" s="70">
        <v>0</v>
      </c>
      <c r="R95" s="70">
        <v>0</v>
      </c>
      <c r="S95" s="70">
        <v>6</v>
      </c>
      <c r="T95" s="70">
        <v>2</v>
      </c>
      <c r="U95" s="70">
        <v>22</v>
      </c>
      <c r="V95" s="70">
        <v>5</v>
      </c>
      <c r="W95" s="70">
        <v>1</v>
      </c>
      <c r="X95" s="70">
        <v>0.5</v>
      </c>
      <c r="Y95" s="70">
        <v>0</v>
      </c>
      <c r="Z95" s="70">
        <v>0</v>
      </c>
      <c r="AA95" s="70">
        <v>0</v>
      </c>
      <c r="AB95" s="70">
        <v>0</v>
      </c>
      <c r="AC95" s="70">
        <v>0</v>
      </c>
      <c r="AD95" s="70">
        <v>0</v>
      </c>
      <c r="AE95" s="70">
        <v>0</v>
      </c>
      <c r="AF95" s="70">
        <v>0</v>
      </c>
      <c r="AG95" s="70">
        <v>0</v>
      </c>
      <c r="AH95" s="70">
        <v>1</v>
      </c>
    </row>
    <row r="96" spans="1:34" ht="20.100000000000001" customHeight="1" x14ac:dyDescent="0.2">
      <c r="A96" s="46" t="s">
        <v>116</v>
      </c>
      <c r="B96" s="52"/>
      <c r="C96" s="68">
        <f t="shared" si="20"/>
        <v>0</v>
      </c>
      <c r="D96" s="68">
        <f t="shared" si="21"/>
        <v>0</v>
      </c>
      <c r="E96" s="68">
        <f t="shared" si="22"/>
        <v>0</v>
      </c>
      <c r="F96" s="68">
        <f t="shared" si="23"/>
        <v>0</v>
      </c>
      <c r="G96" s="69">
        <v>8.1999999999999993</v>
      </c>
      <c r="H96" s="69">
        <v>0.5</v>
      </c>
      <c r="I96" s="69">
        <v>12.6</v>
      </c>
      <c r="J96" s="69">
        <v>70</v>
      </c>
      <c r="K96" s="70">
        <v>379</v>
      </c>
      <c r="L96" s="70">
        <v>0.3</v>
      </c>
      <c r="M96" s="70">
        <v>12.3</v>
      </c>
      <c r="N96" s="70">
        <v>7.8</v>
      </c>
      <c r="O96" s="70">
        <v>7.0000000000000007E-2</v>
      </c>
      <c r="P96" s="70">
        <v>0.08</v>
      </c>
      <c r="Q96" s="70">
        <v>0.24</v>
      </c>
      <c r="R96" s="70">
        <v>0</v>
      </c>
      <c r="S96" s="70">
        <v>3</v>
      </c>
      <c r="T96" s="70">
        <v>32</v>
      </c>
      <c r="U96" s="70">
        <v>100</v>
      </c>
      <c r="V96" s="70">
        <v>276</v>
      </c>
      <c r="W96" s="70">
        <v>19</v>
      </c>
      <c r="X96" s="70">
        <v>3.3</v>
      </c>
      <c r="Y96" s="70">
        <v>1</v>
      </c>
      <c r="Z96" s="70">
        <v>0</v>
      </c>
      <c r="AA96" s="70">
        <v>0</v>
      </c>
      <c r="AB96" s="70">
        <v>0.13</v>
      </c>
      <c r="AC96" s="70">
        <v>7.0000000000000007E-2</v>
      </c>
      <c r="AD96" s="70">
        <v>0.6</v>
      </c>
      <c r="AE96" s="70">
        <v>1</v>
      </c>
      <c r="AF96" s="70">
        <v>0.2</v>
      </c>
      <c r="AG96" s="70">
        <v>0</v>
      </c>
      <c r="AH96" s="70">
        <v>60</v>
      </c>
    </row>
    <row r="97" spans="1:34" ht="20.100000000000001" customHeight="1" x14ac:dyDescent="0.2">
      <c r="A97" s="46" t="s">
        <v>117</v>
      </c>
      <c r="B97" s="52"/>
      <c r="C97" s="68">
        <f t="shared" si="20"/>
        <v>0</v>
      </c>
      <c r="D97" s="68">
        <f t="shared" si="21"/>
        <v>0</v>
      </c>
      <c r="E97" s="68">
        <f t="shared" si="22"/>
        <v>0</v>
      </c>
      <c r="F97" s="68">
        <f t="shared" si="23"/>
        <v>0</v>
      </c>
      <c r="G97" s="69">
        <v>24</v>
      </c>
      <c r="H97" s="69">
        <v>1.2</v>
      </c>
      <c r="I97" s="69">
        <v>50.4</v>
      </c>
      <c r="J97" s="69">
        <v>10</v>
      </c>
      <c r="K97" s="81">
        <v>1339</v>
      </c>
      <c r="L97" s="70">
        <v>1</v>
      </c>
      <c r="M97" s="70">
        <v>494</v>
      </c>
      <c r="N97" s="70">
        <v>11.2</v>
      </c>
      <c r="O97" s="70">
        <v>0.2</v>
      </c>
      <c r="P97" s="70">
        <v>0.2</v>
      </c>
      <c r="Q97" s="70">
        <v>0.45</v>
      </c>
      <c r="R97" s="70">
        <v>0</v>
      </c>
      <c r="S97" s="70">
        <v>24</v>
      </c>
      <c r="T97" s="70">
        <v>100</v>
      </c>
      <c r="U97" s="70">
        <v>300</v>
      </c>
      <c r="V97" s="70">
        <v>700</v>
      </c>
      <c r="W97" s="70">
        <v>50</v>
      </c>
      <c r="X97" s="70">
        <v>8</v>
      </c>
      <c r="Y97" s="70">
        <v>13</v>
      </c>
      <c r="Z97" s="63" t="s">
        <v>33</v>
      </c>
      <c r="AA97" s="63" t="s">
        <v>33</v>
      </c>
      <c r="AB97" s="70">
        <v>0.5</v>
      </c>
      <c r="AC97" s="70">
        <v>0.25</v>
      </c>
      <c r="AD97" s="70">
        <v>2.2000000000000002</v>
      </c>
      <c r="AE97" s="70">
        <v>2</v>
      </c>
      <c r="AF97" s="70">
        <v>0.6</v>
      </c>
      <c r="AG97" s="70">
        <v>0</v>
      </c>
      <c r="AH97" s="70">
        <v>200</v>
      </c>
    </row>
    <row r="98" spans="1:34" ht="20.100000000000001" customHeight="1" x14ac:dyDescent="0.2">
      <c r="A98" s="46" t="s">
        <v>118</v>
      </c>
      <c r="B98" s="52"/>
      <c r="C98" s="68">
        <f t="shared" si="20"/>
        <v>0</v>
      </c>
      <c r="D98" s="68">
        <f t="shared" si="21"/>
        <v>0</v>
      </c>
      <c r="E98" s="68">
        <f t="shared" si="22"/>
        <v>0</v>
      </c>
      <c r="F98" s="68">
        <f t="shared" si="23"/>
        <v>0</v>
      </c>
      <c r="G98" s="69">
        <v>3</v>
      </c>
      <c r="H98" s="69">
        <v>1.2</v>
      </c>
      <c r="I98" s="69">
        <v>18.2</v>
      </c>
      <c r="J98" s="69">
        <v>73</v>
      </c>
      <c r="K98" s="70">
        <v>410</v>
      </c>
      <c r="L98" s="70">
        <v>6.9</v>
      </c>
      <c r="M98" s="70">
        <v>11.3</v>
      </c>
      <c r="N98" s="70">
        <v>2.2999999999999998</v>
      </c>
      <c r="O98" s="70">
        <v>0.2</v>
      </c>
      <c r="P98" s="70">
        <v>0.3</v>
      </c>
      <c r="Q98" s="70">
        <v>0.6</v>
      </c>
      <c r="R98" s="70">
        <v>0</v>
      </c>
      <c r="S98" s="70">
        <v>304</v>
      </c>
      <c r="T98" s="70">
        <v>22</v>
      </c>
      <c r="U98" s="70">
        <v>69</v>
      </c>
      <c r="V98" s="70">
        <v>200</v>
      </c>
      <c r="W98" s="70">
        <v>4</v>
      </c>
      <c r="X98" s="70">
        <v>0.6</v>
      </c>
      <c r="Y98" s="84">
        <v>18</v>
      </c>
      <c r="Z98" s="70">
        <v>0.45</v>
      </c>
      <c r="AA98" s="70">
        <v>1</v>
      </c>
      <c r="AB98" s="70">
        <v>0.04</v>
      </c>
      <c r="AC98" s="70">
        <v>0.08</v>
      </c>
      <c r="AD98" s="81">
        <v>1.4</v>
      </c>
      <c r="AE98" s="70">
        <v>0.5</v>
      </c>
      <c r="AF98" s="70">
        <v>0.09</v>
      </c>
      <c r="AG98" s="70">
        <v>0</v>
      </c>
      <c r="AH98" s="70">
        <v>33</v>
      </c>
    </row>
    <row r="99" spans="1:34" ht="20.100000000000001" customHeight="1" x14ac:dyDescent="0.2">
      <c r="A99" s="46" t="s">
        <v>119</v>
      </c>
      <c r="B99" s="52"/>
      <c r="C99" s="68">
        <f t="shared" si="20"/>
        <v>0</v>
      </c>
      <c r="D99" s="68">
        <f t="shared" si="21"/>
        <v>0</v>
      </c>
      <c r="E99" s="68">
        <f t="shared" si="22"/>
        <v>0</v>
      </c>
      <c r="F99" s="68">
        <f t="shared" si="23"/>
        <v>0</v>
      </c>
      <c r="G99" s="69">
        <v>8.5</v>
      </c>
      <c r="H99" s="82">
        <v>15.3</v>
      </c>
      <c r="I99" s="69">
        <v>63</v>
      </c>
      <c r="J99" s="82">
        <v>4.5999999999999996</v>
      </c>
      <c r="K99" s="70">
        <v>1781</v>
      </c>
      <c r="L99" s="81">
        <v>25.9</v>
      </c>
      <c r="M99" s="70">
        <v>35.1</v>
      </c>
      <c r="N99" s="70">
        <v>6.7</v>
      </c>
      <c r="O99" s="70">
        <v>8.5</v>
      </c>
      <c r="P99" s="70">
        <v>4.74</v>
      </c>
      <c r="Q99" s="81">
        <v>2.0299999999999998</v>
      </c>
      <c r="R99" s="70">
        <v>5.8</v>
      </c>
      <c r="S99" s="81">
        <v>226</v>
      </c>
      <c r="T99" s="70">
        <v>57.5</v>
      </c>
      <c r="U99" s="70">
        <v>190</v>
      </c>
      <c r="V99" s="70">
        <v>310</v>
      </c>
      <c r="W99" s="70">
        <v>60.6</v>
      </c>
      <c r="X99" s="70">
        <v>6.22</v>
      </c>
      <c r="Y99" s="63" t="s">
        <v>32</v>
      </c>
      <c r="Z99" s="70">
        <v>3.04</v>
      </c>
      <c r="AA99" s="70">
        <v>20.9</v>
      </c>
      <c r="AB99" s="70">
        <v>0.97</v>
      </c>
      <c r="AC99" s="70">
        <v>1.03</v>
      </c>
      <c r="AD99" s="70">
        <v>10.9</v>
      </c>
      <c r="AE99" s="70">
        <v>4.42</v>
      </c>
      <c r="AF99" s="70">
        <v>1.43</v>
      </c>
      <c r="AG99" s="70">
        <v>0.88</v>
      </c>
      <c r="AH99" s="70">
        <v>164</v>
      </c>
    </row>
    <row r="100" spans="1:34" ht="20.100000000000001" customHeight="1" x14ac:dyDescent="0.2">
      <c r="A100" s="46" t="s">
        <v>120</v>
      </c>
      <c r="B100" s="52"/>
      <c r="C100" s="68">
        <f t="shared" si="20"/>
        <v>0</v>
      </c>
      <c r="D100" s="68">
        <f t="shared" si="21"/>
        <v>0</v>
      </c>
      <c r="E100" s="68">
        <f t="shared" si="22"/>
        <v>0</v>
      </c>
      <c r="F100" s="68">
        <f t="shared" si="23"/>
        <v>0</v>
      </c>
      <c r="G100" s="69">
        <v>8</v>
      </c>
      <c r="H100" s="69">
        <v>1</v>
      </c>
      <c r="I100" s="69">
        <v>56</v>
      </c>
      <c r="J100" s="69">
        <v>29</v>
      </c>
      <c r="K100" s="70">
        <v>1155</v>
      </c>
      <c r="L100" s="70">
        <v>1.9</v>
      </c>
      <c r="M100" s="70">
        <v>54</v>
      </c>
      <c r="N100" s="70">
        <v>3.5</v>
      </c>
      <c r="O100" s="70">
        <v>0.2</v>
      </c>
      <c r="P100" s="70">
        <v>0.1</v>
      </c>
      <c r="Q100" s="70">
        <v>0.4</v>
      </c>
      <c r="R100" s="70">
        <v>0</v>
      </c>
      <c r="S100" s="70">
        <v>650</v>
      </c>
      <c r="T100" s="70">
        <v>26</v>
      </c>
      <c r="U100" s="70">
        <v>90</v>
      </c>
      <c r="V100" s="70">
        <v>120</v>
      </c>
      <c r="W100" s="70">
        <v>23</v>
      </c>
      <c r="X100" s="70">
        <v>1.4</v>
      </c>
      <c r="Y100" s="70">
        <v>0</v>
      </c>
      <c r="Z100" s="70">
        <v>0.2</v>
      </c>
      <c r="AA100" s="63" t="s">
        <v>121</v>
      </c>
      <c r="AB100" s="70">
        <v>0.09</v>
      </c>
      <c r="AC100" s="70">
        <v>0.05</v>
      </c>
      <c r="AD100" s="70">
        <v>1</v>
      </c>
      <c r="AE100" s="70">
        <v>0</v>
      </c>
      <c r="AF100" s="70">
        <v>0.1</v>
      </c>
      <c r="AG100" s="70">
        <v>0</v>
      </c>
      <c r="AH100" s="70">
        <v>23</v>
      </c>
    </row>
    <row r="101" spans="1:34" ht="20.100000000000001" customHeight="1" x14ac:dyDescent="0.2">
      <c r="A101" s="46" t="s">
        <v>122</v>
      </c>
      <c r="B101" s="52"/>
      <c r="C101" s="68">
        <f t="shared" si="20"/>
        <v>0</v>
      </c>
      <c r="D101" s="68">
        <f t="shared" si="21"/>
        <v>0</v>
      </c>
      <c r="E101" s="68">
        <f t="shared" si="22"/>
        <v>0</v>
      </c>
      <c r="F101" s="68">
        <f t="shared" si="23"/>
        <v>0</v>
      </c>
      <c r="G101" s="69">
        <v>7.4</v>
      </c>
      <c r="H101" s="69">
        <v>20.7</v>
      </c>
      <c r="I101" s="69">
        <v>46.4</v>
      </c>
      <c r="J101" s="69">
        <v>22</v>
      </c>
      <c r="K101" s="70">
        <v>1708</v>
      </c>
      <c r="L101" s="63" t="s">
        <v>33</v>
      </c>
      <c r="M101" s="63" t="s">
        <v>33</v>
      </c>
      <c r="N101" s="70">
        <v>2</v>
      </c>
      <c r="O101" s="63" t="s">
        <v>33</v>
      </c>
      <c r="P101" s="63" t="s">
        <v>33</v>
      </c>
      <c r="Q101" s="63" t="s">
        <v>33</v>
      </c>
      <c r="R101" s="70">
        <v>50</v>
      </c>
      <c r="S101" s="70">
        <v>588</v>
      </c>
      <c r="T101" s="70">
        <v>25</v>
      </c>
      <c r="U101" s="63" t="s">
        <v>33</v>
      </c>
      <c r="V101" s="70">
        <v>140</v>
      </c>
      <c r="W101" s="70">
        <v>28</v>
      </c>
      <c r="X101" s="63" t="s">
        <v>33</v>
      </c>
      <c r="Y101" s="70">
        <v>0</v>
      </c>
      <c r="Z101" s="63" t="s">
        <v>33</v>
      </c>
      <c r="AA101" s="70">
        <v>0</v>
      </c>
      <c r="AB101" s="63" t="s">
        <v>33</v>
      </c>
      <c r="AC101" s="63" t="s">
        <v>33</v>
      </c>
      <c r="AD101" s="63" t="s">
        <v>33</v>
      </c>
      <c r="AE101" s="63" t="s">
        <v>33</v>
      </c>
      <c r="AF101" s="63" t="s">
        <v>33</v>
      </c>
      <c r="AG101" s="70">
        <v>0</v>
      </c>
      <c r="AH101" s="63" t="s">
        <v>33</v>
      </c>
    </row>
    <row r="102" spans="1:34" ht="20.100000000000001" customHeight="1" x14ac:dyDescent="0.2">
      <c r="A102" s="46" t="s">
        <v>123</v>
      </c>
      <c r="B102" s="52"/>
      <c r="C102" s="68">
        <f t="shared" si="20"/>
        <v>0</v>
      </c>
      <c r="D102" s="68">
        <f t="shared" si="21"/>
        <v>0</v>
      </c>
      <c r="E102" s="68">
        <f t="shared" si="22"/>
        <v>0</v>
      </c>
      <c r="F102" s="68">
        <f t="shared" si="23"/>
        <v>0</v>
      </c>
      <c r="G102" s="69">
        <v>9.1</v>
      </c>
      <c r="H102" s="69">
        <v>0.9</v>
      </c>
      <c r="I102" s="69">
        <v>54.4</v>
      </c>
      <c r="J102" s="69">
        <v>30</v>
      </c>
      <c r="K102" s="70">
        <v>1113</v>
      </c>
      <c r="L102" s="70">
        <v>1.9</v>
      </c>
      <c r="M102" s="70">
        <v>52.5</v>
      </c>
      <c r="N102" s="70">
        <v>3.5</v>
      </c>
      <c r="O102" s="70">
        <v>0.15</v>
      </c>
      <c r="P102" s="70">
        <v>7.0000000000000007E-2</v>
      </c>
      <c r="Q102" s="70">
        <v>0.43</v>
      </c>
      <c r="R102" s="70">
        <v>0</v>
      </c>
      <c r="S102" s="70">
        <v>786</v>
      </c>
      <c r="T102" s="70">
        <v>22</v>
      </c>
      <c r="U102" s="63" t="s">
        <v>33</v>
      </c>
      <c r="V102" s="70">
        <v>126</v>
      </c>
      <c r="W102" s="70">
        <v>22</v>
      </c>
      <c r="X102" s="63" t="s">
        <v>33</v>
      </c>
      <c r="Y102" s="70">
        <v>0</v>
      </c>
      <c r="Z102" s="70">
        <v>0.18</v>
      </c>
      <c r="AA102" s="70">
        <v>0</v>
      </c>
      <c r="AB102" s="70">
        <v>0.09</v>
      </c>
      <c r="AC102" s="70">
        <v>0.05</v>
      </c>
      <c r="AD102" s="70">
        <v>1</v>
      </c>
      <c r="AE102" s="70">
        <v>0</v>
      </c>
      <c r="AF102" s="70">
        <v>0.12</v>
      </c>
      <c r="AG102" s="70">
        <v>0</v>
      </c>
      <c r="AH102" s="70">
        <v>23</v>
      </c>
    </row>
    <row r="103" spans="1:34" ht="20.100000000000001" customHeight="1" x14ac:dyDescent="0.2">
      <c r="A103" s="46" t="s">
        <v>124</v>
      </c>
      <c r="B103" s="52"/>
      <c r="C103" s="68">
        <f t="shared" si="20"/>
        <v>0</v>
      </c>
      <c r="D103" s="68">
        <f t="shared" si="21"/>
        <v>0</v>
      </c>
      <c r="E103" s="68">
        <f t="shared" si="22"/>
        <v>0</v>
      </c>
      <c r="F103" s="68">
        <f t="shared" si="23"/>
        <v>0</v>
      </c>
      <c r="G103" s="69">
        <v>8</v>
      </c>
      <c r="H103" s="82">
        <v>4</v>
      </c>
      <c r="I103" s="69">
        <v>50.3</v>
      </c>
      <c r="J103" s="82">
        <v>33</v>
      </c>
      <c r="K103" s="70">
        <v>1167</v>
      </c>
      <c r="L103" s="70">
        <v>2</v>
      </c>
      <c r="M103" s="81">
        <v>48.3</v>
      </c>
      <c r="N103" s="70">
        <v>3.1</v>
      </c>
      <c r="O103" s="81">
        <v>1</v>
      </c>
      <c r="P103" s="70">
        <v>0.8</v>
      </c>
      <c r="Q103" s="70">
        <v>1.4</v>
      </c>
      <c r="R103" s="70">
        <v>0</v>
      </c>
      <c r="S103" s="70">
        <v>600</v>
      </c>
      <c r="T103" s="81">
        <v>21</v>
      </c>
      <c r="U103" s="70">
        <v>91</v>
      </c>
      <c r="V103" s="70">
        <v>129</v>
      </c>
      <c r="W103" s="70">
        <v>91</v>
      </c>
      <c r="X103" s="70">
        <v>1.2</v>
      </c>
      <c r="Y103" s="70">
        <v>0</v>
      </c>
      <c r="Z103" s="70">
        <v>0.8</v>
      </c>
      <c r="AA103" s="70">
        <v>0</v>
      </c>
      <c r="AB103" s="70">
        <v>0.18</v>
      </c>
      <c r="AC103" s="70">
        <v>0.03</v>
      </c>
      <c r="AD103" s="70">
        <v>1.3</v>
      </c>
      <c r="AE103" s="70">
        <v>0</v>
      </c>
      <c r="AF103" s="70">
        <v>0</v>
      </c>
      <c r="AG103" s="70">
        <v>0</v>
      </c>
      <c r="AH103" s="70">
        <v>27</v>
      </c>
    </row>
    <row r="104" spans="1:34" ht="20.100000000000001" customHeight="1" x14ac:dyDescent="0.2">
      <c r="A104" s="46" t="s">
        <v>125</v>
      </c>
      <c r="B104" s="52"/>
      <c r="C104" s="68">
        <f t="shared" si="20"/>
        <v>0</v>
      </c>
      <c r="D104" s="68">
        <f t="shared" si="21"/>
        <v>0</v>
      </c>
      <c r="E104" s="68">
        <f t="shared" si="22"/>
        <v>0</v>
      </c>
      <c r="F104" s="68">
        <f t="shared" si="23"/>
        <v>0</v>
      </c>
      <c r="G104" s="82">
        <v>1.2</v>
      </c>
      <c r="H104" s="69">
        <v>0.3</v>
      </c>
      <c r="I104" s="69">
        <v>23</v>
      </c>
      <c r="J104" s="82">
        <v>72</v>
      </c>
      <c r="K104" s="70">
        <v>428</v>
      </c>
      <c r="L104" s="70">
        <v>10.7</v>
      </c>
      <c r="M104" s="70">
        <v>12.3</v>
      </c>
      <c r="N104" s="70">
        <v>2.9</v>
      </c>
      <c r="O104" s="70">
        <v>0.06</v>
      </c>
      <c r="P104" s="63" t="s">
        <v>33</v>
      </c>
      <c r="Q104" s="70">
        <v>0.13</v>
      </c>
      <c r="R104" s="70">
        <v>0</v>
      </c>
      <c r="S104" s="70">
        <v>19</v>
      </c>
      <c r="T104" s="70">
        <v>13</v>
      </c>
      <c r="U104" s="70">
        <v>44</v>
      </c>
      <c r="V104" s="81">
        <v>300</v>
      </c>
      <c r="W104" s="70">
        <v>22</v>
      </c>
      <c r="X104" s="70">
        <v>0.7</v>
      </c>
      <c r="Y104" s="81">
        <v>667</v>
      </c>
      <c r="Z104" s="81">
        <v>4</v>
      </c>
      <c r="AA104" s="70">
        <v>25</v>
      </c>
      <c r="AB104" s="63" t="s">
        <v>32</v>
      </c>
      <c r="AC104" s="70">
        <v>0.06</v>
      </c>
      <c r="AD104" s="70">
        <v>0.6</v>
      </c>
      <c r="AE104" s="70">
        <v>1</v>
      </c>
      <c r="AF104" s="70">
        <v>0.13</v>
      </c>
      <c r="AG104" s="70">
        <v>0</v>
      </c>
      <c r="AH104" s="70">
        <v>52</v>
      </c>
    </row>
    <row r="105" spans="1:34" ht="20.100000000000001" customHeight="1" x14ac:dyDescent="0.2">
      <c r="A105" s="46" t="s">
        <v>126</v>
      </c>
      <c r="B105" s="52"/>
      <c r="C105" s="68">
        <f t="shared" si="20"/>
        <v>0</v>
      </c>
      <c r="D105" s="68">
        <f t="shared" si="21"/>
        <v>0</v>
      </c>
      <c r="E105" s="68">
        <f t="shared" si="22"/>
        <v>0</v>
      </c>
      <c r="F105" s="68">
        <f t="shared" si="23"/>
        <v>0</v>
      </c>
      <c r="G105" s="69">
        <v>12.5</v>
      </c>
      <c r="H105" s="82">
        <v>1.4</v>
      </c>
      <c r="I105" s="69">
        <v>70.900000000000006</v>
      </c>
      <c r="J105" s="69">
        <v>10</v>
      </c>
      <c r="K105" s="70">
        <v>1509</v>
      </c>
      <c r="L105" s="81">
        <v>2.6</v>
      </c>
      <c r="M105" s="70">
        <v>68.3</v>
      </c>
      <c r="N105" s="70">
        <v>5</v>
      </c>
      <c r="O105" s="70">
        <v>0.2</v>
      </c>
      <c r="P105" s="70">
        <v>0.2</v>
      </c>
      <c r="Q105" s="70">
        <v>0.6</v>
      </c>
      <c r="R105" s="70">
        <v>0</v>
      </c>
      <c r="S105" s="70">
        <v>5</v>
      </c>
      <c r="T105" s="70">
        <v>55</v>
      </c>
      <c r="U105" s="81">
        <v>167</v>
      </c>
      <c r="V105" s="70">
        <v>236</v>
      </c>
      <c r="W105" s="70">
        <v>24</v>
      </c>
      <c r="X105" s="81">
        <v>1.8</v>
      </c>
      <c r="Y105" s="70">
        <v>0</v>
      </c>
      <c r="Z105" s="70">
        <v>0</v>
      </c>
      <c r="AA105" s="70">
        <v>0</v>
      </c>
      <c r="AB105" s="70">
        <v>0.15</v>
      </c>
      <c r="AC105" s="70">
        <v>0.04</v>
      </c>
      <c r="AD105" s="81">
        <v>2.5</v>
      </c>
      <c r="AE105" s="70">
        <v>0</v>
      </c>
      <c r="AF105" s="63" t="s">
        <v>127</v>
      </c>
      <c r="AG105" s="70">
        <v>0</v>
      </c>
      <c r="AH105" s="70">
        <v>28</v>
      </c>
    </row>
    <row r="106" spans="1:34" ht="20.100000000000001" customHeight="1" x14ac:dyDescent="0.2">
      <c r="A106" s="46" t="s">
        <v>128</v>
      </c>
      <c r="B106" s="52"/>
      <c r="C106" s="68">
        <f t="shared" si="20"/>
        <v>0</v>
      </c>
      <c r="D106" s="68">
        <f t="shared" si="21"/>
        <v>0</v>
      </c>
      <c r="E106" s="68">
        <f t="shared" si="22"/>
        <v>0</v>
      </c>
      <c r="F106" s="68">
        <f t="shared" si="23"/>
        <v>0</v>
      </c>
      <c r="G106" s="69">
        <v>5</v>
      </c>
      <c r="H106" s="69">
        <v>0.8</v>
      </c>
      <c r="I106" s="69">
        <v>86</v>
      </c>
      <c r="J106" s="69">
        <v>3</v>
      </c>
      <c r="K106" s="63">
        <v>1577</v>
      </c>
      <c r="L106" s="70">
        <v>37</v>
      </c>
      <c r="M106" s="70">
        <v>49</v>
      </c>
      <c r="N106" s="70">
        <v>2.4</v>
      </c>
      <c r="O106" s="63" t="s">
        <v>32</v>
      </c>
      <c r="P106" s="70">
        <v>0.2</v>
      </c>
      <c r="Q106" s="70">
        <v>0.3</v>
      </c>
      <c r="R106" s="70">
        <v>0</v>
      </c>
      <c r="S106" s="70">
        <v>525</v>
      </c>
      <c r="T106" s="70">
        <v>10</v>
      </c>
      <c r="U106" s="70">
        <v>30</v>
      </c>
      <c r="V106" s="70">
        <v>60</v>
      </c>
      <c r="W106" s="70">
        <v>453</v>
      </c>
      <c r="X106" s="70">
        <v>7.5</v>
      </c>
      <c r="Y106" s="70">
        <v>0</v>
      </c>
      <c r="Z106" s="70">
        <v>7.0000000000000007E-2</v>
      </c>
      <c r="AA106" s="70">
        <v>0</v>
      </c>
      <c r="AB106" s="70">
        <v>1.2</v>
      </c>
      <c r="AC106" s="70">
        <v>1.3</v>
      </c>
      <c r="AD106" s="70">
        <v>15</v>
      </c>
      <c r="AE106" s="70">
        <v>5</v>
      </c>
      <c r="AF106" s="70">
        <v>1.7</v>
      </c>
      <c r="AG106" s="70">
        <v>0.84</v>
      </c>
      <c r="AH106" s="70">
        <v>168</v>
      </c>
    </row>
    <row r="107" spans="1:34" ht="20.100000000000001" customHeight="1" x14ac:dyDescent="0.2">
      <c r="A107" s="46" t="s">
        <v>129</v>
      </c>
      <c r="B107" s="52"/>
      <c r="C107" s="68">
        <f t="shared" si="20"/>
        <v>0</v>
      </c>
      <c r="D107" s="68">
        <f t="shared" si="21"/>
        <v>0</v>
      </c>
      <c r="E107" s="68">
        <f t="shared" si="22"/>
        <v>0</v>
      </c>
      <c r="F107" s="68">
        <f t="shared" si="23"/>
        <v>0</v>
      </c>
      <c r="G107" s="69">
        <v>8.3000000000000007</v>
      </c>
      <c r="H107" s="69">
        <v>0.4</v>
      </c>
      <c r="I107" s="69">
        <v>17.8</v>
      </c>
      <c r="J107" s="69">
        <v>68</v>
      </c>
      <c r="K107" s="70">
        <v>468</v>
      </c>
      <c r="L107" s="70">
        <v>0.8</v>
      </c>
      <c r="M107" s="70">
        <v>17</v>
      </c>
      <c r="N107" s="70">
        <v>4.4000000000000004</v>
      </c>
      <c r="O107" s="63" t="s">
        <v>33</v>
      </c>
      <c r="P107" s="70">
        <v>0.08</v>
      </c>
      <c r="Q107" s="70">
        <v>0.16</v>
      </c>
      <c r="R107" s="70">
        <v>0</v>
      </c>
      <c r="S107" s="70">
        <v>2</v>
      </c>
      <c r="T107" s="70">
        <v>33</v>
      </c>
      <c r="U107" s="70">
        <v>110</v>
      </c>
      <c r="V107" s="81">
        <v>316</v>
      </c>
      <c r="W107" s="70">
        <v>12</v>
      </c>
      <c r="X107" s="70">
        <v>1.5</v>
      </c>
      <c r="Y107" s="70">
        <v>4</v>
      </c>
      <c r="Z107" s="70">
        <v>0.27</v>
      </c>
      <c r="AA107" s="63" t="s">
        <v>33</v>
      </c>
      <c r="AB107" s="70">
        <v>0.15</v>
      </c>
      <c r="AC107" s="70">
        <v>0.06</v>
      </c>
      <c r="AD107" s="70">
        <v>0.95</v>
      </c>
      <c r="AE107" s="70">
        <v>1</v>
      </c>
      <c r="AF107" s="70">
        <v>0.09</v>
      </c>
      <c r="AG107" s="70">
        <v>0</v>
      </c>
      <c r="AH107" s="70">
        <v>65</v>
      </c>
    </row>
    <row r="108" spans="1:34" ht="20.100000000000001" customHeight="1" x14ac:dyDescent="0.2">
      <c r="A108" s="46" t="s">
        <v>130</v>
      </c>
      <c r="B108" s="52"/>
      <c r="C108" s="68">
        <f t="shared" si="20"/>
        <v>0</v>
      </c>
      <c r="D108" s="68">
        <f t="shared" si="21"/>
        <v>0</v>
      </c>
      <c r="E108" s="68">
        <f t="shared" si="22"/>
        <v>0</v>
      </c>
      <c r="F108" s="68">
        <f t="shared" si="23"/>
        <v>0</v>
      </c>
      <c r="G108" s="69">
        <v>8.9</v>
      </c>
      <c r="H108" s="69">
        <v>2.5</v>
      </c>
      <c r="I108" s="69">
        <v>18.7</v>
      </c>
      <c r="J108" s="69">
        <v>60</v>
      </c>
      <c r="K108" s="70">
        <v>572</v>
      </c>
      <c r="L108" s="81">
        <v>1.1000000000000001</v>
      </c>
      <c r="M108" s="70">
        <v>17.600000000000001</v>
      </c>
      <c r="N108" s="70">
        <v>8.6</v>
      </c>
      <c r="O108" s="70">
        <v>0.3</v>
      </c>
      <c r="P108" s="70">
        <v>0.6</v>
      </c>
      <c r="Q108" s="70">
        <v>1.2</v>
      </c>
      <c r="R108" s="70">
        <v>0</v>
      </c>
      <c r="S108" s="70">
        <v>6</v>
      </c>
      <c r="T108" s="70">
        <v>53</v>
      </c>
      <c r="U108" s="70">
        <v>132</v>
      </c>
      <c r="V108" s="81">
        <v>335</v>
      </c>
      <c r="W108" s="70">
        <v>56</v>
      </c>
      <c r="X108" s="70">
        <v>2.8</v>
      </c>
      <c r="Y108" s="70">
        <v>4</v>
      </c>
      <c r="Z108" s="70">
        <v>1.2</v>
      </c>
      <c r="AA108" s="70">
        <v>0</v>
      </c>
      <c r="AB108" s="70">
        <v>0.13</v>
      </c>
      <c r="AC108" s="70">
        <v>0.06</v>
      </c>
      <c r="AD108" s="70">
        <v>0.6</v>
      </c>
      <c r="AE108" s="70">
        <v>0</v>
      </c>
      <c r="AF108" s="70">
        <v>0.1</v>
      </c>
      <c r="AG108" s="70">
        <v>0</v>
      </c>
      <c r="AH108" s="70">
        <v>100</v>
      </c>
    </row>
    <row r="109" spans="1:34" ht="20.100000000000001" customHeight="1" x14ac:dyDescent="0.2">
      <c r="A109" s="46" t="s">
        <v>217</v>
      </c>
      <c r="B109" s="52"/>
      <c r="C109" s="68">
        <f t="shared" si="20"/>
        <v>0</v>
      </c>
      <c r="D109" s="68">
        <f t="shared" si="21"/>
        <v>0</v>
      </c>
      <c r="E109" s="68">
        <f t="shared" si="22"/>
        <v>0</v>
      </c>
      <c r="F109" s="68">
        <f t="shared" si="23"/>
        <v>0</v>
      </c>
      <c r="G109" s="69">
        <v>2.1</v>
      </c>
      <c r="H109" s="69">
        <v>0.2</v>
      </c>
      <c r="I109" s="69">
        <v>15.2</v>
      </c>
      <c r="J109" s="69">
        <v>79</v>
      </c>
      <c r="K109" s="70">
        <v>308</v>
      </c>
      <c r="L109" s="70">
        <v>0.9</v>
      </c>
      <c r="M109" s="70">
        <v>14.3</v>
      </c>
      <c r="N109" s="70">
        <v>1.6</v>
      </c>
      <c r="O109" s="63" t="s">
        <v>33</v>
      </c>
      <c r="P109" s="63" t="s">
        <v>33</v>
      </c>
      <c r="Q109" s="70">
        <v>0.1</v>
      </c>
      <c r="R109" s="70">
        <v>0</v>
      </c>
      <c r="S109" s="70">
        <v>7</v>
      </c>
      <c r="T109" s="70">
        <v>21</v>
      </c>
      <c r="U109" s="70">
        <v>46</v>
      </c>
      <c r="V109" s="70">
        <v>525</v>
      </c>
      <c r="W109" s="70">
        <v>7</v>
      </c>
      <c r="X109" s="70">
        <v>0.7</v>
      </c>
      <c r="Y109" s="70">
        <v>0</v>
      </c>
      <c r="Z109" s="70">
        <v>0.06</v>
      </c>
      <c r="AA109" s="81">
        <v>10</v>
      </c>
      <c r="AB109" s="70">
        <v>0.1</v>
      </c>
      <c r="AC109" s="70">
        <v>0.03</v>
      </c>
      <c r="AD109" s="70">
        <v>1</v>
      </c>
      <c r="AE109" s="70">
        <v>0.38</v>
      </c>
      <c r="AF109" s="70">
        <v>0.26</v>
      </c>
      <c r="AG109" s="70">
        <v>0</v>
      </c>
      <c r="AH109" s="70">
        <v>20</v>
      </c>
    </row>
    <row r="110" spans="1:34" ht="20.100000000000001" customHeight="1" x14ac:dyDescent="0.2">
      <c r="A110" s="46" t="s">
        <v>131</v>
      </c>
      <c r="B110" s="52"/>
      <c r="C110" s="68">
        <f t="shared" si="20"/>
        <v>0</v>
      </c>
      <c r="D110" s="68">
        <f t="shared" si="21"/>
        <v>0</v>
      </c>
      <c r="E110" s="68">
        <f t="shared" si="22"/>
        <v>0</v>
      </c>
      <c r="F110" s="68">
        <f t="shared" si="23"/>
        <v>0</v>
      </c>
      <c r="G110" s="69">
        <v>6.6</v>
      </c>
      <c r="H110" s="69">
        <v>0.6</v>
      </c>
      <c r="I110" s="69">
        <v>78.3</v>
      </c>
      <c r="J110" s="69">
        <v>13</v>
      </c>
      <c r="K110" s="70">
        <v>1512</v>
      </c>
      <c r="L110" s="70">
        <v>0</v>
      </c>
      <c r="M110" s="70">
        <v>78.3</v>
      </c>
      <c r="N110" s="70">
        <v>14</v>
      </c>
      <c r="O110" s="70">
        <v>0.2</v>
      </c>
      <c r="P110" s="70">
        <v>0.2</v>
      </c>
      <c r="Q110" s="70">
        <v>0.2</v>
      </c>
      <c r="R110" s="70">
        <v>0</v>
      </c>
      <c r="S110" s="70">
        <v>5</v>
      </c>
      <c r="T110" s="70">
        <v>35</v>
      </c>
      <c r="U110" s="70">
        <v>102</v>
      </c>
      <c r="V110" s="70">
        <v>98</v>
      </c>
      <c r="W110" s="70">
        <v>10</v>
      </c>
      <c r="X110" s="70">
        <v>0.6</v>
      </c>
      <c r="Y110" s="70">
        <v>0</v>
      </c>
      <c r="Z110" s="70">
        <v>0.1</v>
      </c>
      <c r="AA110" s="70">
        <v>0</v>
      </c>
      <c r="AB110" s="70">
        <v>7.0000000000000007E-2</v>
      </c>
      <c r="AC110" s="70">
        <v>0.04</v>
      </c>
      <c r="AD110" s="81">
        <v>1.6</v>
      </c>
      <c r="AE110" s="70">
        <v>1</v>
      </c>
      <c r="AF110" s="70">
        <v>0.2</v>
      </c>
      <c r="AG110" s="70">
        <v>0</v>
      </c>
      <c r="AH110" s="70">
        <v>20</v>
      </c>
    </row>
    <row r="111" spans="1:34" ht="20.100000000000001" customHeight="1" x14ac:dyDescent="0.2">
      <c r="A111" s="46" t="s">
        <v>132</v>
      </c>
      <c r="B111" s="52"/>
      <c r="C111" s="68">
        <f t="shared" si="20"/>
        <v>0</v>
      </c>
      <c r="D111" s="68">
        <f t="shared" si="21"/>
        <v>0</v>
      </c>
      <c r="E111" s="68">
        <f t="shared" si="22"/>
        <v>0</v>
      </c>
      <c r="F111" s="68">
        <f t="shared" si="23"/>
        <v>0</v>
      </c>
      <c r="G111" s="69">
        <v>2.2999999999999998</v>
      </c>
      <c r="H111" s="69">
        <v>0.2</v>
      </c>
      <c r="I111" s="69">
        <v>26.3</v>
      </c>
      <c r="J111" s="69">
        <v>70</v>
      </c>
      <c r="K111" s="70">
        <v>509</v>
      </c>
      <c r="L111" s="70">
        <v>0</v>
      </c>
      <c r="M111" s="70">
        <v>26.3</v>
      </c>
      <c r="N111" s="70">
        <v>0.5</v>
      </c>
      <c r="O111" s="70">
        <v>0</v>
      </c>
      <c r="P111" s="70">
        <v>0</v>
      </c>
      <c r="Q111" s="70">
        <v>0</v>
      </c>
      <c r="R111" s="70">
        <v>0</v>
      </c>
      <c r="S111" s="70">
        <v>1</v>
      </c>
      <c r="T111" s="70">
        <v>8</v>
      </c>
      <c r="U111" s="70">
        <v>37</v>
      </c>
      <c r="V111" s="81">
        <v>34</v>
      </c>
      <c r="W111" s="63" t="s">
        <v>133</v>
      </c>
      <c r="X111" s="70">
        <v>0.2</v>
      </c>
      <c r="Y111" s="70">
        <v>0</v>
      </c>
      <c r="Z111" s="70">
        <v>0</v>
      </c>
      <c r="AA111" s="70">
        <v>0</v>
      </c>
      <c r="AB111" s="70">
        <v>0.02</v>
      </c>
      <c r="AC111" s="70">
        <v>0.01</v>
      </c>
      <c r="AD111" s="70">
        <v>0.4</v>
      </c>
      <c r="AE111" s="70">
        <v>0</v>
      </c>
      <c r="AF111" s="70">
        <v>0.1</v>
      </c>
      <c r="AG111" s="70">
        <v>0</v>
      </c>
      <c r="AH111" s="70">
        <v>3</v>
      </c>
    </row>
    <row r="112" spans="1:34" ht="20.100000000000001" customHeight="1" x14ac:dyDescent="0.2">
      <c r="A112" s="46" t="s">
        <v>134</v>
      </c>
      <c r="B112" s="52"/>
      <c r="C112" s="68">
        <f t="shared" si="20"/>
        <v>0</v>
      </c>
      <c r="D112" s="68">
        <f t="shared" si="21"/>
        <v>0</v>
      </c>
      <c r="E112" s="68">
        <f t="shared" si="22"/>
        <v>0</v>
      </c>
      <c r="F112" s="68">
        <f t="shared" si="23"/>
        <v>0</v>
      </c>
      <c r="G112" s="69">
        <v>0.5</v>
      </c>
      <c r="H112" s="69">
        <v>0.2</v>
      </c>
      <c r="I112" s="69">
        <v>85.7</v>
      </c>
      <c r="J112" s="69">
        <v>13</v>
      </c>
      <c r="K112" s="70">
        <v>1525</v>
      </c>
      <c r="L112" s="70">
        <v>0</v>
      </c>
      <c r="M112" s="70">
        <v>85.7</v>
      </c>
      <c r="N112" s="70">
        <v>0.4</v>
      </c>
      <c r="O112" s="70">
        <v>0</v>
      </c>
      <c r="P112" s="70">
        <v>0</v>
      </c>
      <c r="Q112" s="70">
        <v>0</v>
      </c>
      <c r="R112" s="70">
        <v>0</v>
      </c>
      <c r="S112" s="70">
        <v>4</v>
      </c>
      <c r="T112" s="70">
        <v>3</v>
      </c>
      <c r="U112" s="70">
        <v>20</v>
      </c>
      <c r="V112" s="70">
        <v>20</v>
      </c>
      <c r="W112" s="70">
        <v>11</v>
      </c>
      <c r="X112" s="70">
        <v>1</v>
      </c>
      <c r="Y112" s="70">
        <v>0</v>
      </c>
      <c r="Z112" s="70">
        <v>0</v>
      </c>
      <c r="AA112" s="70">
        <v>0</v>
      </c>
      <c r="AB112" s="70">
        <v>0.01</v>
      </c>
      <c r="AC112" s="70">
        <v>0.01</v>
      </c>
      <c r="AD112" s="70">
        <v>0</v>
      </c>
      <c r="AE112" s="70">
        <v>0</v>
      </c>
      <c r="AF112" s="70">
        <v>0</v>
      </c>
      <c r="AG112" s="70">
        <v>0</v>
      </c>
      <c r="AH112" s="70">
        <v>0</v>
      </c>
    </row>
    <row r="113" spans="1:34" s="12" customFormat="1" ht="20.100000000000001" customHeight="1" x14ac:dyDescent="0.2">
      <c r="A113" s="10" t="s">
        <v>214</v>
      </c>
      <c r="B113" s="51"/>
      <c r="C113" s="75"/>
      <c r="D113" s="75"/>
      <c r="E113" s="75"/>
      <c r="F113" s="75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:34" ht="20.100000000000001" customHeight="1" x14ac:dyDescent="0.2">
      <c r="A114" s="46" t="s">
        <v>135</v>
      </c>
      <c r="B114" s="52"/>
      <c r="C114" s="68">
        <f t="shared" ref="C114:C128" si="24">B114*G114/100</f>
        <v>0</v>
      </c>
      <c r="D114" s="68">
        <f t="shared" ref="D114:D128" si="25">B114*H114/100</f>
        <v>0</v>
      </c>
      <c r="E114" s="68">
        <f t="shared" ref="E114:E128" si="26">B114*I114/100</f>
        <v>0</v>
      </c>
      <c r="F114" s="68">
        <f t="shared" ref="F114:F128" si="27">B114*J114/100</f>
        <v>0</v>
      </c>
      <c r="G114" s="69">
        <v>0.83</v>
      </c>
      <c r="H114" s="69">
        <v>0.2</v>
      </c>
      <c r="I114" s="69">
        <v>3.4</v>
      </c>
      <c r="J114" s="69">
        <v>91.8</v>
      </c>
      <c r="K114" s="70">
        <v>79</v>
      </c>
      <c r="L114" s="70">
        <v>3.2</v>
      </c>
      <c r="M114" s="70">
        <v>0.2</v>
      </c>
      <c r="N114" s="70">
        <v>2.5</v>
      </c>
      <c r="O114" s="70">
        <v>0.03</v>
      </c>
      <c r="P114" s="70">
        <v>1.4999999999999999E-2</v>
      </c>
      <c r="Q114" s="63" t="s">
        <v>136</v>
      </c>
      <c r="R114" s="70">
        <v>0</v>
      </c>
      <c r="S114" s="70">
        <v>5.14</v>
      </c>
      <c r="T114" s="70">
        <v>15</v>
      </c>
      <c r="U114" s="83">
        <v>15</v>
      </c>
      <c r="V114" s="70">
        <v>123</v>
      </c>
      <c r="W114" s="70">
        <v>20.100000000000001</v>
      </c>
      <c r="X114" s="70">
        <v>0.25</v>
      </c>
      <c r="Y114" s="70">
        <v>3.67</v>
      </c>
      <c r="Z114" s="70">
        <v>0.03</v>
      </c>
      <c r="AA114" s="70">
        <v>1.3</v>
      </c>
      <c r="AB114" s="70">
        <v>0.08</v>
      </c>
      <c r="AC114" s="70">
        <v>0.02</v>
      </c>
      <c r="AD114" s="63" t="s">
        <v>137</v>
      </c>
      <c r="AE114" s="70">
        <v>0.08</v>
      </c>
      <c r="AF114" s="70">
        <v>0.09</v>
      </c>
      <c r="AG114" s="70">
        <v>0</v>
      </c>
      <c r="AH114" s="70">
        <v>14</v>
      </c>
    </row>
    <row r="115" spans="1:34" ht="20.100000000000001" customHeight="1" x14ac:dyDescent="0.2">
      <c r="A115" s="46" t="s">
        <v>138</v>
      </c>
      <c r="B115" s="55"/>
      <c r="C115" s="68">
        <f t="shared" si="24"/>
        <v>0</v>
      </c>
      <c r="D115" s="68">
        <f t="shared" si="25"/>
        <v>0</v>
      </c>
      <c r="E115" s="68">
        <f t="shared" si="26"/>
        <v>0</v>
      </c>
      <c r="F115" s="68">
        <f t="shared" si="27"/>
        <v>0</v>
      </c>
      <c r="G115" s="85">
        <v>0.8</v>
      </c>
      <c r="H115" s="85">
        <v>0.3</v>
      </c>
      <c r="I115" s="85">
        <v>6.6</v>
      </c>
      <c r="J115" s="85">
        <v>89</v>
      </c>
      <c r="K115" s="86">
        <v>132</v>
      </c>
      <c r="L115" s="86">
        <v>6.4</v>
      </c>
      <c r="M115" s="86">
        <v>0.2</v>
      </c>
      <c r="N115" s="86">
        <v>2.6</v>
      </c>
      <c r="O115" s="86">
        <v>0.05</v>
      </c>
      <c r="P115" s="86">
        <v>0.02</v>
      </c>
      <c r="Q115" s="86">
        <v>0.12</v>
      </c>
      <c r="R115" s="86">
        <v>0</v>
      </c>
      <c r="S115" s="86">
        <v>35</v>
      </c>
      <c r="T115" s="86">
        <v>10</v>
      </c>
      <c r="U115" s="86">
        <v>16</v>
      </c>
      <c r="V115" s="86">
        <v>286</v>
      </c>
      <c r="W115" s="86">
        <v>27</v>
      </c>
      <c r="X115" s="86">
        <v>0.3</v>
      </c>
      <c r="Y115" s="86">
        <v>1667</v>
      </c>
      <c r="Z115" s="86">
        <v>0.5</v>
      </c>
      <c r="AA115" s="86">
        <v>7</v>
      </c>
      <c r="AB115" s="86">
        <v>0.1</v>
      </c>
      <c r="AC115" s="86">
        <v>0.05</v>
      </c>
      <c r="AD115" s="86">
        <v>0.6</v>
      </c>
      <c r="AE115" s="86">
        <v>0</v>
      </c>
      <c r="AF115" s="86">
        <v>0.2</v>
      </c>
      <c r="AG115" s="86">
        <v>0</v>
      </c>
      <c r="AH115" s="86">
        <v>30</v>
      </c>
    </row>
    <row r="116" spans="1:34" ht="20.100000000000001" customHeight="1" x14ac:dyDescent="0.2">
      <c r="A116" s="46" t="s">
        <v>139</v>
      </c>
      <c r="B116" s="55"/>
      <c r="C116" s="68">
        <f t="shared" si="24"/>
        <v>0</v>
      </c>
      <c r="D116" s="68">
        <f t="shared" si="25"/>
        <v>0</v>
      </c>
      <c r="E116" s="68">
        <f t="shared" si="26"/>
        <v>0</v>
      </c>
      <c r="F116" s="68">
        <f t="shared" si="27"/>
        <v>0</v>
      </c>
      <c r="G116" s="85">
        <v>0.8</v>
      </c>
      <c r="H116" s="85">
        <v>0.3</v>
      </c>
      <c r="I116" s="85">
        <v>5</v>
      </c>
      <c r="J116" s="85">
        <v>91</v>
      </c>
      <c r="K116" s="86">
        <v>106</v>
      </c>
      <c r="L116" s="86">
        <v>4.7</v>
      </c>
      <c r="M116" s="86">
        <v>0.3</v>
      </c>
      <c r="N116" s="86">
        <v>2.7</v>
      </c>
      <c r="O116" s="86">
        <v>0.05</v>
      </c>
      <c r="P116" s="86">
        <v>0.02</v>
      </c>
      <c r="Q116" s="86">
        <v>0.12</v>
      </c>
      <c r="R116" s="86">
        <v>0</v>
      </c>
      <c r="S116" s="86">
        <v>37</v>
      </c>
      <c r="T116" s="86">
        <v>9</v>
      </c>
      <c r="U116" s="86">
        <v>31</v>
      </c>
      <c r="V116" s="86">
        <v>169</v>
      </c>
      <c r="W116" s="86">
        <v>29</v>
      </c>
      <c r="X116" s="86">
        <v>0.5</v>
      </c>
      <c r="Y116" s="86">
        <v>1467</v>
      </c>
      <c r="Z116" s="86">
        <v>0.5</v>
      </c>
      <c r="AA116" s="86">
        <v>2</v>
      </c>
      <c r="AB116" s="86">
        <v>0.06</v>
      </c>
      <c r="AC116" s="86">
        <v>0.02</v>
      </c>
      <c r="AD116" s="86">
        <v>0.2</v>
      </c>
      <c r="AE116" s="86">
        <v>0</v>
      </c>
      <c r="AF116" s="86">
        <v>0.1</v>
      </c>
      <c r="AG116" s="86">
        <v>0</v>
      </c>
      <c r="AH116" s="86">
        <v>22</v>
      </c>
    </row>
    <row r="117" spans="1:34" ht="20.100000000000001" customHeight="1" x14ac:dyDescent="0.2">
      <c r="A117" s="46" t="s">
        <v>140</v>
      </c>
      <c r="B117" s="55"/>
      <c r="C117" s="68">
        <f t="shared" si="24"/>
        <v>0</v>
      </c>
      <c r="D117" s="68">
        <f t="shared" si="25"/>
        <v>0</v>
      </c>
      <c r="E117" s="68">
        <f t="shared" si="26"/>
        <v>0</v>
      </c>
      <c r="F117" s="68">
        <f t="shared" si="27"/>
        <v>0</v>
      </c>
      <c r="G117" s="85">
        <v>2.2999999999999998</v>
      </c>
      <c r="H117" s="85">
        <v>0.5</v>
      </c>
      <c r="I117" s="85">
        <v>0.5</v>
      </c>
      <c r="J117" s="85">
        <v>92</v>
      </c>
      <c r="K117" s="86">
        <v>66</v>
      </c>
      <c r="L117" s="63" t="s">
        <v>141</v>
      </c>
      <c r="M117" s="63" t="s">
        <v>141</v>
      </c>
      <c r="N117" s="86">
        <v>2.5</v>
      </c>
      <c r="O117" s="63" t="s">
        <v>141</v>
      </c>
      <c r="P117" s="63" t="s">
        <v>141</v>
      </c>
      <c r="Q117" s="63" t="s">
        <v>141</v>
      </c>
      <c r="R117" s="86">
        <v>0</v>
      </c>
      <c r="S117" s="86">
        <v>344</v>
      </c>
      <c r="T117" s="86">
        <v>12</v>
      </c>
      <c r="U117" s="86">
        <v>69</v>
      </c>
      <c r="V117" s="86">
        <v>116</v>
      </c>
      <c r="W117" s="86">
        <v>23</v>
      </c>
      <c r="X117" s="86">
        <v>0.8</v>
      </c>
      <c r="Y117" s="86">
        <v>0</v>
      </c>
      <c r="Z117" s="63" t="s">
        <v>141</v>
      </c>
      <c r="AA117" s="86">
        <v>2</v>
      </c>
      <c r="AB117" s="86">
        <v>0.02</v>
      </c>
      <c r="AC117" s="86">
        <v>0.19</v>
      </c>
      <c r="AD117" s="86">
        <v>2</v>
      </c>
      <c r="AE117" s="86">
        <v>2</v>
      </c>
      <c r="AF117" s="86">
        <v>0.06</v>
      </c>
      <c r="AG117" s="86">
        <v>0</v>
      </c>
      <c r="AH117" s="86">
        <v>10</v>
      </c>
    </row>
    <row r="118" spans="1:34" ht="20.100000000000001" customHeight="1" x14ac:dyDescent="0.2">
      <c r="A118" s="46" t="s">
        <v>142</v>
      </c>
      <c r="B118" s="55"/>
      <c r="C118" s="68">
        <f t="shared" si="24"/>
        <v>0</v>
      </c>
      <c r="D118" s="68">
        <f t="shared" si="25"/>
        <v>0</v>
      </c>
      <c r="E118" s="68">
        <f t="shared" si="26"/>
        <v>0</v>
      </c>
      <c r="F118" s="68">
        <f t="shared" si="27"/>
        <v>0</v>
      </c>
      <c r="G118" s="85">
        <v>2.4</v>
      </c>
      <c r="H118" s="85">
        <v>0.3</v>
      </c>
      <c r="I118" s="85">
        <v>2.2999999999999998</v>
      </c>
      <c r="J118" s="85">
        <v>92</v>
      </c>
      <c r="K118" s="86">
        <v>89</v>
      </c>
      <c r="L118" s="86">
        <v>2</v>
      </c>
      <c r="M118" s="86">
        <v>0.3</v>
      </c>
      <c r="N118" s="86">
        <v>2.4</v>
      </c>
      <c r="O118" s="86">
        <v>0.05</v>
      </c>
      <c r="P118" s="86">
        <v>0.02</v>
      </c>
      <c r="Q118" s="86">
        <v>0.15</v>
      </c>
      <c r="R118" s="86">
        <v>0</v>
      </c>
      <c r="S118" s="86">
        <v>14</v>
      </c>
      <c r="T118" s="86">
        <v>15</v>
      </c>
      <c r="U118" s="86">
        <v>48</v>
      </c>
      <c r="V118" s="86">
        <v>319</v>
      </c>
      <c r="W118" s="86">
        <v>20</v>
      </c>
      <c r="X118" s="86">
        <v>0.5</v>
      </c>
      <c r="Y118" s="86">
        <v>7</v>
      </c>
      <c r="Z118" s="86">
        <v>0.17</v>
      </c>
      <c r="AA118" s="86">
        <v>50</v>
      </c>
      <c r="AB118" s="86">
        <v>0.1</v>
      </c>
      <c r="AC118" s="86">
        <v>7.0000000000000007E-2</v>
      </c>
      <c r="AD118" s="86">
        <v>0.6</v>
      </c>
      <c r="AE118" s="86">
        <v>1</v>
      </c>
      <c r="AF118" s="86">
        <v>0.22</v>
      </c>
      <c r="AG118" s="86">
        <v>0</v>
      </c>
      <c r="AH118" s="86">
        <v>83</v>
      </c>
    </row>
    <row r="119" spans="1:34" ht="20.100000000000001" customHeight="1" x14ac:dyDescent="0.2">
      <c r="A119" s="46" t="s">
        <v>143</v>
      </c>
      <c r="B119" s="55"/>
      <c r="C119" s="68">
        <f t="shared" si="24"/>
        <v>0</v>
      </c>
      <c r="D119" s="68">
        <f t="shared" si="25"/>
        <v>0</v>
      </c>
      <c r="E119" s="68">
        <f t="shared" si="26"/>
        <v>0</v>
      </c>
      <c r="F119" s="68">
        <f t="shared" si="27"/>
        <v>0</v>
      </c>
      <c r="G119" s="85">
        <v>0.59</v>
      </c>
      <c r="H119" s="85">
        <v>0.16</v>
      </c>
      <c r="I119" s="85">
        <v>1.5</v>
      </c>
      <c r="J119" s="85">
        <v>96.9</v>
      </c>
      <c r="K119" s="86">
        <v>41</v>
      </c>
      <c r="L119" s="86">
        <v>1.38</v>
      </c>
      <c r="M119" s="86">
        <v>0.08</v>
      </c>
      <c r="N119" s="86">
        <v>0.7</v>
      </c>
      <c r="O119" s="86">
        <v>0.01</v>
      </c>
      <c r="P119" s="86">
        <v>0</v>
      </c>
      <c r="Q119" s="86">
        <v>0</v>
      </c>
      <c r="R119" s="86">
        <v>0</v>
      </c>
      <c r="S119" s="86">
        <v>2</v>
      </c>
      <c r="T119" s="86">
        <v>12</v>
      </c>
      <c r="U119" s="86">
        <v>21</v>
      </c>
      <c r="V119" s="86">
        <v>145</v>
      </c>
      <c r="W119" s="86">
        <v>14</v>
      </c>
      <c r="X119" s="86">
        <v>0.2</v>
      </c>
      <c r="Y119" s="86">
        <v>5.16</v>
      </c>
      <c r="Z119" s="86">
        <v>0.1</v>
      </c>
      <c r="AA119" s="86">
        <v>3.2</v>
      </c>
      <c r="AB119" s="86">
        <v>0.03</v>
      </c>
      <c r="AC119" s="86">
        <v>0.03</v>
      </c>
      <c r="AD119" s="86">
        <v>0.04</v>
      </c>
      <c r="AE119" s="86">
        <v>0.24</v>
      </c>
      <c r="AF119" s="86">
        <v>0.05</v>
      </c>
      <c r="AG119" s="86">
        <v>0</v>
      </c>
      <c r="AH119" s="86">
        <v>14</v>
      </c>
    </row>
    <row r="120" spans="1:34" ht="20.100000000000001" customHeight="1" x14ac:dyDescent="0.2">
      <c r="A120" s="46" t="s">
        <v>144</v>
      </c>
      <c r="B120" s="55"/>
      <c r="C120" s="68">
        <f t="shared" si="24"/>
        <v>0</v>
      </c>
      <c r="D120" s="68">
        <f t="shared" si="25"/>
        <v>0</v>
      </c>
      <c r="E120" s="68">
        <f t="shared" si="26"/>
        <v>0</v>
      </c>
      <c r="F120" s="68">
        <f t="shared" si="27"/>
        <v>0</v>
      </c>
      <c r="G120" s="85">
        <v>1.8</v>
      </c>
      <c r="H120" s="85">
        <v>0.2</v>
      </c>
      <c r="I120" s="85">
        <v>2</v>
      </c>
      <c r="J120" s="85">
        <v>94</v>
      </c>
      <c r="K120" s="86">
        <v>70</v>
      </c>
      <c r="L120" s="86">
        <v>1.9</v>
      </c>
      <c r="M120" s="63" t="s">
        <v>145</v>
      </c>
      <c r="N120" s="86">
        <v>1</v>
      </c>
      <c r="O120" s="86">
        <v>0.04</v>
      </c>
      <c r="P120" s="86">
        <v>0.02</v>
      </c>
      <c r="Q120" s="86">
        <v>0.09</v>
      </c>
      <c r="R120" s="86">
        <v>0</v>
      </c>
      <c r="S120" s="86">
        <v>3</v>
      </c>
      <c r="T120" s="86">
        <v>18</v>
      </c>
      <c r="U120" s="86">
        <v>31</v>
      </c>
      <c r="V120" s="86">
        <v>230</v>
      </c>
      <c r="W120" s="81">
        <v>19</v>
      </c>
      <c r="X120" s="86">
        <v>0.4</v>
      </c>
      <c r="Y120" s="86">
        <v>53</v>
      </c>
      <c r="Z120" s="86">
        <v>0</v>
      </c>
      <c r="AA120" s="86">
        <v>20</v>
      </c>
      <c r="AB120" s="86">
        <v>0.05</v>
      </c>
      <c r="AC120" s="86">
        <v>0.04</v>
      </c>
      <c r="AD120" s="86">
        <v>0.6</v>
      </c>
      <c r="AE120" s="86">
        <v>0</v>
      </c>
      <c r="AF120" s="86">
        <v>0.1</v>
      </c>
      <c r="AG120" s="86">
        <v>0</v>
      </c>
      <c r="AH120" s="86">
        <v>50</v>
      </c>
    </row>
    <row r="121" spans="1:34" ht="20.100000000000001" customHeight="1" x14ac:dyDescent="0.2">
      <c r="A121" s="46" t="s">
        <v>146</v>
      </c>
      <c r="B121" s="55"/>
      <c r="C121" s="68">
        <f t="shared" si="24"/>
        <v>0</v>
      </c>
      <c r="D121" s="68">
        <f t="shared" si="25"/>
        <v>0</v>
      </c>
      <c r="E121" s="68">
        <f t="shared" si="26"/>
        <v>0</v>
      </c>
      <c r="F121" s="68">
        <f t="shared" si="27"/>
        <v>0</v>
      </c>
      <c r="G121" s="85">
        <v>2.7</v>
      </c>
      <c r="H121" s="85">
        <v>0.4</v>
      </c>
      <c r="I121" s="85">
        <v>0.8</v>
      </c>
      <c r="J121" s="85">
        <v>92</v>
      </c>
      <c r="K121" s="86">
        <v>74</v>
      </c>
      <c r="L121" s="86">
        <v>0.7</v>
      </c>
      <c r="M121" s="86">
        <v>0.1</v>
      </c>
      <c r="N121" s="86">
        <v>2.6</v>
      </c>
      <c r="O121" s="86">
        <v>0.08</v>
      </c>
      <c r="P121" s="63" t="s">
        <v>141</v>
      </c>
      <c r="Q121" s="86">
        <v>0.2</v>
      </c>
      <c r="R121" s="86">
        <v>0</v>
      </c>
      <c r="S121" s="86">
        <v>65</v>
      </c>
      <c r="T121" s="86">
        <v>58</v>
      </c>
      <c r="U121" s="86">
        <v>52</v>
      </c>
      <c r="V121" s="86">
        <v>529</v>
      </c>
      <c r="W121" s="86">
        <v>104</v>
      </c>
      <c r="X121" s="86">
        <v>2.7</v>
      </c>
      <c r="Y121" s="86">
        <v>674</v>
      </c>
      <c r="Z121" s="86">
        <v>1.8</v>
      </c>
      <c r="AA121" s="86">
        <v>40</v>
      </c>
      <c r="AB121" s="63" t="s">
        <v>145</v>
      </c>
      <c r="AC121" s="86">
        <v>0.22</v>
      </c>
      <c r="AD121" s="86">
        <v>0.7</v>
      </c>
      <c r="AE121" s="86">
        <v>0</v>
      </c>
      <c r="AF121" s="86">
        <v>0.2</v>
      </c>
      <c r="AG121" s="86">
        <v>0</v>
      </c>
      <c r="AH121" s="86">
        <v>192</v>
      </c>
    </row>
    <row r="122" spans="1:34" ht="20.100000000000001" customHeight="1" x14ac:dyDescent="0.2">
      <c r="A122" s="46" t="s">
        <v>147</v>
      </c>
      <c r="B122" s="55"/>
      <c r="C122" s="68">
        <f t="shared" si="24"/>
        <v>0</v>
      </c>
      <c r="D122" s="68">
        <f t="shared" si="25"/>
        <v>0</v>
      </c>
      <c r="E122" s="68">
        <f t="shared" si="26"/>
        <v>0</v>
      </c>
      <c r="F122" s="68">
        <f t="shared" si="27"/>
        <v>0</v>
      </c>
      <c r="G122" s="85">
        <v>2.1</v>
      </c>
      <c r="H122" s="85">
        <v>0.2</v>
      </c>
      <c r="I122" s="85">
        <v>3.6</v>
      </c>
      <c r="J122" s="85">
        <v>90</v>
      </c>
      <c r="K122" s="86">
        <v>102</v>
      </c>
      <c r="L122" s="86">
        <v>2.2000000000000002</v>
      </c>
      <c r="M122" s="86">
        <v>1.4</v>
      </c>
      <c r="N122" s="86">
        <v>3.1</v>
      </c>
      <c r="O122" s="86">
        <v>0.06</v>
      </c>
      <c r="P122" s="63" t="s">
        <v>141</v>
      </c>
      <c r="Q122" s="86">
        <v>0.1</v>
      </c>
      <c r="R122" s="86">
        <v>0</v>
      </c>
      <c r="S122" s="86">
        <v>4</v>
      </c>
      <c r="T122" s="86">
        <v>28</v>
      </c>
      <c r="U122" s="86">
        <v>38</v>
      </c>
      <c r="V122" s="86">
        <v>243</v>
      </c>
      <c r="W122" s="86">
        <v>56</v>
      </c>
      <c r="X122" s="86">
        <v>1</v>
      </c>
      <c r="Y122" s="86">
        <v>57</v>
      </c>
      <c r="Z122" s="86">
        <v>0.24</v>
      </c>
      <c r="AA122" s="86">
        <v>16</v>
      </c>
      <c r="AB122" s="86">
        <v>0.08</v>
      </c>
      <c r="AC122" s="86">
        <v>0.1</v>
      </c>
      <c r="AD122" s="86">
        <v>0.7</v>
      </c>
      <c r="AE122" s="86">
        <v>1</v>
      </c>
      <c r="AF122" s="86">
        <v>0.14000000000000001</v>
      </c>
      <c r="AG122" s="86">
        <v>0</v>
      </c>
      <c r="AH122" s="86">
        <v>70</v>
      </c>
    </row>
    <row r="123" spans="1:34" ht="20.100000000000001" customHeight="1" x14ac:dyDescent="0.2">
      <c r="A123" s="46" t="s">
        <v>148</v>
      </c>
      <c r="B123" s="55"/>
      <c r="C123" s="68">
        <f t="shared" si="24"/>
        <v>0</v>
      </c>
      <c r="D123" s="68">
        <f t="shared" si="25"/>
        <v>0</v>
      </c>
      <c r="E123" s="68">
        <f t="shared" si="26"/>
        <v>0</v>
      </c>
      <c r="F123" s="68">
        <f t="shared" si="27"/>
        <v>0</v>
      </c>
      <c r="G123" s="85">
        <v>1.2</v>
      </c>
      <c r="H123" s="85">
        <v>0.3</v>
      </c>
      <c r="I123" s="85">
        <v>1.3</v>
      </c>
      <c r="J123" s="85">
        <v>95</v>
      </c>
      <c r="K123" s="86">
        <v>52</v>
      </c>
      <c r="L123" s="86">
        <v>1.3</v>
      </c>
      <c r="M123" s="86">
        <v>0</v>
      </c>
      <c r="N123" s="86">
        <v>1.5</v>
      </c>
      <c r="O123" s="86">
        <v>0.04</v>
      </c>
      <c r="P123" s="86">
        <v>0.01</v>
      </c>
      <c r="Q123" s="86">
        <v>0.16</v>
      </c>
      <c r="R123" s="86">
        <v>0</v>
      </c>
      <c r="S123" s="86">
        <v>15</v>
      </c>
      <c r="T123" s="86">
        <v>11</v>
      </c>
      <c r="U123" s="86">
        <v>24</v>
      </c>
      <c r="V123" s="86">
        <v>234</v>
      </c>
      <c r="W123" s="86">
        <v>37</v>
      </c>
      <c r="X123" s="86">
        <v>0.3</v>
      </c>
      <c r="Y123" s="86">
        <v>60</v>
      </c>
      <c r="Z123" s="86">
        <v>0.5</v>
      </c>
      <c r="AA123" s="86">
        <v>8</v>
      </c>
      <c r="AB123" s="86">
        <v>0.08</v>
      </c>
      <c r="AC123" s="86">
        <v>7.0000000000000007E-2</v>
      </c>
      <c r="AD123" s="86">
        <v>0.4</v>
      </c>
      <c r="AE123" s="86">
        <v>0</v>
      </c>
      <c r="AF123" s="86">
        <v>0.1</v>
      </c>
      <c r="AG123" s="86">
        <v>0</v>
      </c>
      <c r="AH123" s="86">
        <v>84</v>
      </c>
    </row>
    <row r="124" spans="1:34" ht="20.100000000000001" customHeight="1" x14ac:dyDescent="0.2">
      <c r="A124" s="46" t="s">
        <v>149</v>
      </c>
      <c r="B124" s="55"/>
      <c r="C124" s="68">
        <f t="shared" si="24"/>
        <v>0</v>
      </c>
      <c r="D124" s="68">
        <f t="shared" si="25"/>
        <v>0</v>
      </c>
      <c r="E124" s="68">
        <f t="shared" si="26"/>
        <v>0</v>
      </c>
      <c r="F124" s="68">
        <f t="shared" si="27"/>
        <v>0</v>
      </c>
      <c r="G124" s="85">
        <v>0.9</v>
      </c>
      <c r="H124" s="85">
        <v>0.2</v>
      </c>
      <c r="I124" s="85">
        <v>3.2</v>
      </c>
      <c r="J124" s="85">
        <v>93</v>
      </c>
      <c r="K124" s="86">
        <v>74</v>
      </c>
      <c r="L124" s="86">
        <v>3</v>
      </c>
      <c r="M124" s="86">
        <v>0.2</v>
      </c>
      <c r="N124" s="86">
        <v>2</v>
      </c>
      <c r="O124" s="63" t="s">
        <v>141</v>
      </c>
      <c r="P124" s="63" t="s">
        <v>141</v>
      </c>
      <c r="Q124" s="86">
        <v>0.1</v>
      </c>
      <c r="R124" s="86">
        <v>0</v>
      </c>
      <c r="S124" s="86">
        <v>57</v>
      </c>
      <c r="T124" s="86">
        <v>8</v>
      </c>
      <c r="U124" s="86">
        <v>31</v>
      </c>
      <c r="V124" s="86">
        <v>238</v>
      </c>
      <c r="W124" s="86">
        <v>39</v>
      </c>
      <c r="X124" s="86">
        <v>0.3</v>
      </c>
      <c r="Y124" s="86">
        <v>3</v>
      </c>
      <c r="Z124" s="63" t="s">
        <v>141</v>
      </c>
      <c r="AA124" s="86">
        <v>20</v>
      </c>
      <c r="AB124" s="86">
        <v>0.05</v>
      </c>
      <c r="AC124" s="86">
        <v>0.05</v>
      </c>
      <c r="AD124" s="86">
        <v>0.5</v>
      </c>
      <c r="AE124" s="86">
        <v>0</v>
      </c>
      <c r="AF124" s="86">
        <v>0.09</v>
      </c>
      <c r="AG124" s="86">
        <v>0</v>
      </c>
      <c r="AH124" s="86">
        <v>16</v>
      </c>
    </row>
    <row r="125" spans="1:34" ht="20.100000000000001" customHeight="1" x14ac:dyDescent="0.2">
      <c r="A125" s="46" t="s">
        <v>203</v>
      </c>
      <c r="B125" s="55"/>
      <c r="C125" s="68">
        <f t="shared" si="24"/>
        <v>0</v>
      </c>
      <c r="D125" s="68">
        <f t="shared" si="25"/>
        <v>0</v>
      </c>
      <c r="E125" s="68">
        <f t="shared" si="26"/>
        <v>0</v>
      </c>
      <c r="F125" s="68">
        <f t="shared" si="27"/>
        <v>0</v>
      </c>
      <c r="G125" s="85">
        <v>4.4000000000000004</v>
      </c>
      <c r="H125" s="85">
        <v>0.6</v>
      </c>
      <c r="I125" s="85">
        <v>12.4</v>
      </c>
      <c r="J125" s="85">
        <v>76</v>
      </c>
      <c r="K125" s="86">
        <v>311</v>
      </c>
      <c r="L125" s="63" t="s">
        <v>141</v>
      </c>
      <c r="M125" s="63" t="s">
        <v>141</v>
      </c>
      <c r="N125" s="86">
        <v>5</v>
      </c>
      <c r="O125" s="63" t="s">
        <v>145</v>
      </c>
      <c r="P125" s="86">
        <v>0.06</v>
      </c>
      <c r="Q125" s="86">
        <v>0.3</v>
      </c>
      <c r="R125" s="86">
        <v>0</v>
      </c>
      <c r="S125" s="86">
        <v>255</v>
      </c>
      <c r="T125" s="86">
        <v>19</v>
      </c>
      <c r="U125" s="87">
        <v>64</v>
      </c>
      <c r="V125" s="86">
        <v>137</v>
      </c>
      <c r="W125" s="86">
        <v>23</v>
      </c>
      <c r="X125" s="86">
        <v>1.5</v>
      </c>
      <c r="Y125" s="86">
        <v>67</v>
      </c>
      <c r="Z125" s="86">
        <v>0.2</v>
      </c>
      <c r="AA125" s="86">
        <v>9</v>
      </c>
      <c r="AB125" s="86">
        <v>0.12</v>
      </c>
      <c r="AC125" s="86">
        <v>0.08</v>
      </c>
      <c r="AD125" s="86">
        <v>1</v>
      </c>
      <c r="AE125" s="86">
        <v>0</v>
      </c>
      <c r="AF125" s="86">
        <v>0.06</v>
      </c>
      <c r="AG125" s="86">
        <v>0</v>
      </c>
      <c r="AH125" s="86">
        <v>40</v>
      </c>
    </row>
    <row r="126" spans="1:34" ht="20.100000000000001" customHeight="1" x14ac:dyDescent="0.2">
      <c r="A126" s="46" t="s">
        <v>150</v>
      </c>
      <c r="B126" s="55"/>
      <c r="C126" s="68">
        <f t="shared" si="24"/>
        <v>0</v>
      </c>
      <c r="D126" s="68">
        <f t="shared" si="25"/>
        <v>0</v>
      </c>
      <c r="E126" s="68">
        <f t="shared" si="26"/>
        <v>0</v>
      </c>
      <c r="F126" s="68">
        <f t="shared" si="27"/>
        <v>0</v>
      </c>
      <c r="G126" s="85">
        <v>1.6</v>
      </c>
      <c r="H126" s="85">
        <v>0.3</v>
      </c>
      <c r="I126" s="85">
        <v>3.7</v>
      </c>
      <c r="J126" s="85">
        <v>91</v>
      </c>
      <c r="K126" s="86">
        <v>99</v>
      </c>
      <c r="L126" s="86">
        <v>3.5</v>
      </c>
      <c r="M126" s="86">
        <v>0.2</v>
      </c>
      <c r="N126" s="86">
        <v>2.8</v>
      </c>
      <c r="O126" s="63" t="s">
        <v>141</v>
      </c>
      <c r="P126" s="63" t="s">
        <v>141</v>
      </c>
      <c r="Q126" s="86">
        <v>0.2</v>
      </c>
      <c r="R126" s="86">
        <v>0</v>
      </c>
      <c r="S126" s="86">
        <v>12</v>
      </c>
      <c r="T126" s="86">
        <v>11</v>
      </c>
      <c r="U126" s="86">
        <v>35</v>
      </c>
      <c r="V126" s="86">
        <v>256</v>
      </c>
      <c r="W126" s="86">
        <v>31</v>
      </c>
      <c r="X126" s="86">
        <v>0.9</v>
      </c>
      <c r="Y126" s="86">
        <v>83</v>
      </c>
      <c r="Z126" s="86">
        <v>0.73</v>
      </c>
      <c r="AA126" s="86">
        <v>18</v>
      </c>
      <c r="AB126" s="86">
        <v>7.0000000000000007E-2</v>
      </c>
      <c r="AC126" s="86">
        <v>0.04</v>
      </c>
      <c r="AD126" s="86">
        <v>0.4</v>
      </c>
      <c r="AE126" s="86">
        <v>0</v>
      </c>
      <c r="AF126" s="86">
        <v>0.3</v>
      </c>
      <c r="AG126" s="86">
        <v>0</v>
      </c>
      <c r="AH126" s="86">
        <v>96</v>
      </c>
    </row>
    <row r="127" spans="1:34" ht="20.100000000000001" customHeight="1" x14ac:dyDescent="0.2">
      <c r="A127" s="46" t="s">
        <v>151</v>
      </c>
      <c r="B127" s="50"/>
      <c r="C127" s="68">
        <f t="shared" si="24"/>
        <v>0</v>
      </c>
      <c r="D127" s="68">
        <f t="shared" si="25"/>
        <v>0</v>
      </c>
      <c r="E127" s="68">
        <f t="shared" si="26"/>
        <v>0</v>
      </c>
      <c r="F127" s="68">
        <f t="shared" si="27"/>
        <v>0</v>
      </c>
      <c r="G127" s="85">
        <v>0.6</v>
      </c>
      <c r="H127" s="85">
        <v>0.1</v>
      </c>
      <c r="I127" s="67">
        <v>4.5</v>
      </c>
      <c r="J127" s="85">
        <v>93</v>
      </c>
      <c r="K127" s="86">
        <v>88</v>
      </c>
      <c r="L127" s="86">
        <v>3.9</v>
      </c>
      <c r="M127" s="86">
        <v>0.6</v>
      </c>
      <c r="N127" s="86">
        <v>1</v>
      </c>
      <c r="O127" s="86">
        <v>0.05</v>
      </c>
      <c r="P127" s="86">
        <v>0</v>
      </c>
      <c r="Q127" s="86">
        <v>0</v>
      </c>
      <c r="R127" s="86">
        <v>0</v>
      </c>
      <c r="S127" s="86">
        <v>1</v>
      </c>
      <c r="T127" s="86">
        <v>7</v>
      </c>
      <c r="U127" s="86">
        <v>20</v>
      </c>
      <c r="V127" s="86">
        <v>274</v>
      </c>
      <c r="W127" s="86">
        <v>18</v>
      </c>
      <c r="X127" s="63" t="s">
        <v>152</v>
      </c>
      <c r="Y127" s="86">
        <v>200</v>
      </c>
      <c r="Z127" s="86">
        <v>0.1</v>
      </c>
      <c r="AA127" s="86">
        <v>5</v>
      </c>
      <c r="AB127" s="86">
        <v>0</v>
      </c>
      <c r="AC127" s="86">
        <v>7.0000000000000007E-2</v>
      </c>
      <c r="AD127" s="86">
        <v>0.5</v>
      </c>
      <c r="AE127" s="86">
        <v>0</v>
      </c>
      <c r="AF127" s="86">
        <v>7.0000000000000007E-2</v>
      </c>
      <c r="AG127" s="86">
        <v>0</v>
      </c>
      <c r="AH127" s="86">
        <v>25</v>
      </c>
    </row>
    <row r="128" spans="1:34" ht="20.100000000000001" customHeight="1" x14ac:dyDescent="0.2">
      <c r="A128" s="46" t="s">
        <v>153</v>
      </c>
      <c r="B128" s="55"/>
      <c r="C128" s="68">
        <f t="shared" si="24"/>
        <v>0</v>
      </c>
      <c r="D128" s="68">
        <f t="shared" si="25"/>
        <v>0</v>
      </c>
      <c r="E128" s="68">
        <f t="shared" si="26"/>
        <v>0</v>
      </c>
      <c r="F128" s="68">
        <f t="shared" si="27"/>
        <v>0</v>
      </c>
      <c r="G128" s="85">
        <v>0.8</v>
      </c>
      <c r="H128" s="85">
        <v>0.3</v>
      </c>
      <c r="I128" s="85">
        <v>4.5</v>
      </c>
      <c r="J128" s="85">
        <v>94</v>
      </c>
      <c r="K128" s="86">
        <v>82</v>
      </c>
      <c r="L128" s="86">
        <v>3.5</v>
      </c>
      <c r="M128" s="86">
        <v>0</v>
      </c>
      <c r="N128" s="86">
        <v>1.2</v>
      </c>
      <c r="O128" s="86">
        <v>0</v>
      </c>
      <c r="P128" s="86">
        <v>0</v>
      </c>
      <c r="Q128" s="86">
        <v>0.14000000000000001</v>
      </c>
      <c r="R128" s="86">
        <v>0</v>
      </c>
      <c r="S128" s="86">
        <v>5</v>
      </c>
      <c r="T128" s="86">
        <v>11</v>
      </c>
      <c r="U128" s="86">
        <v>24</v>
      </c>
      <c r="V128" s="86">
        <v>226</v>
      </c>
      <c r="W128" s="86">
        <v>9</v>
      </c>
      <c r="X128" s="86">
        <v>0.4</v>
      </c>
      <c r="Y128" s="86">
        <v>100</v>
      </c>
      <c r="Z128" s="86">
        <v>1</v>
      </c>
      <c r="AA128" s="86">
        <v>18</v>
      </c>
      <c r="AB128" s="86">
        <v>0.06</v>
      </c>
      <c r="AC128" s="86">
        <v>0.05</v>
      </c>
      <c r="AD128" s="86">
        <v>0.6</v>
      </c>
      <c r="AE128" s="86">
        <v>0</v>
      </c>
      <c r="AF128" s="63" t="s">
        <v>145</v>
      </c>
      <c r="AG128" s="86">
        <v>0</v>
      </c>
      <c r="AH128" s="86">
        <v>20</v>
      </c>
    </row>
    <row r="129" spans="1:34" s="11" customFormat="1" ht="20.100000000000001" customHeight="1" x14ac:dyDescent="0.2">
      <c r="A129" s="10" t="s">
        <v>215</v>
      </c>
      <c r="B129" s="51"/>
      <c r="C129" s="75"/>
      <c r="D129" s="75"/>
      <c r="E129" s="75"/>
      <c r="F129" s="75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:34" ht="20.100000000000001" customHeight="1" x14ac:dyDescent="0.2">
      <c r="A130" s="46" t="s">
        <v>154</v>
      </c>
      <c r="B130" s="55"/>
      <c r="C130" s="68">
        <f t="shared" ref="C130:C144" si="28">B130*G130/100</f>
        <v>0</v>
      </c>
      <c r="D130" s="68">
        <f t="shared" ref="D130:D144" si="29">B130*H130/100</f>
        <v>0</v>
      </c>
      <c r="E130" s="68">
        <f t="shared" ref="E130:E144" si="30">B130*I130/100</f>
        <v>0</v>
      </c>
      <c r="F130" s="68">
        <f t="shared" ref="F130:F144" si="31">B130*J130/100</f>
        <v>0</v>
      </c>
      <c r="G130" s="85">
        <v>0.8</v>
      </c>
      <c r="H130" s="85">
        <v>0.1</v>
      </c>
      <c r="I130" s="85">
        <v>10</v>
      </c>
      <c r="J130" s="85">
        <v>87</v>
      </c>
      <c r="K130" s="86">
        <v>177</v>
      </c>
      <c r="L130" s="86">
        <v>10</v>
      </c>
      <c r="M130" s="86">
        <v>0</v>
      </c>
      <c r="N130" s="86">
        <v>2.1</v>
      </c>
      <c r="O130" s="86">
        <v>0</v>
      </c>
      <c r="P130" s="86">
        <v>0</v>
      </c>
      <c r="Q130" s="86">
        <v>0</v>
      </c>
      <c r="R130" s="86">
        <v>0</v>
      </c>
      <c r="S130" s="86">
        <v>2</v>
      </c>
      <c r="T130" s="86">
        <v>11</v>
      </c>
      <c r="U130" s="86">
        <v>20</v>
      </c>
      <c r="V130" s="86">
        <v>315</v>
      </c>
      <c r="W130" s="86">
        <v>16</v>
      </c>
      <c r="X130" s="86">
        <v>0.4</v>
      </c>
      <c r="Y130" s="86">
        <v>250</v>
      </c>
      <c r="Z130" s="86">
        <v>0.7</v>
      </c>
      <c r="AA130" s="86">
        <v>7</v>
      </c>
      <c r="AB130" s="86">
        <v>0.04</v>
      </c>
      <c r="AC130" s="86">
        <v>0.05</v>
      </c>
      <c r="AD130" s="86">
        <v>0.6</v>
      </c>
      <c r="AE130" s="86">
        <v>0</v>
      </c>
      <c r="AF130" s="86">
        <v>0.1</v>
      </c>
      <c r="AG130" s="86">
        <v>0</v>
      </c>
      <c r="AH130" s="86">
        <v>7</v>
      </c>
    </row>
    <row r="131" spans="1:34" ht="20.100000000000001" customHeight="1" x14ac:dyDescent="0.2">
      <c r="A131" s="46" t="s">
        <v>155</v>
      </c>
      <c r="B131" s="55"/>
      <c r="C131" s="68">
        <f t="shared" si="28"/>
        <v>0</v>
      </c>
      <c r="D131" s="68">
        <f t="shared" si="29"/>
        <v>0</v>
      </c>
      <c r="E131" s="68">
        <f t="shared" si="30"/>
        <v>0</v>
      </c>
      <c r="F131" s="68">
        <f t="shared" si="31"/>
        <v>0</v>
      </c>
      <c r="G131" s="85">
        <v>0.4</v>
      </c>
      <c r="H131" s="85">
        <v>0.2</v>
      </c>
      <c r="I131" s="85">
        <v>11.3</v>
      </c>
      <c r="J131" s="85">
        <v>87</v>
      </c>
      <c r="K131" s="86">
        <v>200</v>
      </c>
      <c r="L131" s="86">
        <v>11.3</v>
      </c>
      <c r="M131" s="86">
        <v>0</v>
      </c>
      <c r="N131" s="86">
        <v>1.4</v>
      </c>
      <c r="O131" s="86">
        <v>0</v>
      </c>
      <c r="P131" s="86">
        <v>0</v>
      </c>
      <c r="Q131" s="86">
        <v>0.08</v>
      </c>
      <c r="R131" s="86">
        <v>0</v>
      </c>
      <c r="S131" s="86">
        <v>2</v>
      </c>
      <c r="T131" s="86">
        <v>15</v>
      </c>
      <c r="U131" s="86">
        <v>11</v>
      </c>
      <c r="V131" s="86">
        <v>146</v>
      </c>
      <c r="W131" s="86">
        <v>15</v>
      </c>
      <c r="X131" s="86">
        <v>0.3</v>
      </c>
      <c r="Y131" s="86">
        <v>5</v>
      </c>
      <c r="Z131" s="86">
        <v>0.1</v>
      </c>
      <c r="AA131" s="87">
        <v>18</v>
      </c>
      <c r="AB131" s="86">
        <v>0.08</v>
      </c>
      <c r="AC131" s="86">
        <v>0.03</v>
      </c>
      <c r="AD131" s="86">
        <v>0.3</v>
      </c>
      <c r="AE131" s="86">
        <v>0</v>
      </c>
      <c r="AF131" s="86">
        <v>0.1</v>
      </c>
      <c r="AG131" s="86">
        <v>0</v>
      </c>
      <c r="AH131" s="86">
        <v>14</v>
      </c>
    </row>
    <row r="132" spans="1:34" ht="20.100000000000001" customHeight="1" x14ac:dyDescent="0.2">
      <c r="A132" s="46" t="s">
        <v>156</v>
      </c>
      <c r="B132" s="55"/>
      <c r="C132" s="68">
        <f t="shared" si="28"/>
        <v>0</v>
      </c>
      <c r="D132" s="68">
        <f t="shared" si="29"/>
        <v>0</v>
      </c>
      <c r="E132" s="68">
        <f t="shared" si="30"/>
        <v>0</v>
      </c>
      <c r="F132" s="68">
        <f t="shared" si="31"/>
        <v>0</v>
      </c>
      <c r="G132" s="85">
        <v>1.8</v>
      </c>
      <c r="H132" s="85">
        <v>14.2</v>
      </c>
      <c r="I132" s="85">
        <v>0.8</v>
      </c>
      <c r="J132" s="85">
        <v>76</v>
      </c>
      <c r="K132" s="86">
        <v>572</v>
      </c>
      <c r="L132" s="86">
        <v>0.8</v>
      </c>
      <c r="M132" s="86">
        <v>0</v>
      </c>
      <c r="N132" s="86">
        <v>3</v>
      </c>
      <c r="O132" s="86">
        <v>2.9</v>
      </c>
      <c r="P132" s="86">
        <v>8.9</v>
      </c>
      <c r="Q132" s="86">
        <v>1.8</v>
      </c>
      <c r="R132" s="86">
        <v>0</v>
      </c>
      <c r="S132" s="86">
        <v>7</v>
      </c>
      <c r="T132" s="86">
        <v>33</v>
      </c>
      <c r="U132" s="86">
        <v>44</v>
      </c>
      <c r="V132" s="86">
        <v>522</v>
      </c>
      <c r="W132" s="86">
        <v>16</v>
      </c>
      <c r="X132" s="86">
        <v>1</v>
      </c>
      <c r="Y132" s="86">
        <v>31</v>
      </c>
      <c r="Z132" s="86">
        <v>1.9</v>
      </c>
      <c r="AA132" s="86">
        <v>11</v>
      </c>
      <c r="AB132" s="86">
        <v>7.0000000000000007E-2</v>
      </c>
      <c r="AC132" s="86">
        <v>0.16</v>
      </c>
      <c r="AD132" s="86">
        <v>2</v>
      </c>
      <c r="AE132" s="81">
        <v>1</v>
      </c>
      <c r="AF132" s="86">
        <v>0.3</v>
      </c>
      <c r="AG132" s="86">
        <v>0</v>
      </c>
      <c r="AH132" s="86">
        <v>54</v>
      </c>
    </row>
    <row r="133" spans="1:34" ht="20.100000000000001" customHeight="1" x14ac:dyDescent="0.2">
      <c r="A133" s="46" t="s">
        <v>157</v>
      </c>
      <c r="B133" s="55"/>
      <c r="C133" s="68">
        <f t="shared" si="28"/>
        <v>0</v>
      </c>
      <c r="D133" s="68">
        <f t="shared" si="29"/>
        <v>0</v>
      </c>
      <c r="E133" s="68">
        <f t="shared" si="30"/>
        <v>0</v>
      </c>
      <c r="F133" s="68">
        <f t="shared" si="31"/>
        <v>0</v>
      </c>
      <c r="G133" s="85">
        <v>1.1000000000000001</v>
      </c>
      <c r="H133" s="85">
        <v>0.3</v>
      </c>
      <c r="I133" s="85">
        <v>21</v>
      </c>
      <c r="J133" s="85">
        <v>74</v>
      </c>
      <c r="K133" s="86">
        <v>379</v>
      </c>
      <c r="L133" s="86">
        <v>17.2</v>
      </c>
      <c r="M133" s="86">
        <v>3.8</v>
      </c>
      <c r="N133" s="86">
        <v>2</v>
      </c>
      <c r="O133" s="86">
        <v>0.12</v>
      </c>
      <c r="P133" s="86">
        <v>0</v>
      </c>
      <c r="Q133" s="86">
        <v>0.06</v>
      </c>
      <c r="R133" s="86">
        <v>0</v>
      </c>
      <c r="S133" s="86">
        <v>1</v>
      </c>
      <c r="T133" s="86">
        <v>30</v>
      </c>
      <c r="U133" s="86">
        <v>22</v>
      </c>
      <c r="V133" s="86">
        <v>385</v>
      </c>
      <c r="W133" s="86">
        <v>8</v>
      </c>
      <c r="X133" s="86">
        <v>0.4</v>
      </c>
      <c r="Y133" s="86">
        <v>11</v>
      </c>
      <c r="Z133" s="86">
        <v>0.3</v>
      </c>
      <c r="AA133" s="86">
        <v>12</v>
      </c>
      <c r="AB133" s="86">
        <v>0.04</v>
      </c>
      <c r="AC133" s="86">
        <v>7.0000000000000007E-2</v>
      </c>
      <c r="AD133" s="86">
        <v>0.6</v>
      </c>
      <c r="AE133" s="86">
        <v>0</v>
      </c>
      <c r="AF133" s="86">
        <v>0.5</v>
      </c>
      <c r="AG133" s="86">
        <v>0</v>
      </c>
      <c r="AH133" s="86">
        <v>23</v>
      </c>
    </row>
    <row r="134" spans="1:34" ht="20.100000000000001" customHeight="1" x14ac:dyDescent="0.2">
      <c r="A134" s="46" t="s">
        <v>158</v>
      </c>
      <c r="B134" s="55"/>
      <c r="C134" s="68">
        <f t="shared" si="28"/>
        <v>0</v>
      </c>
      <c r="D134" s="68">
        <f t="shared" si="29"/>
        <v>0</v>
      </c>
      <c r="E134" s="68">
        <f t="shared" si="30"/>
        <v>0</v>
      </c>
      <c r="F134" s="68">
        <f t="shared" si="31"/>
        <v>0</v>
      </c>
      <c r="G134" s="85">
        <v>0.7</v>
      </c>
      <c r="H134" s="85">
        <v>0.5</v>
      </c>
      <c r="I134" s="85">
        <v>7</v>
      </c>
      <c r="J134" s="85">
        <v>90</v>
      </c>
      <c r="K134" s="86">
        <v>142</v>
      </c>
      <c r="L134" s="86">
        <v>7</v>
      </c>
      <c r="M134" s="86">
        <v>0</v>
      </c>
      <c r="N134" s="86">
        <v>2.2000000000000002</v>
      </c>
      <c r="O134" s="86">
        <v>0</v>
      </c>
      <c r="P134" s="86">
        <v>7.0000000000000007E-2</v>
      </c>
      <c r="Q134" s="86">
        <v>0.26</v>
      </c>
      <c r="R134" s="86">
        <v>0</v>
      </c>
      <c r="S134" s="86">
        <v>2</v>
      </c>
      <c r="T134" s="86">
        <v>12</v>
      </c>
      <c r="U134" s="86">
        <v>23</v>
      </c>
      <c r="V134" s="86">
        <v>152</v>
      </c>
      <c r="W134" s="86">
        <v>20</v>
      </c>
      <c r="X134" s="86">
        <v>0.4</v>
      </c>
      <c r="Y134" s="86">
        <v>7</v>
      </c>
      <c r="Z134" s="86">
        <v>0.2</v>
      </c>
      <c r="AA134" s="86">
        <v>60</v>
      </c>
      <c r="AB134" s="86">
        <v>0.02</v>
      </c>
      <c r="AC134" s="86">
        <v>0.03</v>
      </c>
      <c r="AD134" s="86">
        <v>0.5</v>
      </c>
      <c r="AE134" s="86">
        <v>0</v>
      </c>
      <c r="AF134" s="86">
        <v>0.1</v>
      </c>
      <c r="AG134" s="86">
        <v>0</v>
      </c>
      <c r="AH134" s="86">
        <v>62</v>
      </c>
    </row>
    <row r="135" spans="1:34" ht="20.100000000000001" customHeight="1" x14ac:dyDescent="0.2">
      <c r="A135" s="46" t="s">
        <v>159</v>
      </c>
      <c r="B135" s="55"/>
      <c r="C135" s="68">
        <f t="shared" si="28"/>
        <v>0</v>
      </c>
      <c r="D135" s="68">
        <f t="shared" si="29"/>
        <v>0</v>
      </c>
      <c r="E135" s="68">
        <f t="shared" si="30"/>
        <v>0</v>
      </c>
      <c r="F135" s="68">
        <f t="shared" si="31"/>
        <v>0</v>
      </c>
      <c r="G135" s="82">
        <v>1.1000000000000001</v>
      </c>
      <c r="H135" s="85">
        <v>0.6</v>
      </c>
      <c r="I135" s="85">
        <v>9.9</v>
      </c>
      <c r="J135" s="85">
        <v>83</v>
      </c>
      <c r="K135" s="86">
        <v>201</v>
      </c>
      <c r="L135" s="86">
        <v>9.8000000000000007</v>
      </c>
      <c r="M135" s="86">
        <v>0.1</v>
      </c>
      <c r="N135" s="86">
        <v>2.5</v>
      </c>
      <c r="O135" s="86">
        <v>0</v>
      </c>
      <c r="P135" s="86">
        <v>0</v>
      </c>
      <c r="Q135" s="86">
        <v>0</v>
      </c>
      <c r="R135" s="86">
        <v>0</v>
      </c>
      <c r="S135" s="86">
        <v>4</v>
      </c>
      <c r="T135" s="86">
        <v>17</v>
      </c>
      <c r="U135" s="86">
        <v>37</v>
      </c>
      <c r="V135" s="86">
        <v>287</v>
      </c>
      <c r="W135" s="86">
        <v>27</v>
      </c>
      <c r="X135" s="86">
        <v>0.4</v>
      </c>
      <c r="Y135" s="86">
        <v>8</v>
      </c>
      <c r="Z135" s="63" t="s">
        <v>141</v>
      </c>
      <c r="AA135" s="86">
        <v>80</v>
      </c>
      <c r="AB135" s="86">
        <v>0.01</v>
      </c>
      <c r="AC135" s="86">
        <v>0.04</v>
      </c>
      <c r="AD135" s="86">
        <v>0.4</v>
      </c>
      <c r="AE135" s="63" t="s">
        <v>141</v>
      </c>
      <c r="AF135" s="86">
        <v>0.1</v>
      </c>
      <c r="AG135" s="86">
        <v>0</v>
      </c>
      <c r="AH135" s="86">
        <v>37</v>
      </c>
    </row>
    <row r="136" spans="1:34" ht="20.100000000000001" customHeight="1" x14ac:dyDescent="0.2">
      <c r="A136" s="46" t="s">
        <v>160</v>
      </c>
      <c r="B136" s="55"/>
      <c r="C136" s="68">
        <f t="shared" si="28"/>
        <v>0</v>
      </c>
      <c r="D136" s="68">
        <f t="shared" si="29"/>
        <v>0</v>
      </c>
      <c r="E136" s="68">
        <f t="shared" si="30"/>
        <v>0</v>
      </c>
      <c r="F136" s="68">
        <f t="shared" si="31"/>
        <v>0</v>
      </c>
      <c r="G136" s="85">
        <v>0.6</v>
      </c>
      <c r="H136" s="85">
        <v>0.2</v>
      </c>
      <c r="I136" s="85">
        <v>13.4</v>
      </c>
      <c r="J136" s="85">
        <v>83</v>
      </c>
      <c r="K136" s="86">
        <v>240</v>
      </c>
      <c r="L136" s="86">
        <v>13.1</v>
      </c>
      <c r="M136" s="86">
        <v>0.3</v>
      </c>
      <c r="N136" s="86">
        <v>2.2999999999999998</v>
      </c>
      <c r="O136" s="86">
        <v>0.05</v>
      </c>
      <c r="P136" s="86">
        <v>7.0000000000000007E-2</v>
      </c>
      <c r="Q136" s="86">
        <v>0.03</v>
      </c>
      <c r="R136" s="86">
        <v>0</v>
      </c>
      <c r="S136" s="86">
        <v>2</v>
      </c>
      <c r="T136" s="86">
        <v>9</v>
      </c>
      <c r="U136" s="86">
        <v>22</v>
      </c>
      <c r="V136" s="86">
        <v>150</v>
      </c>
      <c r="W136" s="86">
        <v>20</v>
      </c>
      <c r="X136" s="86">
        <v>1.2</v>
      </c>
      <c r="Y136" s="86">
        <v>522</v>
      </c>
      <c r="Z136" s="86">
        <v>1.8</v>
      </c>
      <c r="AA136" s="86">
        <v>44</v>
      </c>
      <c r="AB136" s="86">
        <v>0.03</v>
      </c>
      <c r="AC136" s="86">
        <v>0.05</v>
      </c>
      <c r="AD136" s="86">
        <v>0.4</v>
      </c>
      <c r="AE136" s="86">
        <v>0</v>
      </c>
      <c r="AF136" s="86">
        <v>0.08</v>
      </c>
      <c r="AG136" s="86">
        <v>0</v>
      </c>
      <c r="AH136" s="86">
        <v>51</v>
      </c>
    </row>
    <row r="137" spans="1:34" ht="20.100000000000001" customHeight="1" x14ac:dyDescent="0.2">
      <c r="A137" s="46" t="s">
        <v>161</v>
      </c>
      <c r="B137" s="55"/>
      <c r="C137" s="68">
        <f t="shared" si="28"/>
        <v>0</v>
      </c>
      <c r="D137" s="68">
        <f t="shared" si="29"/>
        <v>0</v>
      </c>
      <c r="E137" s="68">
        <f t="shared" si="30"/>
        <v>0</v>
      </c>
      <c r="F137" s="68">
        <f t="shared" si="31"/>
        <v>0</v>
      </c>
      <c r="G137" s="85">
        <v>1</v>
      </c>
      <c r="H137" s="85">
        <v>0.2</v>
      </c>
      <c r="I137" s="85">
        <v>8.6</v>
      </c>
      <c r="J137" s="85">
        <v>87</v>
      </c>
      <c r="K137" s="86">
        <v>178</v>
      </c>
      <c r="L137" s="86">
        <v>8.6</v>
      </c>
      <c r="M137" s="86">
        <v>0</v>
      </c>
      <c r="N137" s="86">
        <v>1.8</v>
      </c>
      <c r="O137" s="86">
        <v>0</v>
      </c>
      <c r="P137" s="86">
        <v>0</v>
      </c>
      <c r="Q137" s="86">
        <v>0</v>
      </c>
      <c r="R137" s="86">
        <v>0</v>
      </c>
      <c r="S137" s="86">
        <v>4</v>
      </c>
      <c r="T137" s="86">
        <v>10</v>
      </c>
      <c r="U137" s="86">
        <v>16</v>
      </c>
      <c r="V137" s="81">
        <v>179</v>
      </c>
      <c r="W137" s="86">
        <v>40</v>
      </c>
      <c r="X137" s="86">
        <v>0.1</v>
      </c>
      <c r="Y137" s="86">
        <v>20</v>
      </c>
      <c r="Z137" s="86">
        <v>0.2</v>
      </c>
      <c r="AA137" s="81">
        <v>53</v>
      </c>
      <c r="AB137" s="86">
        <v>0.09</v>
      </c>
      <c r="AC137" s="86">
        <v>0.04</v>
      </c>
      <c r="AD137" s="86">
        <v>0.3</v>
      </c>
      <c r="AE137" s="86">
        <v>0</v>
      </c>
      <c r="AF137" s="86">
        <v>0.1</v>
      </c>
      <c r="AG137" s="86">
        <v>0</v>
      </c>
      <c r="AH137" s="86">
        <v>30</v>
      </c>
    </row>
    <row r="138" spans="1:34" ht="20.100000000000001" customHeight="1" x14ac:dyDescent="0.2">
      <c r="A138" s="46" t="s">
        <v>162</v>
      </c>
      <c r="B138" s="55"/>
      <c r="C138" s="68">
        <f t="shared" si="28"/>
        <v>0</v>
      </c>
      <c r="D138" s="68">
        <f t="shared" si="29"/>
        <v>0</v>
      </c>
      <c r="E138" s="68">
        <f t="shared" si="30"/>
        <v>0</v>
      </c>
      <c r="F138" s="68">
        <f t="shared" si="31"/>
        <v>0</v>
      </c>
      <c r="G138" s="85">
        <v>0.5</v>
      </c>
      <c r="H138" s="85">
        <v>0.1</v>
      </c>
      <c r="I138" s="85">
        <v>10</v>
      </c>
      <c r="J138" s="85">
        <v>87</v>
      </c>
      <c r="K138" s="86">
        <v>177</v>
      </c>
      <c r="L138" s="86">
        <v>10</v>
      </c>
      <c r="M138" s="86">
        <v>0</v>
      </c>
      <c r="N138" s="86">
        <v>2</v>
      </c>
      <c r="O138" s="86">
        <v>0</v>
      </c>
      <c r="P138" s="86">
        <v>0</v>
      </c>
      <c r="Q138" s="86">
        <v>0</v>
      </c>
      <c r="R138" s="86">
        <v>0</v>
      </c>
      <c r="S138" s="86">
        <v>1</v>
      </c>
      <c r="T138" s="86">
        <v>8</v>
      </c>
      <c r="U138" s="86">
        <v>19</v>
      </c>
      <c r="V138" s="86">
        <v>160</v>
      </c>
      <c r="W138" s="87">
        <v>10</v>
      </c>
      <c r="X138" s="86">
        <v>0.4</v>
      </c>
      <c r="Y138" s="86">
        <v>83</v>
      </c>
      <c r="Z138" s="86">
        <v>0.5</v>
      </c>
      <c r="AA138" s="86">
        <v>7</v>
      </c>
      <c r="AB138" s="86">
        <v>0.02</v>
      </c>
      <c r="AC138" s="86">
        <v>0.05</v>
      </c>
      <c r="AD138" s="86">
        <v>1</v>
      </c>
      <c r="AE138" s="86">
        <v>0</v>
      </c>
      <c r="AF138" s="86">
        <v>0</v>
      </c>
      <c r="AG138" s="86">
        <v>0</v>
      </c>
      <c r="AH138" s="86">
        <v>16</v>
      </c>
    </row>
    <row r="139" spans="1:34" ht="20.100000000000001" customHeight="1" x14ac:dyDescent="0.2">
      <c r="A139" s="46" t="s">
        <v>163</v>
      </c>
      <c r="B139" s="55"/>
      <c r="C139" s="68">
        <f t="shared" si="28"/>
        <v>0</v>
      </c>
      <c r="D139" s="68">
        <f t="shared" si="29"/>
        <v>0</v>
      </c>
      <c r="E139" s="68">
        <f t="shared" si="30"/>
        <v>0</v>
      </c>
      <c r="F139" s="68">
        <f t="shared" si="31"/>
        <v>0</v>
      </c>
      <c r="G139" s="85">
        <v>0.4</v>
      </c>
      <c r="H139" s="85">
        <v>0.3</v>
      </c>
      <c r="I139" s="85">
        <v>12.2</v>
      </c>
      <c r="J139" s="85">
        <v>85</v>
      </c>
      <c r="K139" s="86">
        <v>213</v>
      </c>
      <c r="L139" s="86">
        <v>12.2</v>
      </c>
      <c r="M139" s="86">
        <v>0</v>
      </c>
      <c r="N139" s="86">
        <v>2.2999999999999998</v>
      </c>
      <c r="O139" s="86">
        <v>0.04</v>
      </c>
      <c r="P139" s="86">
        <v>0.05</v>
      </c>
      <c r="Q139" s="86">
        <v>0.11</v>
      </c>
      <c r="R139" s="86">
        <v>0</v>
      </c>
      <c r="S139" s="86">
        <v>2</v>
      </c>
      <c r="T139" s="86">
        <v>7</v>
      </c>
      <c r="U139" s="86">
        <v>13</v>
      </c>
      <c r="V139" s="86">
        <v>125</v>
      </c>
      <c r="W139" s="86">
        <v>10</v>
      </c>
      <c r="X139" s="86">
        <v>0.2</v>
      </c>
      <c r="Y139" s="86">
        <v>10</v>
      </c>
      <c r="Z139" s="86">
        <v>0.5</v>
      </c>
      <c r="AA139" s="86">
        <v>5</v>
      </c>
      <c r="AB139" s="86">
        <v>0.03</v>
      </c>
      <c r="AC139" s="86">
        <v>0.03</v>
      </c>
      <c r="AD139" s="86">
        <v>0.2</v>
      </c>
      <c r="AE139" s="86">
        <v>0</v>
      </c>
      <c r="AF139" s="86">
        <v>0</v>
      </c>
      <c r="AG139" s="86">
        <v>0</v>
      </c>
      <c r="AH139" s="86">
        <v>10</v>
      </c>
    </row>
    <row r="140" spans="1:34" ht="20.100000000000001" customHeight="1" x14ac:dyDescent="0.2">
      <c r="A140" s="6" t="s">
        <v>186</v>
      </c>
      <c r="B140" s="55"/>
      <c r="C140" s="68">
        <f t="shared" si="28"/>
        <v>0</v>
      </c>
      <c r="D140" s="68">
        <f t="shared" si="29"/>
        <v>0</v>
      </c>
      <c r="E140" s="68">
        <f t="shared" si="30"/>
        <v>0</v>
      </c>
      <c r="F140" s="68">
        <f t="shared" si="31"/>
        <v>0</v>
      </c>
      <c r="G140" s="85">
        <v>0.7</v>
      </c>
      <c r="H140" s="85">
        <v>0.1</v>
      </c>
      <c r="I140" s="85">
        <v>5.9</v>
      </c>
      <c r="J140" s="85">
        <v>90</v>
      </c>
      <c r="K140" s="86">
        <v>126</v>
      </c>
      <c r="L140" s="86">
        <v>5.9</v>
      </c>
      <c r="M140" s="86">
        <v>0</v>
      </c>
      <c r="N140" s="86">
        <v>1.3</v>
      </c>
      <c r="O140" s="86">
        <v>0</v>
      </c>
      <c r="P140" s="86">
        <v>0</v>
      </c>
      <c r="Q140" s="86">
        <v>0</v>
      </c>
      <c r="R140" s="86">
        <v>0</v>
      </c>
      <c r="S140" s="86">
        <v>1</v>
      </c>
      <c r="T140" s="86">
        <v>9</v>
      </c>
      <c r="U140" s="86">
        <v>12</v>
      </c>
      <c r="V140" s="86">
        <v>141</v>
      </c>
      <c r="W140" s="86">
        <v>19</v>
      </c>
      <c r="X140" s="86">
        <v>0.2</v>
      </c>
      <c r="Y140" s="86">
        <v>3</v>
      </c>
      <c r="Z140" s="86">
        <v>0.3</v>
      </c>
      <c r="AA140" s="86">
        <v>37</v>
      </c>
      <c r="AB140" s="86">
        <v>0.04</v>
      </c>
      <c r="AC140" s="86">
        <v>0.02</v>
      </c>
      <c r="AD140" s="86">
        <v>0.3</v>
      </c>
      <c r="AE140" s="86">
        <v>0</v>
      </c>
      <c r="AF140" s="86">
        <v>0</v>
      </c>
      <c r="AG140" s="86">
        <v>0</v>
      </c>
      <c r="AH140" s="86">
        <v>14</v>
      </c>
    </row>
    <row r="141" spans="1:34" ht="20.100000000000001" customHeight="1" x14ac:dyDescent="0.2">
      <c r="A141" s="46" t="s">
        <v>164</v>
      </c>
      <c r="B141" s="55"/>
      <c r="C141" s="68">
        <f t="shared" si="28"/>
        <v>0</v>
      </c>
      <c r="D141" s="68">
        <f t="shared" si="29"/>
        <v>0</v>
      </c>
      <c r="E141" s="68">
        <f t="shared" si="30"/>
        <v>0</v>
      </c>
      <c r="F141" s="68">
        <f t="shared" si="31"/>
        <v>0</v>
      </c>
      <c r="G141" s="85">
        <v>0.3</v>
      </c>
      <c r="H141" s="85">
        <v>0.3</v>
      </c>
      <c r="I141" s="85">
        <v>11.7</v>
      </c>
      <c r="J141" s="85">
        <v>85</v>
      </c>
      <c r="K141" s="86">
        <v>210</v>
      </c>
      <c r="L141" s="86">
        <v>11.6</v>
      </c>
      <c r="M141" s="86">
        <v>0.1</v>
      </c>
      <c r="N141" s="86">
        <v>2.1</v>
      </c>
      <c r="O141" s="86">
        <v>0.06</v>
      </c>
      <c r="P141" s="86">
        <v>0.02</v>
      </c>
      <c r="Q141" s="86">
        <v>0.1</v>
      </c>
      <c r="R141" s="86">
        <v>0</v>
      </c>
      <c r="S141" s="86">
        <v>3</v>
      </c>
      <c r="T141" s="86">
        <v>4</v>
      </c>
      <c r="U141" s="86">
        <v>9</v>
      </c>
      <c r="V141" s="86">
        <v>120</v>
      </c>
      <c r="W141" s="86">
        <v>5</v>
      </c>
      <c r="X141" s="86">
        <v>0.2</v>
      </c>
      <c r="Y141" s="86">
        <v>12</v>
      </c>
      <c r="Z141" s="86">
        <v>0.5</v>
      </c>
      <c r="AA141" s="86">
        <v>5</v>
      </c>
      <c r="AB141" s="86">
        <v>0.03</v>
      </c>
      <c r="AC141" s="86">
        <v>0.02</v>
      </c>
      <c r="AD141" s="86">
        <v>0.1</v>
      </c>
      <c r="AE141" s="86">
        <v>0</v>
      </c>
      <c r="AF141" s="63" t="s">
        <v>145</v>
      </c>
      <c r="AG141" s="86">
        <v>0</v>
      </c>
      <c r="AH141" s="86">
        <v>13</v>
      </c>
    </row>
    <row r="142" spans="1:34" ht="20.100000000000001" customHeight="1" x14ac:dyDescent="0.2">
      <c r="A142" s="46" t="s">
        <v>165</v>
      </c>
      <c r="B142" s="55"/>
      <c r="C142" s="68">
        <f t="shared" si="28"/>
        <v>0</v>
      </c>
      <c r="D142" s="68">
        <f t="shared" si="29"/>
        <v>0</v>
      </c>
      <c r="E142" s="68">
        <f t="shared" si="30"/>
        <v>0</v>
      </c>
      <c r="F142" s="68">
        <f t="shared" si="31"/>
        <v>0</v>
      </c>
      <c r="G142" s="85">
        <v>0.2</v>
      </c>
      <c r="H142" s="85">
        <v>0.1</v>
      </c>
      <c r="I142" s="85">
        <v>19.100000000000001</v>
      </c>
      <c r="J142" s="85">
        <v>78</v>
      </c>
      <c r="K142" s="86">
        <v>324</v>
      </c>
      <c r="L142" s="86">
        <v>19.100000000000001</v>
      </c>
      <c r="M142" s="86">
        <v>0</v>
      </c>
      <c r="N142" s="86">
        <v>1.6</v>
      </c>
      <c r="O142" s="86">
        <v>0</v>
      </c>
      <c r="P142" s="86">
        <v>0</v>
      </c>
      <c r="Q142" s="86">
        <v>0</v>
      </c>
      <c r="R142" s="86">
        <v>0</v>
      </c>
      <c r="S142" s="86">
        <v>3</v>
      </c>
      <c r="T142" s="87">
        <v>10</v>
      </c>
      <c r="U142" s="86">
        <v>9</v>
      </c>
      <c r="V142" s="86">
        <v>61</v>
      </c>
      <c r="W142" s="86">
        <v>4</v>
      </c>
      <c r="X142" s="86">
        <v>0.3</v>
      </c>
      <c r="Y142" s="86">
        <v>6</v>
      </c>
      <c r="Z142" s="63" t="s">
        <v>141</v>
      </c>
      <c r="AA142" s="86">
        <v>2</v>
      </c>
      <c r="AB142" s="86">
        <v>0.02</v>
      </c>
      <c r="AC142" s="86">
        <v>0.03</v>
      </c>
      <c r="AD142" s="86">
        <v>0.1</v>
      </c>
      <c r="AE142" s="86">
        <v>0</v>
      </c>
      <c r="AF142" s="86">
        <v>0.1</v>
      </c>
      <c r="AG142" s="86">
        <v>0</v>
      </c>
      <c r="AH142" s="86">
        <v>4</v>
      </c>
    </row>
    <row r="143" spans="1:34" ht="20.100000000000001" customHeight="1" x14ac:dyDescent="0.2">
      <c r="A143" s="46" t="s">
        <v>166</v>
      </c>
      <c r="B143" s="55"/>
      <c r="C143" s="68">
        <f t="shared" si="28"/>
        <v>0</v>
      </c>
      <c r="D143" s="68">
        <f t="shared" si="29"/>
        <v>0</v>
      </c>
      <c r="E143" s="68">
        <f t="shared" si="30"/>
        <v>0</v>
      </c>
      <c r="F143" s="68">
        <f t="shared" si="31"/>
        <v>0</v>
      </c>
      <c r="G143" s="85">
        <v>0.8</v>
      </c>
      <c r="H143" s="85">
        <v>0.2</v>
      </c>
      <c r="I143" s="85">
        <v>12</v>
      </c>
      <c r="J143" s="85">
        <v>82</v>
      </c>
      <c r="K143" s="86">
        <v>223</v>
      </c>
      <c r="L143" s="86">
        <v>12</v>
      </c>
      <c r="M143" s="86">
        <v>0</v>
      </c>
      <c r="N143" s="86">
        <v>2.2999999999999998</v>
      </c>
      <c r="O143" s="86">
        <v>0</v>
      </c>
      <c r="P143" s="86">
        <v>0</v>
      </c>
      <c r="Q143" s="86">
        <v>0</v>
      </c>
      <c r="R143" s="86">
        <v>0</v>
      </c>
      <c r="S143" s="86">
        <v>1</v>
      </c>
      <c r="T143" s="86">
        <v>8</v>
      </c>
      <c r="U143" s="86">
        <v>25</v>
      </c>
      <c r="V143" s="86">
        <v>243</v>
      </c>
      <c r="W143" s="86">
        <v>13</v>
      </c>
      <c r="X143" s="86">
        <v>0.4</v>
      </c>
      <c r="Y143" s="86">
        <v>30</v>
      </c>
      <c r="Z143" s="86">
        <v>0.5</v>
      </c>
      <c r="AA143" s="86">
        <v>5</v>
      </c>
      <c r="AB143" s="86">
        <v>0.05</v>
      </c>
      <c r="AC143" s="86">
        <v>0.03</v>
      </c>
      <c r="AD143" s="86">
        <v>0.5</v>
      </c>
      <c r="AE143" s="86">
        <v>0</v>
      </c>
      <c r="AF143" s="63" t="s">
        <v>145</v>
      </c>
      <c r="AG143" s="86">
        <v>0</v>
      </c>
      <c r="AH143" s="86">
        <v>10</v>
      </c>
    </row>
    <row r="144" spans="1:34" ht="20.100000000000001" customHeight="1" x14ac:dyDescent="0.2">
      <c r="A144" s="7" t="s">
        <v>167</v>
      </c>
      <c r="B144" s="56"/>
      <c r="C144" s="68">
        <f t="shared" si="28"/>
        <v>0</v>
      </c>
      <c r="D144" s="68">
        <f t="shared" si="29"/>
        <v>0</v>
      </c>
      <c r="E144" s="68">
        <f t="shared" si="30"/>
        <v>0</v>
      </c>
      <c r="F144" s="68">
        <f t="shared" si="31"/>
        <v>0</v>
      </c>
      <c r="G144" s="88">
        <v>2.6</v>
      </c>
      <c r="H144" s="88">
        <v>0.5</v>
      </c>
      <c r="I144" s="88">
        <v>65.8</v>
      </c>
      <c r="J144" s="88">
        <v>16</v>
      </c>
      <c r="K144" s="89">
        <v>1139</v>
      </c>
      <c r="L144" s="89">
        <v>65.8</v>
      </c>
      <c r="M144" s="89">
        <v>0</v>
      </c>
      <c r="N144" s="89">
        <v>6.7</v>
      </c>
      <c r="O144" s="90" t="s">
        <v>168</v>
      </c>
      <c r="P144" s="89">
        <v>0.14000000000000001</v>
      </c>
      <c r="Q144" s="89">
        <v>0.14000000000000001</v>
      </c>
      <c r="R144" s="89">
        <v>0</v>
      </c>
      <c r="S144" s="89">
        <v>23</v>
      </c>
      <c r="T144" s="89">
        <v>31</v>
      </c>
      <c r="U144" s="89">
        <v>85</v>
      </c>
      <c r="V144" s="89">
        <v>783</v>
      </c>
      <c r="W144" s="89">
        <v>40</v>
      </c>
      <c r="X144" s="89">
        <v>2.4</v>
      </c>
      <c r="Y144" s="89">
        <v>2</v>
      </c>
      <c r="Z144" s="89">
        <v>0</v>
      </c>
      <c r="AA144" s="89">
        <v>4</v>
      </c>
      <c r="AB144" s="89">
        <v>0.11</v>
      </c>
      <c r="AC144" s="89">
        <v>0.14000000000000001</v>
      </c>
      <c r="AD144" s="89">
        <v>0.9</v>
      </c>
      <c r="AE144" s="89">
        <v>0</v>
      </c>
      <c r="AF144" s="89">
        <v>0.2</v>
      </c>
      <c r="AG144" s="89">
        <v>0</v>
      </c>
      <c r="AH144" s="89">
        <v>9</v>
      </c>
    </row>
    <row r="145" spans="1:34" s="15" customFormat="1" ht="20.100000000000001" customHeight="1" x14ac:dyDescent="0.2">
      <c r="A145" s="14" t="s">
        <v>202</v>
      </c>
      <c r="B145" s="51"/>
      <c r="C145" s="75"/>
      <c r="D145" s="75"/>
      <c r="E145" s="75"/>
      <c r="F145" s="75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:34" ht="20.100000000000001" customHeight="1" x14ac:dyDescent="0.2">
      <c r="A146" s="8" t="s">
        <v>169</v>
      </c>
      <c r="B146" s="57"/>
      <c r="C146" s="68">
        <f>B146*G146/100</f>
        <v>0</v>
      </c>
      <c r="D146" s="68">
        <f>B146*H146/100</f>
        <v>0</v>
      </c>
      <c r="E146" s="68">
        <f>B146*I146/100</f>
        <v>0</v>
      </c>
      <c r="F146" s="68">
        <f>B146*J146/100</f>
        <v>0</v>
      </c>
      <c r="G146" s="91">
        <v>19.3</v>
      </c>
      <c r="H146" s="91">
        <v>23.1</v>
      </c>
      <c r="I146" s="91">
        <v>11.6</v>
      </c>
      <c r="J146" s="91">
        <v>3</v>
      </c>
      <c r="K146" s="92">
        <v>1387</v>
      </c>
      <c r="L146" s="92">
        <v>0</v>
      </c>
      <c r="M146" s="92">
        <v>11.6</v>
      </c>
      <c r="N146" s="92">
        <v>12.1</v>
      </c>
      <c r="O146" s="92">
        <v>13.6</v>
      </c>
      <c r="P146" s="92">
        <v>7.7</v>
      </c>
      <c r="Q146" s="92">
        <v>0.7</v>
      </c>
      <c r="R146" s="92">
        <v>0</v>
      </c>
      <c r="S146" s="92">
        <v>60</v>
      </c>
      <c r="T146" s="92">
        <v>520</v>
      </c>
      <c r="U146" s="92">
        <v>660</v>
      </c>
      <c r="V146" s="92">
        <v>1920</v>
      </c>
      <c r="W146" s="92">
        <v>130</v>
      </c>
      <c r="X146" s="92">
        <v>12.5</v>
      </c>
      <c r="Y146" s="92">
        <v>0</v>
      </c>
      <c r="Z146" s="92">
        <v>0.4</v>
      </c>
      <c r="AA146" s="92">
        <v>0</v>
      </c>
      <c r="AB146" s="92">
        <v>0.13</v>
      </c>
      <c r="AC146" s="92">
        <v>0.25</v>
      </c>
      <c r="AD146" s="92">
        <v>2.7</v>
      </c>
      <c r="AE146" s="93">
        <v>1</v>
      </c>
      <c r="AF146" s="94" t="s">
        <v>145</v>
      </c>
      <c r="AG146" s="92">
        <v>0</v>
      </c>
      <c r="AH146" s="92">
        <v>30</v>
      </c>
    </row>
    <row r="147" spans="1:34" ht="20.100000000000001" customHeight="1" x14ac:dyDescent="0.2">
      <c r="A147" s="6" t="s">
        <v>187</v>
      </c>
      <c r="B147" s="55"/>
      <c r="C147" s="68">
        <f>B147*G147/100</f>
        <v>0</v>
      </c>
      <c r="D147" s="68">
        <f>B147*H147/100</f>
        <v>0</v>
      </c>
      <c r="E147" s="68">
        <f>B147*I147/100</f>
        <v>0</v>
      </c>
      <c r="F147" s="68">
        <f>B147*J147/100</f>
        <v>0</v>
      </c>
      <c r="G147" s="85">
        <v>4.5</v>
      </c>
      <c r="H147" s="85">
        <v>30</v>
      </c>
      <c r="I147" s="85">
        <v>57.8</v>
      </c>
      <c r="J147" s="85">
        <v>1</v>
      </c>
      <c r="K147" s="81">
        <v>2161</v>
      </c>
      <c r="L147" s="86">
        <v>53.3</v>
      </c>
      <c r="M147" s="86">
        <v>4.5</v>
      </c>
      <c r="N147" s="86">
        <v>5.9</v>
      </c>
      <c r="O147" s="86">
        <v>17.8</v>
      </c>
      <c r="P147" s="86">
        <v>9.6</v>
      </c>
      <c r="Q147" s="86">
        <v>0.9</v>
      </c>
      <c r="R147" s="86">
        <v>1</v>
      </c>
      <c r="S147" s="86">
        <v>15</v>
      </c>
      <c r="T147" s="86">
        <v>112</v>
      </c>
      <c r="U147" s="86">
        <v>173</v>
      </c>
      <c r="V147" s="81">
        <v>365</v>
      </c>
      <c r="W147" s="86">
        <v>50</v>
      </c>
      <c r="X147" s="86">
        <v>2.9</v>
      </c>
      <c r="Y147" s="86">
        <v>6</v>
      </c>
      <c r="Z147" s="86">
        <v>0.5</v>
      </c>
      <c r="AA147" s="86">
        <v>0</v>
      </c>
      <c r="AB147" s="86">
        <v>0.06</v>
      </c>
      <c r="AC147" s="86">
        <v>0.1</v>
      </c>
      <c r="AD147" s="86">
        <v>0.5</v>
      </c>
      <c r="AE147" s="86">
        <v>0</v>
      </c>
      <c r="AF147" s="86">
        <v>0.1</v>
      </c>
      <c r="AG147" s="86">
        <v>0</v>
      </c>
      <c r="AH147" s="86">
        <v>6</v>
      </c>
    </row>
    <row r="148" spans="1:34" ht="20.100000000000001" customHeight="1" x14ac:dyDescent="0.2">
      <c r="A148" s="46" t="s">
        <v>216</v>
      </c>
      <c r="B148" s="55"/>
      <c r="C148" s="68">
        <f>B148*G148/100</f>
        <v>0</v>
      </c>
      <c r="D148" s="68">
        <f>B148*H148/100</f>
        <v>0</v>
      </c>
      <c r="E148" s="68">
        <f>B148*I148/100</f>
        <v>0</v>
      </c>
      <c r="F148" s="68">
        <f>B148*J148/100</f>
        <v>0</v>
      </c>
      <c r="G148" s="85">
        <v>0.5</v>
      </c>
      <c r="H148" s="85">
        <v>0.1</v>
      </c>
      <c r="I148" s="85">
        <v>68</v>
      </c>
      <c r="J148" s="85">
        <v>30</v>
      </c>
      <c r="K148" s="86">
        <v>1127</v>
      </c>
      <c r="L148" s="86">
        <v>68</v>
      </c>
      <c r="M148" s="86">
        <v>0</v>
      </c>
      <c r="N148" s="86">
        <v>1</v>
      </c>
      <c r="O148" s="86">
        <v>0</v>
      </c>
      <c r="P148" s="86">
        <v>0</v>
      </c>
      <c r="Q148" s="86">
        <v>0</v>
      </c>
      <c r="R148" s="86">
        <v>0</v>
      </c>
      <c r="S148" s="86">
        <v>16</v>
      </c>
      <c r="T148" s="86">
        <v>6</v>
      </c>
      <c r="U148" s="86">
        <v>14</v>
      </c>
      <c r="V148" s="86">
        <v>105</v>
      </c>
      <c r="W148" s="86">
        <v>12</v>
      </c>
      <c r="X148" s="86">
        <v>0.5</v>
      </c>
      <c r="Y148" s="86">
        <v>8</v>
      </c>
      <c r="Z148" s="86">
        <v>0</v>
      </c>
      <c r="AA148" s="86">
        <v>5</v>
      </c>
      <c r="AB148" s="86">
        <v>0</v>
      </c>
      <c r="AC148" s="86">
        <v>0</v>
      </c>
      <c r="AD148" s="86">
        <v>0</v>
      </c>
      <c r="AE148" s="86">
        <v>0</v>
      </c>
      <c r="AF148" s="86">
        <v>0</v>
      </c>
      <c r="AG148" s="86">
        <v>0</v>
      </c>
      <c r="AH148" s="86">
        <v>2</v>
      </c>
    </row>
    <row r="149" spans="1:34" ht="20.100000000000001" customHeight="1" x14ac:dyDescent="0.2">
      <c r="A149" s="46" t="s">
        <v>170</v>
      </c>
      <c r="B149" s="55"/>
      <c r="C149" s="68">
        <f>B149*G149/100</f>
        <v>0</v>
      </c>
      <c r="D149" s="68">
        <f>B149*H149/100</f>
        <v>0</v>
      </c>
      <c r="E149" s="68">
        <f>B149*I149/100</f>
        <v>0</v>
      </c>
      <c r="F149" s="68">
        <f>B149*J149/100</f>
        <v>0</v>
      </c>
      <c r="G149" s="85">
        <v>4.45</v>
      </c>
      <c r="H149" s="85">
        <v>2.2999999999999998</v>
      </c>
      <c r="I149" s="85">
        <v>84.8</v>
      </c>
      <c r="J149" s="85">
        <v>3</v>
      </c>
      <c r="K149" s="86">
        <v>1602</v>
      </c>
      <c r="L149" s="86">
        <v>81.599999999999994</v>
      </c>
      <c r="M149" s="86">
        <v>3.2</v>
      </c>
      <c r="N149" s="86">
        <v>6</v>
      </c>
      <c r="O149" s="86">
        <v>1.25</v>
      </c>
      <c r="P149" s="86">
        <v>0.7</v>
      </c>
      <c r="Q149" s="86">
        <v>7.0000000000000007E-2</v>
      </c>
      <c r="R149" s="86">
        <v>0</v>
      </c>
      <c r="S149" s="86">
        <v>220</v>
      </c>
      <c r="T149" s="86">
        <v>91</v>
      </c>
      <c r="U149" s="86">
        <v>140</v>
      </c>
      <c r="V149" s="86">
        <v>1215</v>
      </c>
      <c r="W149" s="86">
        <v>34.5</v>
      </c>
      <c r="X149" s="86">
        <v>3.6</v>
      </c>
      <c r="Y149" s="86">
        <v>0</v>
      </c>
      <c r="Z149" s="86">
        <v>0.1</v>
      </c>
      <c r="AA149" s="81">
        <v>21</v>
      </c>
      <c r="AB149" s="86">
        <v>0.44</v>
      </c>
      <c r="AC149" s="86">
        <v>0.38</v>
      </c>
      <c r="AD149" s="86">
        <v>1.75</v>
      </c>
      <c r="AE149" s="86">
        <v>1.44</v>
      </c>
      <c r="AF149" s="86">
        <v>0.6</v>
      </c>
      <c r="AG149" s="86">
        <v>0.1</v>
      </c>
      <c r="AH149" s="86">
        <v>31</v>
      </c>
    </row>
    <row r="150" spans="1:34" ht="20.100000000000001" customHeight="1" x14ac:dyDescent="0.2">
      <c r="A150" s="46" t="s">
        <v>171</v>
      </c>
      <c r="B150" s="55"/>
      <c r="C150" s="68">
        <f>B150*G150/100</f>
        <v>0</v>
      </c>
      <c r="D150" s="68">
        <f>B150*H150/100</f>
        <v>0</v>
      </c>
      <c r="E150" s="68">
        <f>B150*I150/100</f>
        <v>0</v>
      </c>
      <c r="F150" s="68">
        <f>B150*J150/100</f>
        <v>0</v>
      </c>
      <c r="G150" s="85">
        <v>0</v>
      </c>
      <c r="H150" s="85">
        <v>0</v>
      </c>
      <c r="I150" s="85">
        <v>100</v>
      </c>
      <c r="J150" s="85">
        <v>0</v>
      </c>
      <c r="K150" s="86">
        <v>1680</v>
      </c>
      <c r="L150" s="86">
        <v>100</v>
      </c>
      <c r="M150" s="86">
        <v>0</v>
      </c>
      <c r="N150" s="86">
        <v>0</v>
      </c>
      <c r="O150" s="86">
        <v>0</v>
      </c>
      <c r="P150" s="86">
        <v>0</v>
      </c>
      <c r="Q150" s="86">
        <v>0</v>
      </c>
      <c r="R150" s="86">
        <v>0</v>
      </c>
      <c r="S150" s="86">
        <v>0</v>
      </c>
      <c r="T150" s="86">
        <v>0</v>
      </c>
      <c r="U150" s="86">
        <v>0</v>
      </c>
      <c r="V150" s="87">
        <v>2</v>
      </c>
      <c r="W150" s="86">
        <v>1</v>
      </c>
      <c r="X150" s="86">
        <v>0.1</v>
      </c>
      <c r="Y150" s="86">
        <v>0</v>
      </c>
      <c r="Z150" s="86">
        <v>0</v>
      </c>
      <c r="AA150" s="86">
        <v>0</v>
      </c>
      <c r="AB150" s="86">
        <v>0</v>
      </c>
      <c r="AC150" s="86">
        <v>0</v>
      </c>
      <c r="AD150" s="86">
        <v>0</v>
      </c>
      <c r="AE150" s="86">
        <v>0</v>
      </c>
      <c r="AF150" s="86">
        <v>0</v>
      </c>
      <c r="AG150" s="86">
        <v>0</v>
      </c>
      <c r="AH150" s="86">
        <v>0</v>
      </c>
    </row>
  </sheetData>
  <mergeCells count="29">
    <mergeCell ref="AH2:AH3"/>
    <mergeCell ref="AG4:AH4"/>
    <mergeCell ref="K2:K3"/>
    <mergeCell ref="L2:L3"/>
    <mergeCell ref="M2:M3"/>
    <mergeCell ref="N2:N3"/>
    <mergeCell ref="O2:O3"/>
    <mergeCell ref="Z2:Z3"/>
    <mergeCell ref="AA2:AA3"/>
    <mergeCell ref="P2:P3"/>
    <mergeCell ref="Q2:Q3"/>
    <mergeCell ref="T2:T3"/>
    <mergeCell ref="U2:U3"/>
    <mergeCell ref="V2:V3"/>
    <mergeCell ref="AG2:AG3"/>
    <mergeCell ref="R4:X4"/>
    <mergeCell ref="Z4:AF4"/>
    <mergeCell ref="AB2:AB3"/>
    <mergeCell ref="AC2:AC3"/>
    <mergeCell ref="AD2:AD3"/>
    <mergeCell ref="AE2:AE3"/>
    <mergeCell ref="AF2:AF3"/>
    <mergeCell ref="G2:G3"/>
    <mergeCell ref="J2:J3"/>
    <mergeCell ref="W2:W3"/>
    <mergeCell ref="X2:X3"/>
    <mergeCell ref="Y2:Y3"/>
    <mergeCell ref="H2:H3"/>
    <mergeCell ref="I2:I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3">
                <anchor moveWithCells="1">
                  <from>
                    <xdr:col>0</xdr:col>
                    <xdr:colOff>781050</xdr:colOff>
                    <xdr:row>1</xdr:row>
                    <xdr:rowOff>161925</xdr:rowOff>
                  </from>
                  <to>
                    <xdr:col>0</xdr:col>
                    <xdr:colOff>1295400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0"/>
  <sheetViews>
    <sheetView tabSelected="1" zoomScaleNormal="100" workbookViewId="0">
      <selection activeCell="B6" sqref="B6"/>
    </sheetView>
  </sheetViews>
  <sheetFormatPr baseColWidth="10" defaultRowHeight="12.75" x14ac:dyDescent="0.2"/>
  <cols>
    <col min="1" max="1" width="30.83203125" customWidth="1"/>
    <col min="2" max="2" width="10.83203125" customWidth="1"/>
    <col min="3" max="6" width="8.83203125" customWidth="1"/>
  </cols>
  <sheetData>
    <row r="1" spans="1:6" ht="20.100000000000001" customHeight="1" x14ac:dyDescent="0.2">
      <c r="A1" s="107" t="s">
        <v>249</v>
      </c>
      <c r="B1" s="108" t="s">
        <v>248</v>
      </c>
      <c r="C1" s="109" t="s">
        <v>204</v>
      </c>
      <c r="D1" s="109" t="s">
        <v>205</v>
      </c>
      <c r="E1" s="109" t="s">
        <v>206</v>
      </c>
      <c r="F1" s="109" t="s">
        <v>207</v>
      </c>
    </row>
    <row r="2" spans="1:6" ht="20.100000000000001" customHeight="1" x14ac:dyDescent="0.2">
      <c r="A2" s="110" t="s">
        <v>244</v>
      </c>
      <c r="B2" s="111">
        <v>90</v>
      </c>
      <c r="C2" s="112">
        <v>21.89</v>
      </c>
      <c r="D2" s="112">
        <v>8.1999999999999993</v>
      </c>
      <c r="E2" s="112">
        <v>0</v>
      </c>
      <c r="F2" s="112">
        <v>58.4</v>
      </c>
    </row>
    <row r="3" spans="1:6" ht="20.100000000000001" customHeight="1" x14ac:dyDescent="0.2">
      <c r="A3" s="110" t="s">
        <v>250</v>
      </c>
      <c r="B3" s="111">
        <v>50</v>
      </c>
      <c r="C3" s="112">
        <v>14.05</v>
      </c>
      <c r="D3" s="112">
        <v>3</v>
      </c>
      <c r="E3" s="112">
        <v>0</v>
      </c>
      <c r="F3" s="112">
        <v>32</v>
      </c>
    </row>
    <row r="4" spans="1:6" ht="20.100000000000001" customHeight="1" x14ac:dyDescent="0.2">
      <c r="A4" s="110" t="s">
        <v>251</v>
      </c>
      <c r="B4" s="111">
        <v>40</v>
      </c>
      <c r="C4" s="112">
        <v>7.84</v>
      </c>
      <c r="D4" s="112">
        <v>5.2</v>
      </c>
      <c r="E4" s="112">
        <v>0</v>
      </c>
      <c r="F4" s="112">
        <v>26.4</v>
      </c>
    </row>
    <row r="5" spans="1:6" ht="20.100000000000001" customHeight="1" x14ac:dyDescent="0.2"/>
    <row r="6" spans="1:6" ht="20.100000000000001" customHeight="1" x14ac:dyDescent="0.2"/>
    <row r="7" spans="1:6" ht="20.100000000000001" customHeight="1" x14ac:dyDescent="0.2"/>
    <row r="8" spans="1:6" ht="20.100000000000001" customHeight="1" x14ac:dyDescent="0.2"/>
    <row r="9" spans="1:6" ht="20.100000000000001" customHeight="1" x14ac:dyDescent="0.2"/>
    <row r="10" spans="1:6" ht="20.100000000000001" customHeight="1" x14ac:dyDescent="0.2"/>
    <row r="11" spans="1:6" ht="20.100000000000001" customHeight="1" x14ac:dyDescent="0.2"/>
    <row r="12" spans="1:6" ht="20.100000000000001" customHeight="1" x14ac:dyDescent="0.2"/>
    <row r="13" spans="1:6" ht="20.100000000000001" customHeight="1" x14ac:dyDescent="0.2"/>
    <row r="14" spans="1:6" ht="20.100000000000001" customHeight="1" x14ac:dyDescent="0.2"/>
    <row r="15" spans="1:6" ht="20.100000000000001" customHeight="1" x14ac:dyDescent="0.2"/>
    <row r="16" spans="1:6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workbookViewId="0">
      <selection activeCell="B1" sqref="B1"/>
    </sheetView>
  </sheetViews>
  <sheetFormatPr baseColWidth="10" defaultRowHeight="12.75" x14ac:dyDescent="0.2"/>
  <sheetData>
    <row r="1" spans="1:6" x14ac:dyDescent="0.2">
      <c r="A1" s="106" t="s">
        <v>244</v>
      </c>
      <c r="B1" s="105">
        <f>SUM('TABLEAU BASE'!B6:B395)</f>
        <v>90</v>
      </c>
      <c r="C1" s="100">
        <f>SUM('TABLEAU BASE'!C6:C396)</f>
        <v>21.89</v>
      </c>
      <c r="D1" s="100">
        <f>SUM('TABLEAU BASE'!D6:D396)</f>
        <v>8.1999999999999993</v>
      </c>
      <c r="E1" s="100">
        <f>SUM('TABLEAU BASE'!E6:E396)</f>
        <v>0</v>
      </c>
      <c r="F1" s="100">
        <f>SUM('TABLEAU BASE'!F6:F396)</f>
        <v>58.4</v>
      </c>
    </row>
    <row r="2" spans="1:6" x14ac:dyDescent="0.2">
      <c r="A2" s="106" t="s">
        <v>245</v>
      </c>
      <c r="B2" s="49"/>
      <c r="C2" s="101">
        <f>C1*17</f>
        <v>372.13</v>
      </c>
      <c r="D2" s="101">
        <f>D1*38</f>
        <v>311.59999999999997</v>
      </c>
      <c r="E2" s="101">
        <f>E1*17</f>
        <v>0</v>
      </c>
      <c r="F2" s="3"/>
    </row>
    <row r="3" spans="1:6" x14ac:dyDescent="0.2">
      <c r="A3" s="106" t="s">
        <v>218</v>
      </c>
      <c r="B3" s="49"/>
      <c r="C3" s="102">
        <f>C2/C4</f>
        <v>0.54426454887163056</v>
      </c>
      <c r="D3" s="102">
        <f>D2/C4</f>
        <v>0.45573545112836933</v>
      </c>
      <c r="E3" s="102">
        <f>E2/C4</f>
        <v>0</v>
      </c>
      <c r="F3" s="3"/>
    </row>
    <row r="4" spans="1:6" ht="22.5" x14ac:dyDescent="0.2">
      <c r="A4" s="106" t="s">
        <v>246</v>
      </c>
      <c r="B4" s="50"/>
      <c r="C4" s="103">
        <f>SUM(C2:E2)</f>
        <v>683.73</v>
      </c>
      <c r="D4" s="66"/>
      <c r="E4" s="66"/>
      <c r="F4" s="98"/>
    </row>
    <row r="5" spans="1:6" ht="33.75" x14ac:dyDescent="0.2">
      <c r="A5" s="106" t="s">
        <v>247</v>
      </c>
      <c r="B5" s="50"/>
      <c r="C5" s="104">
        <f>C4/4.18</f>
        <v>163.57177033492823</v>
      </c>
      <c r="D5" s="66"/>
      <c r="E5" s="66"/>
      <c r="F5" s="9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29"/>
  <sheetViews>
    <sheetView zoomScale="70" zoomScaleNormal="70" workbookViewId="0">
      <selection activeCell="H3" sqref="H3"/>
    </sheetView>
  </sheetViews>
  <sheetFormatPr baseColWidth="10" defaultRowHeight="24.95" customHeight="1" x14ac:dyDescent="0.2"/>
  <cols>
    <col min="1" max="2" width="35.83203125" style="20" customWidth="1"/>
    <col min="3" max="3" width="15.1640625" style="20" bestFit="1" customWidth="1"/>
    <col min="4" max="7" width="12" style="20"/>
    <col min="8" max="8" width="19.6640625" style="20" customWidth="1"/>
    <col min="9" max="9" width="20.83203125" style="20" customWidth="1"/>
    <col min="10" max="10" width="50.83203125" style="20" customWidth="1"/>
    <col min="11" max="11" width="25.83203125" style="20" customWidth="1"/>
    <col min="12" max="16384" width="12" style="20"/>
  </cols>
  <sheetData>
    <row r="1" spans="1:13" ht="45" customHeight="1" thickBot="1" x14ac:dyDescent="0.25">
      <c r="A1" s="31" t="s">
        <v>190</v>
      </c>
      <c r="B1" s="32" t="s">
        <v>199</v>
      </c>
      <c r="C1" s="32" t="s">
        <v>191</v>
      </c>
      <c r="D1" s="32" t="s">
        <v>192</v>
      </c>
      <c r="E1" s="32" t="s">
        <v>193</v>
      </c>
      <c r="F1" s="32" t="s">
        <v>194</v>
      </c>
      <c r="I1" s="19" t="s">
        <v>219</v>
      </c>
      <c r="J1" s="17" t="s">
        <v>190</v>
      </c>
      <c r="K1" s="18" t="s">
        <v>199</v>
      </c>
      <c r="M1" s="47"/>
    </row>
    <row r="2" spans="1:13" ht="24.95" customHeight="1" thickBot="1" x14ac:dyDescent="0.25">
      <c r="A2" s="33" t="s">
        <v>228</v>
      </c>
      <c r="B2" s="34">
        <v>250</v>
      </c>
      <c r="C2" s="35">
        <v>8</v>
      </c>
      <c r="D2" s="35">
        <v>8.75</v>
      </c>
      <c r="E2" s="35">
        <v>11.5</v>
      </c>
      <c r="F2" s="35">
        <v>220</v>
      </c>
      <c r="I2" s="124" t="s">
        <v>220</v>
      </c>
      <c r="J2" s="21"/>
      <c r="K2" s="21"/>
      <c r="M2" s="47"/>
    </row>
    <row r="3" spans="1:13" ht="24.95" customHeight="1" thickBot="1" x14ac:dyDescent="0.25">
      <c r="A3" s="33" t="s">
        <v>229</v>
      </c>
      <c r="B3" s="34">
        <v>120</v>
      </c>
      <c r="C3" s="35">
        <v>10.92</v>
      </c>
      <c r="D3" s="35">
        <v>1.08</v>
      </c>
      <c r="E3" s="35">
        <v>65.28</v>
      </c>
      <c r="F3" s="35">
        <v>36</v>
      </c>
      <c r="I3" s="124"/>
      <c r="J3" s="22"/>
      <c r="K3" s="22"/>
      <c r="M3" s="47"/>
    </row>
    <row r="4" spans="1:13" ht="24.95" customHeight="1" thickBot="1" x14ac:dyDescent="0.25">
      <c r="A4" s="33" t="s">
        <v>225</v>
      </c>
      <c r="B4" s="34">
        <v>30</v>
      </c>
      <c r="C4" s="35">
        <v>0.21</v>
      </c>
      <c r="D4" s="35">
        <v>24.9</v>
      </c>
      <c r="E4" s="35">
        <v>0.15</v>
      </c>
      <c r="F4" s="35">
        <v>4.8</v>
      </c>
      <c r="I4" s="124"/>
      <c r="J4" s="22"/>
      <c r="K4" s="22"/>
      <c r="M4" s="47"/>
    </row>
    <row r="5" spans="1:13" ht="24.95" customHeight="1" thickBot="1" x14ac:dyDescent="0.25">
      <c r="A5" s="33" t="s">
        <v>226</v>
      </c>
      <c r="B5" s="34">
        <v>60</v>
      </c>
      <c r="C5" s="35">
        <v>0.3</v>
      </c>
      <c r="D5" s="35">
        <v>0.06</v>
      </c>
      <c r="E5" s="35">
        <v>40.799999999999997</v>
      </c>
      <c r="F5" s="35">
        <v>18</v>
      </c>
      <c r="I5" s="124"/>
      <c r="J5" s="22"/>
      <c r="K5" s="22"/>
      <c r="M5" s="47"/>
    </row>
    <row r="6" spans="1:13" ht="24.95" customHeight="1" thickBot="1" x14ac:dyDescent="0.25">
      <c r="A6" s="33" t="s">
        <v>230</v>
      </c>
      <c r="B6" s="34">
        <v>1</v>
      </c>
      <c r="C6" s="35">
        <v>1.5</v>
      </c>
      <c r="D6" s="35">
        <v>0.3</v>
      </c>
      <c r="E6" s="35">
        <v>12.9</v>
      </c>
      <c r="F6" s="35">
        <v>130.5</v>
      </c>
      <c r="I6" s="124"/>
      <c r="J6" s="22"/>
      <c r="K6" s="22"/>
      <c r="M6" s="47"/>
    </row>
    <row r="7" spans="1:13" ht="24.95" customHeight="1" thickBot="1" x14ac:dyDescent="0.25">
      <c r="A7" s="33" t="s">
        <v>231</v>
      </c>
      <c r="B7" s="34">
        <v>1</v>
      </c>
      <c r="C7" s="35">
        <v>3.7</v>
      </c>
      <c r="D7" s="35">
        <v>10.35</v>
      </c>
      <c r="E7" s="35">
        <v>23.2</v>
      </c>
      <c r="F7" s="35">
        <v>11</v>
      </c>
      <c r="I7" s="125"/>
      <c r="J7" s="23"/>
      <c r="K7" s="23"/>
      <c r="M7" s="48"/>
    </row>
    <row r="8" spans="1:13" ht="24.95" customHeight="1" thickBot="1" x14ac:dyDescent="0.25">
      <c r="A8" s="33" t="s">
        <v>232</v>
      </c>
      <c r="B8" s="34">
        <v>120</v>
      </c>
      <c r="C8" s="35">
        <v>30</v>
      </c>
      <c r="D8" s="35">
        <v>7.2</v>
      </c>
      <c r="E8" s="35">
        <v>0</v>
      </c>
      <c r="F8" s="35">
        <v>76.8</v>
      </c>
      <c r="I8" s="16" t="s">
        <v>221</v>
      </c>
      <c r="J8" s="21"/>
      <c r="K8" s="21"/>
      <c r="M8" s="47"/>
    </row>
    <row r="9" spans="1:13" ht="40.5" customHeight="1" thickBot="1" x14ac:dyDescent="0.25">
      <c r="A9" s="33" t="s">
        <v>233</v>
      </c>
      <c r="B9" s="34">
        <v>300</v>
      </c>
      <c r="C9" s="35">
        <v>6.3</v>
      </c>
      <c r="D9" s="35">
        <v>0.6</v>
      </c>
      <c r="E9" s="35">
        <v>45.6</v>
      </c>
      <c r="F9" s="35">
        <v>237</v>
      </c>
      <c r="I9" s="126" t="s">
        <v>222</v>
      </c>
      <c r="J9" s="21"/>
      <c r="K9" s="21"/>
      <c r="M9" s="47"/>
    </row>
    <row r="10" spans="1:13" ht="24.95" customHeight="1" thickBot="1" x14ac:dyDescent="0.25">
      <c r="A10" s="33" t="s">
        <v>234</v>
      </c>
      <c r="B10" s="34">
        <v>100</v>
      </c>
      <c r="C10" s="35">
        <v>1.2</v>
      </c>
      <c r="D10" s="35">
        <v>0.3</v>
      </c>
      <c r="E10" s="35">
        <v>1.3</v>
      </c>
      <c r="F10" s="35">
        <v>95</v>
      </c>
      <c r="I10" s="124"/>
      <c r="J10" s="22"/>
      <c r="K10" s="22"/>
      <c r="M10" s="48"/>
    </row>
    <row r="11" spans="1:13" ht="24.95" customHeight="1" thickBot="1" x14ac:dyDescent="0.25">
      <c r="A11" s="33" t="s">
        <v>235</v>
      </c>
      <c r="B11" s="34">
        <v>60</v>
      </c>
      <c r="C11" s="35">
        <v>12.12</v>
      </c>
      <c r="D11" s="35">
        <v>17.399999999999999</v>
      </c>
      <c r="E11" s="35">
        <v>0</v>
      </c>
      <c r="F11" s="35">
        <v>27</v>
      </c>
      <c r="I11" s="124"/>
      <c r="J11" s="22"/>
      <c r="K11" s="22"/>
      <c r="M11" s="47"/>
    </row>
    <row r="12" spans="1:13" ht="24.95" customHeight="1" thickBot="1" x14ac:dyDescent="0.25">
      <c r="A12" s="33" t="s">
        <v>224</v>
      </c>
      <c r="B12" s="34">
        <v>80</v>
      </c>
      <c r="C12" s="35">
        <v>6.4</v>
      </c>
      <c r="D12" s="35">
        <v>0.8</v>
      </c>
      <c r="E12" s="35">
        <v>44.8</v>
      </c>
      <c r="F12" s="35">
        <v>23.2</v>
      </c>
      <c r="I12" s="124"/>
      <c r="J12" s="22"/>
      <c r="K12" s="22"/>
      <c r="M12" s="47"/>
    </row>
    <row r="13" spans="1:13" ht="36" customHeight="1" thickBot="1" x14ac:dyDescent="0.25">
      <c r="A13" s="33" t="s">
        <v>236</v>
      </c>
      <c r="B13" s="34">
        <v>1</v>
      </c>
      <c r="C13" s="35">
        <v>4.375</v>
      </c>
      <c r="D13" s="35">
        <v>3.375</v>
      </c>
      <c r="E13" s="35">
        <v>22.5</v>
      </c>
      <c r="F13" s="35">
        <v>92.5</v>
      </c>
      <c r="I13" s="124"/>
      <c r="J13" s="22"/>
      <c r="K13" s="22"/>
      <c r="M13" s="47"/>
    </row>
    <row r="14" spans="1:13" ht="24.95" customHeight="1" thickBot="1" x14ac:dyDescent="0.25">
      <c r="A14" s="33" t="s">
        <v>237</v>
      </c>
      <c r="B14" s="34">
        <v>1</v>
      </c>
      <c r="C14" s="35">
        <v>0.45</v>
      </c>
      <c r="D14" s="35">
        <v>0.45</v>
      </c>
      <c r="E14" s="35">
        <v>17.55</v>
      </c>
      <c r="F14" s="35">
        <v>127.5</v>
      </c>
      <c r="I14" s="124"/>
      <c r="J14" s="22"/>
      <c r="K14" s="22"/>
      <c r="M14" s="47"/>
    </row>
    <row r="15" spans="1:13" ht="24.95" customHeight="1" thickBot="1" x14ac:dyDescent="0.25">
      <c r="A15" s="33" t="s">
        <v>238</v>
      </c>
      <c r="B15" s="34">
        <v>150</v>
      </c>
      <c r="C15" s="35">
        <v>33.15</v>
      </c>
      <c r="D15" s="35">
        <v>1.5</v>
      </c>
      <c r="E15" s="35">
        <v>0</v>
      </c>
      <c r="F15" s="35">
        <v>114</v>
      </c>
      <c r="I15" s="124"/>
      <c r="J15" s="22"/>
      <c r="K15" s="22"/>
      <c r="M15" s="47"/>
    </row>
    <row r="16" spans="1:13" ht="24.95" customHeight="1" thickBot="1" x14ac:dyDescent="0.25">
      <c r="A16" s="33" t="s">
        <v>239</v>
      </c>
      <c r="B16" s="34">
        <v>100</v>
      </c>
      <c r="C16" s="35">
        <v>8.1999999999999993</v>
      </c>
      <c r="D16" s="35">
        <v>0.5</v>
      </c>
      <c r="E16" s="35">
        <v>12.6</v>
      </c>
      <c r="F16" s="35">
        <v>70</v>
      </c>
      <c r="I16" s="124"/>
      <c r="J16" s="22"/>
      <c r="K16" s="22"/>
      <c r="M16" s="47"/>
    </row>
    <row r="17" spans="1:13" ht="24.95" customHeight="1" thickBot="1" x14ac:dyDescent="0.25">
      <c r="A17" s="33" t="s">
        <v>240</v>
      </c>
      <c r="B17" s="34">
        <v>35</v>
      </c>
      <c r="C17" s="35">
        <v>10.29</v>
      </c>
      <c r="D17" s="35">
        <v>10.08</v>
      </c>
      <c r="E17" s="35">
        <v>3.5000000000000003E-2</v>
      </c>
      <c r="F17" s="35">
        <v>13.3</v>
      </c>
      <c r="I17" s="125"/>
      <c r="J17" s="22"/>
      <c r="K17" s="23"/>
      <c r="M17" s="47"/>
    </row>
    <row r="18" spans="1:13" ht="24.95" customHeight="1" thickBot="1" x14ac:dyDescent="0.25">
      <c r="A18" s="33" t="s">
        <v>241</v>
      </c>
      <c r="B18" s="34">
        <v>150</v>
      </c>
      <c r="C18" s="35">
        <v>1.65</v>
      </c>
      <c r="D18" s="35">
        <v>0.45</v>
      </c>
      <c r="E18" s="35">
        <v>31.5</v>
      </c>
      <c r="F18" s="35">
        <v>111</v>
      </c>
      <c r="I18" s="16" t="s">
        <v>221</v>
      </c>
      <c r="J18" s="24"/>
      <c r="K18" s="24"/>
      <c r="M18" s="48"/>
    </row>
    <row r="19" spans="1:13" ht="24.95" customHeight="1" thickBot="1" x14ac:dyDescent="0.25">
      <c r="A19" s="33" t="s">
        <v>242</v>
      </c>
      <c r="B19" s="34">
        <v>20</v>
      </c>
      <c r="C19" s="35">
        <v>0.9</v>
      </c>
      <c r="D19" s="35">
        <v>6</v>
      </c>
      <c r="E19" s="35">
        <v>11.56</v>
      </c>
      <c r="F19" s="35">
        <v>0.2</v>
      </c>
      <c r="I19" s="126" t="s">
        <v>223</v>
      </c>
      <c r="J19" s="22"/>
      <c r="K19" s="21"/>
      <c r="M19" s="47"/>
    </row>
    <row r="20" spans="1:13" ht="24.95" customHeight="1" thickBot="1" x14ac:dyDescent="0.25">
      <c r="A20" s="33"/>
      <c r="B20" s="34"/>
      <c r="C20" s="35"/>
      <c r="D20" s="35"/>
      <c r="E20" s="35"/>
      <c r="F20" s="35"/>
      <c r="I20" s="124"/>
      <c r="J20" s="22"/>
      <c r="K20" s="22"/>
      <c r="M20" s="47"/>
    </row>
    <row r="21" spans="1:13" ht="24.95" customHeight="1" thickBot="1" x14ac:dyDescent="0.25">
      <c r="A21" s="33"/>
      <c r="B21" s="34"/>
      <c r="C21" s="35"/>
      <c r="D21" s="35"/>
      <c r="E21" s="35"/>
      <c r="F21" s="35"/>
      <c r="I21" s="124"/>
      <c r="J21" s="22"/>
      <c r="K21" s="22"/>
      <c r="M21" s="48"/>
    </row>
    <row r="22" spans="1:13" ht="24.95" customHeight="1" thickBot="1" x14ac:dyDescent="0.25">
      <c r="A22" s="33"/>
      <c r="B22" s="34"/>
      <c r="C22" s="35"/>
      <c r="D22" s="35"/>
      <c r="E22" s="35"/>
      <c r="F22" s="35"/>
      <c r="I22" s="124"/>
      <c r="J22" s="22"/>
      <c r="K22" s="22"/>
      <c r="M22" s="47"/>
    </row>
    <row r="23" spans="1:13" ht="24.95" customHeight="1" thickBot="1" x14ac:dyDescent="0.25">
      <c r="A23" s="33"/>
      <c r="B23" s="34"/>
      <c r="C23" s="35"/>
      <c r="D23" s="35"/>
      <c r="E23" s="35"/>
      <c r="F23" s="35"/>
      <c r="I23" s="124"/>
      <c r="J23" s="22"/>
      <c r="K23" s="22"/>
      <c r="M23" s="47"/>
    </row>
    <row r="24" spans="1:13" ht="24.95" customHeight="1" thickBot="1" x14ac:dyDescent="0.25">
      <c r="A24" s="33"/>
      <c r="B24" s="34"/>
      <c r="C24" s="35"/>
      <c r="D24" s="35"/>
      <c r="E24" s="35"/>
      <c r="F24" s="35"/>
      <c r="I24" s="124"/>
      <c r="J24" s="22"/>
      <c r="K24" s="22"/>
      <c r="M24" s="47"/>
    </row>
    <row r="25" spans="1:13" ht="24.95" customHeight="1" thickBot="1" x14ac:dyDescent="0.25">
      <c r="A25" s="36" t="s">
        <v>195</v>
      </c>
      <c r="B25" s="37"/>
      <c r="C25" s="35">
        <f>SUM(C2:C24)</f>
        <v>139.66500000000002</v>
      </c>
      <c r="D25" s="35">
        <f t="shared" ref="D25:E25" si="0">SUM(D2:D24)</f>
        <v>94.094999999999999</v>
      </c>
      <c r="E25" s="35">
        <f t="shared" si="0"/>
        <v>341.27500000000003</v>
      </c>
      <c r="F25" s="35">
        <f>SUM(F2:F24)</f>
        <v>1407.8000000000002</v>
      </c>
      <c r="I25" s="124"/>
      <c r="J25" s="25"/>
      <c r="K25" s="26"/>
      <c r="M25" s="47"/>
    </row>
    <row r="26" spans="1:13" ht="24.95" customHeight="1" x14ac:dyDescent="0.2">
      <c r="A26" s="38" t="s">
        <v>196</v>
      </c>
      <c r="B26" s="39"/>
      <c r="C26" s="40">
        <f>C25*17</f>
        <v>2374.3050000000003</v>
      </c>
      <c r="D26" s="40">
        <f>D25*38</f>
        <v>3575.61</v>
      </c>
      <c r="E26" s="40">
        <f>E25*17</f>
        <v>5801.6750000000002</v>
      </c>
      <c r="F26" s="40"/>
      <c r="I26" s="124"/>
      <c r="J26" s="25"/>
      <c r="K26" s="26"/>
      <c r="M26" s="47"/>
    </row>
    <row r="27" spans="1:13" ht="24.95" customHeight="1" x14ac:dyDescent="0.2">
      <c r="A27" s="41" t="s">
        <v>218</v>
      </c>
      <c r="B27" s="42"/>
      <c r="C27" s="43">
        <f>C26/C28</f>
        <v>0.20204117059904236</v>
      </c>
      <c r="D27" s="43">
        <f>D26/C28</f>
        <v>0.30426606101812609</v>
      </c>
      <c r="E27" s="43">
        <f>E26/C28</f>
        <v>0.4936927683828316</v>
      </c>
      <c r="F27" s="44"/>
      <c r="I27" s="125"/>
      <c r="J27" s="25"/>
      <c r="K27" s="27"/>
      <c r="M27" s="47"/>
    </row>
    <row r="28" spans="1:13" ht="24.95" customHeight="1" thickBot="1" x14ac:dyDescent="0.25">
      <c r="A28" s="36" t="s">
        <v>197</v>
      </c>
      <c r="B28" s="45"/>
      <c r="C28" s="118">
        <f>SUM(C26:E26)</f>
        <v>11751.59</v>
      </c>
      <c r="D28" s="119"/>
      <c r="E28" s="119"/>
      <c r="F28" s="120"/>
      <c r="I28" s="16" t="s">
        <v>221</v>
      </c>
      <c r="J28" s="28"/>
      <c r="K28" s="29"/>
      <c r="M28" s="48"/>
    </row>
    <row r="29" spans="1:13" ht="24.95" customHeight="1" thickBot="1" x14ac:dyDescent="0.25">
      <c r="A29" s="36" t="s">
        <v>198</v>
      </c>
      <c r="B29" s="45"/>
      <c r="C29" s="121">
        <f>C28/4.18</f>
        <v>2811.3851674641151</v>
      </c>
      <c r="D29" s="122"/>
      <c r="E29" s="122"/>
      <c r="F29" s="123"/>
      <c r="J29" s="30"/>
    </row>
  </sheetData>
  <mergeCells count="5">
    <mergeCell ref="C28:F28"/>
    <mergeCell ref="C29:F29"/>
    <mergeCell ref="I2:I7"/>
    <mergeCell ref="I9:I17"/>
    <mergeCell ref="I19:I27"/>
  </mergeCells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BASE</vt:lpstr>
      <vt:lpstr>TABLEAU AUTOMATIQUE</vt:lpstr>
      <vt:lpstr>Feuil1</vt:lpstr>
      <vt:lpstr>TABLEAU EXERCICE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</dc:creator>
  <cp:lastModifiedBy>dorian</cp:lastModifiedBy>
  <cp:lastPrinted>2020-04-19T16:35:27Z</cp:lastPrinted>
  <dcterms:created xsi:type="dcterms:W3CDTF">2020-04-19T15:08:40Z</dcterms:created>
  <dcterms:modified xsi:type="dcterms:W3CDTF">2020-04-21T08:38:05Z</dcterms:modified>
</cp:coreProperties>
</file>