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8_{D205228A-D580-4797-9C8C-84369D6B4E98}" xr6:coauthVersionLast="45" xr6:coauthVersionMax="45" xr10:uidLastSave="{00000000-0000-0000-0000-000000000000}"/>
  <bookViews>
    <workbookView xWindow="-110" yWindow="-110" windowWidth="19420" windowHeight="10640" xr2:uid="{00000000-000D-0000-FFFF-FFFF00000000}"/>
  </bookViews>
  <sheets>
    <sheet name="Feuil1" sheetId="1" r:id="rId1"/>
  </sheets>
  <definedNames>
    <definedName name="m">Feuil1!#REF!</definedName>
    <definedName name="S">Feuil1!#REF!</definedName>
    <definedName name="se">Feuil1!#REF!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39" i="1" l="1"/>
  <c r="D39" i="1" l="1"/>
  <c r="B39" i="1"/>
  <c r="D36" i="1"/>
  <c r="C36" i="1"/>
  <c r="B36" i="1"/>
  <c r="D35" i="1"/>
  <c r="C35" i="1"/>
  <c r="B35" i="1"/>
  <c r="C39" i="1" l="1"/>
  <c r="B38" i="1" s="1"/>
  <c r="A42" i="1"/>
  <c r="B42" i="1" l="1"/>
  <c r="D42" i="1"/>
  <c r="C42" i="1"/>
  <c r="B4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OrDonc</author>
  </authors>
  <commentList>
    <comment ref="E1" authorId="0" shapeId="0" xr:uid="{B4D18411-DE5C-489D-BB19-9627576E1253}">
      <text>
        <r>
          <rPr>
            <b/>
            <sz val="9"/>
            <color indexed="81"/>
            <rFont val="Tahoma"/>
            <family val="2"/>
          </rPr>
          <t>largeur de colonne
F à 0 sinon à 5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L1" authorId="0" shapeId="0" xr:uid="{CA74106A-3028-48C4-8F5D-A2DF9144FB0A}">
      <text>
        <r>
          <rPr>
            <b/>
            <sz val="9"/>
            <color indexed="9"/>
            <rFont val="Calibri"/>
            <family val="2"/>
            <scheme val="minor"/>
          </rPr>
          <t>Évènement de mise à jour en changeant une des cellules de colonne d'un secteur</t>
        </r>
        <r>
          <rPr>
            <sz val="9"/>
            <color indexed="9"/>
            <rFont val="Tahoma"/>
            <family val="2"/>
          </rPr>
          <t xml:space="preserve">
</t>
        </r>
      </text>
    </comment>
    <comment ref="A39" authorId="0" shapeId="0" xr:uid="{F4094D0B-12A3-4C65-8B9B-5C80E2789208}">
      <text>
        <r>
          <rPr>
            <sz val="9"/>
            <color indexed="81"/>
            <rFont val="Tahoma"/>
            <family val="2"/>
          </rPr>
          <t>les  4 cellules à afficher (fonte noire)</t>
        </r>
      </text>
    </comment>
    <comment ref="A42" authorId="0" shapeId="0" xr:uid="{5F7C9F93-5C37-4C12-A5D8-0B5725B110C3}">
      <text>
        <r>
          <rPr>
            <sz val="9"/>
            <color indexed="81"/>
            <rFont val="Tahoma"/>
            <family val="2"/>
          </rPr>
          <t xml:space="preserve">les  4 cellules à afficher (fonte noire)
</t>
        </r>
      </text>
    </comment>
  </commentList>
</comments>
</file>

<file path=xl/sharedStrings.xml><?xml version="1.0" encoding="utf-8"?>
<sst xmlns="http://schemas.openxmlformats.org/spreadsheetml/2006/main" count="34" uniqueCount="34">
  <si>
    <t>Tour</t>
  </si>
  <si>
    <t>Secteur 1</t>
  </si>
  <si>
    <t>Secteur 3</t>
  </si>
  <si>
    <t>Total</t>
  </si>
  <si>
    <t xml:space="preserve">Secteur 2 </t>
  </si>
  <si>
    <t>Pneus</t>
  </si>
  <si>
    <t>Best  overall</t>
  </si>
  <si>
    <t xml:space="preserve">Essence fin : </t>
  </si>
  <si>
    <t>Session</t>
  </si>
  <si>
    <t xml:space="preserve">   Départ :</t>
  </si>
  <si>
    <t xml:space="preserve">   Pression fin de session :</t>
  </si>
  <si>
    <t xml:space="preserve">   Pression pit :</t>
  </si>
  <si>
    <t xml:space="preserve">   Spare :</t>
  </si>
  <si>
    <t>Commentaire session</t>
  </si>
  <si>
    <t>Commentaire pilote</t>
  </si>
  <si>
    <t xml:space="preserve">   Strat :</t>
  </si>
  <si>
    <t>Best manche TCR</t>
  </si>
  <si>
    <t xml:space="preserve">Optimal : </t>
  </si>
  <si>
    <t xml:space="preserve">    FP1</t>
  </si>
  <si>
    <t>1</t>
  </si>
  <si>
    <t>2</t>
  </si>
  <si>
    <t>3</t>
  </si>
  <si>
    <t>Position</t>
  </si>
  <si>
    <t>secteurs</t>
  </si>
  <si>
    <r>
      <rPr>
        <i/>
        <sz val="9.9"/>
        <color theme="1"/>
        <rFont val="Calibri"/>
        <family val="2"/>
      </rPr>
      <t>tableau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rgb="FF0070C0"/>
        <rFont val="Calibri"/>
        <family val="2"/>
        <scheme val="minor"/>
      </rPr>
      <t>TB</t>
    </r>
  </si>
  <si>
    <t>Essence début</t>
  </si>
  <si>
    <t>Bad overall</t>
  </si>
  <si>
    <t>?</t>
  </si>
  <si>
    <t xml:space="preserve">1 minute 56 secondes 754 millièmes </t>
  </si>
  <si>
    <t xml:space="preserve">1 minute 57 secondes 912 millièmes </t>
  </si>
  <si>
    <t xml:space="preserve">1 minute 56 secondes 671 millièmes </t>
  </si>
  <si>
    <t>en s</t>
  </si>
  <si>
    <t xml:space="preserve">1 minute 56 secondes 396 millièmes </t>
  </si>
  <si>
    <t xml:space="preserve">2 minutes 1 seconde 515 millièmes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</si>
</sst>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0.000"/>
  </numFmts>
  <fonts count="1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i/>
      <sz val="11"/>
      <color theme="1"/>
      <name val="Calibri"/>
      <family val="2"/>
      <scheme val="minor"/>
    </font>
    <font>
      <i/>
      <sz val="9.9"/>
      <color theme="1"/>
      <name val="Calibri"/>
      <family val="2"/>
    </font>
    <font>
      <b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color indexed="9"/>
      <name val="Tahoma"/>
      <family val="2"/>
    </font>
    <font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sz val="16"/>
      <color theme="0"/>
      <name val="Calibri"/>
      <family val="2"/>
      <scheme val="minor"/>
    </font>
    <font>
      <b/>
      <sz val="9"/>
      <color indexed="81"/>
      <name val="Tahoma"/>
      <family val="2"/>
    </font>
  </fonts>
  <fills count="10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gradientFill degree="90">
        <stop position="0">
          <color theme="0"/>
        </stop>
        <stop position="0.5">
          <color rgb="FFFFFF00"/>
        </stop>
        <stop position="1">
          <color theme="0"/>
        </stop>
      </gradientFill>
    </fill>
    <fill>
      <patternFill patternType="solid">
        <fgColor rgb="FF0070C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/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/>
      <diagonal/>
    </border>
    <border>
      <left style="medium">
        <color theme="0"/>
      </left>
      <right/>
      <top/>
      <bottom/>
      <diagonal/>
    </border>
    <border>
      <left/>
      <right style="medium">
        <color theme="0"/>
      </right>
      <top/>
      <bottom/>
      <diagonal/>
    </border>
    <border>
      <left style="medium">
        <color theme="0"/>
      </left>
      <right/>
      <top style="medium">
        <color indexed="64"/>
      </top>
      <bottom style="medium">
        <color indexed="64"/>
      </bottom>
      <diagonal/>
    </border>
    <border>
      <left style="medium">
        <color theme="0"/>
      </left>
      <right/>
      <top style="medium">
        <color theme="0"/>
      </top>
      <bottom/>
      <diagonal/>
    </border>
    <border>
      <left/>
      <right style="medium">
        <color theme="0"/>
      </right>
      <top style="medium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medium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medium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medium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medium">
        <color theme="0"/>
      </bottom>
      <diagonal/>
    </border>
    <border>
      <left style="medium">
        <color theme="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3" xfId="0" applyBorder="1"/>
    <xf numFmtId="0" fontId="0" fillId="0" borderId="15" xfId="0" applyBorder="1"/>
    <xf numFmtId="0" fontId="0" fillId="0" borderId="12" xfId="0" applyBorder="1" applyAlignment="1">
      <alignment horizontal="right"/>
    </xf>
    <xf numFmtId="0" fontId="0" fillId="0" borderId="14" xfId="0" applyBorder="1" applyAlignment="1">
      <alignment horizontal="right"/>
    </xf>
    <xf numFmtId="0" fontId="0" fillId="0" borderId="2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0" fillId="3" borderId="18" xfId="0" applyFont="1" applyFill="1" applyBorder="1" applyAlignment="1">
      <alignment horizontal="center"/>
    </xf>
    <xf numFmtId="0" fontId="0" fillId="3" borderId="19" xfId="0" applyFont="1" applyFill="1" applyBorder="1" applyAlignment="1">
      <alignment horizontal="center"/>
    </xf>
    <xf numFmtId="0" fontId="0" fillId="3" borderId="17" xfId="0" applyFont="1" applyFill="1" applyBorder="1" applyAlignment="1">
      <alignment horizontal="center"/>
    </xf>
    <xf numFmtId="164" fontId="0" fillId="0" borderId="0" xfId="0" applyNumberFormat="1"/>
    <xf numFmtId="0" fontId="10" fillId="8" borderId="0" xfId="0" applyFont="1" applyFill="1" applyBorder="1"/>
    <xf numFmtId="0" fontId="10" fillId="8" borderId="0" xfId="0" applyFont="1" applyFill="1" applyBorder="1" applyAlignment="1"/>
    <xf numFmtId="0" fontId="12" fillId="8" borderId="0" xfId="0" applyFont="1" applyFill="1" applyBorder="1"/>
    <xf numFmtId="0" fontId="1" fillId="0" borderId="1" xfId="0" applyFont="1" applyBorder="1"/>
    <xf numFmtId="0" fontId="10" fillId="7" borderId="18" xfId="0" applyFont="1" applyFill="1" applyBorder="1" applyAlignment="1">
      <alignment horizontal="center"/>
    </xf>
    <xf numFmtId="0" fontId="10" fillId="7" borderId="19" xfId="0" applyFont="1" applyFill="1" applyBorder="1" applyAlignment="1">
      <alignment horizontal="center"/>
    </xf>
    <xf numFmtId="0" fontId="10" fillId="7" borderId="17" xfId="0" applyFont="1" applyFill="1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2" borderId="20" xfId="0" applyFill="1" applyBorder="1" applyAlignment="1">
      <alignment horizontal="center" vertical="center"/>
    </xf>
    <xf numFmtId="0" fontId="0" fillId="0" borderId="26" xfId="0" applyBorder="1"/>
    <xf numFmtId="0" fontId="0" fillId="0" borderId="23" xfId="0" applyBorder="1" applyAlignment="1">
      <alignment horizontal="center"/>
    </xf>
    <xf numFmtId="0" fontId="0" fillId="0" borderId="24" xfId="0" applyBorder="1" applyAlignment="1"/>
    <xf numFmtId="0" fontId="10" fillId="8" borderId="28" xfId="0" applyFont="1" applyFill="1" applyBorder="1" applyAlignment="1"/>
    <xf numFmtId="0" fontId="0" fillId="4" borderId="29" xfId="0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0" fontId="0" fillId="4" borderId="31" xfId="0" applyFill="1" applyBorder="1"/>
    <xf numFmtId="0" fontId="0" fillId="2" borderId="32" xfId="0" applyFill="1" applyBorder="1" applyAlignment="1">
      <alignment horizontal="center"/>
    </xf>
    <xf numFmtId="164" fontId="0" fillId="2" borderId="33" xfId="0" applyNumberFormat="1" applyFill="1" applyBorder="1" applyAlignment="1">
      <alignment horizontal="center"/>
    </xf>
    <xf numFmtId="0" fontId="0" fillId="2" borderId="34" xfId="0" applyFill="1" applyBorder="1" applyAlignment="1">
      <alignment horizontal="center"/>
    </xf>
    <xf numFmtId="0" fontId="0" fillId="2" borderId="35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2" borderId="36" xfId="0" applyFill="1" applyBorder="1" applyAlignment="1">
      <alignment horizontal="center"/>
    </xf>
    <xf numFmtId="0" fontId="0" fillId="2" borderId="27" xfId="0" applyFill="1" applyBorder="1" applyAlignment="1">
      <alignment horizontal="center"/>
    </xf>
    <xf numFmtId="0" fontId="0" fillId="2" borderId="37" xfId="0" applyFill="1" applyBorder="1" applyAlignment="1">
      <alignment horizontal="center"/>
    </xf>
    <xf numFmtId="0" fontId="0" fillId="2" borderId="38" xfId="0" applyFill="1" applyBorder="1" applyAlignment="1">
      <alignment horizontal="center"/>
    </xf>
    <xf numFmtId="0" fontId="0" fillId="0" borderId="23" xfId="0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4" xfId="0" applyFill="1" applyBorder="1" applyAlignment="1"/>
    <xf numFmtId="0" fontId="0" fillId="0" borderId="39" xfId="0" applyBorder="1" applyAlignment="1">
      <alignment horizontal="center"/>
    </xf>
    <xf numFmtId="0" fontId="10" fillId="8" borderId="23" xfId="0" applyFont="1" applyFill="1" applyBorder="1" applyAlignment="1">
      <alignment horizontal="center"/>
    </xf>
    <xf numFmtId="0" fontId="0" fillId="0" borderId="25" xfId="0" applyBorder="1" applyAlignment="1">
      <alignment horizontal="center"/>
    </xf>
    <xf numFmtId="0" fontId="0" fillId="2" borderId="1" xfId="0" applyFill="1" applyBorder="1"/>
    <xf numFmtId="165" fontId="0" fillId="0" borderId="0" xfId="0" applyNumberFormat="1"/>
    <xf numFmtId="0" fontId="6" fillId="0" borderId="39" xfId="0" applyFont="1" applyBorder="1" applyAlignment="1">
      <alignment horizontal="center" wrapText="1"/>
    </xf>
    <xf numFmtId="0" fontId="0" fillId="0" borderId="40" xfId="0" applyBorder="1"/>
    <xf numFmtId="0" fontId="0" fillId="0" borderId="41" xfId="0" applyBorder="1"/>
    <xf numFmtId="0" fontId="0" fillId="0" borderId="1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1" xfId="0" applyBorder="1" applyAlignment="1">
      <alignment horizontal="center"/>
    </xf>
    <xf numFmtId="0" fontId="6" fillId="3" borderId="10" xfId="0" applyFont="1" applyFill="1" applyBorder="1" applyAlignment="1">
      <alignment horizontal="center"/>
    </xf>
    <xf numFmtId="0" fontId="6" fillId="3" borderId="16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 vertical="center"/>
    </xf>
    <xf numFmtId="0" fontId="6" fillId="9" borderId="10" xfId="0" applyFont="1" applyFill="1" applyBorder="1" applyAlignment="1">
      <alignment horizontal="center"/>
    </xf>
    <xf numFmtId="0" fontId="6" fillId="9" borderId="16" xfId="0" applyFont="1" applyFill="1" applyBorder="1" applyAlignment="1">
      <alignment horizontal="center"/>
    </xf>
    <xf numFmtId="0" fontId="6" fillId="9" borderId="11" xfId="0" applyFont="1" applyFill="1" applyBorder="1" applyAlignment="1">
      <alignment horizontal="center"/>
    </xf>
  </cellXfs>
  <cellStyles count="1">
    <cellStyle name="Normal" xfId="0" builtinId="0"/>
  </cellStyles>
  <dxfs count="35">
    <dxf>
      <border diagonalUp="0" diagonalDown="0">
        <left/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color theme="0"/>
        <name val="Calibri"/>
        <family val="2"/>
        <scheme val="minor"/>
      </font>
      <fill>
        <patternFill patternType="solid">
          <fgColor indexed="64"/>
          <bgColor theme="0"/>
        </patternFill>
      </fill>
      <border diagonalUp="0" diagonalDown="0">
        <left style="medium">
          <color theme="0"/>
        </left>
        <right style="medium">
          <color theme="0"/>
        </right>
        <top/>
        <bottom/>
        <vertical/>
        <horizontal/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numFmt numFmtId="164" formatCode="[$-F400]h:mm:ss\ AM/PM"/>
      <fill>
        <patternFill patternType="solid">
          <fgColor indexed="64"/>
          <bgColor theme="0" tint="-0.34998626667073579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theme="0"/>
        </left>
        <right style="medium">
          <color theme="0"/>
        </right>
        <top style="thin">
          <color theme="0"/>
        </top>
        <bottom style="thin">
          <color theme="0"/>
        </bottom>
        <vertical/>
        <horizontal/>
      </border>
    </dxf>
    <dxf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diagonalUp="0" diagonalDown="0" outline="0">
        <left/>
        <right/>
        <top style="thin">
          <color indexed="64"/>
        </top>
        <bottom/>
      </border>
    </dxf>
    <dxf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ill>
        <patternFill patternType="solid">
          <fgColor indexed="64"/>
          <bgColor theme="0" tint="-0.34998626667073579"/>
        </patternFill>
      </fill>
      <alignment horizontal="center" vertical="bottom" textRotation="0" indent="0" justifyLastLine="0" shrinkToFit="0" readingOrder="0"/>
      <border diagonalUp="0" diagonalDown="0">
        <left style="medium">
          <color theme="0"/>
        </left>
        <right style="thin">
          <color theme="0"/>
        </right>
        <top style="thin">
          <color theme="0"/>
        </top>
        <bottom style="thin">
          <color theme="0"/>
        </bottom>
        <vertical style="thin">
          <color theme="0"/>
        </vertical>
        <horizontal style="thin">
          <color theme="0"/>
        </horizontal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 tint="-0.34998626667073579"/>
        </patternFill>
      </fill>
    </dxf>
    <dxf>
      <border outline="0">
        <bottom style="thin">
          <color indexed="64"/>
        </bottom>
      </border>
    </dxf>
    <dxf>
      <fill>
        <patternFill patternType="solid">
          <fgColor indexed="64"/>
          <bgColor theme="0" tint="-0.34998626667073579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92D050"/>
        </patternFill>
      </fill>
    </dxf>
    <dxf>
      <fill>
        <patternFill>
          <bgColor rgb="FFA162D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A162D0"/>
        </patternFill>
      </fill>
    </dxf>
    <dxf>
      <fill>
        <patternFill>
          <bgColor rgb="FF92D050"/>
        </patternFill>
      </fill>
    </dxf>
    <dxf>
      <fill>
        <patternFill>
          <bgColor rgb="FFA162D0"/>
        </patternFill>
      </fill>
    </dxf>
    <dxf>
      <fill>
        <patternFill>
          <bgColor rgb="FFFF0000"/>
        </pattern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theme="9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0000"/>
          </stop>
        </gradientFill>
      </fill>
    </dxf>
    <dxf>
      <fill>
        <gradientFill type="path" left="0.5" right="0.5" top="0.5" bottom="0.5">
          <stop position="0">
            <color theme="0"/>
          </stop>
          <stop position="1">
            <color rgb="FFFFC000"/>
          </stop>
        </gradientFill>
      </fill>
    </dxf>
  </dxfs>
  <tableStyles count="0" defaultTableStyle="TableStyleMedium2" defaultPivotStyle="PivotStyleLight16"/>
  <colors>
    <mruColors>
      <color rgb="FFA162D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63500</xdr:colOff>
      <xdr:row>5</xdr:row>
      <xdr:rowOff>63500</xdr:rowOff>
    </xdr:from>
    <xdr:to>
      <xdr:col>9</xdr:col>
      <xdr:colOff>214559</xdr:colOff>
      <xdr:row>9</xdr:row>
      <xdr:rowOff>144638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706" t="22956" r="43606" b="19497"/>
        <a:stretch/>
      </xdr:blipFill>
      <xdr:spPr bwMode="auto">
        <a:xfrm>
          <a:off x="5397500" y="1098550"/>
          <a:ext cx="1110615" cy="83185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8</xdr:col>
      <xdr:colOff>82550</xdr:colOff>
      <xdr:row>13</xdr:row>
      <xdr:rowOff>57150</xdr:rowOff>
    </xdr:from>
    <xdr:to>
      <xdr:col>9</xdr:col>
      <xdr:colOff>233609</xdr:colOff>
      <xdr:row>17</xdr:row>
      <xdr:rowOff>152400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706" t="22956" r="43606" b="19497"/>
        <a:stretch/>
      </xdr:blipFill>
      <xdr:spPr bwMode="auto">
        <a:xfrm>
          <a:off x="5416550" y="2565400"/>
          <a:ext cx="1110615" cy="83185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8</xdr:col>
      <xdr:colOff>101600</xdr:colOff>
      <xdr:row>20</xdr:row>
      <xdr:rowOff>63500</xdr:rowOff>
    </xdr:from>
    <xdr:to>
      <xdr:col>9</xdr:col>
      <xdr:colOff>252659</xdr:colOff>
      <xdr:row>24</xdr:row>
      <xdr:rowOff>158750</xdr:rowOff>
    </xdr:to>
    <xdr:pic>
      <xdr:nvPicPr>
        <xdr:cNvPr id="13" name="Imag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9706" t="22956" r="43606" b="19497"/>
        <a:stretch/>
      </xdr:blipFill>
      <xdr:spPr bwMode="auto">
        <a:xfrm>
          <a:off x="5435600" y="3860800"/>
          <a:ext cx="1110615" cy="83185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CB9435-E2AB-4C7A-B474-3C4744BF43E6}" name="TB" displayName="TB" ref="A7:F31" headerRowDxfId="16" dataDxfId="14" headerRowBorderDxfId="15" tableBorderDxfId="13" totalsRowBorderDxfId="12">
  <tableColumns count="6">
    <tableColumn id="1" xr3:uid="{DF37D388-E10A-4D73-9C23-C2FD5A147B73}" name="Tour" totalsRowLabel="Total" dataDxfId="11" totalsRowDxfId="10"/>
    <tableColumn id="2" xr3:uid="{1724CAAD-79B5-4335-AB82-F1113BA1D767}" name="1" totalsRowFunction="max" dataDxfId="9" totalsRowDxfId="8"/>
    <tableColumn id="3" xr3:uid="{857B0D4A-FFC6-422E-9A32-FCF0AFCA1924}" name="2" totalsRowFunction="max" dataDxfId="7" totalsRowDxfId="6"/>
    <tableColumn id="4" xr3:uid="{2FEFBBC2-6073-4474-8F7B-C22947C91880}" name="3" totalsRowFunction="max" dataDxfId="5" totalsRowDxfId="4"/>
    <tableColumn id="5" xr3:uid="{9E340253-C2FF-4D6C-969B-65A3CA7D4F1C}" name="Total" totalsRowFunction="count" dataDxfId="3" totalsRowDxfId="2"/>
    <tableColumn id="6" xr3:uid="{167B8681-5C58-445A-81E9-212341DF869A}" name="en s" dataDxfId="1" totalsRowDxfId="0"/>
  </tableColumns>
  <tableStyleInfo name="TableStyleMedium2" showFirstColumn="0" showLastColumn="0" showRowStripes="0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M44"/>
  <sheetViews>
    <sheetView showGridLines="0" tabSelected="1" zoomScale="90" zoomScaleNormal="90" workbookViewId="0">
      <selection activeCell="B5" sqref="B5:E5"/>
    </sheetView>
  </sheetViews>
  <sheetFormatPr baseColWidth="10" defaultRowHeight="14.5" x14ac:dyDescent="0.35"/>
  <cols>
    <col min="1" max="1" width="17.54296875" style="20" customWidth="1"/>
    <col min="2" max="4" width="13.6328125" customWidth="1"/>
    <col min="5" max="5" width="36.6328125" customWidth="1"/>
    <col min="6" max="6" width="5.6328125" style="26" hidden="1" customWidth="1"/>
    <col min="9" max="9" width="13.6328125" customWidth="1"/>
    <col min="12" max="12" width="4.81640625" customWidth="1"/>
  </cols>
  <sheetData>
    <row r="1" spans="1:13" ht="21.5" thickBot="1" x14ac:dyDescent="0.55000000000000004">
      <c r="A1" s="16"/>
      <c r="B1" s="3"/>
      <c r="C1" s="3"/>
      <c r="D1" s="3"/>
      <c r="E1" s="29" t="s">
        <v>18</v>
      </c>
      <c r="F1" s="28"/>
      <c r="G1" s="3"/>
      <c r="H1" s="3"/>
      <c r="I1" s="3"/>
      <c r="J1" s="4"/>
      <c r="L1" s="21" t="s">
        <v>27</v>
      </c>
    </row>
    <row r="2" spans="1:13" ht="15" thickBot="1" x14ac:dyDescent="0.4">
      <c r="A2" s="17" t="s">
        <v>22</v>
      </c>
      <c r="B2" s="1"/>
      <c r="C2" s="2"/>
      <c r="D2" s="2"/>
      <c r="E2" s="2"/>
      <c r="G2" s="2"/>
      <c r="H2" s="2"/>
      <c r="I2" s="14" t="s">
        <v>25</v>
      </c>
      <c r="J2" s="12"/>
    </row>
    <row r="3" spans="1:13" ht="15" thickBot="1" x14ac:dyDescent="0.4">
      <c r="A3" s="18"/>
      <c r="B3" s="2"/>
      <c r="C3" s="2"/>
      <c r="D3" s="2"/>
      <c r="E3" s="2"/>
      <c r="G3" s="2"/>
      <c r="H3" s="2"/>
      <c r="I3" s="15" t="s">
        <v>7</v>
      </c>
      <c r="J3" s="13"/>
    </row>
    <row r="4" spans="1:13" ht="15" thickBot="1" x14ac:dyDescent="0.4">
      <c r="A4" s="19"/>
      <c r="B4" s="2"/>
      <c r="C4" s="2"/>
      <c r="D4" s="2"/>
      <c r="E4" s="2"/>
      <c r="G4" s="2"/>
      <c r="H4" s="2"/>
      <c r="I4" s="2"/>
      <c r="J4" s="6"/>
    </row>
    <row r="5" spans="1:13" ht="15" thickBot="1" x14ac:dyDescent="0.4">
      <c r="A5" s="17" t="s">
        <v>8</v>
      </c>
      <c r="B5" s="65"/>
      <c r="C5" s="66"/>
      <c r="D5" s="66"/>
      <c r="E5" s="67"/>
      <c r="G5" s="63" t="s">
        <v>5</v>
      </c>
      <c r="H5" s="33"/>
      <c r="I5" s="33"/>
      <c r="J5" s="34"/>
    </row>
    <row r="6" spans="1:13" ht="15" thickBot="1" x14ac:dyDescent="0.4">
      <c r="A6" s="18"/>
      <c r="B6" s="71" t="s">
        <v>23</v>
      </c>
      <c r="C6" s="71"/>
      <c r="D6" s="71"/>
      <c r="E6" s="64" t="s">
        <v>24</v>
      </c>
      <c r="G6" s="35"/>
      <c r="H6" s="2"/>
      <c r="I6" s="2"/>
      <c r="J6" s="36"/>
    </row>
    <row r="7" spans="1:13" ht="15" thickBot="1" x14ac:dyDescent="0.4">
      <c r="A7" s="42" t="s">
        <v>0</v>
      </c>
      <c r="B7" s="43" t="s">
        <v>19</v>
      </c>
      <c r="C7" s="43" t="s">
        <v>20</v>
      </c>
      <c r="D7" s="43" t="s">
        <v>21</v>
      </c>
      <c r="E7" s="44" t="s">
        <v>3</v>
      </c>
      <c r="F7" s="50" t="s">
        <v>31</v>
      </c>
      <c r="G7" s="38"/>
      <c r="H7" s="34"/>
      <c r="I7" s="2"/>
      <c r="J7" s="36"/>
    </row>
    <row r="8" spans="1:13" x14ac:dyDescent="0.35">
      <c r="A8" s="45">
        <v>1</v>
      </c>
      <c r="B8" s="60">
        <v>38.573999999999998</v>
      </c>
      <c r="C8" s="60">
        <v>36.567</v>
      </c>
      <c r="D8" s="60">
        <v>46.374000000000002</v>
      </c>
      <c r="E8" s="46" t="s">
        <v>33</v>
      </c>
      <c r="F8" s="51">
        <v>121.51499999999999</v>
      </c>
      <c r="G8" s="2" t="s">
        <v>9</v>
      </c>
      <c r="H8" s="36"/>
      <c r="I8" s="2"/>
      <c r="J8" s="36"/>
      <c r="M8" s="25"/>
    </row>
    <row r="9" spans="1:13" x14ac:dyDescent="0.35">
      <c r="A9" s="45">
        <v>2</v>
      </c>
      <c r="B9" s="60">
        <v>36.767000000000003</v>
      </c>
      <c r="C9" s="60">
        <v>37.564</v>
      </c>
      <c r="D9" s="60">
        <v>42.423000000000002</v>
      </c>
      <c r="E9" s="46" t="s">
        <v>28</v>
      </c>
      <c r="F9" s="52">
        <v>116.754</v>
      </c>
      <c r="G9" s="2"/>
      <c r="H9" s="36"/>
      <c r="I9" s="2"/>
      <c r="J9" s="36"/>
    </row>
    <row r="10" spans="1:13" x14ac:dyDescent="0.35">
      <c r="A10" s="45">
        <v>3</v>
      </c>
      <c r="B10" s="60">
        <v>36.869999999999997</v>
      </c>
      <c r="C10" s="60">
        <v>37.811999999999998</v>
      </c>
      <c r="D10" s="60">
        <v>43.23</v>
      </c>
      <c r="E10" s="46" t="s">
        <v>29</v>
      </c>
      <c r="F10" s="52">
        <v>117.91199999999998</v>
      </c>
      <c r="G10" s="2"/>
      <c r="H10" s="36"/>
      <c r="I10" s="2"/>
      <c r="J10" s="36"/>
    </row>
    <row r="11" spans="1:13" x14ac:dyDescent="0.35">
      <c r="A11" s="45">
        <v>4</v>
      </c>
      <c r="B11" s="60">
        <v>37.122999999999998</v>
      </c>
      <c r="C11" s="60">
        <v>36.423000000000002</v>
      </c>
      <c r="D11" s="60">
        <v>43.125</v>
      </c>
      <c r="E11" s="46" t="s">
        <v>30</v>
      </c>
      <c r="F11" s="52">
        <v>116.67099999999999</v>
      </c>
      <c r="G11" s="2" t="s">
        <v>12</v>
      </c>
      <c r="H11" s="36"/>
      <c r="I11" s="2"/>
      <c r="J11" s="36"/>
    </row>
    <row r="12" spans="1:13" x14ac:dyDescent="0.35">
      <c r="A12" s="45">
        <v>5</v>
      </c>
      <c r="B12" s="60">
        <v>36.956000000000003</v>
      </c>
      <c r="C12" s="60">
        <v>37.200000000000003</v>
      </c>
      <c r="D12" s="60">
        <v>42.24</v>
      </c>
      <c r="E12" s="46" t="s">
        <v>32</v>
      </c>
      <c r="F12" s="52">
        <v>116.39600000000002</v>
      </c>
      <c r="G12" s="2"/>
      <c r="H12" s="36"/>
      <c r="I12" s="2"/>
      <c r="J12" s="36"/>
      <c r="M12" s="61"/>
    </row>
    <row r="13" spans="1:13" x14ac:dyDescent="0.35">
      <c r="A13" s="45">
        <v>6</v>
      </c>
      <c r="B13" s="37"/>
      <c r="C13" s="37"/>
      <c r="D13" s="37"/>
      <c r="E13" s="46"/>
      <c r="F13" s="52"/>
      <c r="G13" s="2" t="s">
        <v>15</v>
      </c>
      <c r="H13" s="36"/>
      <c r="I13" s="2"/>
      <c r="J13" s="36"/>
    </row>
    <row r="14" spans="1:13" x14ac:dyDescent="0.35">
      <c r="A14" s="45">
        <v>7</v>
      </c>
      <c r="B14" s="37"/>
      <c r="C14" s="37"/>
      <c r="D14" s="37"/>
      <c r="E14" s="46"/>
      <c r="F14" s="52"/>
      <c r="G14" s="2"/>
      <c r="H14" s="36"/>
      <c r="I14" s="2"/>
      <c r="J14" s="36"/>
    </row>
    <row r="15" spans="1:13" x14ac:dyDescent="0.35">
      <c r="A15" s="45">
        <v>8</v>
      </c>
      <c r="B15" s="37"/>
      <c r="C15" s="37"/>
      <c r="D15" s="37"/>
      <c r="E15" s="46"/>
      <c r="F15" s="52"/>
      <c r="G15" s="2"/>
      <c r="H15" s="36"/>
      <c r="I15" s="2"/>
      <c r="J15" s="36"/>
    </row>
    <row r="16" spans="1:13" x14ac:dyDescent="0.35">
      <c r="A16" s="45">
        <v>9</v>
      </c>
      <c r="B16" s="37"/>
      <c r="C16" s="37"/>
      <c r="D16" s="37"/>
      <c r="E16" s="46"/>
      <c r="F16" s="52"/>
      <c r="G16" s="2" t="s">
        <v>11</v>
      </c>
      <c r="H16" s="36"/>
      <c r="I16" s="2"/>
      <c r="J16" s="36"/>
    </row>
    <row r="17" spans="1:10" x14ac:dyDescent="0.35">
      <c r="A17" s="45">
        <v>10</v>
      </c>
      <c r="B17" s="37"/>
      <c r="C17" s="37"/>
      <c r="D17" s="37"/>
      <c r="E17" s="46"/>
      <c r="F17" s="52"/>
      <c r="G17" s="2"/>
      <c r="H17" s="36"/>
      <c r="I17" s="2"/>
      <c r="J17" s="36"/>
    </row>
    <row r="18" spans="1:10" x14ac:dyDescent="0.35">
      <c r="A18" s="45">
        <v>11</v>
      </c>
      <c r="B18" s="37"/>
      <c r="C18" s="37"/>
      <c r="D18" s="37"/>
      <c r="E18" s="46"/>
      <c r="F18" s="52"/>
      <c r="G18" s="2"/>
      <c r="H18" s="36"/>
      <c r="I18" s="2"/>
      <c r="J18" s="36"/>
    </row>
    <row r="19" spans="1:10" x14ac:dyDescent="0.35">
      <c r="A19" s="45">
        <v>12</v>
      </c>
      <c r="B19" s="37"/>
      <c r="C19" s="37"/>
      <c r="D19" s="37"/>
      <c r="E19" s="46"/>
      <c r="F19" s="52"/>
      <c r="G19" s="2"/>
      <c r="H19" s="36"/>
      <c r="I19" s="2"/>
      <c r="J19" s="36"/>
    </row>
    <row r="20" spans="1:10" x14ac:dyDescent="0.35">
      <c r="A20" s="45">
        <v>13</v>
      </c>
      <c r="B20" s="37"/>
      <c r="C20" s="37"/>
      <c r="D20" s="37"/>
      <c r="E20" s="46"/>
      <c r="F20" s="52"/>
      <c r="G20" s="2"/>
      <c r="H20" s="36"/>
      <c r="I20" s="2"/>
      <c r="J20" s="36"/>
    </row>
    <row r="21" spans="1:10" x14ac:dyDescent="0.35">
      <c r="A21" s="45">
        <v>14</v>
      </c>
      <c r="B21" s="37"/>
      <c r="C21" s="37"/>
      <c r="D21" s="37"/>
      <c r="E21" s="46"/>
      <c r="F21" s="52"/>
      <c r="G21" s="2"/>
      <c r="H21" s="36"/>
      <c r="I21" s="2"/>
      <c r="J21" s="36"/>
    </row>
    <row r="22" spans="1:10" x14ac:dyDescent="0.35">
      <c r="A22" s="45">
        <v>15</v>
      </c>
      <c r="B22" s="37"/>
      <c r="C22" s="37"/>
      <c r="D22" s="37"/>
      <c r="E22" s="46"/>
      <c r="F22" s="52"/>
      <c r="G22" s="2"/>
      <c r="H22" s="36"/>
      <c r="I22" s="2"/>
      <c r="J22" s="36"/>
    </row>
    <row r="23" spans="1:10" x14ac:dyDescent="0.35">
      <c r="A23" s="45">
        <v>16</v>
      </c>
      <c r="B23" s="37"/>
      <c r="C23" s="37"/>
      <c r="D23" s="37"/>
      <c r="E23" s="46"/>
      <c r="F23" s="52"/>
      <c r="G23" s="2" t="s">
        <v>10</v>
      </c>
      <c r="H23" s="36"/>
      <c r="I23" s="2"/>
      <c r="J23" s="36"/>
    </row>
    <row r="24" spans="1:10" x14ac:dyDescent="0.35">
      <c r="A24" s="45">
        <v>17</v>
      </c>
      <c r="B24" s="37"/>
      <c r="C24" s="37"/>
      <c r="D24" s="37"/>
      <c r="E24" s="46"/>
      <c r="F24" s="52"/>
      <c r="G24" s="2"/>
      <c r="H24" s="36"/>
      <c r="I24" s="2"/>
      <c r="J24" s="36"/>
    </row>
    <row r="25" spans="1:10" x14ac:dyDescent="0.35">
      <c r="A25" s="45">
        <v>18</v>
      </c>
      <c r="B25" s="37"/>
      <c r="C25" s="37"/>
      <c r="D25" s="37"/>
      <c r="E25" s="46"/>
      <c r="F25" s="52"/>
      <c r="G25" s="2"/>
      <c r="H25" s="36"/>
      <c r="I25" s="2"/>
      <c r="J25" s="36"/>
    </row>
    <row r="26" spans="1:10" ht="15" thickBot="1" x14ac:dyDescent="0.4">
      <c r="A26" s="45">
        <v>19</v>
      </c>
      <c r="B26" s="37"/>
      <c r="C26" s="37"/>
      <c r="D26" s="37"/>
      <c r="E26" s="46"/>
      <c r="F26" s="52"/>
      <c r="G26" s="2"/>
      <c r="H26" s="36"/>
      <c r="I26" s="2"/>
      <c r="J26" s="36"/>
    </row>
    <row r="27" spans="1:10" ht="15" thickBot="1" x14ac:dyDescent="0.4">
      <c r="A27" s="45">
        <v>20</v>
      </c>
      <c r="B27" s="37"/>
      <c r="C27" s="37"/>
      <c r="D27" s="37"/>
      <c r="E27" s="46"/>
      <c r="F27" s="52"/>
      <c r="G27" s="10" t="s">
        <v>14</v>
      </c>
      <c r="H27" s="11"/>
      <c r="I27" s="3"/>
      <c r="J27" s="4"/>
    </row>
    <row r="28" spans="1:10" x14ac:dyDescent="0.35">
      <c r="A28" s="45">
        <v>21</v>
      </c>
      <c r="B28" s="37"/>
      <c r="C28" s="37"/>
      <c r="D28" s="37"/>
      <c r="E28" s="46"/>
      <c r="F28" s="52"/>
      <c r="G28" s="5"/>
      <c r="J28" s="6"/>
    </row>
    <row r="29" spans="1:10" x14ac:dyDescent="0.35">
      <c r="A29" s="45">
        <v>22</v>
      </c>
      <c r="B29" s="37"/>
      <c r="C29" s="37"/>
      <c r="D29" s="37"/>
      <c r="E29" s="46"/>
      <c r="F29" s="52"/>
      <c r="G29" s="5"/>
      <c r="J29" s="6"/>
    </row>
    <row r="30" spans="1:10" ht="15" thickBot="1" x14ac:dyDescent="0.4">
      <c r="A30" s="45">
        <v>23</v>
      </c>
      <c r="B30" s="37"/>
      <c r="C30" s="37"/>
      <c r="D30" s="37"/>
      <c r="E30" s="46"/>
      <c r="F30" s="53"/>
      <c r="G30" s="5"/>
      <c r="J30" s="6"/>
    </row>
    <row r="31" spans="1:10" ht="15" thickBot="1" x14ac:dyDescent="0.4">
      <c r="A31" s="47">
        <v>24</v>
      </c>
      <c r="B31" s="48"/>
      <c r="C31" s="48"/>
      <c r="D31" s="48"/>
      <c r="E31" s="46"/>
      <c r="F31" s="53"/>
      <c r="G31" s="5"/>
      <c r="J31" s="6"/>
    </row>
    <row r="32" spans="1:10" x14ac:dyDescent="0.35">
      <c r="A32" s="54"/>
      <c r="B32" s="49"/>
      <c r="C32" s="49"/>
      <c r="D32" s="49"/>
      <c r="E32" s="55"/>
      <c r="F32" s="41"/>
      <c r="G32" s="5"/>
      <c r="J32" s="6"/>
    </row>
    <row r="33" spans="1:10" x14ac:dyDescent="0.35">
      <c r="A33" s="54"/>
      <c r="B33" s="49"/>
      <c r="C33" s="49"/>
      <c r="D33" s="49"/>
      <c r="E33" s="55"/>
      <c r="F33" s="27"/>
      <c r="G33" s="5"/>
      <c r="J33" s="6"/>
    </row>
    <row r="34" spans="1:10" x14ac:dyDescent="0.35">
      <c r="A34" s="39"/>
      <c r="B34" s="1" t="s">
        <v>1</v>
      </c>
      <c r="C34" s="1" t="s">
        <v>4</v>
      </c>
      <c r="D34" s="1" t="s">
        <v>2</v>
      </c>
      <c r="E34" s="56"/>
      <c r="G34" s="5"/>
      <c r="J34" s="6"/>
    </row>
    <row r="35" spans="1:10" ht="15" thickBot="1" x14ac:dyDescent="0.4">
      <c r="A35" s="57" t="s">
        <v>6</v>
      </c>
      <c r="B35" s="22">
        <f>SUBTOTAL(105,TB[1])</f>
        <v>36.767000000000003</v>
      </c>
      <c r="C35" s="23">
        <f>SUBTOTAL(105,TB[2])</f>
        <v>36.423000000000002</v>
      </c>
      <c r="D35" s="24">
        <f>SUBTOTAL(105,TB[3])</f>
        <v>42.24</v>
      </c>
      <c r="E35" s="40"/>
      <c r="G35" s="7"/>
      <c r="H35" s="8"/>
      <c r="I35" s="8"/>
      <c r="J35" s="9"/>
    </row>
    <row r="36" spans="1:10" ht="15" thickBot="1" x14ac:dyDescent="0.4">
      <c r="A36" s="57" t="s">
        <v>26</v>
      </c>
      <c r="B36" s="30">
        <f>SUBTOTAL(104,TB[1])</f>
        <v>38.573999999999998</v>
      </c>
      <c r="C36" s="31">
        <f>SUBTOTAL(104,TB[2])</f>
        <v>37.811999999999998</v>
      </c>
      <c r="D36" s="32">
        <f>SUBTOTAL(104,TB[3])</f>
        <v>46.374000000000002</v>
      </c>
      <c r="E36" s="36"/>
      <c r="G36" s="10" t="s">
        <v>13</v>
      </c>
      <c r="H36" s="11"/>
      <c r="I36" s="3"/>
      <c r="J36" s="4"/>
    </row>
    <row r="37" spans="1:10" ht="15" thickBot="1" x14ac:dyDescent="0.4">
      <c r="A37" s="39"/>
      <c r="B37" s="2"/>
      <c r="C37" s="2"/>
      <c r="D37" s="2"/>
      <c r="E37" s="36"/>
      <c r="G37" s="5"/>
      <c r="J37" s="6"/>
    </row>
    <row r="38" spans="1:10" ht="15" thickBot="1" x14ac:dyDescent="0.4">
      <c r="A38" s="62" t="s">
        <v>16</v>
      </c>
      <c r="B38" s="68" t="str">
        <f>B39 &amp; " minute" &amp;IF(B39&gt;1,"s","  ")&amp;C39&amp; " seconde"&amp;IF(C39&gt;1,"s","  ")&amp;IF( D39&lt;100,"  "," ")&amp;INT( D39) &amp; " Millième"&amp; IF(D39&gt;1,"s"," ")</f>
        <v>1 minute  56 secondes 396 Millièmes</v>
      </c>
      <c r="C38" s="69"/>
      <c r="D38" s="70"/>
      <c r="E38" s="36"/>
      <c r="G38" s="5"/>
      <c r="J38" s="6"/>
    </row>
    <row r="39" spans="1:10" x14ac:dyDescent="0.35">
      <c r="A39" s="58">
        <f>MIN(TB[en s])</f>
        <v>116.39600000000002</v>
      </c>
      <c r="B39" s="26">
        <f>INT(A39/60)</f>
        <v>1</v>
      </c>
      <c r="C39" s="26">
        <f>INT(A39-B39*60)</f>
        <v>56</v>
      </c>
      <c r="D39" s="26">
        <f>INT(ROUNDUP((A39-INT(A39))*1000,1))</f>
        <v>396</v>
      </c>
      <c r="E39" s="36"/>
      <c r="G39" s="5"/>
      <c r="J39" s="6"/>
    </row>
    <row r="40" spans="1:10" ht="15" thickBot="1" x14ac:dyDescent="0.4">
      <c r="A40" s="39"/>
      <c r="B40" s="2"/>
      <c r="C40" s="2"/>
      <c r="D40" s="2"/>
      <c r="E40" s="36"/>
      <c r="G40" s="5"/>
      <c r="J40" s="6"/>
    </row>
    <row r="41" spans="1:10" ht="15" thickBot="1" x14ac:dyDescent="0.4">
      <c r="A41" s="59" t="s">
        <v>17</v>
      </c>
      <c r="B41" s="72" t="str">
        <f>B42 &amp; " minute" &amp;IF(B42&gt;1,"s","  ")&amp;C42&amp; " seconde"&amp;IF(C42&gt;1,"s ","  ")&amp;IF( D42&lt;100,"  "," ")&amp;INT(D42) &amp; " Millième"&amp; IF(D42&gt;1,"s"," ")</f>
        <v>1 minute  55 secondes  430 Millièmes</v>
      </c>
      <c r="C41" s="73"/>
      <c r="D41" s="74"/>
      <c r="E41" s="36"/>
      <c r="G41" s="5"/>
      <c r="J41" s="6"/>
    </row>
    <row r="42" spans="1:10" x14ac:dyDescent="0.35">
      <c r="A42" s="58">
        <f>SUM(B35:D35)</f>
        <v>115.43</v>
      </c>
      <c r="B42" s="26">
        <f>INT(A42/60)</f>
        <v>1</v>
      </c>
      <c r="C42" s="26">
        <f>INT(A42-B42*60)</f>
        <v>55</v>
      </c>
      <c r="D42" s="26">
        <f>ROUNDUP((A42-INT(A42))*1000,1)</f>
        <v>430.1</v>
      </c>
      <c r="E42" s="36"/>
      <c r="G42" s="5"/>
      <c r="J42" s="6"/>
    </row>
    <row r="43" spans="1:10" x14ac:dyDescent="0.35">
      <c r="A43" s="39"/>
      <c r="B43" s="2"/>
      <c r="C43" s="2"/>
      <c r="D43" s="2"/>
      <c r="E43" s="36"/>
      <c r="G43" s="5"/>
      <c r="J43" s="6"/>
    </row>
    <row r="44" spans="1:10" ht="15" thickBot="1" x14ac:dyDescent="0.4">
      <c r="A44" s="7"/>
      <c r="B44" s="8"/>
      <c r="C44" s="8"/>
      <c r="D44" s="8"/>
      <c r="E44" s="8"/>
      <c r="F44" s="9"/>
      <c r="G44" s="7"/>
      <c r="H44" s="8"/>
      <c r="I44" s="8"/>
      <c r="J44" s="9"/>
    </row>
  </sheetData>
  <mergeCells count="4">
    <mergeCell ref="B5:E5"/>
    <mergeCell ref="B38:D38"/>
    <mergeCell ref="B6:D6"/>
    <mergeCell ref="B41:D41"/>
  </mergeCells>
  <phoneticPr fontId="2" type="noConversion"/>
  <conditionalFormatting sqref="B13:B33">
    <cfRule type="expression" dxfId="34" priority="46">
      <formula>AND($B13&gt;$B$35,$B13&lt;$B$36)</formula>
    </cfRule>
    <cfRule type="cellIs" dxfId="33" priority="47" operator="equal">
      <formula>$B$36</formula>
    </cfRule>
    <cfRule type="cellIs" dxfId="32" priority="48" operator="equal">
      <formula>$B$35</formula>
    </cfRule>
  </conditionalFormatting>
  <conditionalFormatting sqref="C13:C33">
    <cfRule type="cellIs" priority="49" operator="equal">
      <formula>$C$35</formula>
    </cfRule>
    <cfRule type="expression" dxfId="31" priority="50">
      <formula>AND($C13&gt;$C$35,$C13&lt;$C$36)</formula>
    </cfRule>
    <cfRule type="cellIs" dxfId="30" priority="51" operator="equal">
      <formula>$C$36</formula>
    </cfRule>
    <cfRule type="cellIs" dxfId="29" priority="52" operator="equal">
      <formula>$C$35</formula>
    </cfRule>
  </conditionalFormatting>
  <conditionalFormatting sqref="D13:D33">
    <cfRule type="cellIs" dxfId="28" priority="53" operator="equal">
      <formula>$D$36</formula>
    </cfRule>
    <cfRule type="cellIs" dxfId="27" priority="54" operator="equal">
      <formula>$D$35</formula>
    </cfRule>
    <cfRule type="expression" dxfId="26" priority="55">
      <formula>AND($D13&gt;$D$35,$D13&lt;$D$36)</formula>
    </cfRule>
  </conditionalFormatting>
  <conditionalFormatting sqref="B8:B12">
    <cfRule type="expression" dxfId="25" priority="7">
      <formula>AND(B8&gt;SMALL($B$8:$B$31,1)+0.2,B8&lt;&gt;"")</formula>
    </cfRule>
    <cfRule type="expression" dxfId="24" priority="8">
      <formula>SMALL($B$8:$B$31,1)=B8</formula>
    </cfRule>
    <cfRule type="expression" dxfId="23" priority="9">
      <formula>AND(B8&lt;=SMALL($B$8:$B$31,1)+0.2,B8&lt;&gt;"")</formula>
    </cfRule>
  </conditionalFormatting>
  <conditionalFormatting sqref="C8:C12">
    <cfRule type="expression" dxfId="22" priority="4">
      <formula>SMALL($C$8:$C$31,1)=C8</formula>
    </cfRule>
    <cfRule type="expression" dxfId="21" priority="5">
      <formula>AND(C8&lt;=SMALL($C$8:$C$31,1)+0.2,C8&lt;&gt;"")</formula>
    </cfRule>
    <cfRule type="expression" dxfId="20" priority="6">
      <formula>AND(C8&gt;SMALL($C$8:$C$31,1)+0.2,C8&lt;&gt;"")</formula>
    </cfRule>
  </conditionalFormatting>
  <conditionalFormatting sqref="D8:D12">
    <cfRule type="expression" dxfId="19" priority="1">
      <formula>AND(D8&gt;SMALL($D$8:$D$31,1)+0.2,D8&lt;&gt;"")</formula>
    </cfRule>
    <cfRule type="expression" dxfId="18" priority="2">
      <formula>SMALL($D$8:$D$31,1)=D8</formula>
    </cfRule>
    <cfRule type="expression" dxfId="17" priority="3">
      <formula>AND(D8&lt;=SMALL($D$8:$D$31,1)+0.2,D8&lt;&gt;"")</formula>
    </cfRule>
  </conditionalFormatting>
  <printOptions horizontalCentered="1" verticalCentered="1"/>
  <pageMargins left="0" right="0" top="0" bottom="0" header="0" footer="0"/>
  <pageSetup paperSize="9"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alexis monvaillier</dc:creator>
  <cp:lastModifiedBy>OrDonc</cp:lastModifiedBy>
  <cp:lastPrinted>2021-06-15T11:34:46Z</cp:lastPrinted>
  <dcterms:created xsi:type="dcterms:W3CDTF">2021-06-01T15:11:37Z</dcterms:created>
  <dcterms:modified xsi:type="dcterms:W3CDTF">2021-07-15T09:58:04Z</dcterms:modified>
</cp:coreProperties>
</file>