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140"/>
  </bookViews>
  <sheets>
    <sheet name="Groupes initiaux" sheetId="1" r:id="rId1"/>
    <sheet name="Quantité à enlever" sheetId="2" r:id="rId2"/>
    <sheet name="Output voulu pour A et B " sheetId="3" r:id="rId3"/>
  </sheets>
  <definedNames>
    <definedName name="_xlnm._FilterDatabase" localSheetId="0" hidden="1">'Groupes initiaux'!$A$1:$C$80</definedName>
    <definedName name="_xlnm._FilterDatabase" localSheetId="1" hidden="1">'Quantité à enlever'!$A$1:$B$27</definedName>
    <definedName name="Stock01">'Quantité à enlever'!$A$2:$B$27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6" i="1"/>
  <c r="O7" s="1"/>
  <c r="O8" s="1"/>
  <c r="O9" s="1"/>
  <c r="O22"/>
  <c r="O23" s="1"/>
  <c r="O24" s="1"/>
  <c r="O25" s="1"/>
  <c r="O28"/>
  <c r="O29" s="1"/>
  <c r="O30" s="1"/>
  <c r="O31" s="1"/>
  <c r="O32" s="1"/>
  <c r="O38"/>
  <c r="O39" s="1"/>
  <c r="O40" s="1"/>
  <c r="O41" s="1"/>
  <c r="O42" s="1"/>
  <c r="O48"/>
  <c r="O49" s="1"/>
  <c r="O50" s="1"/>
  <c r="O54"/>
  <c r="O55" s="1"/>
  <c r="O56"/>
  <c r="O57" s="1"/>
  <c r="O63"/>
  <c r="O64" s="1"/>
  <c r="O65" s="1"/>
  <c r="O66" s="1"/>
  <c r="O67"/>
  <c r="O68" s="1"/>
  <c r="O69" s="1"/>
  <c r="O70" s="1"/>
  <c r="O71"/>
  <c r="O72" s="1"/>
  <c r="O73" s="1"/>
  <c r="O79"/>
  <c r="N79" s="1"/>
  <c r="E79" s="1"/>
  <c r="F79" s="1"/>
  <c r="O3"/>
  <c r="O4" s="1"/>
  <c r="O5" s="1"/>
  <c r="O2"/>
  <c r="P3"/>
  <c r="P4"/>
  <c r="P5"/>
  <c r="P6"/>
  <c r="P7"/>
  <c r="P8"/>
  <c r="P9"/>
  <c r="P10"/>
  <c r="O10" s="1"/>
  <c r="O11" s="1"/>
  <c r="O12" s="1"/>
  <c r="O13" s="1"/>
  <c r="P11"/>
  <c r="P12"/>
  <c r="P13"/>
  <c r="P14"/>
  <c r="O14" s="1"/>
  <c r="O15" s="1"/>
  <c r="O16" s="1"/>
  <c r="O17" s="1"/>
  <c r="P15"/>
  <c r="P16"/>
  <c r="P17"/>
  <c r="P18"/>
  <c r="O18" s="1"/>
  <c r="O19" s="1"/>
  <c r="O20" s="1"/>
  <c r="O21" s="1"/>
  <c r="P19"/>
  <c r="P20"/>
  <c r="P21"/>
  <c r="P22"/>
  <c r="P23"/>
  <c r="P24"/>
  <c r="P25"/>
  <c r="P26"/>
  <c r="O26" s="1"/>
  <c r="O27" s="1"/>
  <c r="P27"/>
  <c r="P28"/>
  <c r="P29"/>
  <c r="P30"/>
  <c r="P31"/>
  <c r="P32"/>
  <c r="P33"/>
  <c r="O33" s="1"/>
  <c r="O34" s="1"/>
  <c r="O35" s="1"/>
  <c r="O36" s="1"/>
  <c r="O37" s="1"/>
  <c r="P34"/>
  <c r="P35"/>
  <c r="P36"/>
  <c r="P37"/>
  <c r="P38"/>
  <c r="P39"/>
  <c r="P40"/>
  <c r="P41"/>
  <c r="P42"/>
  <c r="P43"/>
  <c r="O43" s="1"/>
  <c r="O44" s="1"/>
  <c r="O45" s="1"/>
  <c r="P44"/>
  <c r="P45"/>
  <c r="P46"/>
  <c r="O46" s="1"/>
  <c r="P47"/>
  <c r="P48"/>
  <c r="P49"/>
  <c r="P50"/>
  <c r="P51"/>
  <c r="O51" s="1"/>
  <c r="O52" s="1"/>
  <c r="O53" s="1"/>
  <c r="P52"/>
  <c r="P53"/>
  <c r="P54"/>
  <c r="P55"/>
  <c r="P56"/>
  <c r="P57"/>
  <c r="P58"/>
  <c r="P59"/>
  <c r="O59" s="1"/>
  <c r="O60" s="1"/>
  <c r="O61" s="1"/>
  <c r="O62" s="1"/>
  <c r="P60"/>
  <c r="P61"/>
  <c r="P62"/>
  <c r="P63"/>
  <c r="P64"/>
  <c r="P65"/>
  <c r="P66"/>
  <c r="P67"/>
  <c r="P68"/>
  <c r="P69"/>
  <c r="P70"/>
  <c r="P71"/>
  <c r="P72"/>
  <c r="P73"/>
  <c r="P74"/>
  <c r="O74" s="1"/>
  <c r="O75" s="1"/>
  <c r="O76" s="1"/>
  <c r="O77" s="1"/>
  <c r="P75"/>
  <c r="P76"/>
  <c r="P77"/>
  <c r="P78"/>
  <c r="P80"/>
  <c r="O80" s="1"/>
  <c r="P2"/>
  <c r="N58" l="1"/>
  <c r="E58" s="1"/>
  <c r="F58" s="1"/>
  <c r="N47"/>
  <c r="E47" s="1"/>
  <c r="F47" s="1"/>
  <c r="O58"/>
  <c r="N78"/>
  <c r="E78" s="1"/>
  <c r="F78" s="1"/>
  <c r="N46"/>
  <c r="E46" s="1"/>
  <c r="F46" s="1"/>
  <c r="O78"/>
  <c r="O47"/>
  <c r="N80"/>
  <c r="E80" s="1"/>
  <c r="F80" s="1"/>
  <c r="N55"/>
  <c r="E55" s="1"/>
  <c r="F55" s="1"/>
  <c r="N32"/>
  <c r="E32" s="1"/>
  <c r="F32" s="1"/>
  <c r="N77"/>
  <c r="E77" s="1"/>
  <c r="F77" s="1"/>
  <c r="N70"/>
  <c r="E70" s="1"/>
  <c r="F70" s="1"/>
  <c r="N42"/>
  <c r="E42" s="1"/>
  <c r="F42" s="1"/>
  <c r="N25"/>
  <c r="E25" s="1"/>
  <c r="F25" s="1"/>
  <c r="N17"/>
  <c r="E17" s="1"/>
  <c r="F17" s="1"/>
  <c r="N66"/>
  <c r="E66" s="1"/>
  <c r="F66" s="1"/>
  <c r="N57"/>
  <c r="E57" s="1"/>
  <c r="F57" s="1"/>
  <c r="N50"/>
  <c r="E50" s="1"/>
  <c r="F50" s="1"/>
  <c r="N73"/>
  <c r="E73" s="1"/>
  <c r="F73" s="1"/>
  <c r="N37"/>
  <c r="E37" s="1"/>
  <c r="F37" s="1"/>
  <c r="N27"/>
  <c r="E27" s="1"/>
  <c r="F27" s="1"/>
  <c r="N21"/>
  <c r="E21" s="1"/>
  <c r="F21" s="1"/>
  <c r="N13"/>
  <c r="E13" s="1"/>
  <c r="F13" s="1"/>
  <c r="N62"/>
  <c r="E62" s="1"/>
  <c r="F62" s="1"/>
  <c r="N53"/>
  <c r="E53" s="1"/>
  <c r="F53" s="1"/>
  <c r="N45"/>
  <c r="E45" s="1"/>
  <c r="F45" s="1"/>
  <c r="N5"/>
  <c r="E5" s="1"/>
  <c r="F5" s="1"/>
  <c r="N9"/>
  <c r="E9" s="1"/>
  <c r="F9" s="1"/>
  <c r="N12"/>
  <c r="E12" s="1"/>
  <c r="F12" s="1"/>
  <c r="N65"/>
  <c r="E65" s="1"/>
  <c r="F65" s="1"/>
  <c r="N49"/>
  <c r="E49" s="1"/>
  <c r="F49" s="1"/>
  <c r="N41"/>
  <c r="E41" s="1"/>
  <c r="F41" s="1"/>
  <c r="N33"/>
  <c r="E33" s="1"/>
  <c r="F33" s="1"/>
  <c r="N74"/>
  <c r="E74" s="1"/>
  <c r="F74" s="1"/>
  <c r="N34"/>
  <c r="E34" s="1"/>
  <c r="F34" s="1"/>
  <c r="N26"/>
  <c r="E26" s="1"/>
  <c r="F26" s="1"/>
  <c r="N18"/>
  <c r="E18" s="1"/>
  <c r="F18" s="1"/>
  <c r="N14"/>
  <c r="E14" s="1"/>
  <c r="F14" s="1"/>
  <c r="N6"/>
  <c r="E6" s="1"/>
  <c r="F6" s="1"/>
  <c r="N75"/>
  <c r="E75" s="1"/>
  <c r="F75" s="1"/>
  <c r="N67"/>
  <c r="E67" s="1"/>
  <c r="F67" s="1"/>
  <c r="N59"/>
  <c r="E59" s="1"/>
  <c r="F59" s="1"/>
  <c r="N51"/>
  <c r="E51" s="1"/>
  <c r="F51" s="1"/>
  <c r="N43"/>
  <c r="E43" s="1"/>
  <c r="F43" s="1"/>
  <c r="N35"/>
  <c r="E35" s="1"/>
  <c r="F35" s="1"/>
  <c r="N19"/>
  <c r="E19" s="1"/>
  <c r="F19" s="1"/>
  <c r="N15"/>
  <c r="E15" s="1"/>
  <c r="F15" s="1"/>
  <c r="N7"/>
  <c r="E7" s="1"/>
  <c r="F7" s="1"/>
  <c r="N76"/>
  <c r="E76" s="1"/>
  <c r="F76" s="1"/>
  <c r="N68"/>
  <c r="E68" s="1"/>
  <c r="F68" s="1"/>
  <c r="N60"/>
  <c r="E60" s="1"/>
  <c r="F60" s="1"/>
  <c r="N52"/>
  <c r="E52" s="1"/>
  <c r="F52" s="1"/>
  <c r="N44"/>
  <c r="E44" s="1"/>
  <c r="F44" s="1"/>
  <c r="N36"/>
  <c r="E36" s="1"/>
  <c r="F36" s="1"/>
  <c r="N28"/>
  <c r="E28" s="1"/>
  <c r="F28" s="1"/>
  <c r="N20"/>
  <c r="E20" s="1"/>
  <c r="F20" s="1"/>
  <c r="N16"/>
  <c r="E16" s="1"/>
  <c r="F16" s="1"/>
  <c r="N8"/>
  <c r="E8" s="1"/>
  <c r="F8" s="1"/>
  <c r="N69"/>
  <c r="E69" s="1"/>
  <c r="F69" s="1"/>
  <c r="N61"/>
  <c r="E61" s="1"/>
  <c r="F61" s="1"/>
  <c r="N29"/>
  <c r="E29" s="1"/>
  <c r="F29" s="1"/>
  <c r="N54"/>
  <c r="E54" s="1"/>
  <c r="F54" s="1"/>
  <c r="N38"/>
  <c r="E38" s="1"/>
  <c r="F38" s="1"/>
  <c r="N30"/>
  <c r="E30" s="1"/>
  <c r="F30" s="1"/>
  <c r="N22"/>
  <c r="E22" s="1"/>
  <c r="F22" s="1"/>
  <c r="N2"/>
  <c r="E2" s="1"/>
  <c r="F2" s="1"/>
  <c r="N10"/>
  <c r="E10" s="1"/>
  <c r="F10" s="1"/>
  <c r="N71"/>
  <c r="E71" s="1"/>
  <c r="F71" s="1"/>
  <c r="N63"/>
  <c r="E63" s="1"/>
  <c r="F63" s="1"/>
  <c r="N39"/>
  <c r="E39" s="1"/>
  <c r="F39" s="1"/>
  <c r="N31"/>
  <c r="E31" s="1"/>
  <c r="F31" s="1"/>
  <c r="N23"/>
  <c r="E23" s="1"/>
  <c r="F23" s="1"/>
  <c r="N11"/>
  <c r="E11" s="1"/>
  <c r="F11" s="1"/>
  <c r="N72"/>
  <c r="E72" s="1"/>
  <c r="F72" s="1"/>
  <c r="N64"/>
  <c r="E64" s="1"/>
  <c r="F64" s="1"/>
  <c r="N56"/>
  <c r="E56" s="1"/>
  <c r="F56" s="1"/>
  <c r="N48"/>
  <c r="E48" s="1"/>
  <c r="F48" s="1"/>
  <c r="N40"/>
  <c r="E40" s="1"/>
  <c r="F40" s="1"/>
  <c r="N24"/>
  <c r="E24" s="1"/>
  <c r="F24" s="1"/>
  <c r="E3" i="3"/>
  <c r="N4" i="1" l="1"/>
  <c r="E4" s="1"/>
  <c r="F4" s="1"/>
  <c r="N3"/>
  <c r="E3" s="1"/>
  <c r="F3" s="1"/>
</calcChain>
</file>

<file path=xl/sharedStrings.xml><?xml version="1.0" encoding="utf-8"?>
<sst xmlns="http://schemas.openxmlformats.org/spreadsheetml/2006/main" count="220" uniqueCount="63">
  <si>
    <t>A</t>
  </si>
  <si>
    <t>B</t>
  </si>
  <si>
    <t>C</t>
  </si>
  <si>
    <t>D</t>
  </si>
  <si>
    <t>E</t>
  </si>
  <si>
    <t>F</t>
  </si>
  <si>
    <t>G</t>
  </si>
  <si>
    <t>H</t>
  </si>
  <si>
    <t>I</t>
  </si>
  <si>
    <t>Groupe</t>
  </si>
  <si>
    <t>Code produit</t>
  </si>
  <si>
    <t>Code Produit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</si>
  <si>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</si>
  <si>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</si>
  <si>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</si>
  <si>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</si>
  <si>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</si>
  <si>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</si>
  <si>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</si>
  <si>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</si>
  <si>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</si>
  <si>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</si>
  <si>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</si>
  <si>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</si>
  <si>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</si>
  <si>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</si>
  <si>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</si>
  <si>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</si>
  <si>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</si>
  <si>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G1</t>
  </si>
  <si>
    <t>G2</t>
  </si>
  <si>
    <t>G4</t>
  </si>
  <si>
    <t>G9</t>
  </si>
  <si>
    <t>G6</t>
  </si>
  <si>
    <t>G5</t>
  </si>
  <si>
    <t>G7</t>
  </si>
  <si>
    <t>G3</t>
  </si>
  <si>
    <t>G8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</si>
  <si>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</si>
  <si>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</si>
  <si>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</si>
  <si>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</si>
  <si>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</si>
  <si>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</si>
  <si>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</si>
  <si>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</si>
  <si>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</si>
  <si>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</si>
  <si>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</si>
  <si>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Quantité enlevée</t>
  </si>
  <si>
    <t>Quantité a enlever</t>
  </si>
  <si>
    <t>Quantité dans le groupe</t>
  </si>
  <si>
    <t>Pour B, on a enlevé la totalité du stock car 959&lt;1002</t>
  </si>
  <si>
    <t>Pour A, on a bien enlevé 40 unités du stock</t>
  </si>
  <si>
    <t>Nouvelle quantité dans le groupe</t>
  </si>
  <si>
    <t>J'ai plusieurs produits dont le stock est reparti dans des groupes (onglet "Groupes initiaux"). Et je dois réduire le stock de chacun de ces produits par une certaine quantité (onglet "Quantité a enlever").</t>
  </si>
  <si>
    <t>Je souhaite pouvoir obtenir rapidement la quantité de produit que je dois enlever pour chaque produit dans chaque groupe.</t>
  </si>
  <si>
    <t>J'ai souligné en bleu et jaune les exemples des produits A et B, pour lesquels vous trouverez le résultat souhaité dans l'onglet "Output voulu pour A et B".</t>
  </si>
  <si>
    <t>Dernière remarque : pour certains produits comme par exemple le produit B, la quantité à enlever est plus grande que le stock total du produit. Dans ces cas là, il faut donc enlever la totalité du stock de chacun des groupes.</t>
  </si>
  <si>
    <t>Reste :</t>
  </si>
  <si>
    <t>Enlevé :</t>
  </si>
  <si>
    <t>Les colonnes N,O,P sont à masquer</t>
  </si>
  <si>
    <t>Sans visual basic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</si>
</sst>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4A5359"/>
      <name val="Roboto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right" vertical="top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2" borderId="1" xfId="0" applyFont="1" applyFill="1" applyBorder="1"/>
    <xf numFmtId="3" fontId="1" fillId="2" borderId="1" xfId="0" applyNumberFormat="1" applyFont="1" applyFill="1" applyBorder="1" applyAlignment="1">
      <alignment horizontal="right" vertical="top"/>
    </xf>
    <xf numFmtId="3" fontId="2" fillId="0" borderId="0" xfId="0" applyNumberFormat="1" applyFont="1"/>
    <xf numFmtId="0" fontId="1" fillId="3" borderId="1" xfId="0" applyFont="1" applyFill="1" applyBorder="1" applyAlignment="1">
      <alignment horizontal="center" vertical="top"/>
    </xf>
    <xf numFmtId="3" fontId="1" fillId="3" borderId="1" xfId="0" applyNumberFormat="1" applyFont="1" applyFill="1" applyBorder="1" applyAlignment="1">
      <alignment horizontal="center" vertical="top"/>
    </xf>
    <xf numFmtId="3" fontId="1" fillId="3" borderId="1" xfId="0" applyNumberFormat="1" applyFont="1" applyFill="1" applyBorder="1" applyAlignment="1">
      <alignment horizontal="right" vertical="top"/>
    </xf>
    <xf numFmtId="0" fontId="1" fillId="4" borderId="1" xfId="0" applyFont="1" applyFill="1" applyBorder="1" applyAlignment="1">
      <alignment horizontal="center" vertical="top"/>
    </xf>
    <xf numFmtId="3" fontId="1" fillId="4" borderId="1" xfId="0" applyNumberFormat="1" applyFont="1" applyFill="1" applyBorder="1" applyAlignment="1">
      <alignment horizontal="center" vertical="top"/>
    </xf>
    <xf numFmtId="3" fontId="1" fillId="4" borderId="1" xfId="0" applyNumberFormat="1" applyFont="1" applyFill="1" applyBorder="1" applyAlignment="1">
      <alignment horizontal="right" vertical="top"/>
    </xf>
    <xf numFmtId="0" fontId="2" fillId="4" borderId="1" xfId="0" applyFont="1" applyFill="1" applyBorder="1"/>
    <xf numFmtId="0" fontId="2" fillId="3" borderId="1" xfId="0" applyFont="1" applyFill="1" applyBorder="1"/>
    <xf numFmtId="0" fontId="3" fillId="5" borderId="1" xfId="0" applyFont="1" applyFill="1" applyBorder="1" applyAlignment="1">
      <alignment horizontal="center" vertical="top"/>
    </xf>
    <xf numFmtId="0" fontId="5" fillId="0" borderId="0" xfId="0" applyFont="1"/>
    <xf numFmtId="0" fontId="3" fillId="5" borderId="2" xfId="0" applyFont="1" applyFill="1" applyBorder="1" applyAlignment="1">
      <alignment horizontal="center" vertical="top"/>
    </xf>
    <xf numFmtId="3" fontId="0" fillId="0" borderId="1" xfId="0" applyNumberFormat="1" applyBorder="1"/>
    <xf numFmtId="0" fontId="0" fillId="0" borderId="1" xfId="0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P80"/>
  <sheetViews>
    <sheetView tabSelected="1" workbookViewId="0">
      <selection activeCell="J13" sqref="J13"/>
    </sheetView>
  </sheetViews>
  <sheetFormatPr baseColWidth="10" defaultColWidth="9.140625" defaultRowHeight="15"/>
  <cols>
    <col min="1" max="1" width="19" style="4" bestFit="1" customWidth="1"/>
    <col min="2" max="2" width="13.28515625" style="4" bestFit="1" customWidth="1"/>
    <col min="3" max="3" width="30.5703125" style="5" bestFit="1" customWidth="1"/>
  </cols>
  <sheetData>
    <row r="1" spans="1:16">
      <c r="A1" s="18" t="s">
        <v>10</v>
      </c>
      <c r="B1" s="18" t="s">
        <v>9</v>
      </c>
      <c r="C1" s="18" t="s">
        <v>51</v>
      </c>
      <c r="E1" s="20" t="s">
        <v>60</v>
      </c>
      <c r="F1" s="20" t="s">
        <v>59</v>
      </c>
      <c r="N1" s="22"/>
      <c r="O1" s="22"/>
      <c r="P1" s="22"/>
    </row>
    <row r="2" spans="1:16">
      <c r="A2" s="10" t="s">
        <v>0</v>
      </c>
      <c r="B2" s="11" t="s">
        <v>34</v>
      </c>
      <c r="C2" s="12">
        <v>20</v>
      </c>
      <c r="E2" s="21">
        <f>N2</f>
        <v>20</v>
      </c>
      <c r="F2" s="21">
        <f>C2-E2</f>
        <v>0</v>
      </c>
      <c r="N2" s="21">
        <f>P2-O2</f>
        <v>20</v>
      </c>
      <c r="O2" s="21">
        <f>MAX(P2-C2,0)</f>
        <v>20</v>
      </c>
      <c r="P2" s="22">
        <f>VLOOKUP(A2,Stock01,2,0)</f>
        <v>40</v>
      </c>
    </row>
    <row r="3" spans="1:16">
      <c r="A3" s="10" t="s">
        <v>0</v>
      </c>
      <c r="B3" s="11" t="s">
        <v>40</v>
      </c>
      <c r="C3" s="12">
        <v>7</v>
      </c>
      <c r="E3" s="21">
        <f t="shared" ref="E3:E66" si="0">N3</f>
        <v>7</v>
      </c>
      <c r="F3" s="21">
        <f t="shared" ref="F3:F66" si="1">C3-E3</f>
        <v>0</v>
      </c>
      <c r="N3" s="21">
        <f>IF(A3=A2,IF(O3=0,O2,O2-O3),P3-O3)</f>
        <v>7</v>
      </c>
      <c r="O3" s="22">
        <f>IF(A3=A2,IF(C3-O2&gt;0,0,O2-C3),MAX(P3-C3,0))</f>
        <v>13</v>
      </c>
      <c r="P3" s="22">
        <f>VLOOKUP(A3,Stock01,2,0)</f>
        <v>40</v>
      </c>
    </row>
    <row r="4" spans="1:16">
      <c r="A4" s="10" t="s">
        <v>0</v>
      </c>
      <c r="B4" s="11" t="s">
        <v>41</v>
      </c>
      <c r="C4" s="12">
        <v>20</v>
      </c>
      <c r="E4" s="21">
        <f t="shared" si="0"/>
        <v>13</v>
      </c>
      <c r="F4" s="21">
        <f t="shared" si="1"/>
        <v>7</v>
      </c>
      <c r="N4" s="21">
        <f t="shared" ref="N4:N67" si="2">IF(A4=A3,IF(O4=0,O3,O3-O4),P4-O4)</f>
        <v>13</v>
      </c>
      <c r="O4" s="22">
        <f t="shared" ref="O4:O67" si="3">IF(A4=A3,IF(C4-O3&gt;0,0,O3-C4),MAX(P4-C4,0))</f>
        <v>0</v>
      </c>
      <c r="P4" s="22">
        <f>VLOOKUP(A4,Stock01,2,0)</f>
        <v>40</v>
      </c>
    </row>
    <row r="5" spans="1:16">
      <c r="A5" s="10" t="s">
        <v>0</v>
      </c>
      <c r="B5" s="11" t="s">
        <v>48</v>
      </c>
      <c r="C5" s="12">
        <v>118</v>
      </c>
      <c r="E5" s="21">
        <f t="shared" si="0"/>
        <v>0</v>
      </c>
      <c r="F5" s="21">
        <f t="shared" si="1"/>
        <v>118</v>
      </c>
      <c r="I5" s="23" t="s">
        <v>61</v>
      </c>
      <c r="N5" s="21">
        <f t="shared" si="2"/>
        <v>0</v>
      </c>
      <c r="O5" s="22">
        <f t="shared" si="3"/>
        <v>0</v>
      </c>
      <c r="P5" s="22">
        <f>VLOOKUP(A5,Stock01,2,0)</f>
        <v>40</v>
      </c>
    </row>
    <row r="6" spans="1:16">
      <c r="A6" s="13" t="s">
        <v>1</v>
      </c>
      <c r="B6" s="14" t="s">
        <v>34</v>
      </c>
      <c r="C6" s="15">
        <v>110</v>
      </c>
      <c r="E6" s="21">
        <f t="shared" si="0"/>
        <v>110</v>
      </c>
      <c r="F6" s="21">
        <f t="shared" si="1"/>
        <v>0</v>
      </c>
      <c r="N6" s="21">
        <f t="shared" si="2"/>
        <v>110</v>
      </c>
      <c r="O6" s="22">
        <f t="shared" si="3"/>
        <v>892</v>
      </c>
      <c r="P6" s="22">
        <f>VLOOKUP(A6,Stock01,2,0)</f>
        <v>1002</v>
      </c>
    </row>
    <row r="7" spans="1:16">
      <c r="A7" s="13" t="s">
        <v>1</v>
      </c>
      <c r="B7" s="14" t="s">
        <v>40</v>
      </c>
      <c r="C7" s="15">
        <v>342</v>
      </c>
      <c r="E7" s="21">
        <f t="shared" si="0"/>
        <v>342</v>
      </c>
      <c r="F7" s="21">
        <f t="shared" si="1"/>
        <v>0</v>
      </c>
      <c r="N7" s="21">
        <f t="shared" si="2"/>
        <v>342</v>
      </c>
      <c r="O7" s="22">
        <f t="shared" si="3"/>
        <v>550</v>
      </c>
      <c r="P7" s="22">
        <f>VLOOKUP(A7,Stock01,2,0)</f>
        <v>1002</v>
      </c>
    </row>
    <row r="8" spans="1:16">
      <c r="A8" s="13" t="s">
        <v>1</v>
      </c>
      <c r="B8" s="14" t="s">
        <v>41</v>
      </c>
      <c r="C8" s="15">
        <v>70</v>
      </c>
      <c r="E8" s="21">
        <f t="shared" si="0"/>
        <v>70</v>
      </c>
      <c r="F8" s="21">
        <f t="shared" si="1"/>
        <v>0</v>
      </c>
      <c r="N8" s="21">
        <f t="shared" si="2"/>
        <v>70</v>
      </c>
      <c r="O8" s="22">
        <f t="shared" si="3"/>
        <v>480</v>
      </c>
      <c r="P8" s="22">
        <f>VLOOKUP(A8,Stock01,2,0)</f>
        <v>1002</v>
      </c>
    </row>
    <row r="9" spans="1:16">
      <c r="A9" s="13" t="s">
        <v>1</v>
      </c>
      <c r="B9" s="14" t="s">
        <v>48</v>
      </c>
      <c r="C9" s="15">
        <v>437</v>
      </c>
      <c r="E9" s="21">
        <f t="shared" si="0"/>
        <v>437</v>
      </c>
      <c r="F9" s="21">
        <f t="shared" si="1"/>
        <v>0</v>
      </c>
      <c r="I9" s="23" t="s">
        <v>62</v>
      </c>
      <c r="N9" s="21">
        <f t="shared" si="2"/>
        <v>437</v>
      </c>
      <c r="O9" s="22">
        <f t="shared" si="3"/>
        <v>43</v>
      </c>
      <c r="P9" s="22">
        <f>VLOOKUP(A9,Stock01,2,0)</f>
        <v>1002</v>
      </c>
    </row>
    <row r="10" spans="1:16">
      <c r="A10" s="1" t="s">
        <v>2</v>
      </c>
      <c r="B10" s="2" t="s">
        <v>34</v>
      </c>
      <c r="C10" s="3">
        <v>165</v>
      </c>
      <c r="E10" s="21">
        <f t="shared" si="0"/>
        <v>165</v>
      </c>
      <c r="F10" s="21">
        <f t="shared" si="1"/>
        <v>0</v>
      </c>
      <c r="N10" s="21">
        <f t="shared" si="2"/>
        <v>165</v>
      </c>
      <c r="O10" s="22">
        <f t="shared" si="3"/>
        <v>130</v>
      </c>
      <c r="P10" s="22">
        <f>VLOOKUP(A10,Stock01,2,0)</f>
        <v>295</v>
      </c>
    </row>
    <row r="11" spans="1:16">
      <c r="A11" s="1" t="s">
        <v>2</v>
      </c>
      <c r="B11" s="2" t="s">
        <v>40</v>
      </c>
      <c r="C11" s="3">
        <v>460</v>
      </c>
      <c r="E11" s="21">
        <f t="shared" si="0"/>
        <v>130</v>
      </c>
      <c r="F11" s="21">
        <f t="shared" si="1"/>
        <v>330</v>
      </c>
      <c r="N11" s="21">
        <f t="shared" si="2"/>
        <v>130</v>
      </c>
      <c r="O11" s="22">
        <f t="shared" si="3"/>
        <v>0</v>
      </c>
      <c r="P11" s="22">
        <f>VLOOKUP(A11,Stock01,2,0)</f>
        <v>295</v>
      </c>
    </row>
    <row r="12" spans="1:16">
      <c r="A12" s="1" t="s">
        <v>2</v>
      </c>
      <c r="B12" s="2" t="s">
        <v>41</v>
      </c>
      <c r="C12" s="3">
        <v>110</v>
      </c>
      <c r="E12" s="21">
        <f t="shared" si="0"/>
        <v>0</v>
      </c>
      <c r="F12" s="21">
        <f t="shared" si="1"/>
        <v>110</v>
      </c>
      <c r="N12" s="21">
        <f t="shared" si="2"/>
        <v>0</v>
      </c>
      <c r="O12" s="22">
        <f t="shared" si="3"/>
        <v>0</v>
      </c>
      <c r="P12" s="22">
        <f>VLOOKUP(A12,Stock01,2,0)</f>
        <v>295</v>
      </c>
    </row>
    <row r="13" spans="1:16">
      <c r="A13" s="1" t="s">
        <v>2</v>
      </c>
      <c r="B13" s="2" t="s">
        <v>48</v>
      </c>
      <c r="C13" s="3">
        <v>651</v>
      </c>
      <c r="E13" s="21">
        <f t="shared" si="0"/>
        <v>0</v>
      </c>
      <c r="F13" s="21">
        <f t="shared" si="1"/>
        <v>651</v>
      </c>
      <c r="N13" s="21">
        <f t="shared" si="2"/>
        <v>0</v>
      </c>
      <c r="O13" s="22">
        <f t="shared" si="3"/>
        <v>0</v>
      </c>
      <c r="P13" s="22">
        <f>VLOOKUP(A13,Stock01,2,0)</f>
        <v>295</v>
      </c>
    </row>
    <row r="14" spans="1:16">
      <c r="A14" s="1" t="s">
        <v>3</v>
      </c>
      <c r="B14" s="2" t="s">
        <v>34</v>
      </c>
      <c r="C14" s="3">
        <v>104</v>
      </c>
      <c r="E14" s="21">
        <f t="shared" si="0"/>
        <v>104</v>
      </c>
      <c r="F14" s="21">
        <f t="shared" si="1"/>
        <v>0</v>
      </c>
      <c r="N14" s="21">
        <f t="shared" si="2"/>
        <v>104</v>
      </c>
      <c r="O14" s="22">
        <f t="shared" si="3"/>
        <v>110</v>
      </c>
      <c r="P14" s="22">
        <f>VLOOKUP(A14,Stock01,2,0)</f>
        <v>214</v>
      </c>
    </row>
    <row r="15" spans="1:16">
      <c r="A15" s="1" t="s">
        <v>3</v>
      </c>
      <c r="B15" s="2" t="s">
        <v>40</v>
      </c>
      <c r="C15" s="3">
        <v>292</v>
      </c>
      <c r="E15" s="21">
        <f t="shared" si="0"/>
        <v>110</v>
      </c>
      <c r="F15" s="21">
        <f t="shared" si="1"/>
        <v>182</v>
      </c>
      <c r="N15" s="21">
        <f t="shared" si="2"/>
        <v>110</v>
      </c>
      <c r="O15" s="22">
        <f t="shared" si="3"/>
        <v>0</v>
      </c>
      <c r="P15" s="22">
        <f>VLOOKUP(A15,Stock01,2,0)</f>
        <v>214</v>
      </c>
    </row>
    <row r="16" spans="1:16">
      <c r="A16" s="1" t="s">
        <v>3</v>
      </c>
      <c r="B16" s="2" t="s">
        <v>41</v>
      </c>
      <c r="C16" s="3">
        <v>70</v>
      </c>
      <c r="E16" s="21">
        <f t="shared" si="0"/>
        <v>0</v>
      </c>
      <c r="F16" s="21">
        <f t="shared" si="1"/>
        <v>70</v>
      </c>
      <c r="N16" s="21">
        <f t="shared" si="2"/>
        <v>0</v>
      </c>
      <c r="O16" s="22">
        <f t="shared" si="3"/>
        <v>0</v>
      </c>
      <c r="P16" s="22">
        <f>VLOOKUP(A16,Stock01,2,0)</f>
        <v>214</v>
      </c>
    </row>
    <row r="17" spans="1:16">
      <c r="A17" s="1" t="s">
        <v>3</v>
      </c>
      <c r="B17" s="2" t="s">
        <v>48</v>
      </c>
      <c r="C17" s="3">
        <v>414</v>
      </c>
      <c r="E17" s="21">
        <f t="shared" si="0"/>
        <v>0</v>
      </c>
      <c r="F17" s="21">
        <f t="shared" si="1"/>
        <v>414</v>
      </c>
      <c r="N17" s="21">
        <f t="shared" si="2"/>
        <v>0</v>
      </c>
      <c r="O17" s="22">
        <f t="shared" si="3"/>
        <v>0</v>
      </c>
      <c r="P17" s="22">
        <f>VLOOKUP(A17,Stock01,2,0)</f>
        <v>214</v>
      </c>
    </row>
    <row r="18" spans="1:16">
      <c r="A18" s="1" t="s">
        <v>4</v>
      </c>
      <c r="B18" s="2" t="s">
        <v>34</v>
      </c>
      <c r="C18" s="3">
        <v>50</v>
      </c>
      <c r="E18" s="21">
        <f t="shared" si="0"/>
        <v>50</v>
      </c>
      <c r="F18" s="21">
        <f t="shared" si="1"/>
        <v>0</v>
      </c>
      <c r="N18" s="21">
        <f t="shared" si="2"/>
        <v>50</v>
      </c>
      <c r="O18" s="22">
        <f t="shared" si="3"/>
        <v>49</v>
      </c>
      <c r="P18" s="22">
        <f>VLOOKUP(A18,Stock01,2,0)</f>
        <v>99</v>
      </c>
    </row>
    <row r="19" spans="1:16">
      <c r="A19" s="1" t="s">
        <v>4</v>
      </c>
      <c r="B19" s="2" t="s">
        <v>40</v>
      </c>
      <c r="C19" s="3">
        <v>200</v>
      </c>
      <c r="E19" s="21">
        <f t="shared" si="0"/>
        <v>49</v>
      </c>
      <c r="F19" s="21">
        <f t="shared" si="1"/>
        <v>151</v>
      </c>
      <c r="N19" s="21">
        <f t="shared" si="2"/>
        <v>49</v>
      </c>
      <c r="O19" s="22">
        <f t="shared" si="3"/>
        <v>0</v>
      </c>
      <c r="P19" s="22">
        <f>VLOOKUP(A19,Stock01,2,0)</f>
        <v>99</v>
      </c>
    </row>
    <row r="20" spans="1:16">
      <c r="A20" s="1" t="s">
        <v>4</v>
      </c>
      <c r="B20" s="2" t="s">
        <v>41</v>
      </c>
      <c r="C20" s="3">
        <v>35</v>
      </c>
      <c r="E20" s="21">
        <f t="shared" si="0"/>
        <v>0</v>
      </c>
      <c r="F20" s="21">
        <f t="shared" si="1"/>
        <v>35</v>
      </c>
      <c r="N20" s="21">
        <f t="shared" si="2"/>
        <v>0</v>
      </c>
      <c r="O20" s="22">
        <f t="shared" si="3"/>
        <v>0</v>
      </c>
      <c r="P20" s="22">
        <f>VLOOKUP(A20,Stock01,2,0)</f>
        <v>99</v>
      </c>
    </row>
    <row r="21" spans="1:16">
      <c r="A21" s="1" t="s">
        <v>4</v>
      </c>
      <c r="B21" s="2" t="s">
        <v>48</v>
      </c>
      <c r="C21" s="3">
        <v>230</v>
      </c>
      <c r="E21" s="21">
        <f t="shared" si="0"/>
        <v>0</v>
      </c>
      <c r="F21" s="21">
        <f t="shared" si="1"/>
        <v>230</v>
      </c>
      <c r="N21" s="21">
        <f t="shared" si="2"/>
        <v>0</v>
      </c>
      <c r="O21" s="22">
        <f t="shared" si="3"/>
        <v>0</v>
      </c>
      <c r="P21" s="22">
        <f>VLOOKUP(A21,Stock01,2,0)</f>
        <v>99</v>
      </c>
    </row>
    <row r="22" spans="1:16">
      <c r="A22" s="1" t="s">
        <v>5</v>
      </c>
      <c r="B22" s="2" t="s">
        <v>34</v>
      </c>
      <c r="C22" s="3">
        <v>40</v>
      </c>
      <c r="E22" s="21">
        <f t="shared" si="0"/>
        <v>40</v>
      </c>
      <c r="F22" s="21">
        <f t="shared" si="1"/>
        <v>0</v>
      </c>
      <c r="N22" s="21">
        <f t="shared" si="2"/>
        <v>40</v>
      </c>
      <c r="O22" s="22">
        <f t="shared" si="3"/>
        <v>17</v>
      </c>
      <c r="P22" s="22">
        <f>VLOOKUP(A22,Stock01,2,0)</f>
        <v>57</v>
      </c>
    </row>
    <row r="23" spans="1:16">
      <c r="A23" s="1" t="s">
        <v>5</v>
      </c>
      <c r="B23" s="2" t="s">
        <v>40</v>
      </c>
      <c r="C23" s="3">
        <v>122</v>
      </c>
      <c r="E23" s="21">
        <f t="shared" si="0"/>
        <v>17</v>
      </c>
      <c r="F23" s="21">
        <f t="shared" si="1"/>
        <v>105</v>
      </c>
      <c r="N23" s="21">
        <f t="shared" si="2"/>
        <v>17</v>
      </c>
      <c r="O23" s="22">
        <f t="shared" si="3"/>
        <v>0</v>
      </c>
      <c r="P23" s="22">
        <f>VLOOKUP(A23,Stock01,2,0)</f>
        <v>57</v>
      </c>
    </row>
    <row r="24" spans="1:16">
      <c r="A24" s="1" t="s">
        <v>5</v>
      </c>
      <c r="B24" s="2" t="s">
        <v>41</v>
      </c>
      <c r="C24" s="3">
        <v>25</v>
      </c>
      <c r="E24" s="21">
        <f t="shared" si="0"/>
        <v>0</v>
      </c>
      <c r="F24" s="21">
        <f t="shared" si="1"/>
        <v>25</v>
      </c>
      <c r="N24" s="21">
        <f t="shared" si="2"/>
        <v>0</v>
      </c>
      <c r="O24" s="22">
        <f t="shared" si="3"/>
        <v>0</v>
      </c>
      <c r="P24" s="22">
        <f>VLOOKUP(A24,Stock01,2,0)</f>
        <v>57</v>
      </c>
    </row>
    <row r="25" spans="1:16">
      <c r="A25" s="1" t="s">
        <v>5</v>
      </c>
      <c r="B25" s="2" t="s">
        <v>48</v>
      </c>
      <c r="C25" s="3">
        <v>157</v>
      </c>
      <c r="E25" s="21">
        <f t="shared" si="0"/>
        <v>0</v>
      </c>
      <c r="F25" s="21">
        <f t="shared" si="1"/>
        <v>157</v>
      </c>
      <c r="N25" s="21">
        <f t="shared" si="2"/>
        <v>0</v>
      </c>
      <c r="O25" s="22">
        <f t="shared" si="3"/>
        <v>0</v>
      </c>
      <c r="P25" s="22">
        <f>VLOOKUP(A25,Stock01,2,0)</f>
        <v>57</v>
      </c>
    </row>
    <row r="26" spans="1:16">
      <c r="A26" s="1" t="s">
        <v>6</v>
      </c>
      <c r="B26" s="2" t="s">
        <v>33</v>
      </c>
      <c r="C26" s="3">
        <v>75</v>
      </c>
      <c r="E26" s="21">
        <f t="shared" si="0"/>
        <v>18</v>
      </c>
      <c r="F26" s="21">
        <f t="shared" si="1"/>
        <v>57</v>
      </c>
      <c r="N26" s="21">
        <f t="shared" si="2"/>
        <v>18</v>
      </c>
      <c r="O26" s="22">
        <f t="shared" si="3"/>
        <v>0</v>
      </c>
      <c r="P26" s="22">
        <f>VLOOKUP(A26,Stock01,2,0)</f>
        <v>18</v>
      </c>
    </row>
    <row r="27" spans="1:16">
      <c r="A27" s="1" t="s">
        <v>6</v>
      </c>
      <c r="B27" s="2" t="s">
        <v>32</v>
      </c>
      <c r="C27" s="3">
        <v>14</v>
      </c>
      <c r="E27" s="21">
        <f t="shared" si="0"/>
        <v>0</v>
      </c>
      <c r="F27" s="21">
        <f t="shared" si="1"/>
        <v>14</v>
      </c>
      <c r="N27" s="21">
        <f t="shared" si="2"/>
        <v>0</v>
      </c>
      <c r="O27" s="22">
        <f t="shared" si="3"/>
        <v>0</v>
      </c>
      <c r="P27" s="22">
        <f>VLOOKUP(A27,Stock01,2,0)</f>
        <v>18</v>
      </c>
    </row>
    <row r="28" spans="1:16">
      <c r="A28" s="1" t="s">
        <v>7</v>
      </c>
      <c r="B28" s="2" t="s">
        <v>33</v>
      </c>
      <c r="C28" s="3">
        <v>1</v>
      </c>
      <c r="E28" s="21">
        <f t="shared" si="0"/>
        <v>1</v>
      </c>
      <c r="F28" s="21">
        <f t="shared" si="1"/>
        <v>0</v>
      </c>
      <c r="N28" s="21">
        <f t="shared" si="2"/>
        <v>1</v>
      </c>
      <c r="O28" s="22">
        <f t="shared" si="3"/>
        <v>151</v>
      </c>
      <c r="P28" s="22">
        <f>VLOOKUP(A28,Stock01,2,0)</f>
        <v>152</v>
      </c>
    </row>
    <row r="29" spans="1:16">
      <c r="A29" s="1" t="s">
        <v>7</v>
      </c>
      <c r="B29" s="2" t="s">
        <v>32</v>
      </c>
      <c r="C29" s="3">
        <v>66</v>
      </c>
      <c r="E29" s="21">
        <f t="shared" si="0"/>
        <v>66</v>
      </c>
      <c r="F29" s="21">
        <f t="shared" si="1"/>
        <v>0</v>
      </c>
      <c r="N29" s="21">
        <f t="shared" si="2"/>
        <v>66</v>
      </c>
      <c r="O29" s="22">
        <f t="shared" si="3"/>
        <v>85</v>
      </c>
      <c r="P29" s="22">
        <f>VLOOKUP(A29,Stock01,2,0)</f>
        <v>152</v>
      </c>
    </row>
    <row r="30" spans="1:16">
      <c r="A30" s="1" t="s">
        <v>7</v>
      </c>
      <c r="B30" s="2" t="s">
        <v>39</v>
      </c>
      <c r="C30" s="3">
        <v>43</v>
      </c>
      <c r="E30" s="21">
        <f t="shared" si="0"/>
        <v>43</v>
      </c>
      <c r="F30" s="21">
        <f t="shared" si="1"/>
        <v>0</v>
      </c>
      <c r="N30" s="21">
        <f t="shared" si="2"/>
        <v>43</v>
      </c>
      <c r="O30" s="22">
        <f t="shared" si="3"/>
        <v>42</v>
      </c>
      <c r="P30" s="22">
        <f>VLOOKUP(A30,Stock01,2,0)</f>
        <v>152</v>
      </c>
    </row>
    <row r="31" spans="1:16">
      <c r="A31" s="1" t="s">
        <v>7</v>
      </c>
      <c r="B31" s="2" t="s">
        <v>43</v>
      </c>
      <c r="C31" s="3">
        <v>12</v>
      </c>
      <c r="E31" s="21">
        <f t="shared" si="0"/>
        <v>12</v>
      </c>
      <c r="F31" s="21">
        <f t="shared" si="1"/>
        <v>0</v>
      </c>
      <c r="N31" s="21">
        <f t="shared" si="2"/>
        <v>12</v>
      </c>
      <c r="O31" s="22">
        <f t="shared" si="3"/>
        <v>30</v>
      </c>
      <c r="P31" s="22">
        <f>VLOOKUP(A31,Stock01,2,0)</f>
        <v>152</v>
      </c>
    </row>
    <row r="32" spans="1:16">
      <c r="A32" s="1" t="s">
        <v>7</v>
      </c>
      <c r="B32" s="2" t="s">
        <v>47</v>
      </c>
      <c r="C32" s="3">
        <v>67</v>
      </c>
      <c r="E32" s="21">
        <f t="shared" si="0"/>
        <v>30</v>
      </c>
      <c r="F32" s="21">
        <f t="shared" si="1"/>
        <v>37</v>
      </c>
      <c r="N32" s="21">
        <f t="shared" si="2"/>
        <v>30</v>
      </c>
      <c r="O32" s="22">
        <f t="shared" si="3"/>
        <v>0</v>
      </c>
      <c r="P32" s="22">
        <f>VLOOKUP(A32,Stock01,2,0)</f>
        <v>152</v>
      </c>
    </row>
    <row r="33" spans="1:16">
      <c r="A33" s="1" t="s">
        <v>8</v>
      </c>
      <c r="B33" s="2" t="s">
        <v>33</v>
      </c>
      <c r="C33" s="3">
        <v>24</v>
      </c>
      <c r="E33" s="21">
        <f t="shared" si="0"/>
        <v>24</v>
      </c>
      <c r="F33" s="21">
        <f t="shared" si="1"/>
        <v>0</v>
      </c>
      <c r="N33" s="21">
        <f t="shared" si="2"/>
        <v>24</v>
      </c>
      <c r="O33" s="22">
        <f t="shared" si="3"/>
        <v>118</v>
      </c>
      <c r="P33" s="22">
        <f>VLOOKUP(A33,Stock01,2,0)</f>
        <v>142</v>
      </c>
    </row>
    <row r="34" spans="1:16">
      <c r="A34" s="1" t="s">
        <v>8</v>
      </c>
      <c r="B34" s="2" t="s">
        <v>32</v>
      </c>
      <c r="C34" s="3">
        <v>25</v>
      </c>
      <c r="E34" s="21">
        <f t="shared" si="0"/>
        <v>25</v>
      </c>
      <c r="F34" s="21">
        <f t="shared" si="1"/>
        <v>0</v>
      </c>
      <c r="N34" s="21">
        <f t="shared" si="2"/>
        <v>25</v>
      </c>
      <c r="O34" s="22">
        <f t="shared" si="3"/>
        <v>93</v>
      </c>
      <c r="P34" s="22">
        <f>VLOOKUP(A34,Stock01,2,0)</f>
        <v>142</v>
      </c>
    </row>
    <row r="35" spans="1:16">
      <c r="A35" s="1" t="s">
        <v>8</v>
      </c>
      <c r="B35" s="2" t="s">
        <v>39</v>
      </c>
      <c r="C35" s="3">
        <v>64</v>
      </c>
      <c r="E35" s="21">
        <f t="shared" si="0"/>
        <v>64</v>
      </c>
      <c r="F35" s="21">
        <f t="shared" si="1"/>
        <v>0</v>
      </c>
      <c r="N35" s="21">
        <f t="shared" si="2"/>
        <v>64</v>
      </c>
      <c r="O35" s="22">
        <f t="shared" si="3"/>
        <v>29</v>
      </c>
      <c r="P35" s="22">
        <f>VLOOKUP(A35,Stock01,2,0)</f>
        <v>142</v>
      </c>
    </row>
    <row r="36" spans="1:16">
      <c r="A36" s="1" t="s">
        <v>8</v>
      </c>
      <c r="B36" s="2" t="s">
        <v>43</v>
      </c>
      <c r="C36" s="3">
        <v>18</v>
      </c>
      <c r="E36" s="21">
        <f t="shared" si="0"/>
        <v>18</v>
      </c>
      <c r="F36" s="21">
        <f t="shared" si="1"/>
        <v>0</v>
      </c>
      <c r="N36" s="21">
        <f t="shared" si="2"/>
        <v>18</v>
      </c>
      <c r="O36" s="22">
        <f t="shared" si="3"/>
        <v>11</v>
      </c>
      <c r="P36" s="22">
        <f>VLOOKUP(A36,Stock01,2,0)</f>
        <v>142</v>
      </c>
    </row>
    <row r="37" spans="1:16">
      <c r="A37" s="1" t="s">
        <v>8</v>
      </c>
      <c r="B37" s="2" t="s">
        <v>47</v>
      </c>
      <c r="C37" s="3">
        <v>101</v>
      </c>
      <c r="E37" s="21">
        <f t="shared" si="0"/>
        <v>11</v>
      </c>
      <c r="F37" s="21">
        <f t="shared" si="1"/>
        <v>90</v>
      </c>
      <c r="N37" s="21">
        <f t="shared" si="2"/>
        <v>11</v>
      </c>
      <c r="O37" s="22">
        <f t="shared" si="3"/>
        <v>0</v>
      </c>
      <c r="P37" s="22">
        <f>VLOOKUP(A37,Stock01,2,0)</f>
        <v>142</v>
      </c>
    </row>
    <row r="38" spans="1:16">
      <c r="A38" s="1" t="s">
        <v>12</v>
      </c>
      <c r="B38" s="2" t="s">
        <v>33</v>
      </c>
      <c r="C38" s="3">
        <v>37</v>
      </c>
      <c r="E38" s="21">
        <f t="shared" si="0"/>
        <v>37</v>
      </c>
      <c r="F38" s="21">
        <f t="shared" si="1"/>
        <v>0</v>
      </c>
      <c r="N38" s="21">
        <f t="shared" si="2"/>
        <v>37</v>
      </c>
      <c r="O38" s="22">
        <f t="shared" si="3"/>
        <v>22</v>
      </c>
      <c r="P38" s="22">
        <f>VLOOKUP(A38,Stock01,2,0)</f>
        <v>59</v>
      </c>
    </row>
    <row r="39" spans="1:16">
      <c r="A39" s="1" t="s">
        <v>12</v>
      </c>
      <c r="B39" s="2" t="s">
        <v>32</v>
      </c>
      <c r="C39" s="3">
        <v>20</v>
      </c>
      <c r="E39" s="21">
        <f t="shared" si="0"/>
        <v>20</v>
      </c>
      <c r="F39" s="21">
        <f t="shared" si="1"/>
        <v>0</v>
      </c>
      <c r="N39" s="21">
        <f t="shared" si="2"/>
        <v>20</v>
      </c>
      <c r="O39" s="22">
        <f t="shared" si="3"/>
        <v>2</v>
      </c>
      <c r="P39" s="22">
        <f>VLOOKUP(A39,Stock01,2,0)</f>
        <v>59</v>
      </c>
    </row>
    <row r="40" spans="1:16">
      <c r="A40" s="1" t="s">
        <v>12</v>
      </c>
      <c r="B40" s="2" t="s">
        <v>39</v>
      </c>
      <c r="C40" s="3">
        <v>5</v>
      </c>
      <c r="E40" s="21">
        <f t="shared" si="0"/>
        <v>2</v>
      </c>
      <c r="F40" s="21">
        <f t="shared" si="1"/>
        <v>3</v>
      </c>
      <c r="N40" s="21">
        <f t="shared" si="2"/>
        <v>2</v>
      </c>
      <c r="O40" s="22">
        <f t="shared" si="3"/>
        <v>0</v>
      </c>
      <c r="P40" s="22">
        <f>VLOOKUP(A40,Stock01,2,0)</f>
        <v>59</v>
      </c>
    </row>
    <row r="41" spans="1:16">
      <c r="A41" s="1" t="s">
        <v>12</v>
      </c>
      <c r="B41" s="2" t="s">
        <v>43</v>
      </c>
      <c r="C41" s="3">
        <v>1</v>
      </c>
      <c r="E41" s="21">
        <f t="shared" si="0"/>
        <v>0</v>
      </c>
      <c r="F41" s="21">
        <f t="shared" si="1"/>
        <v>1</v>
      </c>
      <c r="N41" s="21">
        <f t="shared" si="2"/>
        <v>0</v>
      </c>
      <c r="O41" s="22">
        <f t="shared" si="3"/>
        <v>0</v>
      </c>
      <c r="P41" s="22">
        <f>VLOOKUP(A41,Stock01,2,0)</f>
        <v>59</v>
      </c>
    </row>
    <row r="42" spans="1:16">
      <c r="A42" s="1" t="s">
        <v>12</v>
      </c>
      <c r="B42" s="2" t="s">
        <v>47</v>
      </c>
      <c r="C42" s="3">
        <v>8</v>
      </c>
      <c r="E42" s="21">
        <f t="shared" si="0"/>
        <v>0</v>
      </c>
      <c r="F42" s="21">
        <f t="shared" si="1"/>
        <v>8</v>
      </c>
      <c r="N42" s="21">
        <f t="shared" si="2"/>
        <v>0</v>
      </c>
      <c r="O42" s="22">
        <f t="shared" si="3"/>
        <v>0</v>
      </c>
      <c r="P42" s="22">
        <f>VLOOKUP(A42,Stock01,2,0)</f>
        <v>59</v>
      </c>
    </row>
    <row r="43" spans="1:16">
      <c r="A43" s="1" t="s">
        <v>13</v>
      </c>
      <c r="B43" s="2" t="s">
        <v>39</v>
      </c>
      <c r="C43" s="3">
        <v>45</v>
      </c>
      <c r="E43" s="21">
        <f t="shared" si="0"/>
        <v>5</v>
      </c>
      <c r="F43" s="21">
        <f t="shared" si="1"/>
        <v>40</v>
      </c>
      <c r="N43" s="21">
        <f t="shared" si="2"/>
        <v>5</v>
      </c>
      <c r="O43" s="22">
        <f t="shared" si="3"/>
        <v>0</v>
      </c>
      <c r="P43" s="22">
        <f>VLOOKUP(A43,Stock01,2,0)</f>
        <v>5</v>
      </c>
    </row>
    <row r="44" spans="1:16">
      <c r="A44" s="1" t="s">
        <v>13</v>
      </c>
      <c r="B44" s="2" t="s">
        <v>43</v>
      </c>
      <c r="C44" s="3">
        <v>13</v>
      </c>
      <c r="E44" s="21">
        <f t="shared" si="0"/>
        <v>0</v>
      </c>
      <c r="F44" s="21">
        <f t="shared" si="1"/>
        <v>13</v>
      </c>
      <c r="N44" s="21">
        <f t="shared" si="2"/>
        <v>0</v>
      </c>
      <c r="O44" s="22">
        <f t="shared" si="3"/>
        <v>0</v>
      </c>
      <c r="P44" s="22">
        <f>VLOOKUP(A44,Stock01,2,0)</f>
        <v>5</v>
      </c>
    </row>
    <row r="45" spans="1:16">
      <c r="A45" s="1" t="s">
        <v>13</v>
      </c>
      <c r="B45" s="2" t="s">
        <v>47</v>
      </c>
      <c r="C45" s="3">
        <v>66</v>
      </c>
      <c r="E45" s="21">
        <f t="shared" si="0"/>
        <v>0</v>
      </c>
      <c r="F45" s="21">
        <f t="shared" si="1"/>
        <v>66</v>
      </c>
      <c r="N45" s="21">
        <f t="shared" si="2"/>
        <v>0</v>
      </c>
      <c r="O45" s="22">
        <f t="shared" si="3"/>
        <v>0</v>
      </c>
      <c r="P45" s="22">
        <f>VLOOKUP(A45,Stock01,2,0)</f>
        <v>5</v>
      </c>
    </row>
    <row r="46" spans="1:16">
      <c r="A46" s="1" t="s">
        <v>14</v>
      </c>
      <c r="B46" s="2" t="s">
        <v>42</v>
      </c>
      <c r="C46" s="3">
        <v>4</v>
      </c>
      <c r="E46" s="21">
        <f t="shared" si="0"/>
        <v>4</v>
      </c>
      <c r="F46" s="21">
        <f t="shared" si="1"/>
        <v>0</v>
      </c>
      <c r="N46" s="21">
        <f t="shared" si="2"/>
        <v>4</v>
      </c>
      <c r="O46" s="22">
        <f t="shared" si="3"/>
        <v>0</v>
      </c>
      <c r="P46" s="22">
        <f>VLOOKUP(A46,Stock01,2,0)</f>
        <v>4</v>
      </c>
    </row>
    <row r="47" spans="1:16">
      <c r="A47" s="1" t="s">
        <v>15</v>
      </c>
      <c r="B47" s="2" t="s">
        <v>42</v>
      </c>
      <c r="C47" s="3">
        <v>28</v>
      </c>
      <c r="E47" s="21">
        <f t="shared" si="0"/>
        <v>28</v>
      </c>
      <c r="F47" s="21">
        <f t="shared" si="1"/>
        <v>0</v>
      </c>
      <c r="N47" s="21">
        <f t="shared" si="2"/>
        <v>28</v>
      </c>
      <c r="O47" s="22">
        <f t="shared" si="3"/>
        <v>0</v>
      </c>
      <c r="P47" s="22">
        <f>VLOOKUP(A47,Stock01,2,0)</f>
        <v>28</v>
      </c>
    </row>
    <row r="48" spans="1:16">
      <c r="A48" s="1" t="s">
        <v>16</v>
      </c>
      <c r="B48" s="2" t="s">
        <v>38</v>
      </c>
      <c r="C48" s="3">
        <v>36</v>
      </c>
      <c r="E48" s="21">
        <f t="shared" si="0"/>
        <v>36</v>
      </c>
      <c r="F48" s="21">
        <f t="shared" si="1"/>
        <v>0</v>
      </c>
      <c r="N48" s="21">
        <f t="shared" si="2"/>
        <v>36</v>
      </c>
      <c r="O48" s="22">
        <f t="shared" si="3"/>
        <v>91</v>
      </c>
      <c r="P48" s="22">
        <f>VLOOKUP(A48,Stock01,2,0)</f>
        <v>127</v>
      </c>
    </row>
    <row r="49" spans="1:16">
      <c r="A49" s="1" t="s">
        <v>16</v>
      </c>
      <c r="B49" s="2" t="s">
        <v>44</v>
      </c>
      <c r="C49" s="3">
        <v>40</v>
      </c>
      <c r="E49" s="21">
        <f t="shared" si="0"/>
        <v>40</v>
      </c>
      <c r="F49" s="21">
        <f t="shared" si="1"/>
        <v>0</v>
      </c>
      <c r="N49" s="21">
        <f t="shared" si="2"/>
        <v>40</v>
      </c>
      <c r="O49" s="22">
        <f t="shared" si="3"/>
        <v>51</v>
      </c>
      <c r="P49" s="22">
        <f>VLOOKUP(A49,Stock01,2,0)</f>
        <v>127</v>
      </c>
    </row>
    <row r="50" spans="1:16">
      <c r="A50" s="1" t="s">
        <v>16</v>
      </c>
      <c r="B50" s="2" t="s">
        <v>45</v>
      </c>
      <c r="C50" s="3">
        <v>113</v>
      </c>
      <c r="E50" s="21">
        <f t="shared" si="0"/>
        <v>51</v>
      </c>
      <c r="F50" s="21">
        <f t="shared" si="1"/>
        <v>62</v>
      </c>
      <c r="N50" s="21">
        <f t="shared" si="2"/>
        <v>51</v>
      </c>
      <c r="O50" s="22">
        <f t="shared" si="3"/>
        <v>0</v>
      </c>
      <c r="P50" s="22">
        <f>VLOOKUP(A50,Stock01,2,0)</f>
        <v>127</v>
      </c>
    </row>
    <row r="51" spans="1:16">
      <c r="A51" s="1" t="s">
        <v>17</v>
      </c>
      <c r="B51" s="2" t="s">
        <v>38</v>
      </c>
      <c r="C51" s="3">
        <v>28</v>
      </c>
      <c r="E51" s="21">
        <f t="shared" si="0"/>
        <v>28</v>
      </c>
      <c r="F51" s="21">
        <f t="shared" si="1"/>
        <v>0</v>
      </c>
      <c r="N51" s="21">
        <f t="shared" si="2"/>
        <v>28</v>
      </c>
      <c r="O51" s="22">
        <f t="shared" si="3"/>
        <v>30</v>
      </c>
      <c r="P51" s="22">
        <f>VLOOKUP(A51,Stock01,2,0)</f>
        <v>58</v>
      </c>
    </row>
    <row r="52" spans="1:16">
      <c r="A52" s="1" t="s">
        <v>17</v>
      </c>
      <c r="B52" s="2" t="s">
        <v>44</v>
      </c>
      <c r="C52" s="3">
        <v>28</v>
      </c>
      <c r="E52" s="21">
        <f t="shared" si="0"/>
        <v>28</v>
      </c>
      <c r="F52" s="21">
        <f t="shared" si="1"/>
        <v>0</v>
      </c>
      <c r="N52" s="21">
        <f t="shared" si="2"/>
        <v>28</v>
      </c>
      <c r="O52" s="22">
        <f t="shared" si="3"/>
        <v>2</v>
      </c>
      <c r="P52" s="22">
        <f>VLOOKUP(A52,Stock01,2,0)</f>
        <v>58</v>
      </c>
    </row>
    <row r="53" spans="1:16">
      <c r="A53" s="1" t="s">
        <v>17</v>
      </c>
      <c r="B53" s="2" t="s">
        <v>45</v>
      </c>
      <c r="C53" s="3">
        <v>88</v>
      </c>
      <c r="E53" s="21">
        <f t="shared" si="0"/>
        <v>2</v>
      </c>
      <c r="F53" s="21">
        <f t="shared" si="1"/>
        <v>86</v>
      </c>
      <c r="N53" s="21">
        <f t="shared" si="2"/>
        <v>2</v>
      </c>
      <c r="O53" s="22">
        <f t="shared" si="3"/>
        <v>0</v>
      </c>
      <c r="P53" s="22">
        <f>VLOOKUP(A53,Stock01,2,0)</f>
        <v>58</v>
      </c>
    </row>
    <row r="54" spans="1:16">
      <c r="A54" s="1" t="s">
        <v>18</v>
      </c>
      <c r="B54" s="2" t="s">
        <v>31</v>
      </c>
      <c r="C54" s="3">
        <v>10</v>
      </c>
      <c r="E54" s="21">
        <f t="shared" si="0"/>
        <v>6</v>
      </c>
      <c r="F54" s="21">
        <f t="shared" si="1"/>
        <v>4</v>
      </c>
      <c r="N54" s="21">
        <f t="shared" si="2"/>
        <v>6</v>
      </c>
      <c r="O54" s="22">
        <f t="shared" si="3"/>
        <v>0</v>
      </c>
      <c r="P54" s="22">
        <f>VLOOKUP(A54,Stock01,2,0)</f>
        <v>6</v>
      </c>
    </row>
    <row r="55" spans="1:16">
      <c r="A55" s="1" t="s">
        <v>18</v>
      </c>
      <c r="B55" s="2" t="s">
        <v>35</v>
      </c>
      <c r="C55" s="3">
        <v>5</v>
      </c>
      <c r="E55" s="21">
        <f t="shared" si="0"/>
        <v>0</v>
      </c>
      <c r="F55" s="21">
        <f t="shared" si="1"/>
        <v>5</v>
      </c>
      <c r="N55" s="21">
        <f t="shared" si="2"/>
        <v>0</v>
      </c>
      <c r="O55" s="22">
        <f t="shared" si="3"/>
        <v>0</v>
      </c>
      <c r="P55" s="22">
        <f>VLOOKUP(A55,Stock01,2,0)</f>
        <v>6</v>
      </c>
    </row>
    <row r="56" spans="1:16">
      <c r="A56" s="1" t="s">
        <v>19</v>
      </c>
      <c r="B56" s="2" t="s">
        <v>31</v>
      </c>
      <c r="C56" s="3">
        <v>15</v>
      </c>
      <c r="E56" s="21">
        <f t="shared" si="0"/>
        <v>3</v>
      </c>
      <c r="F56" s="21">
        <f t="shared" si="1"/>
        <v>12</v>
      </c>
      <c r="N56" s="21">
        <f t="shared" si="2"/>
        <v>3</v>
      </c>
      <c r="O56" s="22">
        <f t="shared" si="3"/>
        <v>0</v>
      </c>
      <c r="P56" s="22">
        <f>VLOOKUP(A56,Stock01,2,0)</f>
        <v>3</v>
      </c>
    </row>
    <row r="57" spans="1:16">
      <c r="A57" s="1" t="s">
        <v>19</v>
      </c>
      <c r="B57" s="2" t="s">
        <v>35</v>
      </c>
      <c r="C57" s="3">
        <v>10</v>
      </c>
      <c r="E57" s="21">
        <f t="shared" si="0"/>
        <v>0</v>
      </c>
      <c r="F57" s="21">
        <f t="shared" si="1"/>
        <v>10</v>
      </c>
      <c r="N57" s="21">
        <f t="shared" si="2"/>
        <v>0</v>
      </c>
      <c r="O57" s="22">
        <f t="shared" si="3"/>
        <v>0</v>
      </c>
      <c r="P57" s="22">
        <f>VLOOKUP(A57,Stock01,2,0)</f>
        <v>3</v>
      </c>
    </row>
    <row r="58" spans="1:16">
      <c r="A58" s="1" t="s">
        <v>20</v>
      </c>
      <c r="B58" s="2" t="s">
        <v>42</v>
      </c>
      <c r="C58" s="3">
        <v>35</v>
      </c>
      <c r="E58" s="21">
        <f t="shared" si="0"/>
        <v>35</v>
      </c>
      <c r="F58" s="21">
        <f t="shared" si="1"/>
        <v>0</v>
      </c>
      <c r="N58" s="21">
        <f t="shared" si="2"/>
        <v>35</v>
      </c>
      <c r="O58" s="22">
        <f t="shared" si="3"/>
        <v>0</v>
      </c>
      <c r="P58" s="22">
        <f>VLOOKUP(A58,Stock01,2,0)</f>
        <v>35</v>
      </c>
    </row>
    <row r="59" spans="1:16">
      <c r="A59" s="1" t="s">
        <v>21</v>
      </c>
      <c r="B59" s="2" t="s">
        <v>29</v>
      </c>
      <c r="C59" s="3">
        <v>15</v>
      </c>
      <c r="E59" s="21">
        <f t="shared" si="0"/>
        <v>15</v>
      </c>
      <c r="F59" s="21">
        <f t="shared" si="1"/>
        <v>0</v>
      </c>
      <c r="N59" s="21">
        <f t="shared" si="2"/>
        <v>15</v>
      </c>
      <c r="O59" s="22">
        <f t="shared" si="3"/>
        <v>23</v>
      </c>
      <c r="P59" s="22">
        <f>VLOOKUP(A59,Stock01,2,0)</f>
        <v>38</v>
      </c>
    </row>
    <row r="60" spans="1:16">
      <c r="A60" s="1" t="s">
        <v>21</v>
      </c>
      <c r="B60" s="2" t="s">
        <v>36</v>
      </c>
      <c r="C60" s="3">
        <v>45</v>
      </c>
      <c r="E60" s="21">
        <f t="shared" si="0"/>
        <v>23</v>
      </c>
      <c r="F60" s="21">
        <f t="shared" si="1"/>
        <v>22</v>
      </c>
      <c r="N60" s="21">
        <f t="shared" si="2"/>
        <v>23</v>
      </c>
      <c r="O60" s="22">
        <f t="shared" si="3"/>
        <v>0</v>
      </c>
      <c r="P60" s="22">
        <f>VLOOKUP(A60,Stock01,2,0)</f>
        <v>38</v>
      </c>
    </row>
    <row r="61" spans="1:16">
      <c r="A61" s="1" t="s">
        <v>21</v>
      </c>
      <c r="B61" s="2" t="s">
        <v>37</v>
      </c>
      <c r="C61" s="3">
        <v>22</v>
      </c>
      <c r="E61" s="21">
        <f t="shared" si="0"/>
        <v>0</v>
      </c>
      <c r="F61" s="21">
        <f t="shared" si="1"/>
        <v>22</v>
      </c>
      <c r="N61" s="21">
        <f t="shared" si="2"/>
        <v>0</v>
      </c>
      <c r="O61" s="22">
        <f t="shared" si="3"/>
        <v>0</v>
      </c>
      <c r="P61" s="22">
        <f>VLOOKUP(A61,Stock01,2,0)</f>
        <v>38</v>
      </c>
    </row>
    <row r="62" spans="1:16">
      <c r="A62" s="1" t="s">
        <v>21</v>
      </c>
      <c r="B62" s="2" t="s">
        <v>46</v>
      </c>
      <c r="C62" s="3">
        <v>46</v>
      </c>
      <c r="E62" s="21">
        <f t="shared" si="0"/>
        <v>0</v>
      </c>
      <c r="F62" s="21">
        <f t="shared" si="1"/>
        <v>46</v>
      </c>
      <c r="N62" s="21">
        <f t="shared" si="2"/>
        <v>0</v>
      </c>
      <c r="O62" s="22">
        <f t="shared" si="3"/>
        <v>0</v>
      </c>
      <c r="P62" s="22">
        <f>VLOOKUP(A62,Stock01,2,0)</f>
        <v>38</v>
      </c>
    </row>
    <row r="63" spans="1:16">
      <c r="A63" s="1" t="s">
        <v>22</v>
      </c>
      <c r="B63" s="2" t="s">
        <v>29</v>
      </c>
      <c r="C63" s="3">
        <v>34</v>
      </c>
      <c r="E63" s="21">
        <f t="shared" si="0"/>
        <v>34</v>
      </c>
      <c r="F63" s="21">
        <f t="shared" si="1"/>
        <v>0</v>
      </c>
      <c r="N63" s="21">
        <f t="shared" si="2"/>
        <v>34</v>
      </c>
      <c r="O63" s="22">
        <f t="shared" si="3"/>
        <v>52</v>
      </c>
      <c r="P63" s="22">
        <f>VLOOKUP(A63,Stock01,2,0)</f>
        <v>86</v>
      </c>
    </row>
    <row r="64" spans="1:16">
      <c r="A64" s="1" t="s">
        <v>22</v>
      </c>
      <c r="B64" s="2" t="s">
        <v>36</v>
      </c>
      <c r="C64" s="3">
        <v>97</v>
      </c>
      <c r="E64" s="21">
        <f t="shared" si="0"/>
        <v>52</v>
      </c>
      <c r="F64" s="21">
        <f t="shared" si="1"/>
        <v>45</v>
      </c>
      <c r="N64" s="21">
        <f t="shared" si="2"/>
        <v>52</v>
      </c>
      <c r="O64" s="22">
        <f t="shared" si="3"/>
        <v>0</v>
      </c>
      <c r="P64" s="22">
        <f>VLOOKUP(A64,Stock01,2,0)</f>
        <v>86</v>
      </c>
    </row>
    <row r="65" spans="1:16">
      <c r="A65" s="1" t="s">
        <v>22</v>
      </c>
      <c r="B65" s="2" t="s">
        <v>37</v>
      </c>
      <c r="C65" s="3">
        <v>50</v>
      </c>
      <c r="E65" s="21">
        <f t="shared" si="0"/>
        <v>0</v>
      </c>
      <c r="F65" s="21">
        <f t="shared" si="1"/>
        <v>50</v>
      </c>
      <c r="N65" s="21">
        <f t="shared" si="2"/>
        <v>0</v>
      </c>
      <c r="O65" s="22">
        <f t="shared" si="3"/>
        <v>0</v>
      </c>
      <c r="P65" s="22">
        <f>VLOOKUP(A65,Stock01,2,0)</f>
        <v>86</v>
      </c>
    </row>
    <row r="66" spans="1:16">
      <c r="A66" s="1" t="s">
        <v>22</v>
      </c>
      <c r="B66" s="2" t="s">
        <v>46</v>
      </c>
      <c r="C66" s="3">
        <v>97</v>
      </c>
      <c r="E66" s="21">
        <f t="shared" si="0"/>
        <v>0</v>
      </c>
      <c r="F66" s="21">
        <f t="shared" si="1"/>
        <v>97</v>
      </c>
      <c r="N66" s="21">
        <f t="shared" si="2"/>
        <v>0</v>
      </c>
      <c r="O66" s="22">
        <f t="shared" si="3"/>
        <v>0</v>
      </c>
      <c r="P66" s="22">
        <f>VLOOKUP(A66,Stock01,2,0)</f>
        <v>86</v>
      </c>
    </row>
    <row r="67" spans="1:16">
      <c r="A67" s="1" t="s">
        <v>23</v>
      </c>
      <c r="B67" s="2" t="s">
        <v>29</v>
      </c>
      <c r="C67" s="3">
        <v>37</v>
      </c>
      <c r="E67" s="21">
        <f t="shared" ref="E67:E80" si="4">N67</f>
        <v>37</v>
      </c>
      <c r="F67" s="21">
        <f t="shared" ref="F67:F80" si="5">C67-E67</f>
        <v>0</v>
      </c>
      <c r="N67" s="21">
        <f t="shared" si="2"/>
        <v>37</v>
      </c>
      <c r="O67" s="22">
        <f t="shared" si="3"/>
        <v>73</v>
      </c>
      <c r="P67" s="22">
        <f>VLOOKUP(A67,Stock01,2,0)</f>
        <v>110</v>
      </c>
    </row>
    <row r="68" spans="1:16">
      <c r="A68" s="1" t="s">
        <v>23</v>
      </c>
      <c r="B68" s="2" t="s">
        <v>36</v>
      </c>
      <c r="C68" s="3">
        <v>140</v>
      </c>
      <c r="E68" s="21">
        <f t="shared" si="4"/>
        <v>73</v>
      </c>
      <c r="F68" s="21">
        <f t="shared" si="5"/>
        <v>67</v>
      </c>
      <c r="N68" s="21">
        <f t="shared" ref="N68:N80" si="6">IF(A68=A67,IF(O68=0,O67,O67-O68),P68-O68)</f>
        <v>73</v>
      </c>
      <c r="O68" s="22">
        <f t="shared" ref="O68:O80" si="7">IF(A68=A67,IF(C68-O67&gt;0,0,O67-C68),MAX(P68-C68,0))</f>
        <v>0</v>
      </c>
      <c r="P68" s="22">
        <f>VLOOKUP(A68,Stock01,2,0)</f>
        <v>110</v>
      </c>
    </row>
    <row r="69" spans="1:16">
      <c r="A69" s="1" t="s">
        <v>23</v>
      </c>
      <c r="B69" s="2" t="s">
        <v>37</v>
      </c>
      <c r="C69" s="3">
        <v>71</v>
      </c>
      <c r="E69" s="21">
        <f t="shared" si="4"/>
        <v>0</v>
      </c>
      <c r="F69" s="21">
        <f t="shared" si="5"/>
        <v>71</v>
      </c>
      <c r="N69" s="21">
        <f t="shared" si="6"/>
        <v>0</v>
      </c>
      <c r="O69" s="22">
        <f t="shared" si="7"/>
        <v>0</v>
      </c>
      <c r="P69" s="22">
        <f>VLOOKUP(A69,Stock01,2,0)</f>
        <v>110</v>
      </c>
    </row>
    <row r="70" spans="1:16">
      <c r="A70" s="1" t="s">
        <v>23</v>
      </c>
      <c r="B70" s="2" t="s">
        <v>46</v>
      </c>
      <c r="C70" s="3">
        <v>140</v>
      </c>
      <c r="E70" s="21">
        <f t="shared" si="4"/>
        <v>0</v>
      </c>
      <c r="F70" s="21">
        <f t="shared" si="5"/>
        <v>140</v>
      </c>
      <c r="N70" s="21">
        <f t="shared" si="6"/>
        <v>0</v>
      </c>
      <c r="O70" s="22">
        <f t="shared" si="7"/>
        <v>0</v>
      </c>
      <c r="P70" s="22">
        <f>VLOOKUP(A70,Stock01,2,0)</f>
        <v>110</v>
      </c>
    </row>
    <row r="71" spans="1:16">
      <c r="A71" s="1" t="s">
        <v>24</v>
      </c>
      <c r="B71" s="2" t="s">
        <v>30</v>
      </c>
      <c r="C71" s="3">
        <v>28</v>
      </c>
      <c r="E71" s="21">
        <f t="shared" si="4"/>
        <v>14</v>
      </c>
      <c r="F71" s="21">
        <f t="shared" si="5"/>
        <v>14</v>
      </c>
      <c r="N71" s="21">
        <f t="shared" si="6"/>
        <v>14</v>
      </c>
      <c r="O71" s="22">
        <f t="shared" si="7"/>
        <v>0</v>
      </c>
      <c r="P71" s="22">
        <f>VLOOKUP(A71,Stock01,2,0)</f>
        <v>14</v>
      </c>
    </row>
    <row r="72" spans="1:16">
      <c r="A72" s="1" t="s">
        <v>24</v>
      </c>
      <c r="B72" s="2" t="s">
        <v>36</v>
      </c>
      <c r="C72" s="3">
        <v>27</v>
      </c>
      <c r="E72" s="21">
        <f t="shared" si="4"/>
        <v>0</v>
      </c>
      <c r="F72" s="21">
        <f t="shared" si="5"/>
        <v>27</v>
      </c>
      <c r="N72" s="21">
        <f t="shared" si="6"/>
        <v>0</v>
      </c>
      <c r="O72" s="22">
        <f t="shared" si="7"/>
        <v>0</v>
      </c>
      <c r="P72" s="22">
        <f>VLOOKUP(A72,Stock01,2,0)</f>
        <v>14</v>
      </c>
    </row>
    <row r="73" spans="1:16">
      <c r="A73" s="1" t="s">
        <v>24</v>
      </c>
      <c r="B73" s="2" t="s">
        <v>46</v>
      </c>
      <c r="C73" s="3">
        <v>28</v>
      </c>
      <c r="E73" s="21">
        <f t="shared" si="4"/>
        <v>0</v>
      </c>
      <c r="F73" s="21">
        <f t="shared" si="5"/>
        <v>28</v>
      </c>
      <c r="N73" s="21">
        <f t="shared" si="6"/>
        <v>0</v>
      </c>
      <c r="O73" s="22">
        <f t="shared" si="7"/>
        <v>0</v>
      </c>
      <c r="P73" s="22">
        <f>VLOOKUP(A73,Stock01,2,0)</f>
        <v>14</v>
      </c>
    </row>
    <row r="74" spans="1:16">
      <c r="A74" s="1" t="s">
        <v>25</v>
      </c>
      <c r="B74" s="2" t="s">
        <v>29</v>
      </c>
      <c r="C74" s="3">
        <v>18</v>
      </c>
      <c r="E74" s="21">
        <f t="shared" si="4"/>
        <v>18</v>
      </c>
      <c r="F74" s="21">
        <f t="shared" si="5"/>
        <v>0</v>
      </c>
      <c r="N74" s="21">
        <f t="shared" si="6"/>
        <v>18</v>
      </c>
      <c r="O74" s="22">
        <f t="shared" si="7"/>
        <v>46</v>
      </c>
      <c r="P74" s="22">
        <f>VLOOKUP(A74,Stock01,2,0)</f>
        <v>64</v>
      </c>
    </row>
    <row r="75" spans="1:16">
      <c r="A75" s="1" t="s">
        <v>25</v>
      </c>
      <c r="B75" s="2" t="s">
        <v>36</v>
      </c>
      <c r="C75" s="3">
        <v>62</v>
      </c>
      <c r="E75" s="21">
        <f t="shared" si="4"/>
        <v>46</v>
      </c>
      <c r="F75" s="21">
        <f t="shared" si="5"/>
        <v>16</v>
      </c>
      <c r="N75" s="21">
        <f t="shared" si="6"/>
        <v>46</v>
      </c>
      <c r="O75" s="22">
        <f t="shared" si="7"/>
        <v>0</v>
      </c>
      <c r="P75" s="22">
        <f>VLOOKUP(A75,Stock01,2,0)</f>
        <v>64</v>
      </c>
    </row>
    <row r="76" spans="1:16">
      <c r="A76" s="1" t="s">
        <v>25</v>
      </c>
      <c r="B76" s="2" t="s">
        <v>37</v>
      </c>
      <c r="C76" s="3">
        <v>31</v>
      </c>
      <c r="E76" s="21">
        <f t="shared" si="4"/>
        <v>0</v>
      </c>
      <c r="F76" s="21">
        <f t="shared" si="5"/>
        <v>31</v>
      </c>
      <c r="N76" s="21">
        <f t="shared" si="6"/>
        <v>0</v>
      </c>
      <c r="O76" s="22">
        <f t="shared" si="7"/>
        <v>0</v>
      </c>
      <c r="P76" s="22">
        <f>VLOOKUP(A76,Stock01,2,0)</f>
        <v>64</v>
      </c>
    </row>
    <row r="77" spans="1:16">
      <c r="A77" s="1" t="s">
        <v>25</v>
      </c>
      <c r="B77" s="2" t="s">
        <v>46</v>
      </c>
      <c r="C77" s="3">
        <v>72</v>
      </c>
      <c r="E77" s="21">
        <f t="shared" si="4"/>
        <v>0</v>
      </c>
      <c r="F77" s="21">
        <f t="shared" si="5"/>
        <v>72</v>
      </c>
      <c r="N77" s="21">
        <f t="shared" si="6"/>
        <v>0</v>
      </c>
      <c r="O77" s="22">
        <f t="shared" si="7"/>
        <v>0</v>
      </c>
      <c r="P77" s="22">
        <f>VLOOKUP(A77,Stock01,2,0)</f>
        <v>64</v>
      </c>
    </row>
    <row r="78" spans="1:16">
      <c r="A78" s="1" t="s">
        <v>26</v>
      </c>
      <c r="B78" s="2" t="s">
        <v>42</v>
      </c>
      <c r="C78" s="3">
        <v>31</v>
      </c>
      <c r="E78" s="21">
        <f t="shared" si="4"/>
        <v>31</v>
      </c>
      <c r="F78" s="21">
        <f t="shared" si="5"/>
        <v>0</v>
      </c>
      <c r="N78" s="21">
        <f t="shared" si="6"/>
        <v>31</v>
      </c>
      <c r="O78" s="22">
        <f t="shared" si="7"/>
        <v>0</v>
      </c>
      <c r="P78" s="22">
        <f>VLOOKUP(A78,Stock01,2,0)</f>
        <v>31</v>
      </c>
    </row>
    <row r="79" spans="1:16">
      <c r="A79" s="1" t="s">
        <v>27</v>
      </c>
      <c r="B79" s="2" t="s">
        <v>42</v>
      </c>
      <c r="C79" s="3">
        <v>152</v>
      </c>
      <c r="E79" s="21">
        <f t="shared" si="4"/>
        <v>152</v>
      </c>
      <c r="F79" s="21">
        <f t="shared" si="5"/>
        <v>0</v>
      </c>
      <c r="N79" s="21">
        <f t="shared" si="6"/>
        <v>152</v>
      </c>
      <c r="O79" s="22">
        <f t="shared" si="7"/>
        <v>0</v>
      </c>
      <c r="P79" s="22">
        <v>152</v>
      </c>
    </row>
    <row r="80" spans="1:16">
      <c r="A80" s="1" t="s">
        <v>28</v>
      </c>
      <c r="B80" s="2" t="s">
        <v>42</v>
      </c>
      <c r="C80" s="3">
        <v>147</v>
      </c>
      <c r="E80" s="21">
        <f t="shared" si="4"/>
        <v>147</v>
      </c>
      <c r="F80" s="21">
        <f t="shared" si="5"/>
        <v>0</v>
      </c>
      <c r="N80" s="21">
        <f t="shared" si="6"/>
        <v>147</v>
      </c>
      <c r="O80" s="22">
        <f t="shared" si="7"/>
        <v>0</v>
      </c>
      <c r="P80" s="22">
        <f>VLOOKUP(A80,Stock01,2,0)</f>
        <v>147</v>
      </c>
    </row>
  </sheetData>
  <autoFilter ref="A1:C80">
    <sortState ref="A2:C80">
      <sortCondition ref="A1:A80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7"/>
  <sheetViews>
    <sheetView workbookViewId="0">
      <selection activeCell="E9" sqref="E9"/>
    </sheetView>
  </sheetViews>
  <sheetFormatPr baseColWidth="10" defaultColWidth="9.140625" defaultRowHeight="15"/>
  <cols>
    <col min="1" max="1" width="19.140625" style="4" bestFit="1" customWidth="1"/>
    <col min="2" max="2" width="24.7109375" style="5" bestFit="1" customWidth="1"/>
  </cols>
  <sheetData>
    <row r="1" spans="1:2">
      <c r="A1" s="18" t="s">
        <v>11</v>
      </c>
      <c r="B1" s="18" t="s">
        <v>50</v>
      </c>
    </row>
    <row r="2" spans="1:2">
      <c r="A2" s="10" t="s">
        <v>0</v>
      </c>
      <c r="B2" s="17">
        <v>40</v>
      </c>
    </row>
    <row r="3" spans="1:2">
      <c r="A3" s="13" t="s">
        <v>1</v>
      </c>
      <c r="B3" s="16">
        <v>1002</v>
      </c>
    </row>
    <row r="4" spans="1:2">
      <c r="A4" s="1" t="s">
        <v>2</v>
      </c>
      <c r="B4" s="6">
        <v>295</v>
      </c>
    </row>
    <row r="5" spans="1:2">
      <c r="A5" s="1" t="s">
        <v>3</v>
      </c>
      <c r="B5" s="6">
        <v>214</v>
      </c>
    </row>
    <row r="6" spans="1:2">
      <c r="A6" s="1" t="s">
        <v>4</v>
      </c>
      <c r="B6" s="6">
        <v>99</v>
      </c>
    </row>
    <row r="7" spans="1:2">
      <c r="A7" s="1" t="s">
        <v>5</v>
      </c>
      <c r="B7" s="6">
        <v>57</v>
      </c>
    </row>
    <row r="8" spans="1:2">
      <c r="A8" s="1" t="s">
        <v>6</v>
      </c>
      <c r="B8" s="6">
        <v>18</v>
      </c>
    </row>
    <row r="9" spans="1:2">
      <c r="A9" s="1" t="s">
        <v>7</v>
      </c>
      <c r="B9" s="6">
        <v>152</v>
      </c>
    </row>
    <row r="10" spans="1:2">
      <c r="A10" s="1" t="s">
        <v>8</v>
      </c>
      <c r="B10" s="6">
        <v>142</v>
      </c>
    </row>
    <row r="11" spans="1:2">
      <c r="A11" s="1" t="s">
        <v>12</v>
      </c>
      <c r="B11" s="6">
        <v>59</v>
      </c>
    </row>
    <row r="12" spans="1:2">
      <c r="A12" s="1" t="s">
        <v>13</v>
      </c>
      <c r="B12" s="6">
        <v>5</v>
      </c>
    </row>
    <row r="13" spans="1:2">
      <c r="A13" s="1" t="s">
        <v>14</v>
      </c>
      <c r="B13" s="6">
        <v>4</v>
      </c>
    </row>
    <row r="14" spans="1:2">
      <c r="A14" s="1" t="s">
        <v>15</v>
      </c>
      <c r="B14" s="6">
        <v>28</v>
      </c>
    </row>
    <row r="15" spans="1:2">
      <c r="A15" s="1" t="s">
        <v>16</v>
      </c>
      <c r="B15" s="6">
        <v>127</v>
      </c>
    </row>
    <row r="16" spans="1:2">
      <c r="A16" s="1" t="s">
        <v>17</v>
      </c>
      <c r="B16" s="6">
        <v>58</v>
      </c>
    </row>
    <row r="17" spans="1:2">
      <c r="A17" s="1" t="s">
        <v>18</v>
      </c>
      <c r="B17" s="6">
        <v>6</v>
      </c>
    </row>
    <row r="18" spans="1:2">
      <c r="A18" s="1" t="s">
        <v>19</v>
      </c>
      <c r="B18" s="6">
        <v>3</v>
      </c>
    </row>
    <row r="19" spans="1:2">
      <c r="A19" s="1" t="s">
        <v>20</v>
      </c>
      <c r="B19" s="6">
        <v>35</v>
      </c>
    </row>
    <row r="20" spans="1:2">
      <c r="A20" s="1" t="s">
        <v>21</v>
      </c>
      <c r="B20" s="6">
        <v>38</v>
      </c>
    </row>
    <row r="21" spans="1:2">
      <c r="A21" s="1" t="s">
        <v>22</v>
      </c>
      <c r="B21" s="6">
        <v>86</v>
      </c>
    </row>
    <row r="22" spans="1:2">
      <c r="A22" s="1" t="s">
        <v>23</v>
      </c>
      <c r="B22" s="6">
        <v>110</v>
      </c>
    </row>
    <row r="23" spans="1:2">
      <c r="A23" s="1" t="s">
        <v>24</v>
      </c>
      <c r="B23" s="6">
        <v>14</v>
      </c>
    </row>
    <row r="24" spans="1:2">
      <c r="A24" s="1" t="s">
        <v>25</v>
      </c>
      <c r="B24" s="6">
        <v>64</v>
      </c>
    </row>
    <row r="25" spans="1:2">
      <c r="A25" s="1" t="s">
        <v>26</v>
      </c>
      <c r="B25" s="6">
        <v>31</v>
      </c>
    </row>
    <row r="26" spans="1:2">
      <c r="A26" s="1" t="s">
        <v>27</v>
      </c>
      <c r="B26" s="6">
        <v>152</v>
      </c>
    </row>
    <row r="27" spans="1:2">
      <c r="A27" s="1" t="s">
        <v>28</v>
      </c>
      <c r="B27" s="6">
        <v>147</v>
      </c>
    </row>
  </sheetData>
  <autoFilter ref="A1:B27">
    <sortState ref="A2:B27">
      <sortCondition ref="A1:A27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G22"/>
  <sheetViews>
    <sheetView workbookViewId="0">
      <selection activeCell="C26" sqref="C26"/>
    </sheetView>
  </sheetViews>
  <sheetFormatPr baseColWidth="10" defaultColWidth="9.140625" defaultRowHeight="15"/>
  <cols>
    <col min="1" max="1" width="14.42578125" style="5" bestFit="1" customWidth="1"/>
    <col min="2" max="2" width="8.7109375" style="5" bestFit="1" customWidth="1"/>
    <col min="3" max="3" width="26" style="5" bestFit="1" customWidth="1"/>
    <col min="4" max="4" width="18.85546875" style="5" bestFit="1" customWidth="1"/>
    <col min="5" max="5" width="31.85546875" style="5" bestFit="1" customWidth="1"/>
  </cols>
  <sheetData>
    <row r="1" spans="1:7">
      <c r="A1" s="18" t="s">
        <v>10</v>
      </c>
      <c r="B1" s="18" t="s">
        <v>9</v>
      </c>
      <c r="C1" s="18" t="s">
        <v>51</v>
      </c>
      <c r="D1" s="18" t="s">
        <v>49</v>
      </c>
      <c r="E1" s="18" t="s">
        <v>54</v>
      </c>
    </row>
    <row r="2" spans="1:7">
      <c r="A2" s="10" t="s">
        <v>0</v>
      </c>
      <c r="B2" s="11" t="s">
        <v>34</v>
      </c>
      <c r="C2" s="12">
        <v>25</v>
      </c>
      <c r="D2" s="7">
        <v>-25</v>
      </c>
      <c r="E2" s="7">
        <v>0</v>
      </c>
    </row>
    <row r="3" spans="1:7">
      <c r="A3" s="10" t="s">
        <v>0</v>
      </c>
      <c r="B3" s="11" t="s">
        <v>40</v>
      </c>
      <c r="C3" s="12">
        <v>94</v>
      </c>
      <c r="D3" s="7">
        <v>-15</v>
      </c>
      <c r="E3" s="7">
        <f>94-15</f>
        <v>79</v>
      </c>
      <c r="G3" t="s">
        <v>53</v>
      </c>
    </row>
    <row r="4" spans="1:7">
      <c r="A4" s="10" t="s">
        <v>0</v>
      </c>
      <c r="B4" s="11" t="s">
        <v>41</v>
      </c>
      <c r="C4" s="12">
        <v>20</v>
      </c>
      <c r="D4" s="7">
        <v>0</v>
      </c>
      <c r="E4" s="7">
        <v>20</v>
      </c>
    </row>
    <row r="5" spans="1:7">
      <c r="A5" s="10" t="s">
        <v>0</v>
      </c>
      <c r="B5" s="11" t="s">
        <v>48</v>
      </c>
      <c r="C5" s="12">
        <v>118</v>
      </c>
      <c r="D5" s="7">
        <v>0</v>
      </c>
      <c r="E5" s="7">
        <v>118</v>
      </c>
    </row>
    <row r="6" spans="1:7">
      <c r="A6" s="13" t="s">
        <v>1</v>
      </c>
      <c r="B6" s="14" t="s">
        <v>34</v>
      </c>
      <c r="C6" s="15">
        <v>110</v>
      </c>
      <c r="D6" s="8">
        <v>110</v>
      </c>
      <c r="E6" s="7">
        <v>0</v>
      </c>
    </row>
    <row r="7" spans="1:7">
      <c r="A7" s="13" t="s">
        <v>1</v>
      </c>
      <c r="B7" s="14" t="s">
        <v>40</v>
      </c>
      <c r="C7" s="15">
        <v>342</v>
      </c>
      <c r="D7" s="8">
        <v>342</v>
      </c>
      <c r="E7" s="7">
        <v>0</v>
      </c>
    </row>
    <row r="8" spans="1:7">
      <c r="A8" s="13" t="s">
        <v>1</v>
      </c>
      <c r="B8" s="14" t="s">
        <v>41</v>
      </c>
      <c r="C8" s="15">
        <v>70</v>
      </c>
      <c r="D8" s="8">
        <v>70</v>
      </c>
      <c r="E8" s="7">
        <v>0</v>
      </c>
    </row>
    <row r="9" spans="1:7">
      <c r="A9" s="13" t="s">
        <v>1</v>
      </c>
      <c r="B9" s="14" t="s">
        <v>48</v>
      </c>
      <c r="C9" s="15">
        <v>437</v>
      </c>
      <c r="D9" s="8">
        <v>437</v>
      </c>
      <c r="E9" s="7">
        <v>0</v>
      </c>
      <c r="G9" t="s">
        <v>52</v>
      </c>
    </row>
    <row r="10" spans="1:7">
      <c r="C10" s="9"/>
    </row>
    <row r="16" spans="1:7">
      <c r="C16" s="19" t="s">
        <v>55</v>
      </c>
    </row>
    <row r="17" spans="3:3">
      <c r="C17"/>
    </row>
    <row r="18" spans="3:3">
      <c r="C18" s="19" t="s">
        <v>56</v>
      </c>
    </row>
    <row r="19" spans="3:3">
      <c r="C19"/>
    </row>
    <row r="20" spans="3:3">
      <c r="C20" s="19" t="s">
        <v>57</v>
      </c>
    </row>
    <row r="21" spans="3:3">
      <c r="C21"/>
    </row>
    <row r="22" spans="3:3">
      <c r="C22" s="19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Groupes initiaux</vt:lpstr>
      <vt:lpstr>Quantité à enlever</vt:lpstr>
      <vt:lpstr>Output voulu pour A et B </vt:lpstr>
      <vt:lpstr>Stock01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Meistermann, Arthur (NEON)</dc:creator>
  <cp:lastModifiedBy>Toukoul</cp:lastModifiedBy>
  <dcterms:created xsi:type="dcterms:W3CDTF">2020-06-10T13:47:36Z</dcterms:created>
  <dcterms:modified xsi:type="dcterms:W3CDTF">2020-06-10T21:19:44Z</dcterms:modified>
</cp:coreProperties>
</file>