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/>
  <c r="I9" i="2"/>
  <c r="F9" i="1" l="1"/>
  <c r="D15"/>
  <c r="E15"/>
  <c r="F4"/>
  <c r="F5"/>
  <c r="F6"/>
  <c r="F7"/>
  <c r="F8"/>
  <c r="F10"/>
  <c r="F11"/>
  <c r="F12"/>
  <c r="F13"/>
  <c r="F14"/>
  <c r="F3"/>
  <c r="B15"/>
  <c r="C14"/>
  <c r="C4"/>
  <c r="C5"/>
  <c r="C6"/>
  <c r="C7"/>
  <c r="C8"/>
  <c r="C9"/>
  <c r="C10"/>
  <c r="C11"/>
  <c r="C12"/>
  <c r="C13"/>
  <c r="C3"/>
  <c r="C15" l="1"/>
  <c r="F15"/>
</calcChain>
</file>

<file path=xl/sharedStrings.xml><?xml version="1.0" encoding="utf-8"?>
<sst xmlns="http://schemas.openxmlformats.org/spreadsheetml/2006/main" count="49" uniqueCount="46">
  <si>
    <t>Montant HT</t>
  </si>
  <si>
    <t>Montant TTC</t>
  </si>
  <si>
    <t xml:space="preserve">Montant réglé HT </t>
  </si>
  <si>
    <t>Restant dû HT</t>
  </si>
  <si>
    <t>Restant dû TTC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</si>
  <si>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</si>
  <si>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</si>
  <si>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</si>
  <si>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</si>
  <si>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</si>
  <si>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</si>
  <si>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</si>
  <si>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</si>
  <si>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</si>
  <si>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</si>
  <si>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</si>
  <si>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</si>
  <si>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de l'année</t>
  </si>
  <si>
    <t>Phase Conception - Remise du PGC</t>
  </si>
  <si>
    <t>Phase Réalisation - 4e acpte à M+8</t>
  </si>
  <si>
    <t>Mois</t>
  </si>
  <si>
    <t xml:space="preserve">Numéro de facture </t>
  </si>
  <si>
    <t>Libellé Facture</t>
  </si>
  <si>
    <t>Désignation de la facture</t>
  </si>
  <si>
    <t>Révisions de prix HT</t>
  </si>
  <si>
    <t>Révisions de prix TTC</t>
  </si>
  <si>
    <t>Date de paiement</t>
  </si>
  <si>
    <t>Banque</t>
  </si>
  <si>
    <t>Montant réglé HT</t>
  </si>
  <si>
    <t>Date d'émission</t>
  </si>
  <si>
    <t>Relance facture
90 jours</t>
  </si>
  <si>
    <t>Relance facture
120 jours</t>
  </si>
  <si>
    <t>Relance facture
150 jours</t>
  </si>
  <si>
    <t>Relance facture
180 jours</t>
  </si>
  <si>
    <t xml:space="preserve">A relancer le </t>
  </si>
  <si>
    <t>GOUVIEUX</t>
  </si>
  <si>
    <t>BERNAY</t>
  </si>
  <si>
    <t>MARCILLY LA CAMPAGNE</t>
  </si>
  <si>
    <t>20-06-001</t>
  </si>
  <si>
    <t>20-06-002</t>
  </si>
  <si>
    <t>20-06-003</t>
  </si>
  <si>
    <t>JUIN</t>
  </si>
  <si>
    <t>Sur Feuil1, mon tableau récap de ma facturation et de mes règlements.</t>
  </si>
  <si>
    <t>Feuil2, mes factures du mois de juin.</t>
  </si>
  <si>
    <t>J'aimerai que dans ma cellule B9 (Feuil1), seule les factures de plus de 30jours soient comptés (factures ligne 2 et 3 et non 4 de Feuil2).</t>
  </si>
  <si>
    <t>Il faudrait qu'aujourd'hui ma cellule B9 n'affiche que 190€ et non 320€. Le 1er août, elle devra affiché 320€.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</si>
</sst>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;\-0;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4373A"/>
      <name val="Roboto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4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3" fillId="0" borderId="0" xfId="0" applyFont="1"/>
    <xf numFmtId="44" fontId="3" fillId="0" borderId="0" xfId="0" applyNumberFormat="1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4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4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44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44" fontId="3" fillId="0" borderId="4" xfId="1" applyFont="1" applyBorder="1" applyAlignment="1">
      <alignment horizontal="center" vertical="center"/>
    </xf>
    <xf numFmtId="44" fontId="3" fillId="0" borderId="11" xfId="1" applyFont="1" applyBorder="1" applyAlignment="1">
      <alignment horizontal="center" vertical="center"/>
    </xf>
    <xf numFmtId="44" fontId="3" fillId="0" borderId="13" xfId="1" applyFont="1" applyBorder="1" applyAlignment="1">
      <alignment horizontal="center" vertical="center" wrapText="1"/>
    </xf>
    <xf numFmtId="44" fontId="3" fillId="0" borderId="14" xfId="1" applyFont="1" applyBorder="1" applyAlignment="1">
      <alignment horizontal="center" vertical="center" wrapText="1"/>
    </xf>
    <xf numFmtId="44" fontId="3" fillId="0" borderId="15" xfId="1" applyFont="1" applyBorder="1" applyAlignment="1">
      <alignment horizontal="center" vertical="center"/>
    </xf>
    <xf numFmtId="44" fontId="0" fillId="0" borderId="0" xfId="0" applyNumberFormat="1"/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</cellXfs>
  <cellStyles count="2">
    <cellStyle name="Monétaire" xfId="1" builtinId="4"/>
    <cellStyle name="Normal" xfId="0" builtinId="0"/>
  </cellStyles>
  <dxfs count="20"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7"/>
  <sheetViews>
    <sheetView tabSelected="1" workbookViewId="0">
      <selection activeCell="B9" sqref="B9"/>
    </sheetView>
  </sheetViews>
  <sheetFormatPr baseColWidth="10" defaultColWidth="39.42578125" defaultRowHeight="15"/>
  <cols>
    <col min="1" max="1" width="15.140625" bestFit="1" customWidth="1"/>
    <col min="2" max="6" width="18" customWidth="1"/>
  </cols>
  <sheetData>
    <row r="2" spans="1:6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</row>
    <row r="3" spans="1:6">
      <c r="A3" t="s">
        <v>5</v>
      </c>
      <c r="B3" s="3">
        <v>150</v>
      </c>
      <c r="C3" s="3">
        <f>B3+(B3*20%)</f>
        <v>180</v>
      </c>
      <c r="D3" s="3">
        <v>150</v>
      </c>
      <c r="E3" s="3">
        <v>0</v>
      </c>
      <c r="F3" s="3">
        <f>E3+(E3*20%)</f>
        <v>0</v>
      </c>
    </row>
    <row r="4" spans="1:6">
      <c r="A4" t="s">
        <v>6</v>
      </c>
      <c r="B4" s="3">
        <v>300</v>
      </c>
      <c r="C4" s="3">
        <f t="shared" ref="C4:C13" si="0">B4+(B4*20%)</f>
        <v>360</v>
      </c>
      <c r="D4" s="3">
        <v>300</v>
      </c>
      <c r="E4" s="3">
        <v>0</v>
      </c>
      <c r="F4" s="3">
        <f t="shared" ref="F4:F14" si="1">E4+(E4*20%)</f>
        <v>0</v>
      </c>
    </row>
    <row r="5" spans="1:6">
      <c r="A5" t="s">
        <v>7</v>
      </c>
      <c r="B5" s="3">
        <v>120</v>
      </c>
      <c r="C5" s="3">
        <f t="shared" si="0"/>
        <v>144</v>
      </c>
      <c r="D5" s="3">
        <v>120</v>
      </c>
      <c r="E5" s="3">
        <v>0</v>
      </c>
      <c r="F5" s="3">
        <f t="shared" si="1"/>
        <v>0</v>
      </c>
    </row>
    <row r="6" spans="1:6">
      <c r="A6" t="s">
        <v>8</v>
      </c>
      <c r="B6" s="3">
        <v>410</v>
      </c>
      <c r="C6" s="3">
        <f t="shared" si="0"/>
        <v>492</v>
      </c>
      <c r="D6" s="3">
        <v>410</v>
      </c>
      <c r="E6" s="3">
        <v>0</v>
      </c>
      <c r="F6" s="3">
        <f t="shared" si="1"/>
        <v>0</v>
      </c>
    </row>
    <row r="7" spans="1:6">
      <c r="A7" t="s">
        <v>9</v>
      </c>
      <c r="B7" s="3">
        <v>105</v>
      </c>
      <c r="C7" s="3">
        <f t="shared" si="0"/>
        <v>126</v>
      </c>
      <c r="D7" s="3">
        <v>0</v>
      </c>
      <c r="E7" s="3">
        <v>105</v>
      </c>
      <c r="F7" s="3">
        <f t="shared" si="1"/>
        <v>126</v>
      </c>
    </row>
    <row r="8" spans="1:6">
      <c r="A8" t="s">
        <v>10</v>
      </c>
      <c r="B8" s="3">
        <v>320</v>
      </c>
      <c r="C8" s="3">
        <f t="shared" si="0"/>
        <v>384</v>
      </c>
      <c r="D8" s="3">
        <v>0</v>
      </c>
      <c r="E8" s="3">
        <v>320</v>
      </c>
      <c r="F8" s="3">
        <f t="shared" si="1"/>
        <v>384</v>
      </c>
    </row>
    <row r="9" spans="1:6">
      <c r="A9" t="s">
        <v>11</v>
      </c>
      <c r="B9" s="3">
        <f ca="1">SUMIFS(Feuil2!E$2:E$4,Feuil2!M$2:M$4,"&lt;"&amp;TODAY()-30)</f>
        <v>190</v>
      </c>
      <c r="C9" s="3">
        <f t="shared" ca="1" si="0"/>
        <v>228</v>
      </c>
      <c r="D9" s="3">
        <v>0</v>
      </c>
      <c r="E9" s="3">
        <v>200</v>
      </c>
      <c r="F9" s="3">
        <f t="shared" si="1"/>
        <v>240</v>
      </c>
    </row>
    <row r="10" spans="1:6">
      <c r="A10" t="s">
        <v>12</v>
      </c>
      <c r="B10" s="3">
        <v>0</v>
      </c>
      <c r="C10" s="3">
        <f t="shared" si="0"/>
        <v>0</v>
      </c>
      <c r="D10" s="3">
        <v>0</v>
      </c>
      <c r="E10" s="3">
        <v>0</v>
      </c>
      <c r="F10" s="3">
        <f t="shared" si="1"/>
        <v>0</v>
      </c>
    </row>
    <row r="11" spans="1:6">
      <c r="A11" t="s">
        <v>13</v>
      </c>
      <c r="B11" s="3">
        <v>0</v>
      </c>
      <c r="C11" s="3">
        <f t="shared" si="0"/>
        <v>0</v>
      </c>
      <c r="D11" s="3">
        <v>0</v>
      </c>
      <c r="E11" s="3">
        <v>0</v>
      </c>
      <c r="F11" s="3">
        <f t="shared" si="1"/>
        <v>0</v>
      </c>
    </row>
    <row r="12" spans="1:6">
      <c r="A12" t="s">
        <v>14</v>
      </c>
      <c r="B12" s="3">
        <v>0</v>
      </c>
      <c r="C12" s="3">
        <f t="shared" si="0"/>
        <v>0</v>
      </c>
      <c r="D12" s="3">
        <v>0</v>
      </c>
      <c r="E12" s="3">
        <v>0</v>
      </c>
      <c r="F12" s="3">
        <f t="shared" si="1"/>
        <v>0</v>
      </c>
    </row>
    <row r="13" spans="1:6">
      <c r="A13" t="s">
        <v>15</v>
      </c>
      <c r="B13" s="3">
        <v>0</v>
      </c>
      <c r="C13" s="3">
        <f t="shared" si="0"/>
        <v>0</v>
      </c>
      <c r="D13" s="3">
        <v>0</v>
      </c>
      <c r="E13" s="3">
        <v>0</v>
      </c>
      <c r="F13" s="3">
        <f t="shared" si="1"/>
        <v>0</v>
      </c>
    </row>
    <row r="14" spans="1:6">
      <c r="A14" t="s">
        <v>16</v>
      </c>
      <c r="B14" s="3">
        <v>0</v>
      </c>
      <c r="C14" s="3">
        <f>B14+(B14*20%)</f>
        <v>0</v>
      </c>
      <c r="D14" s="3">
        <v>0</v>
      </c>
      <c r="E14" s="3">
        <v>0</v>
      </c>
      <c r="F14" s="3">
        <f t="shared" si="1"/>
        <v>0</v>
      </c>
    </row>
    <row r="15" spans="1:6">
      <c r="A15" s="4" t="s">
        <v>17</v>
      </c>
      <c r="B15" s="5">
        <f ca="1">SUM(B3:B14)</f>
        <v>1595</v>
      </c>
      <c r="C15" s="5">
        <f ca="1">SUM(C3:C14)</f>
        <v>1914</v>
      </c>
      <c r="D15" s="5">
        <f t="shared" ref="D15:E15" si="2">SUM(D3:D14)</f>
        <v>980</v>
      </c>
      <c r="E15" s="5">
        <f t="shared" si="2"/>
        <v>625</v>
      </c>
      <c r="F15" s="5">
        <f>SUM(F3:F14)</f>
        <v>750</v>
      </c>
    </row>
    <row r="21" spans="3:7">
      <c r="C21" s="40" t="s">
        <v>42</v>
      </c>
      <c r="D21" s="41"/>
      <c r="E21" s="41"/>
      <c r="F21" s="41"/>
      <c r="G21" s="41"/>
    </row>
    <row r="23" spans="3:7">
      <c r="C23" s="40" t="s">
        <v>43</v>
      </c>
      <c r="D23" s="41"/>
      <c r="E23" s="41"/>
      <c r="F23" s="41"/>
      <c r="G23" s="41"/>
    </row>
    <row r="25" spans="3:7" ht="32.25" customHeight="1">
      <c r="C25" s="40" t="s">
        <v>44</v>
      </c>
      <c r="D25" s="41"/>
      <c r="E25" s="41"/>
      <c r="F25" s="41"/>
      <c r="G25" s="41"/>
    </row>
    <row r="27" spans="3:7">
      <c r="C27" s="40" t="s">
        <v>45</v>
      </c>
      <c r="D27" s="41"/>
      <c r="E27" s="41"/>
      <c r="F27" s="41"/>
      <c r="G27" s="41"/>
    </row>
  </sheetData>
  <mergeCells count="4">
    <mergeCell ref="C21:G21"/>
    <mergeCell ref="C23:G23"/>
    <mergeCell ref="C25:G25"/>
    <mergeCell ref="C27:G2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S12"/>
  <sheetViews>
    <sheetView workbookViewId="0">
      <selection activeCell="F2" sqref="F2"/>
    </sheetView>
  </sheetViews>
  <sheetFormatPr baseColWidth="10" defaultRowHeight="15"/>
  <cols>
    <col min="1" max="1" width="7.28515625" bestFit="1" customWidth="1"/>
    <col min="2" max="2" width="18.28515625" bestFit="1" customWidth="1"/>
    <col min="3" max="3" width="76" bestFit="1" customWidth="1"/>
    <col min="4" max="4" width="32.28515625" bestFit="1" customWidth="1"/>
    <col min="5" max="5" width="12.85546875" bestFit="1" customWidth="1"/>
    <col min="6" max="6" width="13.7109375" bestFit="1" customWidth="1"/>
    <col min="7" max="7" width="18.85546875" bestFit="1" customWidth="1"/>
    <col min="8" max="8" width="10.7109375" bestFit="1" customWidth="1"/>
    <col min="9" max="9" width="17" bestFit="1" customWidth="1"/>
    <col min="10" max="10" width="7.7109375" bestFit="1" customWidth="1"/>
    <col min="11" max="11" width="18" bestFit="1" customWidth="1"/>
    <col min="12" max="12" width="4" customWidth="1"/>
    <col min="13" max="13" width="16.85546875" bestFit="1" customWidth="1"/>
    <col min="14" max="14" width="8.42578125" bestFit="1" customWidth="1"/>
    <col min="15" max="17" width="8.85546875" bestFit="1" customWidth="1"/>
    <col min="19" max="19" width="14" bestFit="1" customWidth="1"/>
  </cols>
  <sheetData>
    <row r="1" spans="1:19" s="2" customFormat="1" ht="45.75" thickBot="1">
      <c r="A1" s="27" t="s">
        <v>20</v>
      </c>
      <c r="B1" s="6" t="s">
        <v>21</v>
      </c>
      <c r="C1" s="28" t="s">
        <v>22</v>
      </c>
      <c r="D1" s="29" t="s">
        <v>23</v>
      </c>
      <c r="E1" s="30" t="s">
        <v>0</v>
      </c>
      <c r="F1" s="30" t="s">
        <v>1</v>
      </c>
      <c r="G1" s="28" t="s">
        <v>24</v>
      </c>
      <c r="H1" s="31" t="s">
        <v>25</v>
      </c>
      <c r="I1" s="28" t="s">
        <v>26</v>
      </c>
      <c r="J1" s="28" t="s">
        <v>27</v>
      </c>
      <c r="K1" s="32" t="s">
        <v>28</v>
      </c>
      <c r="M1" s="33" t="s">
        <v>29</v>
      </c>
      <c r="N1" s="34" t="s">
        <v>30</v>
      </c>
      <c r="O1" s="34" t="s">
        <v>31</v>
      </c>
      <c r="P1" s="34" t="s">
        <v>32</v>
      </c>
      <c r="Q1" s="35" t="s">
        <v>33</v>
      </c>
      <c r="S1" s="36" t="s">
        <v>34</v>
      </c>
    </row>
    <row r="2" spans="1:19" s="2" customFormat="1">
      <c r="A2" s="38" t="s">
        <v>41</v>
      </c>
      <c r="B2" s="6" t="s">
        <v>38</v>
      </c>
      <c r="C2" s="7" t="s">
        <v>35</v>
      </c>
      <c r="D2" s="8" t="s">
        <v>18</v>
      </c>
      <c r="E2" s="9">
        <v>120</v>
      </c>
      <c r="F2" s="9">
        <v>432</v>
      </c>
      <c r="G2" s="9">
        <v>0</v>
      </c>
      <c r="H2" s="10">
        <v>0</v>
      </c>
      <c r="I2" s="11">
        <v>0</v>
      </c>
      <c r="J2" s="10">
        <v>0</v>
      </c>
      <c r="K2" s="12">
        <v>0</v>
      </c>
      <c r="L2"/>
      <c r="M2" s="13">
        <v>43991</v>
      </c>
      <c r="N2" s="14"/>
      <c r="O2" s="14"/>
      <c r="P2" s="14"/>
      <c r="Q2" s="15"/>
      <c r="S2" s="16">
        <v>44111</v>
      </c>
    </row>
    <row r="3" spans="1:19" s="2" customFormat="1">
      <c r="A3" s="39"/>
      <c r="B3" s="17" t="s">
        <v>39</v>
      </c>
      <c r="C3" s="18" t="s">
        <v>36</v>
      </c>
      <c r="D3" s="19" t="s">
        <v>19</v>
      </c>
      <c r="E3" s="1">
        <v>70</v>
      </c>
      <c r="F3" s="1">
        <v>1051.2</v>
      </c>
      <c r="G3" s="1">
        <v>0</v>
      </c>
      <c r="H3" s="20">
        <v>0</v>
      </c>
      <c r="I3" s="21">
        <v>0</v>
      </c>
      <c r="J3" s="20">
        <v>0</v>
      </c>
      <c r="K3" s="22">
        <v>0</v>
      </c>
      <c r="L3"/>
      <c r="M3" s="23">
        <v>43997</v>
      </c>
      <c r="N3" s="24"/>
      <c r="O3" s="24"/>
      <c r="P3" s="24"/>
      <c r="Q3" s="25"/>
      <c r="S3" s="26">
        <v>44112</v>
      </c>
    </row>
    <row r="4" spans="1:19" s="2" customFormat="1">
      <c r="A4" s="39"/>
      <c r="B4" s="17" t="s">
        <v>40</v>
      </c>
      <c r="C4" s="18" t="s">
        <v>37</v>
      </c>
      <c r="D4" s="19" t="s">
        <v>18</v>
      </c>
      <c r="E4" s="1">
        <v>130</v>
      </c>
      <c r="F4" s="1">
        <v>856.8</v>
      </c>
      <c r="G4" s="1">
        <v>0</v>
      </c>
      <c r="H4" s="20">
        <v>0</v>
      </c>
      <c r="I4" s="21">
        <v>0</v>
      </c>
      <c r="J4" s="20">
        <v>0</v>
      </c>
      <c r="K4" s="22">
        <v>0</v>
      </c>
      <c r="L4"/>
      <c r="M4" s="23">
        <v>44012</v>
      </c>
      <c r="N4" s="24"/>
      <c r="O4" s="24"/>
      <c r="P4" s="24"/>
      <c r="Q4" s="25"/>
      <c r="S4" s="26">
        <v>44112</v>
      </c>
    </row>
    <row r="5" spans="1:19">
      <c r="E5" s="37"/>
    </row>
    <row r="8" spans="1:19">
      <c r="M8" s="42"/>
    </row>
    <row r="9" spans="1:19">
      <c r="I9">
        <f ca="1">SUMIFS(E2:E4,M2:M4,"&lt;"&amp;TODAY()-30)</f>
        <v>190</v>
      </c>
    </row>
    <row r="12" spans="1:19">
      <c r="I12" s="42"/>
    </row>
  </sheetData>
  <mergeCells count="1">
    <mergeCell ref="A2:A4"/>
  </mergeCells>
  <conditionalFormatting sqref="B2:K2 O2:Q2">
    <cfRule type="expression" dxfId="19" priority="17">
      <formula>$Q2</formula>
    </cfRule>
    <cfRule type="expression" dxfId="18" priority="18">
      <formula>$P2</formula>
    </cfRule>
    <cfRule type="expression" dxfId="17" priority="19">
      <formula>$O2</formula>
    </cfRule>
    <cfRule type="expression" dxfId="16" priority="20">
      <formula>$N2</formula>
    </cfRule>
  </conditionalFormatting>
  <conditionalFormatting sqref="S2">
    <cfRule type="expression" dxfId="15" priority="13">
      <formula>$Q2</formula>
    </cfRule>
    <cfRule type="expression" dxfId="14" priority="14">
      <formula>$P2</formula>
    </cfRule>
    <cfRule type="expression" dxfId="13" priority="15">
      <formula>$O2</formula>
    </cfRule>
    <cfRule type="expression" dxfId="12" priority="16">
      <formula>$N2</formula>
    </cfRule>
  </conditionalFormatting>
  <conditionalFormatting sqref="M2:N2">
    <cfRule type="expression" dxfId="11" priority="9">
      <formula>$Q2</formula>
    </cfRule>
    <cfRule type="expression" dxfId="10" priority="10">
      <formula>$P2</formula>
    </cfRule>
    <cfRule type="expression" dxfId="9" priority="11">
      <formula>$O2</formula>
    </cfRule>
    <cfRule type="expression" dxfId="8" priority="12">
      <formula>$N2</formula>
    </cfRule>
  </conditionalFormatting>
  <conditionalFormatting sqref="B3:K4 M3:Q4">
    <cfRule type="expression" dxfId="7" priority="5">
      <formula>$Q3</formula>
    </cfRule>
    <cfRule type="expression" dxfId="6" priority="6">
      <formula>$P3</formula>
    </cfRule>
    <cfRule type="expression" dxfId="5" priority="7">
      <formula>$O3</formula>
    </cfRule>
    <cfRule type="expression" dxfId="4" priority="8">
      <formula>$N3</formula>
    </cfRule>
  </conditionalFormatting>
  <conditionalFormatting sqref="S3:S4">
    <cfRule type="expression" dxfId="3" priority="1">
      <formula>$Q3</formula>
    </cfRule>
    <cfRule type="expression" dxfId="2" priority="2">
      <formula>$P3</formula>
    </cfRule>
    <cfRule type="expression" dxfId="1" priority="3">
      <formula>$O3</formula>
    </cfRule>
    <cfRule type="expression" dxfId="0" priority="4">
      <formula>$N3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Toukoul</cp:lastModifiedBy>
  <dcterms:created xsi:type="dcterms:W3CDTF">2020-07-27T15:38:49Z</dcterms:created>
  <dcterms:modified xsi:type="dcterms:W3CDTF">2020-07-27T20:58:23Z</dcterms:modified>
</cp:coreProperties>
</file>