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120" yWindow="-120" windowWidth="20730" windowHeight="11160"/>
  </bookViews>
  <sheets>
    <sheet name="Sheet1" sheetId="1" r:id="rId1"/>
  </sheets>
  <calcPr calcId="125725" calcMode="autoNoTable"/>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7" i="1"/>
  <c r="Q23"/>
  <c r="Q22"/>
  <c r="Q21"/>
  <c r="Q20"/>
  <c r="Q19"/>
  <c r="Q18"/>
  <c r="I26"/>
  <c r="B4" l="1"/>
  <c r="B5" s="1"/>
  <c r="B3"/>
  <c r="B6" l="1"/>
  <c r="B7" s="1"/>
  <c r="B8" s="1"/>
</calcChain>
</file>

<file path=xl/sharedStrings.xml><?xml version="1.0" encoding="utf-8"?>
<sst xmlns="http://schemas.openxmlformats.org/spreadsheetml/2006/main" count="34" uniqueCount="33">
  <si>
    <t>achat</t>
  </si>
  <si>
    <t>renovation</t>
  </si>
  <si>
    <t>Cout total</t>
  </si>
  <si>
    <t>Profit</t>
  </si>
  <si>
    <t>Prix de vente</t>
  </si>
  <si>
    <t>commission courtier</t>
  </si>
  <si>
    <t>Profit final</t>
  </si>
  <si>
    <t>Rendement final</t>
  </si>
  <si>
    <t>j'essai de trouver une formule pour bien evaluer mon rendement sur la vente d'une propriété en incluant la comission du courtier immobilier pour me garder un pourcentage x en profit</t>
  </si>
  <si>
    <t>Je donne un exemple: la maison m'a couté 100 000$. Je met 10 000$ en rénovation, donc au total le cout est de 110 000$. En sachant que je veux faire un profit de 10% dessus, je devrais la vendre 121 000$, mais si je paie une commission de 5% sur le prix de vente, je retranche 6 050 que je redonne au courtier, donc j'arrive avec un profit de seulement 4 950$, soit de 4.3%.</t>
  </si>
  <si>
    <t>J'arrive ainsi avec une formule qui tourne en rond dans mon excel, car plus que j'augmente mon prix de vente pour augmenter mon profit, plus que la commission augmente, ce qui diminue pour % de profit. comment puis établir une formule qui me donnerait un prix de vente qui me donne un rendement de 10% tout en incluant le commission du courtier de 5% basé sur le prix de vente</t>
  </si>
  <si>
    <t>J'ai mit un petit tableau excel pour expliquer et si vous pouvez m'aider!</t>
  </si>
  <si>
    <t>Prix</t>
  </si>
  <si>
    <t>rénovation</t>
  </si>
  <si>
    <t>donc 110000/0.857 = prix de vente</t>
  </si>
  <si>
    <t>auquel j'enlève 4.3%</t>
  </si>
  <si>
    <t>le rendement total est de 10+5%</t>
  </si>
  <si>
    <t>Soit 10% de plus =1.1          100/90=1.111</t>
  </si>
  <si>
    <t>et 5% de plus  = 1.052632         soit 100/95</t>
  </si>
  <si>
    <t>total 1*1.111*1.052632 =</t>
  </si>
  <si>
    <t>exemple</t>
  </si>
  <si>
    <t>terrain</t>
  </si>
  <si>
    <t>plus value a rajouter</t>
  </si>
  <si>
    <t>vente net</t>
  </si>
  <si>
    <t>Reste :</t>
  </si>
  <si>
    <t>La formule est donc :</t>
  </si>
  <si>
    <t>Commission a la vente    CV  (%)</t>
  </si>
  <si>
    <t>Profit                                  P   (%)</t>
  </si>
  <si>
    <t>Prix de Vente                     PV</t>
  </si>
  <si>
    <t>prix de revient (achat et frais divers)  PR</t>
  </si>
  <si>
    <t>prix de vente</t>
  </si>
  <si>
    <t>donc PV= 110000*10000/((100-5)*(100-10))</t>
  </si>
  <si>
    <t>PV=PR*10000/((100-CV)*(100-P))</t>
  </si>
</sst>
</file>

<file path=xl/styles.xml><?xml version="1.0" encoding="utf-8"?>
<styleSheet xmlns="http://schemas.openxmlformats.org/spreadsheetml/2006/main">
  <numFmts count="3">
    <numFmt numFmtId="44" formatCode="_-* #,##0.00\ &quot;€&quot;_-;\-* #,##0.00\ &quot;€&quot;_-;_-* &quot;-&quot;??\ &quot;€&quot;_-;_-@_-"/>
    <numFmt numFmtId="164" formatCode="0.0%"/>
    <numFmt numFmtId="165" formatCode="#,##0.00\ &quot;€&quot;"/>
  </numFmts>
  <fonts count="5">
    <font>
      <sz val="11"/>
      <color theme="1"/>
      <name val="Arial"/>
      <family val="2"/>
    </font>
    <font>
      <sz val="11"/>
      <color theme="1"/>
      <name val="Arial"/>
      <family val="2"/>
    </font>
    <font>
      <sz val="11"/>
      <color rgb="FF4A5359"/>
      <name val="Roboto"/>
    </font>
    <font>
      <b/>
      <sz val="11"/>
      <color theme="1"/>
      <name val="Arial"/>
      <family val="2"/>
    </font>
    <font>
      <b/>
      <sz val="16"/>
      <color theme="1"/>
      <name val="Arial"/>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9" fontId="1" fillId="0" borderId="0" applyFont="0" applyFill="0" applyBorder="0" applyAlignment="0" applyProtection="0"/>
  </cellStyleXfs>
  <cellXfs count="12">
    <xf numFmtId="0" fontId="0" fillId="0" borderId="0" xfId="0"/>
    <xf numFmtId="164" fontId="0" fillId="0" borderId="0" xfId="1" applyNumberFormat="1" applyFont="1"/>
    <xf numFmtId="0" fontId="2" fillId="0" borderId="0" xfId="0" applyFont="1"/>
    <xf numFmtId="9" fontId="0" fillId="0" borderId="0" xfId="0" applyNumberFormat="1"/>
    <xf numFmtId="10" fontId="0" fillId="0" borderId="0" xfId="0" applyNumberFormat="1"/>
    <xf numFmtId="44" fontId="0" fillId="0" borderId="0" xfId="0" applyNumberFormat="1"/>
    <xf numFmtId="165" fontId="0" fillId="0" borderId="1" xfId="0" applyNumberFormat="1" applyBorder="1"/>
    <xf numFmtId="165" fontId="0" fillId="0" borderId="0" xfId="0" applyNumberFormat="1"/>
    <xf numFmtId="0" fontId="3" fillId="0" borderId="0" xfId="0" applyFont="1"/>
    <xf numFmtId="0" fontId="2" fillId="0" borderId="0" xfId="0" applyFont="1" applyAlignment="1">
      <alignment wrapText="1"/>
    </xf>
    <xf numFmtId="0" fontId="0" fillId="0" borderId="0" xfId="0" applyAlignment="1">
      <alignment wrapText="1"/>
    </xf>
    <xf numFmtId="0" fontId="4" fillId="0" borderId="0" xfId="0" applyFont="1" applyAlignment="1">
      <alignment wrapText="1"/>
    </xf>
  </cellXfs>
  <cellStyles count="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V37"/>
  <sheetViews>
    <sheetView tabSelected="1" workbookViewId="0">
      <selection activeCell="T23" sqref="T23"/>
    </sheetView>
  </sheetViews>
  <sheetFormatPr baseColWidth="10" defaultColWidth="9" defaultRowHeight="14.25"/>
  <cols>
    <col min="1" max="1" width="17.75" bestFit="1" customWidth="1"/>
    <col min="14" max="15" width="11.375" bestFit="1" customWidth="1"/>
    <col min="17" max="17" width="12.625" bestFit="1" customWidth="1"/>
  </cols>
  <sheetData>
    <row r="1" spans="1:22">
      <c r="A1" t="s">
        <v>0</v>
      </c>
      <c r="B1">
        <v>100000</v>
      </c>
    </row>
    <row r="2" spans="1:22">
      <c r="A2" t="s">
        <v>1</v>
      </c>
      <c r="B2">
        <v>10000</v>
      </c>
    </row>
    <row r="3" spans="1:22">
      <c r="A3" t="s">
        <v>2</v>
      </c>
      <c r="B3">
        <f>B1+B2</f>
        <v>110000</v>
      </c>
      <c r="I3" s="9" t="s">
        <v>8</v>
      </c>
      <c r="J3" s="10"/>
      <c r="K3" s="10"/>
      <c r="L3" s="10"/>
      <c r="M3" s="10"/>
      <c r="N3" s="10"/>
      <c r="O3" s="10"/>
      <c r="P3" s="10"/>
      <c r="Q3" s="10"/>
      <c r="R3" s="10"/>
      <c r="S3" s="10"/>
      <c r="T3" s="10"/>
      <c r="U3" s="10"/>
      <c r="V3" s="10"/>
    </row>
    <row r="4" spans="1:22">
      <c r="A4" t="s">
        <v>3</v>
      </c>
      <c r="B4">
        <f>B3*0.1</f>
        <v>11000</v>
      </c>
      <c r="I4" s="10"/>
      <c r="J4" s="10"/>
      <c r="K4" s="10"/>
      <c r="L4" s="10"/>
      <c r="M4" s="10"/>
      <c r="N4" s="10"/>
      <c r="O4" s="10"/>
      <c r="P4" s="10"/>
      <c r="Q4" s="10"/>
      <c r="R4" s="10"/>
      <c r="S4" s="10"/>
      <c r="T4" s="10"/>
      <c r="U4" s="10"/>
      <c r="V4" s="10"/>
    </row>
    <row r="5" spans="1:22">
      <c r="A5" t="s">
        <v>4</v>
      </c>
      <c r="B5">
        <f>B3+B4</f>
        <v>121000</v>
      </c>
      <c r="I5" s="9" t="s">
        <v>9</v>
      </c>
      <c r="J5" s="10"/>
      <c r="K5" s="10"/>
      <c r="L5" s="10"/>
      <c r="M5" s="10"/>
      <c r="N5" s="10"/>
      <c r="O5" s="10"/>
      <c r="P5" s="10"/>
      <c r="Q5" s="10"/>
      <c r="R5" s="10"/>
      <c r="S5" s="10"/>
      <c r="T5" s="10"/>
      <c r="U5" s="10"/>
      <c r="V5" s="10"/>
    </row>
    <row r="6" spans="1:22">
      <c r="A6" t="s">
        <v>5</v>
      </c>
      <c r="B6">
        <f>B5*0.05</f>
        <v>6050</v>
      </c>
      <c r="I6" s="10"/>
      <c r="J6" s="10"/>
      <c r="K6" s="10"/>
      <c r="L6" s="10"/>
      <c r="M6" s="10"/>
      <c r="N6" s="10"/>
      <c r="O6" s="10"/>
      <c r="P6" s="10"/>
      <c r="Q6" s="10"/>
      <c r="R6" s="10"/>
      <c r="S6" s="10"/>
      <c r="T6" s="10"/>
      <c r="U6" s="10"/>
      <c r="V6" s="10"/>
    </row>
    <row r="7" spans="1:22">
      <c r="A7" t="s">
        <v>6</v>
      </c>
      <c r="B7">
        <f>B5-B3-B6</f>
        <v>4950</v>
      </c>
      <c r="I7" s="10"/>
      <c r="J7" s="10"/>
      <c r="K7" s="10"/>
      <c r="L7" s="10"/>
      <c r="M7" s="10"/>
      <c r="N7" s="10"/>
      <c r="O7" s="10"/>
      <c r="P7" s="10"/>
      <c r="Q7" s="10"/>
      <c r="R7" s="10"/>
      <c r="S7" s="10"/>
      <c r="T7" s="10"/>
      <c r="U7" s="10"/>
      <c r="V7" s="10"/>
    </row>
    <row r="8" spans="1:22">
      <c r="A8" t="s">
        <v>7</v>
      </c>
      <c r="B8" s="1">
        <f>B7/(B3+B6)</f>
        <v>4.2654028436018961E-2</v>
      </c>
      <c r="I8" s="10"/>
      <c r="J8" s="10"/>
      <c r="K8" s="10"/>
      <c r="L8" s="10"/>
      <c r="M8" s="10"/>
      <c r="N8" s="10"/>
      <c r="O8" s="10"/>
      <c r="P8" s="10"/>
      <c r="Q8" s="10"/>
      <c r="R8" s="10"/>
      <c r="S8" s="10"/>
      <c r="T8" s="10"/>
      <c r="U8" s="10"/>
      <c r="V8" s="10"/>
    </row>
    <row r="9" spans="1:22">
      <c r="I9" s="9" t="s">
        <v>10</v>
      </c>
      <c r="J9" s="10"/>
      <c r="K9" s="10"/>
      <c r="L9" s="10"/>
      <c r="M9" s="10"/>
      <c r="N9" s="10"/>
      <c r="O9" s="10"/>
      <c r="P9" s="10"/>
      <c r="Q9" s="10"/>
      <c r="R9" s="10"/>
      <c r="S9" s="10"/>
      <c r="T9" s="10"/>
      <c r="U9" s="10"/>
      <c r="V9" s="10"/>
    </row>
    <row r="10" spans="1:22">
      <c r="I10" s="10"/>
      <c r="J10" s="10"/>
      <c r="K10" s="10"/>
      <c r="L10" s="10"/>
      <c r="M10" s="10"/>
      <c r="N10" s="10"/>
      <c r="O10" s="10"/>
      <c r="P10" s="10"/>
      <c r="Q10" s="10"/>
      <c r="R10" s="10"/>
      <c r="S10" s="10"/>
      <c r="T10" s="10"/>
      <c r="U10" s="10"/>
      <c r="V10" s="10"/>
    </row>
    <row r="11" spans="1:22" ht="15">
      <c r="I11" s="2" t="s">
        <v>11</v>
      </c>
    </row>
    <row r="15" spans="1:22">
      <c r="I15" t="s">
        <v>12</v>
      </c>
      <c r="J15" t="s">
        <v>13</v>
      </c>
      <c r="N15" t="s">
        <v>20</v>
      </c>
    </row>
    <row r="16" spans="1:22">
      <c r="I16">
        <v>100000</v>
      </c>
      <c r="J16">
        <v>10000</v>
      </c>
      <c r="N16" t="s">
        <v>21</v>
      </c>
      <c r="Q16" s="5">
        <v>100000</v>
      </c>
    </row>
    <row r="17" spans="9:17">
      <c r="N17" t="s">
        <v>13</v>
      </c>
      <c r="Q17" s="5">
        <v>10000</v>
      </c>
    </row>
    <row r="18" spans="9:17">
      <c r="I18" t="s">
        <v>16</v>
      </c>
      <c r="N18" t="s">
        <v>22</v>
      </c>
      <c r="P18" s="4">
        <v>0.16959099999999999</v>
      </c>
      <c r="Q18" s="5">
        <f>110000*0.169591</f>
        <v>18655.009999999998</v>
      </c>
    </row>
    <row r="19" spans="9:17">
      <c r="N19" t="s">
        <v>30</v>
      </c>
      <c r="Q19" s="5">
        <f>SUM(Q16:Q18)</f>
        <v>128655.01</v>
      </c>
    </row>
    <row r="20" spans="9:17">
      <c r="I20" t="s">
        <v>17</v>
      </c>
      <c r="N20" s="3">
        <v>-0.05</v>
      </c>
      <c r="Q20" s="5">
        <f>Q19*0.05</f>
        <v>6432.7505000000001</v>
      </c>
    </row>
    <row r="21" spans="9:17">
      <c r="N21" t="s">
        <v>23</v>
      </c>
      <c r="Q21" s="5">
        <f>Q19-Q20</f>
        <v>122222.2595</v>
      </c>
    </row>
    <row r="22" spans="9:17">
      <c r="I22" t="s">
        <v>18</v>
      </c>
      <c r="N22" s="3">
        <v>-0.1</v>
      </c>
      <c r="Q22" s="5">
        <f>-Q21*0.1</f>
        <v>-12222.22595</v>
      </c>
    </row>
    <row r="23" spans="9:17">
      <c r="N23" t="s">
        <v>24</v>
      </c>
      <c r="Q23" s="5">
        <f>Q21+Q22</f>
        <v>110000.03354999999</v>
      </c>
    </row>
    <row r="24" spans="9:17">
      <c r="I24" t="s">
        <v>19</v>
      </c>
      <c r="L24">
        <v>1.1695911111099999</v>
      </c>
    </row>
    <row r="25" spans="9:17">
      <c r="I25" t="s">
        <v>14</v>
      </c>
    </row>
    <row r="26" spans="9:17">
      <c r="I26">
        <f>110000*0.875</f>
        <v>96250</v>
      </c>
      <c r="O26" s="7"/>
    </row>
    <row r="27" spans="9:17">
      <c r="I27" t="s">
        <v>15</v>
      </c>
    </row>
    <row r="31" spans="9:17" ht="15">
      <c r="I31" s="8" t="s">
        <v>25</v>
      </c>
      <c r="J31" s="8"/>
      <c r="K31" s="8"/>
      <c r="L31" s="8"/>
    </row>
    <row r="32" spans="9:17" ht="15">
      <c r="I32" s="8" t="s">
        <v>29</v>
      </c>
      <c r="J32" s="8"/>
      <c r="K32" s="8"/>
      <c r="L32" s="8"/>
      <c r="N32" s="11" t="s">
        <v>32</v>
      </c>
      <c r="O32" s="11"/>
      <c r="P32" s="11"/>
      <c r="Q32" s="11"/>
    </row>
    <row r="33" spans="9:17" ht="15">
      <c r="I33" s="8" t="s">
        <v>26</v>
      </c>
      <c r="J33" s="8"/>
      <c r="K33" s="8"/>
      <c r="L33" s="8"/>
      <c r="N33" s="11"/>
      <c r="O33" s="11"/>
      <c r="P33" s="11"/>
      <c r="Q33" s="11"/>
    </row>
    <row r="34" spans="9:17" ht="15">
      <c r="I34" s="8" t="s">
        <v>27</v>
      </c>
      <c r="J34" s="8"/>
      <c r="K34" s="8"/>
      <c r="L34" s="8"/>
      <c r="N34" s="11"/>
      <c r="O34" s="11"/>
      <c r="P34" s="11"/>
      <c r="Q34" s="11"/>
    </row>
    <row r="35" spans="9:17" ht="15">
      <c r="I35" s="8" t="s">
        <v>28</v>
      </c>
      <c r="J35" s="8"/>
      <c r="K35" s="8"/>
      <c r="L35" s="8"/>
    </row>
    <row r="37" spans="9:17">
      <c r="I37" t="s">
        <v>31</v>
      </c>
      <c r="N37" s="6">
        <f xml:space="preserve"> 110000*10000/((100-5)*(100-10))</f>
        <v>128654.97076023392</v>
      </c>
    </row>
  </sheetData>
  <mergeCells count="4">
    <mergeCell ref="I3:V4"/>
    <mergeCell ref="I9:V10"/>
    <mergeCell ref="I5:V8"/>
    <mergeCell ref="N32:Q3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Toukoul</cp:lastModifiedBy>
  <dcterms:created xsi:type="dcterms:W3CDTF">2020-05-30T14:59:37Z</dcterms:created>
  <dcterms:modified xsi:type="dcterms:W3CDTF">2020-05-30T16:00:36Z</dcterms:modified>
</cp:coreProperties>
</file>