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840" yWindow="405" windowWidth="13875" windowHeight="7200"/>
  </bookViews>
  <sheets>
    <sheet name="Test" sheetId="1" r:id="rId1"/>
  </sheets>
  <definedNames>
    <definedName name="Z_1ACE4C7C_7CD3_4739_A5DF_21E0F6DF7B6D_.wvu.PrintArea" localSheetId="0" hidden="1">Test!$A$1:$AA$23</definedName>
    <definedName name="_xlnm.Print_Area" localSheetId="0">Test!$A$5:$AA$55</definedName>
  </definedNames>
  <calcPr calcId="125725"/>
</workbook>
</file>

<file path=xl/calcChain.xml><?xml version="1.0" encoding="utf-8"?>
<calcChain xmlns="http://schemas.openxmlformats.org/spreadsheetml/2006/main">
  <c r="W12" i="1"/>
  <c r="V12"/>
  <c r="S13"/>
  <c r="P13"/>
  <c r="M13"/>
  <c r="J13"/>
  <c r="K13"/>
  <c r="K12"/>
  <c r="J12"/>
  <c r="Q12"/>
  <c r="AB12"/>
  <c r="T13"/>
  <c r="T12"/>
  <c r="S12"/>
  <c r="Q13"/>
  <c r="P12"/>
  <c r="N13"/>
  <c r="N12"/>
  <c r="M12"/>
  <c r="H13"/>
  <c r="G13"/>
  <c r="H12"/>
  <c r="G12"/>
  <c r="D13"/>
  <c r="E13"/>
  <c r="E12"/>
  <c r="D12"/>
  <c r="X23"/>
  <c r="U23"/>
  <c r="R23"/>
  <c r="O23"/>
  <c r="L23"/>
  <c r="I23"/>
  <c r="F23"/>
  <c r="X20"/>
  <c r="U20"/>
  <c r="R20"/>
  <c r="O20"/>
  <c r="L20"/>
  <c r="I20"/>
  <c r="F20"/>
  <c r="X17"/>
  <c r="U17"/>
  <c r="R17"/>
  <c r="O17"/>
  <c r="L17"/>
  <c r="I17"/>
  <c r="F17"/>
  <c r="Y22"/>
  <c r="AA22" s="1"/>
  <c r="Y19"/>
  <c r="AA19" s="1"/>
  <c r="Y16"/>
  <c r="AA16" s="1"/>
  <c r="X14" l="1"/>
  <c r="Y13" s="1"/>
  <c r="U14"/>
  <c r="R14"/>
  <c r="O14"/>
  <c r="L14"/>
  <c r="I14"/>
  <c r="F14"/>
  <c r="AA13" l="1"/>
</calcChain>
</file>

<file path=xl/sharedStrings.xml><?xml version="1.0" encoding="utf-8"?>
<sst xmlns="http://schemas.openxmlformats.org/spreadsheetml/2006/main" count="52" uniqueCount="31">
  <si>
    <t>EMPLOI DU TEMPS</t>
  </si>
  <si>
    <t xml:space="preserve">SEMAINE : </t>
  </si>
  <si>
    <t xml:space="preserve">DU </t>
  </si>
  <si>
    <t>AU</t>
  </si>
  <si>
    <t>NOMS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</si>
  <si>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</si>
  <si>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</si>
  <si>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</si>
  <si>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</si>
  <si>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</si>
  <si>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</si>
  <si>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</si>
  <si>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</si>
  <si>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DIFF</t>
  </si>
  <si>
    <t>matin</t>
  </si>
  <si>
    <t>TPS PRESENCE</t>
  </si>
  <si>
    <t>a-midi</t>
  </si>
  <si>
    <t>TOTAL / JOUR</t>
  </si>
  <si>
    <t>ZZZZ</t>
  </si>
  <si>
    <t>MERCI !</t>
  </si>
  <si>
    <t>H</t>
  </si>
  <si>
    <t>Amplitude maximun :</t>
  </si>
  <si>
    <t>Limite longueur journée :</t>
  </si>
  <si>
    <t>Repos entre deux journée :</t>
  </si>
  <si>
    <t>En orange les mauvaises saisies</t>
  </si>
  <si>
    <t>J'ai masqué les lignes 1 à 3</t>
  </si>
  <si>
    <t>Matin</t>
  </si>
  <si>
    <t>A-Midi</t>
  </si>
  <si>
    <t>Saisie</t>
  </si>
  <si>
    <t>Cette zone servirait à la saisie des informations</t>
  </si>
  <si>
    <t>le tableau"emploi du temps pourrait être entièrement protégé</t>
  </si>
</sst>
</file>

<file path=xl/styles.xml><?xml version="1.0" encoding="utf-8"?>
<styleSheet xmlns="http://schemas.openxmlformats.org/spreadsheetml/2006/main">
  <numFmts count="3">
    <numFmt numFmtId="164" formatCode="h:mm"/>
    <numFmt numFmtId="165" formatCode="d\ mmmm\ yyyy"/>
    <numFmt numFmtId="166" formatCode="[h]:mm"/>
  </numFmts>
  <fonts count="52">
    <font>
      <sz val="10"/>
      <name val="Arial"/>
    </font>
    <font>
      <b/>
      <sz val="22"/>
      <color indexed="51"/>
      <name val="Bookman Old Style"/>
      <family val="1"/>
    </font>
    <font>
      <b/>
      <sz val="22"/>
      <color indexed="9"/>
      <name val="Bookman Old Style"/>
      <family val="1"/>
    </font>
    <font>
      <b/>
      <u/>
      <sz val="18"/>
      <name val="Bookman Old Style"/>
      <family val="1"/>
    </font>
    <font>
      <sz val="8"/>
      <name val="Arial"/>
      <family val="2"/>
    </font>
    <font>
      <b/>
      <u/>
      <sz val="16"/>
      <name val="Bookman Old Style"/>
      <family val="1"/>
    </font>
    <font>
      <b/>
      <u/>
      <sz val="16"/>
      <color rgb="FFFF0000"/>
      <name val="Bookman Old Style"/>
      <family val="1"/>
    </font>
    <font>
      <b/>
      <sz val="14"/>
      <color indexed="51"/>
      <name val="Bookman Old Style"/>
      <family val="1"/>
    </font>
    <font>
      <b/>
      <sz val="14"/>
      <color indexed="9"/>
      <name val="Bookman Old Style"/>
      <family val="1"/>
    </font>
    <font>
      <b/>
      <sz val="12"/>
      <name val="Bookman Old Style"/>
      <family val="1"/>
    </font>
    <font>
      <sz val="14"/>
      <name val="Arial"/>
      <family val="2"/>
    </font>
    <font>
      <sz val="7"/>
      <name val="Arial"/>
      <family val="2"/>
    </font>
    <font>
      <b/>
      <u/>
      <sz val="12"/>
      <name val="Bookman Old Style"/>
      <family val="1"/>
    </font>
    <font>
      <b/>
      <u/>
      <sz val="14"/>
      <name val="Bookman Old Style"/>
      <family val="1"/>
    </font>
    <font>
      <b/>
      <sz val="12"/>
      <color indexed="9"/>
      <name val="Bookman Old Style"/>
      <family val="1"/>
    </font>
    <font>
      <b/>
      <sz val="8"/>
      <color indexed="8"/>
      <name val="Bookman Old Style"/>
      <family val="1"/>
    </font>
    <font>
      <b/>
      <sz val="14"/>
      <color indexed="10"/>
      <name val="Bookman Old Style"/>
      <family val="1"/>
    </font>
    <font>
      <b/>
      <sz val="14"/>
      <name val="Bookman Old Style"/>
      <family val="1"/>
    </font>
    <font>
      <b/>
      <sz val="14"/>
      <color indexed="8"/>
      <name val="Bookman Old Style"/>
      <family val="1"/>
    </font>
    <font>
      <sz val="14"/>
      <color indexed="8"/>
      <name val="Arial"/>
      <family val="2"/>
    </font>
    <font>
      <sz val="8"/>
      <color indexed="10"/>
      <name val="Arial"/>
      <family val="2"/>
    </font>
    <font>
      <sz val="14"/>
      <color indexed="10"/>
      <name val="Arial"/>
      <family val="2"/>
    </font>
    <font>
      <b/>
      <sz val="10"/>
      <name val="Helvetica"/>
      <family val="2"/>
    </font>
    <font>
      <b/>
      <sz val="8"/>
      <color indexed="8"/>
      <name val="Helvetica"/>
      <family val="2"/>
    </font>
    <font>
      <b/>
      <sz val="10"/>
      <name val="Bookman Old Style"/>
      <family val="1"/>
    </font>
    <font>
      <b/>
      <sz val="8"/>
      <name val="Bookman Old Style"/>
      <family val="1"/>
    </font>
    <font>
      <b/>
      <sz val="9"/>
      <color indexed="8"/>
      <name val="Bookman Old Style"/>
      <family val="1"/>
    </font>
    <font>
      <b/>
      <sz val="10"/>
      <color theme="0"/>
      <name val="Bookman Old Style"/>
      <family val="1"/>
    </font>
    <font>
      <sz val="9"/>
      <name val="Arial"/>
      <family val="2"/>
    </font>
    <font>
      <b/>
      <sz val="8"/>
      <color indexed="8"/>
      <name val="Arial"/>
      <family val="2"/>
    </font>
    <font>
      <b/>
      <sz val="9"/>
      <color indexed="8"/>
      <name val="Arial"/>
      <family val="2"/>
    </font>
    <font>
      <b/>
      <sz val="9"/>
      <color theme="0"/>
      <name val="Bookman Old Style"/>
      <family val="1"/>
    </font>
    <font>
      <b/>
      <sz val="8"/>
      <color theme="0"/>
      <name val="Bookman Old Style"/>
      <family val="1"/>
    </font>
    <font>
      <sz val="9"/>
      <color theme="0"/>
      <name val="Arial"/>
      <family val="2"/>
    </font>
    <font>
      <sz val="9"/>
      <color rgb="FFFF0000"/>
      <name val="Arial"/>
      <family val="2"/>
    </font>
    <font>
      <b/>
      <sz val="8"/>
      <color theme="0"/>
      <name val="Arial"/>
      <family val="2"/>
    </font>
    <font>
      <sz val="10"/>
      <color theme="0"/>
      <name val="Arial"/>
      <family val="2"/>
    </font>
    <font>
      <sz val="8"/>
      <color indexed="8"/>
      <name val="Arial"/>
      <family val="2"/>
    </font>
    <font>
      <sz val="11"/>
      <color rgb="FF4A5359"/>
      <name val="Roboto"/>
    </font>
    <font>
      <sz val="10"/>
      <name val="Arial"/>
      <family val="2"/>
    </font>
    <font>
      <sz val="11"/>
      <color rgb="FF333333"/>
      <name val="Roboto"/>
    </font>
    <font>
      <sz val="10"/>
      <color rgb="FF333333"/>
      <name val="Arial"/>
      <family val="2"/>
    </font>
    <font>
      <b/>
      <sz val="11"/>
      <name val="Arial"/>
      <family val="2"/>
    </font>
    <font>
      <b/>
      <sz val="11"/>
      <name val="Cambria"/>
      <family val="1"/>
    </font>
    <font>
      <b/>
      <sz val="18"/>
      <name val="Cambria"/>
      <family val="1"/>
    </font>
    <font>
      <b/>
      <sz val="10"/>
      <name val="Cambria"/>
      <family val="1"/>
    </font>
    <font>
      <b/>
      <sz val="7.5"/>
      <color indexed="8"/>
      <name val="Arial"/>
      <family val="2"/>
    </font>
    <font>
      <b/>
      <sz val="9"/>
      <name val="Bookman Old Style"/>
      <family val="1"/>
    </font>
    <font>
      <b/>
      <sz val="20"/>
      <name val="Arial"/>
      <family val="2"/>
    </font>
    <font>
      <b/>
      <sz val="9"/>
      <name val="Arial"/>
      <family val="2"/>
    </font>
    <font>
      <b/>
      <sz val="36"/>
      <name val="Arial"/>
      <family val="2"/>
    </font>
    <font>
      <b/>
      <sz val="9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9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</borders>
  <cellStyleXfs count="2">
    <xf numFmtId="0" fontId="0" fillId="0" borderId="0"/>
    <xf numFmtId="0" fontId="39" fillId="0" borderId="0"/>
  </cellStyleXfs>
  <cellXfs count="152">
    <xf numFmtId="0" fontId="0" fillId="0" borderId="0" xfId="0"/>
    <xf numFmtId="0" fontId="1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164" fontId="4" fillId="0" borderId="0" xfId="0" applyNumberFormat="1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left" vertical="center"/>
    </xf>
    <xf numFmtId="0" fontId="10" fillId="0" borderId="0" xfId="0" applyFont="1" applyFill="1" applyBorder="1" applyAlignment="1" applyProtection="1">
      <alignment horizontal="left" vertical="center"/>
    </xf>
    <xf numFmtId="164" fontId="11" fillId="0" borderId="0" xfId="0" applyNumberFormat="1" applyFont="1" applyFill="1" applyBorder="1" applyAlignment="1" applyProtection="1">
      <alignment horizontal="left" vertical="center"/>
    </xf>
    <xf numFmtId="0" fontId="9" fillId="3" borderId="0" xfId="0" applyFont="1" applyFill="1" applyBorder="1" applyAlignment="1" applyProtection="1">
      <alignment horizontal="left" vertical="center"/>
    </xf>
    <xf numFmtId="0" fontId="12" fillId="2" borderId="0" xfId="0" applyFont="1" applyFill="1" applyBorder="1" applyAlignment="1" applyProtection="1">
      <alignment horizontal="left" vertical="center"/>
    </xf>
    <xf numFmtId="0" fontId="13" fillId="2" borderId="0" xfId="0" applyFont="1" applyFill="1" applyBorder="1" applyAlignment="1" applyProtection="1">
      <alignment horizontal="centerContinuous" vertical="center"/>
    </xf>
    <xf numFmtId="164" fontId="4" fillId="0" borderId="0" xfId="0" applyNumberFormat="1" applyFont="1" applyFill="1" applyBorder="1" applyAlignment="1" applyProtection="1">
      <alignment horizontal="centerContinuous" vertical="center"/>
    </xf>
    <xf numFmtId="0" fontId="10" fillId="0" borderId="0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14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vertical="center"/>
    </xf>
    <xf numFmtId="0" fontId="15" fillId="2" borderId="0" xfId="0" applyFont="1" applyFill="1" applyBorder="1" applyAlignment="1" applyProtection="1">
      <alignment horizontal="center" vertical="center"/>
    </xf>
    <xf numFmtId="164" fontId="4" fillId="2" borderId="0" xfId="0" applyNumberFormat="1" applyFont="1" applyFill="1" applyBorder="1" applyAlignment="1" applyProtection="1">
      <alignment vertical="center"/>
    </xf>
    <xf numFmtId="0" fontId="16" fillId="2" borderId="0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vertical="center"/>
    </xf>
    <xf numFmtId="16" fontId="9" fillId="0" borderId="0" xfId="0" applyNumberFormat="1" applyFont="1" applyBorder="1" applyAlignment="1" applyProtection="1">
      <alignment horizontal="left" vertical="center"/>
    </xf>
    <xf numFmtId="14" fontId="17" fillId="0" borderId="0" xfId="0" applyNumberFormat="1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vertical="center"/>
    </xf>
    <xf numFmtId="0" fontId="18" fillId="2" borderId="0" xfId="0" applyFont="1" applyFill="1" applyBorder="1" applyAlignment="1" applyProtection="1">
      <alignment horizontal="center" vertical="center"/>
    </xf>
    <xf numFmtId="0" fontId="19" fillId="2" borderId="0" xfId="0" applyFont="1" applyFill="1" applyBorder="1" applyAlignment="1" applyProtection="1">
      <alignment vertical="center"/>
    </xf>
    <xf numFmtId="164" fontId="20" fillId="0" borderId="0" xfId="0" applyNumberFormat="1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22" fillId="2" borderId="0" xfId="0" applyFont="1" applyFill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14" fontId="22" fillId="0" borderId="0" xfId="0" applyNumberFormat="1" applyFont="1" applyBorder="1" applyAlignment="1" applyProtection="1">
      <alignment horizontal="center" vertical="center"/>
    </xf>
    <xf numFmtId="164" fontId="22" fillId="0" borderId="0" xfId="0" applyNumberFormat="1" applyFont="1" applyBorder="1" applyAlignment="1" applyProtection="1">
      <alignment horizontal="center" vertical="center"/>
    </xf>
    <xf numFmtId="46" fontId="23" fillId="2" borderId="0" xfId="0" applyNumberFormat="1" applyFont="1" applyFill="1" applyBorder="1" applyAlignment="1" applyProtection="1">
      <alignment horizontal="center" vertical="center"/>
    </xf>
    <xf numFmtId="0" fontId="23" fillId="2" borderId="0" xfId="0" applyFont="1" applyFill="1" applyBorder="1" applyAlignment="1" applyProtection="1">
      <alignment horizontal="center" vertical="center"/>
    </xf>
    <xf numFmtId="164" fontId="4" fillId="0" borderId="0" xfId="0" applyNumberFormat="1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64" fontId="25" fillId="0" borderId="10" xfId="0" applyNumberFormat="1" applyFont="1" applyBorder="1" applyAlignment="1" applyProtection="1">
      <alignment horizontal="center" vertical="center"/>
    </xf>
    <xf numFmtId="0" fontId="24" fillId="0" borderId="0" xfId="0" applyFont="1" applyBorder="1" applyAlignment="1" applyProtection="1">
      <alignment horizontal="center" vertical="center"/>
    </xf>
    <xf numFmtId="46" fontId="25" fillId="0" borderId="17" xfId="0" applyNumberFormat="1" applyFont="1" applyBorder="1" applyAlignment="1" applyProtection="1">
      <alignment horizontal="center" vertical="center"/>
    </xf>
    <xf numFmtId="164" fontId="28" fillId="3" borderId="18" xfId="0" applyNumberFormat="1" applyFont="1" applyFill="1" applyBorder="1" applyAlignment="1" applyProtection="1">
      <alignment horizontal="center" vertical="center"/>
      <protection locked="0"/>
    </xf>
    <xf numFmtId="164" fontId="28" fillId="3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164" fontId="28" fillId="3" borderId="20" xfId="0" applyNumberFormat="1" applyFont="1" applyFill="1" applyBorder="1" applyAlignment="1" applyProtection="1">
      <alignment horizontal="center" vertical="center"/>
      <protection locked="0"/>
    </xf>
    <xf numFmtId="164" fontId="28" fillId="3" borderId="21" xfId="0" applyNumberFormat="1" applyFont="1" applyFill="1" applyBorder="1" applyAlignment="1" applyProtection="1">
      <alignment horizontal="center" vertical="center"/>
      <protection locked="0"/>
    </xf>
    <xf numFmtId="166" fontId="28" fillId="0" borderId="23" xfId="0" applyNumberFormat="1" applyFont="1" applyFill="1" applyBorder="1" applyAlignment="1" applyProtection="1">
      <alignment horizontal="center" vertical="center"/>
      <protection locked="0"/>
    </xf>
    <xf numFmtId="0" fontId="31" fillId="5" borderId="20" xfId="0" applyNumberFormat="1" applyFont="1" applyFill="1" applyBorder="1" applyAlignment="1" applyProtection="1">
      <alignment horizontal="centerContinuous" vertical="center" wrapText="1"/>
      <protection locked="0"/>
    </xf>
    <xf numFmtId="0" fontId="32" fillId="5" borderId="21" xfId="0" applyNumberFormat="1" applyFont="1" applyFill="1" applyBorder="1" applyAlignment="1" applyProtection="1">
      <alignment horizontal="centerContinuous" vertical="center" wrapText="1"/>
      <protection locked="0"/>
    </xf>
    <xf numFmtId="0" fontId="32" fillId="5" borderId="22" xfId="0" applyNumberFormat="1" applyFont="1" applyFill="1" applyBorder="1" applyAlignment="1" applyProtection="1">
      <alignment horizontal="centerContinuous" vertical="center" wrapText="1"/>
      <protection locked="0"/>
    </xf>
    <xf numFmtId="164" fontId="33" fillId="4" borderId="20" xfId="0" applyNumberFormat="1" applyFont="1" applyFill="1" applyBorder="1" applyAlignment="1" applyProtection="1">
      <alignment horizontal="center" vertical="center"/>
      <protection locked="0"/>
    </xf>
    <xf numFmtId="164" fontId="33" fillId="4" borderId="21" xfId="0" applyNumberFormat="1" applyFont="1" applyFill="1" applyBorder="1" applyAlignment="1" applyProtection="1">
      <alignment horizontal="center" vertical="center"/>
      <protection locked="0"/>
    </xf>
    <xf numFmtId="164" fontId="34" fillId="4" borderId="21" xfId="0" applyNumberFormat="1" applyFont="1" applyFill="1" applyBorder="1" applyAlignment="1" applyProtection="1">
      <alignment horizontal="center" vertical="center"/>
      <protection locked="0"/>
    </xf>
    <xf numFmtId="166" fontId="35" fillId="4" borderId="22" xfId="0" applyNumberFormat="1" applyFont="1" applyFill="1" applyBorder="1" applyAlignment="1" applyProtection="1">
      <alignment horizontal="center" vertical="center"/>
      <protection locked="0"/>
    </xf>
    <xf numFmtId="166" fontId="35" fillId="4" borderId="24" xfId="0" applyNumberFormat="1" applyFont="1" applyFill="1" applyBorder="1" applyAlignment="1" applyProtection="1">
      <alignment horizontal="center" vertical="center"/>
      <protection locked="0"/>
    </xf>
    <xf numFmtId="166" fontId="36" fillId="4" borderId="25" xfId="0" applyNumberFormat="1" applyFont="1" applyFill="1" applyBorder="1" applyAlignment="1" applyProtection="1">
      <alignment horizontal="center" vertical="center"/>
      <protection locked="0"/>
    </xf>
    <xf numFmtId="166" fontId="4" fillId="0" borderId="23" xfId="0" applyNumberFormat="1" applyFont="1" applyFill="1" applyBorder="1" applyAlignment="1" applyProtection="1">
      <alignment horizontal="center" vertical="center"/>
      <protection locked="0"/>
    </xf>
    <xf numFmtId="20" fontId="0" fillId="0" borderId="0" xfId="0" applyNumberFormat="1" applyBorder="1" applyAlignment="1" applyProtection="1">
      <alignment vertical="center"/>
      <protection locked="0"/>
    </xf>
    <xf numFmtId="0" fontId="31" fillId="5" borderId="29" xfId="0" applyNumberFormat="1" applyFont="1" applyFill="1" applyBorder="1" applyAlignment="1" applyProtection="1">
      <alignment horizontal="centerContinuous" vertical="center" wrapText="1"/>
      <protection locked="0"/>
    </xf>
    <xf numFmtId="0" fontId="32" fillId="5" borderId="30" xfId="0" applyNumberFormat="1" applyFont="1" applyFill="1" applyBorder="1" applyAlignment="1" applyProtection="1">
      <alignment horizontal="centerContinuous" vertical="center" wrapText="1"/>
      <protection locked="0"/>
    </xf>
    <xf numFmtId="0" fontId="32" fillId="5" borderId="31" xfId="0" applyNumberFormat="1" applyFont="1" applyFill="1" applyBorder="1" applyAlignment="1" applyProtection="1">
      <alignment horizontal="centerContinuous" vertical="center" wrapText="1"/>
      <protection locked="0"/>
    </xf>
    <xf numFmtId="166" fontId="35" fillId="4" borderId="31" xfId="0" applyNumberFormat="1" applyFont="1" applyFill="1" applyBorder="1" applyAlignment="1" applyProtection="1">
      <alignment horizontal="center" vertical="center"/>
      <protection locked="0"/>
    </xf>
    <xf numFmtId="166" fontId="35" fillId="4" borderId="32" xfId="0" applyNumberFormat="1" applyFont="1" applyFill="1" applyBorder="1" applyAlignment="1" applyProtection="1">
      <alignment horizontal="center" vertical="center"/>
      <protection locked="0"/>
    </xf>
    <xf numFmtId="166" fontId="36" fillId="4" borderId="33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29" fillId="2" borderId="0" xfId="0" applyFont="1" applyFill="1" applyAlignment="1" applyProtection="1">
      <alignment vertical="center"/>
      <protection locked="0"/>
    </xf>
    <xf numFmtId="0" fontId="37" fillId="2" borderId="0" xfId="0" applyFont="1" applyFill="1" applyAlignment="1" applyProtection="1">
      <alignment vertical="center"/>
      <protection locked="0"/>
    </xf>
    <xf numFmtId="164" fontId="4" fillId="0" borderId="0" xfId="0" applyNumberFormat="1" applyFont="1" applyAlignment="1" applyProtection="1">
      <alignment vertical="center"/>
      <protection locked="0"/>
    </xf>
    <xf numFmtId="0" fontId="38" fillId="0" borderId="0" xfId="0" applyFont="1"/>
    <xf numFmtId="164" fontId="0" fillId="0" borderId="0" xfId="0" applyNumberFormat="1" applyAlignment="1" applyProtection="1">
      <alignment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0" fontId="39" fillId="0" borderId="0" xfId="0" applyFont="1" applyBorder="1" applyAlignment="1" applyProtection="1">
      <alignment vertical="center"/>
      <protection locked="0"/>
    </xf>
    <xf numFmtId="0" fontId="40" fillId="0" borderId="0" xfId="0" applyFont="1"/>
    <xf numFmtId="0" fontId="41" fillId="0" borderId="0" xfId="0" applyFont="1"/>
    <xf numFmtId="0" fontId="39" fillId="0" borderId="0" xfId="0" applyFont="1" applyAlignment="1" applyProtection="1">
      <alignment vertical="center"/>
      <protection locked="0"/>
    </xf>
    <xf numFmtId="0" fontId="42" fillId="6" borderId="34" xfId="0" applyFont="1" applyFill="1" applyBorder="1" applyAlignment="1" applyProtection="1">
      <alignment vertical="center"/>
    </xf>
    <xf numFmtId="20" fontId="42" fillId="7" borderId="24" xfId="0" applyNumberFormat="1" applyFont="1" applyFill="1" applyBorder="1" applyAlignment="1" applyProtection="1">
      <alignment vertical="center"/>
    </xf>
    <xf numFmtId="0" fontId="43" fillId="6" borderId="22" xfId="0" applyFont="1" applyFill="1" applyBorder="1" applyAlignment="1" applyProtection="1">
      <alignment vertical="center"/>
    </xf>
    <xf numFmtId="0" fontId="44" fillId="6" borderId="24" xfId="0" applyFont="1" applyFill="1" applyBorder="1" applyAlignment="1" applyProtection="1">
      <alignment vertical="center"/>
    </xf>
    <xf numFmtId="0" fontId="45" fillId="6" borderId="24" xfId="0" applyFont="1" applyFill="1" applyBorder="1" applyAlignment="1" applyProtection="1">
      <alignment vertical="center"/>
    </xf>
    <xf numFmtId="0" fontId="47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47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0" xfId="0" applyFont="1" applyAlignment="1" applyProtection="1">
      <alignment vertical="center"/>
      <protection locked="0"/>
    </xf>
    <xf numFmtId="0" fontId="40" fillId="0" borderId="0" xfId="0" applyFont="1" applyAlignment="1"/>
    <xf numFmtId="0" fontId="0" fillId="0" borderId="0" xfId="0" applyAlignment="1"/>
    <xf numFmtId="0" fontId="38" fillId="0" borderId="0" xfId="0" applyFont="1" applyAlignment="1"/>
    <xf numFmtId="0" fontId="9" fillId="7" borderId="1" xfId="0" applyFont="1" applyFill="1" applyBorder="1" applyAlignment="1" applyProtection="1">
      <alignment horizontal="center" vertical="center"/>
      <protection locked="0"/>
    </xf>
    <xf numFmtId="0" fontId="9" fillId="7" borderId="2" xfId="0" applyFont="1" applyFill="1" applyBorder="1" applyAlignment="1" applyProtection="1">
      <alignment horizontal="center" vertical="center"/>
      <protection locked="0"/>
    </xf>
    <xf numFmtId="0" fontId="0" fillId="7" borderId="3" xfId="0" applyFill="1" applyBorder="1" applyAlignment="1" applyProtection="1">
      <alignment horizontal="center" vertical="center"/>
      <protection locked="0"/>
    </xf>
    <xf numFmtId="165" fontId="9" fillId="7" borderId="1" xfId="0" applyNumberFormat="1" applyFont="1" applyFill="1" applyBorder="1" applyAlignment="1" applyProtection="1">
      <alignment horizontal="center" vertical="center"/>
      <protection locked="0"/>
    </xf>
    <xf numFmtId="165" fontId="0" fillId="7" borderId="2" xfId="0" applyNumberFormat="1" applyFill="1" applyBorder="1" applyAlignment="1" applyProtection="1">
      <alignment horizontal="center" vertical="center"/>
      <protection locked="0"/>
    </xf>
    <xf numFmtId="165" fontId="0" fillId="7" borderId="3" xfId="0" applyNumberFormat="1" applyFill="1" applyBorder="1" applyAlignment="1" applyProtection="1">
      <alignment horizontal="center" vertical="center"/>
      <protection locked="0"/>
    </xf>
    <xf numFmtId="165" fontId="9" fillId="7" borderId="2" xfId="0" applyNumberFormat="1" applyFont="1" applyFill="1" applyBorder="1" applyAlignment="1" applyProtection="1">
      <alignment horizontal="center" vertical="center"/>
      <protection locked="0"/>
    </xf>
    <xf numFmtId="165" fontId="9" fillId="7" borderId="3" xfId="0" applyNumberFormat="1" applyFont="1" applyFill="1" applyBorder="1" applyAlignment="1" applyProtection="1">
      <alignment horizontal="center" vertical="center"/>
      <protection locked="0"/>
    </xf>
    <xf numFmtId="0" fontId="17" fillId="0" borderId="8" xfId="0" applyFont="1" applyFill="1" applyBorder="1" applyAlignment="1" applyProtection="1">
      <alignment horizontal="center" vertical="center"/>
    </xf>
    <xf numFmtId="0" fontId="17" fillId="0" borderId="5" xfId="0" applyFont="1" applyFill="1" applyBorder="1" applyAlignment="1" applyProtection="1">
      <alignment horizontal="center" vertical="center"/>
    </xf>
    <xf numFmtId="0" fontId="17" fillId="0" borderId="7" xfId="0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horizontal="center" vertical="center"/>
    </xf>
    <xf numFmtId="0" fontId="17" fillId="0" borderId="12" xfId="0" applyFont="1" applyFill="1" applyBorder="1" applyAlignment="1" applyProtection="1">
      <alignment horizontal="center" vertical="center"/>
    </xf>
    <xf numFmtId="0" fontId="17" fillId="0" borderId="14" xfId="0" applyFont="1" applyFill="1" applyBorder="1" applyAlignment="1" applyProtection="1">
      <alignment horizontal="center" vertical="center"/>
    </xf>
    <xf numFmtId="0" fontId="15" fillId="2" borderId="9" xfId="0" applyFont="1" applyFill="1" applyBorder="1" applyAlignment="1" applyProtection="1">
      <alignment horizontal="center" vertical="center"/>
    </xf>
    <xf numFmtId="166" fontId="26" fillId="7" borderId="16" xfId="0" applyNumberFormat="1" applyFont="1" applyFill="1" applyBorder="1" applyAlignment="1" applyProtection="1">
      <alignment horizontal="center" vertical="center"/>
    </xf>
    <xf numFmtId="0" fontId="27" fillId="4" borderId="4" xfId="0" applyNumberFormat="1" applyFont="1" applyFill="1" applyBorder="1" applyAlignment="1" applyProtection="1">
      <alignment horizontal="center" vertical="center" wrapText="1"/>
    </xf>
    <xf numFmtId="0" fontId="27" fillId="4" borderId="5" xfId="0" applyNumberFormat="1" applyFont="1" applyFill="1" applyBorder="1" applyAlignment="1" applyProtection="1">
      <alignment horizontal="center" vertical="center" wrapText="1"/>
    </xf>
    <xf numFmtId="0" fontId="27" fillId="4" borderId="6" xfId="0" applyNumberFormat="1" applyFont="1" applyFill="1" applyBorder="1" applyAlignment="1" applyProtection="1">
      <alignment horizontal="center" vertical="center" wrapText="1"/>
    </xf>
    <xf numFmtId="0" fontId="2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21" xfId="0" applyNumberFormat="1" applyFont="1" applyFill="1" applyBorder="1" applyAlignment="1" applyProtection="1">
      <alignment horizontal="center" vertical="center" wrapText="1"/>
      <protection locked="0"/>
    </xf>
    <xf numFmtId="166" fontId="30" fillId="2" borderId="21" xfId="0" applyNumberFormat="1" applyFont="1" applyFill="1" applyBorder="1" applyAlignment="1" applyProtection="1">
      <alignment horizontal="center" vertical="center"/>
      <protection locked="0"/>
    </xf>
    <xf numFmtId="0" fontId="24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27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4" xfId="0" applyFont="1" applyFill="1" applyBorder="1" applyAlignment="1" applyProtection="1">
      <alignment horizontal="center" vertical="center"/>
    </xf>
    <xf numFmtId="0" fontId="24" fillId="2" borderId="5" xfId="0" applyFont="1" applyFill="1" applyBorder="1" applyAlignment="1" applyProtection="1">
      <alignment horizontal="center" vertical="center"/>
    </xf>
    <xf numFmtId="0" fontId="24" fillId="2" borderId="6" xfId="0" applyFont="1" applyFill="1" applyBorder="1" applyAlignment="1" applyProtection="1">
      <alignment horizontal="center" vertical="center"/>
    </xf>
    <xf numFmtId="0" fontId="24" fillId="2" borderId="11" xfId="0" applyFont="1" applyFill="1" applyBorder="1" applyAlignment="1" applyProtection="1">
      <alignment horizontal="center" vertical="center"/>
    </xf>
    <xf numFmtId="0" fontId="24" fillId="2" borderId="12" xfId="0" applyFont="1" applyFill="1" applyBorder="1" applyAlignment="1" applyProtection="1">
      <alignment horizontal="center" vertical="center"/>
    </xf>
    <xf numFmtId="0" fontId="24" fillId="2" borderId="13" xfId="0" applyFont="1" applyFill="1" applyBorder="1" applyAlignment="1" applyProtection="1">
      <alignment horizontal="center" vertical="center"/>
    </xf>
    <xf numFmtId="0" fontId="17" fillId="0" borderId="4" xfId="0" applyFont="1" applyFill="1" applyBorder="1" applyAlignment="1" applyProtection="1">
      <alignment horizontal="center" vertical="center"/>
    </xf>
    <xf numFmtId="0" fontId="17" fillId="0" borderId="11" xfId="0" applyFont="1" applyFill="1" applyBorder="1" applyAlignment="1" applyProtection="1">
      <alignment horizontal="center" vertical="center"/>
    </xf>
    <xf numFmtId="166" fontId="46" fillId="2" borderId="21" xfId="0" applyNumberFormat="1" applyFont="1" applyFill="1" applyBorder="1" applyAlignment="1" applyProtection="1">
      <alignment horizontal="center" vertical="center"/>
      <protection locked="0"/>
    </xf>
    <xf numFmtId="0" fontId="24" fillId="0" borderId="35" xfId="0" applyFont="1" applyBorder="1" applyAlignment="1" applyProtection="1">
      <alignment horizontal="center" vertical="center" wrapText="1"/>
    </xf>
    <xf numFmtId="0" fontId="24" fillId="0" borderId="36" xfId="0" applyFont="1" applyBorder="1" applyAlignment="1" applyProtection="1">
      <alignment horizontal="center" vertical="center" wrapText="1"/>
    </xf>
    <xf numFmtId="0" fontId="24" fillId="6" borderId="35" xfId="0" applyFont="1" applyFill="1" applyBorder="1" applyAlignment="1" applyProtection="1">
      <alignment horizontal="center" vertical="center" wrapText="1"/>
    </xf>
    <xf numFmtId="0" fontId="24" fillId="6" borderId="36" xfId="0" applyFont="1" applyFill="1" applyBorder="1" applyAlignment="1" applyProtection="1">
      <alignment horizontal="center" vertical="center" wrapText="1"/>
    </xf>
    <xf numFmtId="0" fontId="0" fillId="0" borderId="37" xfId="0" applyBorder="1" applyAlignment="1" applyProtection="1">
      <alignment vertical="center"/>
    </xf>
    <xf numFmtId="0" fontId="0" fillId="0" borderId="33" xfId="0" applyBorder="1" applyAlignment="1" applyProtection="1">
      <alignment vertical="center"/>
    </xf>
    <xf numFmtId="0" fontId="0" fillId="6" borderId="37" xfId="0" applyFill="1" applyBorder="1" applyAlignment="1" applyProtection="1">
      <alignment vertical="center"/>
    </xf>
    <xf numFmtId="0" fontId="0" fillId="6" borderId="33" xfId="0" applyFill="1" applyBorder="1" applyAlignment="1" applyProtection="1">
      <alignment vertical="center"/>
    </xf>
    <xf numFmtId="0" fontId="47" fillId="2" borderId="19" xfId="0" applyNumberFormat="1" applyFont="1" applyFill="1" applyBorder="1" applyAlignment="1" applyProtection="1">
      <alignment horizontal="center" vertical="center" wrapText="1"/>
    </xf>
    <xf numFmtId="164" fontId="28" fillId="3" borderId="18" xfId="0" applyNumberFormat="1" applyFont="1" applyFill="1" applyBorder="1" applyAlignment="1" applyProtection="1">
      <alignment horizontal="center" vertical="center"/>
    </xf>
    <xf numFmtId="164" fontId="28" fillId="3" borderId="9" xfId="0" applyNumberFormat="1" applyFont="1" applyFill="1" applyBorder="1" applyAlignment="1" applyProtection="1">
      <alignment horizontal="center" vertical="center"/>
    </xf>
    <xf numFmtId="166" fontId="46" fillId="2" borderId="9" xfId="0" applyNumberFormat="1" applyFont="1" applyFill="1" applyBorder="1" applyAlignment="1" applyProtection="1">
      <alignment horizontal="center" vertical="center"/>
    </xf>
    <xf numFmtId="166" fontId="4" fillId="0" borderId="10" xfId="0" applyNumberFormat="1" applyFont="1" applyFill="1" applyBorder="1" applyAlignment="1" applyProtection="1">
      <alignment horizontal="center" vertical="center"/>
    </xf>
    <xf numFmtId="0" fontId="47" fillId="2" borderId="22" xfId="0" applyNumberFormat="1" applyFont="1" applyFill="1" applyBorder="1" applyAlignment="1" applyProtection="1">
      <alignment horizontal="center" vertical="center" wrapText="1"/>
    </xf>
    <xf numFmtId="164" fontId="28" fillId="3" borderId="21" xfId="0" applyNumberFormat="1" applyFont="1" applyFill="1" applyBorder="1" applyAlignment="1" applyProtection="1">
      <alignment horizontal="center" vertical="center"/>
    </xf>
    <xf numFmtId="164" fontId="33" fillId="4" borderId="21" xfId="0" applyNumberFormat="1" applyFont="1" applyFill="1" applyBorder="1" applyAlignment="1" applyProtection="1">
      <alignment horizontal="center" vertical="center"/>
    </xf>
    <xf numFmtId="166" fontId="30" fillId="2" borderId="21" xfId="0" applyNumberFormat="1" applyFont="1" applyFill="1" applyBorder="1" applyAlignment="1" applyProtection="1">
      <alignment horizontal="center" vertical="center"/>
    </xf>
    <xf numFmtId="166" fontId="28" fillId="0" borderId="23" xfId="0" applyNumberFormat="1" applyFont="1" applyFill="1" applyBorder="1" applyAlignment="1" applyProtection="1">
      <alignment horizontal="center" vertical="center"/>
    </xf>
    <xf numFmtId="0" fontId="50" fillId="2" borderId="0" xfId="0" applyFont="1" applyFill="1" applyBorder="1" applyAlignment="1" applyProtection="1">
      <alignment horizontal="center" vertical="center" wrapText="1"/>
    </xf>
    <xf numFmtId="164" fontId="49" fillId="3" borderId="18" xfId="0" applyNumberFormat="1" applyFont="1" applyFill="1" applyBorder="1" applyAlignment="1" applyProtection="1">
      <alignment horizontal="center" vertical="center"/>
      <protection locked="0"/>
    </xf>
    <xf numFmtId="164" fontId="49" fillId="3" borderId="9" xfId="0" applyNumberFormat="1" applyFont="1" applyFill="1" applyBorder="1" applyAlignment="1" applyProtection="1">
      <alignment horizontal="center" vertical="center"/>
      <protection locked="0"/>
    </xf>
    <xf numFmtId="164" fontId="49" fillId="6" borderId="9" xfId="0" applyNumberFormat="1" applyFont="1" applyFill="1" applyBorder="1" applyAlignment="1" applyProtection="1">
      <alignment horizontal="center" vertical="center"/>
      <protection locked="0"/>
    </xf>
    <xf numFmtId="164" fontId="49" fillId="3" borderId="20" xfId="0" applyNumberFormat="1" applyFont="1" applyFill="1" applyBorder="1" applyAlignment="1" applyProtection="1">
      <alignment horizontal="center" vertical="center"/>
      <protection locked="0"/>
    </xf>
    <xf numFmtId="164" fontId="49" fillId="3" borderId="21" xfId="0" applyNumberFormat="1" applyFont="1" applyFill="1" applyBorder="1" applyAlignment="1" applyProtection="1">
      <alignment horizontal="center" vertical="center"/>
      <protection locked="0"/>
    </xf>
    <xf numFmtId="164" fontId="49" fillId="6" borderId="21" xfId="0" applyNumberFormat="1" applyFont="1" applyFill="1" applyBorder="1" applyAlignment="1" applyProtection="1">
      <alignment horizontal="center" vertical="center"/>
      <protection locked="0"/>
    </xf>
    <xf numFmtId="164" fontId="51" fillId="4" borderId="21" xfId="0" applyNumberFormat="1" applyFont="1" applyFill="1" applyBorder="1" applyAlignment="1" applyProtection="1">
      <alignment horizontal="center" vertical="center"/>
      <protection locked="0"/>
    </xf>
    <xf numFmtId="164" fontId="28" fillId="3" borderId="20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684"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171450</xdr:colOff>
      <xdr:row>17</xdr:row>
      <xdr:rowOff>152400</xdr:rowOff>
    </xdr:from>
    <xdr:ext cx="184731" cy="264560"/>
    <xdr:sp macro="" textlink="">
      <xdr:nvSpPr>
        <xdr:cNvPr id="2" name="ZoneTexte 1"/>
        <xdr:cNvSpPr txBox="1"/>
      </xdr:nvSpPr>
      <xdr:spPr>
        <a:xfrm>
          <a:off x="9772650" y="317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20</xdr:col>
      <xdr:colOff>171450</xdr:colOff>
      <xdr:row>23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9772650" y="439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R58"/>
  <sheetViews>
    <sheetView tabSelected="1" topLeftCell="A4" zoomScale="80" zoomScaleNormal="80" workbookViewId="0">
      <selection activeCell="Y4" sqref="X4:Y4"/>
    </sheetView>
  </sheetViews>
  <sheetFormatPr baseColWidth="10" defaultRowHeight="14.1" customHeight="1"/>
  <cols>
    <col min="1" max="2" width="10.28515625" style="67" customWidth="1"/>
    <col min="3" max="3" width="7.5703125" style="67" customWidth="1"/>
    <col min="4" max="5" width="6.7109375" style="68" customWidth="1"/>
    <col min="6" max="6" width="8.7109375" style="68" customWidth="1"/>
    <col min="7" max="8" width="6.7109375" style="68" customWidth="1"/>
    <col min="9" max="9" width="8.7109375" style="68" customWidth="1"/>
    <col min="10" max="11" width="6.7109375" style="68" customWidth="1"/>
    <col min="12" max="12" width="8.7109375" style="68" customWidth="1"/>
    <col min="13" max="14" width="6.7109375" style="68" customWidth="1"/>
    <col min="15" max="15" width="8.7109375" style="68" customWidth="1"/>
    <col min="16" max="17" width="6.7109375" style="68" customWidth="1"/>
    <col min="18" max="18" width="8.7109375" style="68" customWidth="1"/>
    <col min="19" max="20" width="6.7109375" style="68" customWidth="1"/>
    <col min="21" max="21" width="8.7109375" style="68" customWidth="1"/>
    <col min="22" max="23" width="6.7109375" style="68" customWidth="1"/>
    <col min="24" max="24" width="9" style="68" customWidth="1"/>
    <col min="25" max="25" width="8" style="69" customWidth="1"/>
    <col min="26" max="26" width="6.7109375" style="70" customWidth="1"/>
    <col min="27" max="27" width="8.7109375" style="71" bestFit="1" customWidth="1"/>
    <col min="28" max="29" width="11.42578125" style="46"/>
    <col min="30" max="30" width="7.7109375" style="46" customWidth="1"/>
    <col min="31" max="44" width="6.7109375" style="46" customWidth="1"/>
    <col min="45" max="16384" width="11.42578125" style="46"/>
  </cols>
  <sheetData>
    <row r="1" spans="1:44" s="3" customFormat="1" ht="14.25" hidden="1" customHeight="1">
      <c r="A1" s="1"/>
      <c r="B1" s="2"/>
      <c r="C1" s="2"/>
      <c r="E1" s="4"/>
      <c r="F1" s="4"/>
      <c r="G1" s="4"/>
      <c r="I1" s="4"/>
      <c r="J1" s="4"/>
      <c r="K1" s="4"/>
      <c r="L1" s="4"/>
      <c r="N1" s="4"/>
      <c r="O1" s="4"/>
      <c r="Q1" s="81" t="s">
        <v>21</v>
      </c>
      <c r="R1" s="82"/>
      <c r="S1" s="83"/>
      <c r="T1" s="82"/>
      <c r="U1" s="80">
        <v>0.5</v>
      </c>
      <c r="V1" s="79" t="s">
        <v>20</v>
      </c>
      <c r="W1" s="4"/>
      <c r="X1" s="4"/>
      <c r="Y1" s="6"/>
      <c r="Z1" s="6"/>
      <c r="AA1" s="5"/>
    </row>
    <row r="2" spans="1:44" s="3" customFormat="1" ht="18" hidden="1" customHeight="1">
      <c r="A2" s="1"/>
      <c r="B2" s="2"/>
      <c r="C2" s="2"/>
      <c r="D2" s="6"/>
      <c r="E2" s="6"/>
      <c r="F2" s="6"/>
      <c r="G2" s="6"/>
      <c r="H2" s="7"/>
      <c r="I2" s="6"/>
      <c r="J2" s="6"/>
      <c r="K2" s="6"/>
      <c r="L2" s="6"/>
      <c r="M2" s="6"/>
      <c r="N2" s="6"/>
      <c r="O2" s="6"/>
      <c r="P2" s="6"/>
      <c r="Q2" s="81" t="s">
        <v>22</v>
      </c>
      <c r="R2" s="82"/>
      <c r="S2" s="83"/>
      <c r="T2" s="82"/>
      <c r="U2" s="80">
        <v>0.41666666666666669</v>
      </c>
      <c r="V2" s="79" t="s">
        <v>20</v>
      </c>
      <c r="W2" s="6"/>
      <c r="X2" s="6"/>
      <c r="Y2" s="6"/>
      <c r="Z2" s="6"/>
      <c r="AA2" s="5"/>
    </row>
    <row r="3" spans="1:44" s="17" customFormat="1" ht="19.5" hidden="1" customHeight="1">
      <c r="A3" s="8"/>
      <c r="B3" s="9"/>
      <c r="C3" s="9"/>
      <c r="D3" s="10"/>
      <c r="E3" s="10"/>
      <c r="F3" s="10"/>
      <c r="G3" s="11"/>
      <c r="H3" s="12"/>
      <c r="I3" s="10"/>
      <c r="J3" s="10"/>
      <c r="K3" s="10"/>
      <c r="L3" s="13"/>
      <c r="M3" s="10"/>
      <c r="N3" s="11"/>
      <c r="O3" s="10"/>
      <c r="P3" s="14"/>
      <c r="Q3" s="81" t="s">
        <v>23</v>
      </c>
      <c r="R3" s="82"/>
      <c r="S3" s="83"/>
      <c r="T3" s="82"/>
      <c r="U3" s="80">
        <v>0.5</v>
      </c>
      <c r="V3" s="79" t="s">
        <v>20</v>
      </c>
      <c r="W3" s="15"/>
      <c r="X3" s="15"/>
      <c r="Y3" s="15"/>
      <c r="Z3" s="15"/>
      <c r="AA3" s="16"/>
    </row>
    <row r="4" spans="1:44" s="21" customFormat="1" ht="17.25" customHeight="1">
      <c r="A4" s="18"/>
      <c r="B4" s="19"/>
      <c r="C4" s="19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19"/>
      <c r="R4" s="19"/>
      <c r="S4" s="15"/>
      <c r="T4" s="19"/>
      <c r="W4" s="19"/>
      <c r="X4" s="19"/>
      <c r="Y4" s="22"/>
      <c r="Z4" s="22"/>
      <c r="AA4" s="23"/>
      <c r="AE4" s="143" t="s">
        <v>28</v>
      </c>
      <c r="AF4" s="143"/>
      <c r="AG4" s="143"/>
      <c r="AH4" s="143"/>
      <c r="AI4" s="143"/>
      <c r="AJ4" s="143"/>
      <c r="AK4" s="143"/>
      <c r="AL4" s="143"/>
      <c r="AM4" s="143"/>
      <c r="AN4" s="143"/>
      <c r="AO4" s="143"/>
      <c r="AP4" s="143"/>
      <c r="AQ4" s="143"/>
      <c r="AR4" s="143"/>
    </row>
    <row r="5" spans="1:44" s="21" customFormat="1" ht="15" customHeight="1">
      <c r="A5" s="18"/>
      <c r="B5" s="19"/>
      <c r="C5" s="19"/>
      <c r="D5" s="20"/>
      <c r="E5" s="20"/>
      <c r="F5" s="20"/>
      <c r="G5" s="20"/>
      <c r="H5" s="4" t="s">
        <v>0</v>
      </c>
      <c r="I5" s="20"/>
      <c r="J5" s="20"/>
      <c r="K5" s="20"/>
      <c r="L5" s="20"/>
      <c r="M5" s="20"/>
      <c r="N5" s="20"/>
      <c r="O5" s="20"/>
      <c r="P5" s="20"/>
      <c r="Q5" s="19"/>
      <c r="R5" s="19"/>
      <c r="S5" s="15"/>
      <c r="T5" s="19"/>
      <c r="W5" s="19"/>
      <c r="X5" s="19"/>
      <c r="Y5" s="22"/>
      <c r="Z5" s="22"/>
      <c r="AA5" s="23"/>
      <c r="AE5" s="143"/>
      <c r="AF5" s="143"/>
      <c r="AG5" s="143"/>
      <c r="AH5" s="143"/>
      <c r="AI5" s="143"/>
      <c r="AJ5" s="143"/>
      <c r="AK5" s="143"/>
      <c r="AL5" s="143"/>
      <c r="AM5" s="143"/>
      <c r="AN5" s="143"/>
      <c r="AO5" s="143"/>
      <c r="AP5" s="143"/>
      <c r="AQ5" s="143"/>
      <c r="AR5" s="143"/>
    </row>
    <row r="6" spans="1:44" s="21" customFormat="1" ht="18.75" customHeight="1" thickBot="1">
      <c r="A6" s="18"/>
      <c r="B6" s="19"/>
      <c r="C6" s="19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19"/>
      <c r="R6" s="19"/>
      <c r="S6" s="15"/>
      <c r="T6" s="19"/>
      <c r="W6" s="19"/>
      <c r="X6" s="19"/>
      <c r="Y6" s="22"/>
      <c r="Z6" s="22"/>
      <c r="AA6" s="23"/>
      <c r="AE6" s="143"/>
      <c r="AF6" s="143"/>
      <c r="AG6" s="143"/>
      <c r="AH6" s="143"/>
      <c r="AI6" s="143"/>
      <c r="AJ6" s="143"/>
      <c r="AK6" s="143"/>
      <c r="AL6" s="143"/>
      <c r="AM6" s="143"/>
      <c r="AN6" s="143"/>
      <c r="AO6" s="143"/>
      <c r="AP6" s="143"/>
      <c r="AQ6" s="143"/>
      <c r="AR6" s="143"/>
    </row>
    <row r="7" spans="1:44" s="32" customFormat="1" ht="16.5" customHeight="1" thickBot="1">
      <c r="A7" s="24"/>
      <c r="B7" s="24"/>
      <c r="C7" s="24"/>
      <c r="D7" s="25" t="s">
        <v>1</v>
      </c>
      <c r="E7" s="25"/>
      <c r="F7" s="25"/>
      <c r="G7" s="90">
        <v>20</v>
      </c>
      <c r="H7" s="91"/>
      <c r="I7" s="92"/>
      <c r="J7" s="26"/>
      <c r="K7" s="26" t="s">
        <v>2</v>
      </c>
      <c r="L7" s="93">
        <v>43962</v>
      </c>
      <c r="M7" s="94"/>
      <c r="N7" s="94"/>
      <c r="O7" s="95"/>
      <c r="P7" s="25" t="s">
        <v>3</v>
      </c>
      <c r="Q7" s="27"/>
      <c r="R7" s="93">
        <v>43968</v>
      </c>
      <c r="S7" s="96"/>
      <c r="T7" s="96"/>
      <c r="U7" s="97"/>
      <c r="V7" s="28"/>
      <c r="W7" s="28"/>
      <c r="X7" s="15"/>
      <c r="Y7" s="29"/>
      <c r="Z7" s="30"/>
      <c r="AA7" s="31"/>
    </row>
    <row r="8" spans="1:44" s="40" customFormat="1" ht="10.5" customHeight="1" thickBot="1">
      <c r="A8" s="21"/>
      <c r="B8" s="33"/>
      <c r="C8" s="3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5"/>
      <c r="S8" s="34"/>
      <c r="T8" s="34"/>
      <c r="U8" s="36"/>
      <c r="V8" s="34"/>
      <c r="W8" s="34"/>
      <c r="X8" s="36"/>
      <c r="Y8" s="37"/>
      <c r="Z8" s="38"/>
      <c r="AA8" s="39"/>
    </row>
    <row r="9" spans="1:44" s="42" customFormat="1" ht="13.5" customHeight="1">
      <c r="A9" s="116" t="s">
        <v>4</v>
      </c>
      <c r="B9" s="117"/>
      <c r="C9" s="118"/>
      <c r="D9" s="122" t="s">
        <v>5</v>
      </c>
      <c r="E9" s="99"/>
      <c r="F9" s="100"/>
      <c r="G9" s="98" t="s">
        <v>6</v>
      </c>
      <c r="H9" s="99"/>
      <c r="I9" s="100"/>
      <c r="J9" s="98" t="s">
        <v>7</v>
      </c>
      <c r="K9" s="99"/>
      <c r="L9" s="100"/>
      <c r="M9" s="98" t="s">
        <v>8</v>
      </c>
      <c r="N9" s="99"/>
      <c r="O9" s="100"/>
      <c r="P9" s="98" t="s">
        <v>9</v>
      </c>
      <c r="Q9" s="99"/>
      <c r="R9" s="100"/>
      <c r="S9" s="98" t="s">
        <v>10</v>
      </c>
      <c r="T9" s="99"/>
      <c r="U9" s="100"/>
      <c r="V9" s="98" t="s">
        <v>11</v>
      </c>
      <c r="W9" s="99"/>
      <c r="X9" s="100"/>
      <c r="Y9" s="104" t="s">
        <v>12</v>
      </c>
      <c r="Z9" s="104"/>
      <c r="AA9" s="41" t="s">
        <v>13</v>
      </c>
      <c r="AE9" s="125" t="s">
        <v>5</v>
      </c>
      <c r="AF9" s="125"/>
      <c r="AG9" s="127" t="s">
        <v>6</v>
      </c>
      <c r="AH9" s="127"/>
      <c r="AI9" s="125" t="s">
        <v>7</v>
      </c>
      <c r="AJ9" s="125"/>
      <c r="AK9" s="127" t="s">
        <v>8</v>
      </c>
      <c r="AL9" s="127"/>
      <c r="AM9" s="125" t="s">
        <v>9</v>
      </c>
      <c r="AN9" s="125"/>
      <c r="AO9" s="127" t="s">
        <v>10</v>
      </c>
      <c r="AP9" s="127"/>
      <c r="AQ9" s="125" t="s">
        <v>11</v>
      </c>
      <c r="AR9" s="125"/>
    </row>
    <row r="10" spans="1:44" s="42" customFormat="1" ht="14.1" customHeight="1" thickBot="1">
      <c r="A10" s="119"/>
      <c r="B10" s="120"/>
      <c r="C10" s="121"/>
      <c r="D10" s="123"/>
      <c r="E10" s="102"/>
      <c r="F10" s="103"/>
      <c r="G10" s="101"/>
      <c r="H10" s="102"/>
      <c r="I10" s="103"/>
      <c r="J10" s="101"/>
      <c r="K10" s="102"/>
      <c r="L10" s="103"/>
      <c r="M10" s="101"/>
      <c r="N10" s="102"/>
      <c r="O10" s="103"/>
      <c r="P10" s="101"/>
      <c r="Q10" s="102"/>
      <c r="R10" s="103"/>
      <c r="S10" s="101"/>
      <c r="T10" s="102"/>
      <c r="U10" s="103"/>
      <c r="V10" s="101"/>
      <c r="W10" s="102"/>
      <c r="X10" s="103"/>
      <c r="Y10" s="105">
        <v>1.53125</v>
      </c>
      <c r="Z10" s="105"/>
      <c r="AA10" s="43"/>
      <c r="AE10" s="126"/>
      <c r="AF10" s="126"/>
      <c r="AG10" s="128"/>
      <c r="AH10" s="128"/>
      <c r="AI10" s="126"/>
      <c r="AJ10" s="126"/>
      <c r="AK10" s="128"/>
      <c r="AL10" s="128"/>
      <c r="AM10" s="126"/>
      <c r="AN10" s="126"/>
      <c r="AO10" s="128"/>
      <c r="AP10" s="128"/>
      <c r="AQ10" s="126"/>
      <c r="AR10" s="126"/>
    </row>
    <row r="11" spans="1:44" s="40" customFormat="1" ht="15" customHeight="1" thickBot="1">
      <c r="A11" s="106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8"/>
      <c r="AE11" s="129"/>
      <c r="AF11" s="130"/>
      <c r="AG11" s="131"/>
      <c r="AH11" s="132"/>
      <c r="AI11" s="129"/>
      <c r="AJ11" s="130"/>
      <c r="AK11" s="131"/>
      <c r="AL11" s="132"/>
      <c r="AM11" s="129"/>
      <c r="AN11" s="130"/>
      <c r="AO11" s="131"/>
      <c r="AP11" s="132"/>
      <c r="AQ11" s="129"/>
      <c r="AR11" s="130"/>
    </row>
    <row r="12" spans="1:44" ht="18" customHeight="1">
      <c r="A12" s="109" t="s">
        <v>18</v>
      </c>
      <c r="B12" s="110"/>
      <c r="C12" s="133" t="s">
        <v>14</v>
      </c>
      <c r="D12" s="134">
        <f>IF(AE12="","",AE12)</f>
        <v>0.29166666666666669</v>
      </c>
      <c r="E12" s="135">
        <f>IF(AF12="","",AF12)</f>
        <v>0.375</v>
      </c>
      <c r="F12" s="135"/>
      <c r="G12" s="135">
        <f>IF(AG12="","",AG12)</f>
        <v>0.41666666666666669</v>
      </c>
      <c r="H12" s="135">
        <f>IF(AH12="","",AH12)</f>
        <v>0.5</v>
      </c>
      <c r="I12" s="135"/>
      <c r="J12" s="135">
        <f>IF(AI12="","",AI12)</f>
        <v>0.33333333333333331</v>
      </c>
      <c r="K12" s="135">
        <f>IF(AJ12="","",AJ12)</f>
        <v>0.45833333333333331</v>
      </c>
      <c r="L12" s="135"/>
      <c r="M12" s="135">
        <f>IF(AK12="","",AK12)</f>
        <v>0.35416666666666669</v>
      </c>
      <c r="N12" s="135">
        <f>IF(AL12="","",AL12)</f>
        <v>0.47916666666666669</v>
      </c>
      <c r="O12" s="135"/>
      <c r="P12" s="135">
        <f>IF(AM12="","",AM12)</f>
        <v>0.39583333333333331</v>
      </c>
      <c r="Q12" s="135">
        <f>IF(AN12="","",AN12)</f>
        <v>0.4375</v>
      </c>
      <c r="R12" s="135"/>
      <c r="S12" s="135">
        <f>IF(AO12="","",AO12)</f>
        <v>0.33333333333333331</v>
      </c>
      <c r="T12" s="135">
        <f>IF(AP12="","",AP12)</f>
        <v>0.375</v>
      </c>
      <c r="U12" s="135"/>
      <c r="V12" s="135">
        <f>IF(AQ12&lt;&gt;"",AQ12,"")</f>
        <v>0.25</v>
      </c>
      <c r="W12" s="135">
        <f>IF(AR12&lt;&gt;"",AR12,"")</f>
        <v>0.45833333333333331</v>
      </c>
      <c r="X12" s="135"/>
      <c r="Y12" s="136" t="s">
        <v>15</v>
      </c>
      <c r="Z12" s="136"/>
      <c r="AA12" s="137"/>
      <c r="AB12" s="109" t="str">
        <f>A12</f>
        <v>ZZZZ</v>
      </c>
      <c r="AC12" s="110"/>
      <c r="AD12" s="75" t="s">
        <v>26</v>
      </c>
      <c r="AE12" s="144">
        <v>0.29166666666666669</v>
      </c>
      <c r="AF12" s="145">
        <v>0.375</v>
      </c>
      <c r="AG12" s="146">
        <v>0.41666666666666669</v>
      </c>
      <c r="AH12" s="146">
        <v>0.5</v>
      </c>
      <c r="AI12" s="145">
        <v>0.33333333333333331</v>
      </c>
      <c r="AJ12" s="145">
        <v>0.45833333333333331</v>
      </c>
      <c r="AK12" s="146">
        <v>0.35416666666666669</v>
      </c>
      <c r="AL12" s="146">
        <v>0.47916666666666669</v>
      </c>
      <c r="AM12" s="145">
        <v>0.39583333333333331</v>
      </c>
      <c r="AN12" s="145">
        <v>0.4375</v>
      </c>
      <c r="AO12" s="146">
        <v>0.33333333333333331</v>
      </c>
      <c r="AP12" s="146">
        <v>0.375</v>
      </c>
      <c r="AQ12" s="145">
        <v>0.25</v>
      </c>
      <c r="AR12" s="145">
        <v>0.45833333333333331</v>
      </c>
    </row>
    <row r="13" spans="1:44" ht="18" customHeight="1">
      <c r="A13" s="111"/>
      <c r="B13" s="112"/>
      <c r="C13" s="138" t="s">
        <v>16</v>
      </c>
      <c r="D13" s="151">
        <f>IF(AE13="","",AE13)</f>
        <v>0.375</v>
      </c>
      <c r="E13" s="139">
        <f>IF(AF13="","",AF13)</f>
        <v>0.70833333333333337</v>
      </c>
      <c r="F13" s="139"/>
      <c r="G13" s="139">
        <f>IF(AG13="","",AG13)</f>
        <v>0.5</v>
      </c>
      <c r="H13" s="139">
        <f>IF(AH13="","",AH13)</f>
        <v>0.625</v>
      </c>
      <c r="I13" s="139"/>
      <c r="J13" s="139">
        <f>IF(AI13="","",AI13)</f>
        <v>0.58333333333333337</v>
      </c>
      <c r="K13" s="139">
        <f>IF(AJ13="","",AJ13)</f>
        <v>0.70833333333333337</v>
      </c>
      <c r="L13" s="139"/>
      <c r="M13" s="139">
        <f>IF(AK13="","",AK13)</f>
        <v>0.58333333333333337</v>
      </c>
      <c r="N13" s="139">
        <f>IF(AL13="","",AL13)</f>
        <v>0.70833333333333337</v>
      </c>
      <c r="O13" s="139"/>
      <c r="P13" s="139">
        <f>IF(AM13="","",AM13)</f>
        <v>0.58333333333333337</v>
      </c>
      <c r="Q13" s="139">
        <f>IF(AN13="","",AN13)</f>
        <v>0.70833333333333337</v>
      </c>
      <c r="R13" s="139"/>
      <c r="S13" s="139">
        <f>IF(AO13="","",AO13)</f>
        <v>0.58333333333333337</v>
      </c>
      <c r="T13" s="139">
        <f>IF(AP13="","",AP13)</f>
        <v>0.70833333333333337</v>
      </c>
      <c r="U13" s="139"/>
      <c r="V13" s="140"/>
      <c r="W13" s="140"/>
      <c r="X13" s="139"/>
      <c r="Y13" s="141">
        <f>IF(F14&lt;&gt;"",F14,0)+IF(I14&lt;&gt;"",I14,0)+IF(L14&lt;&gt;"",L14,0)+IF(O14&lt;&gt;"",O14,0)+IF(R14&lt;&gt;"",R14,0)+IF(U14&lt;&gt;"",U14,0)+IF(X14&lt;&gt;"",X14,0)</f>
        <v>1.6666666666666667</v>
      </c>
      <c r="Z13" s="141"/>
      <c r="AA13" s="142">
        <f>IF($Y$10-Y13&gt;0,($Y$10-Y13),(Y13-$Y$10))</f>
        <v>0.13541666666666674</v>
      </c>
      <c r="AB13" s="111"/>
      <c r="AC13" s="112"/>
      <c r="AD13" s="75" t="s">
        <v>27</v>
      </c>
      <c r="AE13" s="147">
        <v>0.375</v>
      </c>
      <c r="AF13" s="148">
        <v>0.70833333333333337</v>
      </c>
      <c r="AG13" s="149">
        <v>0.5</v>
      </c>
      <c r="AH13" s="149">
        <v>0.625</v>
      </c>
      <c r="AI13" s="148">
        <v>0.58333333333333337</v>
      </c>
      <c r="AJ13" s="148">
        <v>0.70833333333333337</v>
      </c>
      <c r="AK13" s="149">
        <v>0.58333333333333337</v>
      </c>
      <c r="AL13" s="149">
        <v>0.70833333333333337</v>
      </c>
      <c r="AM13" s="148">
        <v>0.58333333333333337</v>
      </c>
      <c r="AN13" s="148">
        <v>0.70833333333333337</v>
      </c>
      <c r="AO13" s="149">
        <v>0.58333333333333337</v>
      </c>
      <c r="AP13" s="149">
        <v>0.70833333333333337</v>
      </c>
      <c r="AQ13" s="150"/>
      <c r="AR13" s="150"/>
    </row>
    <row r="14" spans="1:44" ht="18" customHeight="1" thickBot="1">
      <c r="A14" s="50" t="s">
        <v>17</v>
      </c>
      <c r="B14" s="51"/>
      <c r="C14" s="52"/>
      <c r="D14" s="53"/>
      <c r="E14" s="54"/>
      <c r="F14" s="54">
        <f>IF(E12&lt;&gt;"",E12-D12,0)+IF(E13&lt;&gt;"",E13-D13,0)</f>
        <v>0.41666666666666669</v>
      </c>
      <c r="G14" s="55"/>
      <c r="H14" s="54"/>
      <c r="I14" s="54">
        <f>IF(H12&lt;&gt;"",H12-G12,0)+IF(H13&lt;&gt;"",H13-G13,0)</f>
        <v>0.20833333333333331</v>
      </c>
      <c r="J14" s="54"/>
      <c r="K14" s="54"/>
      <c r="L14" s="54">
        <f>IF(K12&lt;&gt;"",K12-J12,0)+IF(K13&lt;&gt;"",K13-J13,0)</f>
        <v>0.25</v>
      </c>
      <c r="M14" s="54"/>
      <c r="N14" s="54"/>
      <c r="O14" s="54">
        <f>IF(N12&lt;&gt;"",N12-M12,0)+IF(N13&lt;&gt;"",N13-M13,0)</f>
        <v>0.25</v>
      </c>
      <c r="P14" s="54"/>
      <c r="Q14" s="54"/>
      <c r="R14" s="54">
        <f>IF(Q12&lt;&gt;"",Q12-P12,0)+IF(Q13&lt;&gt;"",Q13-P13,0)</f>
        <v>0.16666666666666669</v>
      </c>
      <c r="S14" s="54"/>
      <c r="T14" s="54"/>
      <c r="U14" s="54">
        <f>IF(T12&lt;&gt;"",T12-S12,0)+IF(T13&lt;&gt;"",T13-S13,0)</f>
        <v>0.16666666666666669</v>
      </c>
      <c r="V14" s="54"/>
      <c r="W14" s="54"/>
      <c r="X14" s="54">
        <f>IF(AND(V12&lt;&gt;"",W12&lt;&gt;""),W12-V12,"")</f>
        <v>0.20833333333333331</v>
      </c>
      <c r="Y14" s="56"/>
      <c r="Z14" s="57"/>
      <c r="AA14" s="58"/>
    </row>
    <row r="15" spans="1:44" ht="18" customHeight="1">
      <c r="A15" s="114"/>
      <c r="B15" s="115"/>
      <c r="C15" s="85" t="s">
        <v>14</v>
      </c>
      <c r="D15" s="44">
        <v>0.29166666666666669</v>
      </c>
      <c r="E15" s="45">
        <v>0.375</v>
      </c>
      <c r="F15" s="45"/>
      <c r="G15" s="45">
        <v>0.41666666666666669</v>
      </c>
      <c r="H15" s="45">
        <v>0.5</v>
      </c>
      <c r="I15" s="45"/>
      <c r="J15" s="45">
        <v>0.375</v>
      </c>
      <c r="K15" s="45">
        <v>0.5</v>
      </c>
      <c r="L15" s="45"/>
      <c r="M15" s="45">
        <v>0.41666666666666669</v>
      </c>
      <c r="N15" s="45">
        <v>0.5</v>
      </c>
      <c r="O15" s="45"/>
      <c r="P15" s="45">
        <v>0.41666666666666669</v>
      </c>
      <c r="Q15" s="45">
        <v>0.5</v>
      </c>
      <c r="R15" s="45"/>
      <c r="S15" s="45">
        <v>0.375</v>
      </c>
      <c r="T15" s="45">
        <v>0.5</v>
      </c>
      <c r="U15" s="45"/>
      <c r="V15" s="45">
        <v>0.29166666666666669</v>
      </c>
      <c r="W15" s="45">
        <v>0.5</v>
      </c>
      <c r="X15" s="45"/>
      <c r="Y15" s="124" t="s">
        <v>15</v>
      </c>
      <c r="Z15" s="124"/>
      <c r="AA15" s="59"/>
    </row>
    <row r="16" spans="1:44" ht="18" customHeight="1">
      <c r="A16" s="111"/>
      <c r="B16" s="112"/>
      <c r="C16" s="84" t="s">
        <v>16</v>
      </c>
      <c r="D16" s="47">
        <v>0.375</v>
      </c>
      <c r="E16" s="48">
        <v>0.70833333333333337</v>
      </c>
      <c r="F16" s="48"/>
      <c r="G16" s="48"/>
      <c r="H16" s="48"/>
      <c r="I16" s="48"/>
      <c r="J16" s="48">
        <v>0.58333333333333337</v>
      </c>
      <c r="K16" s="48">
        <v>0.70833333333333337</v>
      </c>
      <c r="L16" s="48"/>
      <c r="M16" s="48">
        <v>0.58333333333333337</v>
      </c>
      <c r="N16" s="48">
        <v>0.70833333333333337</v>
      </c>
      <c r="O16" s="48"/>
      <c r="P16" s="48">
        <v>0.58333333333333337</v>
      </c>
      <c r="Q16" s="48">
        <v>0.70833333333333337</v>
      </c>
      <c r="R16" s="48"/>
      <c r="S16" s="48">
        <v>0.58333333333333337</v>
      </c>
      <c r="T16" s="48">
        <v>0.70833333333333337</v>
      </c>
      <c r="U16" s="48"/>
      <c r="V16" s="54"/>
      <c r="W16" s="54"/>
      <c r="X16" s="48"/>
      <c r="Y16" s="113">
        <f>T15-S15+T16-S16+Q15-P15+Q16-P16+N15-M15+N16-M16+K15-J15+K16-J16+H15-G15+H16-G16+E15-D15+E16-D16+W15-V15+W16-V16</f>
        <v>1.6249999999999998</v>
      </c>
      <c r="Z16" s="113"/>
      <c r="AA16" s="49">
        <f>IF($Y$10-Y16&gt;0,($Y$10-Y16),(Y16-$Y$10))</f>
        <v>9.3749999999999778E-2</v>
      </c>
    </row>
    <row r="17" spans="1:36" ht="18" customHeight="1" thickBot="1">
      <c r="A17" s="50" t="s">
        <v>17</v>
      </c>
      <c r="B17" s="51"/>
      <c r="C17" s="52"/>
      <c r="D17" s="53"/>
      <c r="E17" s="54"/>
      <c r="F17" s="54">
        <f>IF(E15&lt;&gt;"",E15-D15,0)+IF(E16&lt;&gt;"",E16-D16,0)</f>
        <v>0.41666666666666669</v>
      </c>
      <c r="G17" s="55"/>
      <c r="H17" s="54"/>
      <c r="I17" s="54">
        <f>IF(H15&lt;&gt;"",H15-G15,0)+IF(H16&lt;&gt;"",H16-G16,0)</f>
        <v>8.3333333333333315E-2</v>
      </c>
      <c r="J17" s="54"/>
      <c r="K17" s="54"/>
      <c r="L17" s="54">
        <f>IF(K15&lt;&gt;"",K15-J15,0)+IF(K16&lt;&gt;"",K16-J16,0)</f>
        <v>0.25</v>
      </c>
      <c r="M17" s="54"/>
      <c r="N17" s="54"/>
      <c r="O17" s="54">
        <f>IF(N15&lt;&gt;"",N15-M15,0)+IF(N16&lt;&gt;"",N16-M16,0)</f>
        <v>0.20833333333333331</v>
      </c>
      <c r="P17" s="54"/>
      <c r="Q17" s="54"/>
      <c r="R17" s="54">
        <f>IF(Q15&lt;&gt;"",Q15-P15,0)+IF(Q16&lt;&gt;"",Q16-P16,0)</f>
        <v>0.20833333333333331</v>
      </c>
      <c r="S17" s="54"/>
      <c r="T17" s="54"/>
      <c r="U17" s="54">
        <f>IF(T15&lt;&gt;"",T15-S15,0)+IF(T16&lt;&gt;"",T16-S16,0)</f>
        <v>0.25</v>
      </c>
      <c r="V17" s="54"/>
      <c r="W17" s="54"/>
      <c r="X17" s="54">
        <f>W15-V15</f>
        <v>0.20833333333333331</v>
      </c>
      <c r="Y17" s="56"/>
      <c r="Z17" s="57"/>
      <c r="AA17" s="58"/>
    </row>
    <row r="18" spans="1:36" ht="18" customHeight="1">
      <c r="A18" s="114"/>
      <c r="B18" s="115"/>
      <c r="C18" s="85" t="s">
        <v>14</v>
      </c>
      <c r="D18" s="44">
        <v>0.29166666666666669</v>
      </c>
      <c r="E18" s="45">
        <v>0.375</v>
      </c>
      <c r="F18" s="45"/>
      <c r="G18" s="45">
        <v>0.41666666666666669</v>
      </c>
      <c r="H18" s="45">
        <v>0.5</v>
      </c>
      <c r="I18" s="45"/>
      <c r="J18" s="45">
        <v>0.375</v>
      </c>
      <c r="K18" s="45">
        <v>0.5</v>
      </c>
      <c r="L18" s="45"/>
      <c r="M18" s="45">
        <v>0.41666666666666669</v>
      </c>
      <c r="N18" s="45">
        <v>0.5</v>
      </c>
      <c r="O18" s="45"/>
      <c r="P18" s="45">
        <v>0.41666666666666669</v>
      </c>
      <c r="Q18" s="45">
        <v>0.5</v>
      </c>
      <c r="R18" s="45"/>
      <c r="S18" s="45">
        <v>0.375</v>
      </c>
      <c r="T18" s="45">
        <v>0.5</v>
      </c>
      <c r="U18" s="45"/>
      <c r="V18" s="45">
        <v>0.29166666666666669</v>
      </c>
      <c r="W18" s="45">
        <v>0.5</v>
      </c>
      <c r="X18" s="45"/>
      <c r="Y18" s="124" t="s">
        <v>15</v>
      </c>
      <c r="Z18" s="124"/>
      <c r="AA18" s="59"/>
      <c r="AE18" s="75" t="s">
        <v>29</v>
      </c>
      <c r="AH18" s="75"/>
    </row>
    <row r="19" spans="1:36" ht="18" customHeight="1">
      <c r="A19" s="111"/>
      <c r="B19" s="112"/>
      <c r="C19" s="84" t="s">
        <v>16</v>
      </c>
      <c r="D19" s="47">
        <v>0.375</v>
      </c>
      <c r="E19" s="48">
        <v>0.70833333333333337</v>
      </c>
      <c r="F19" s="48"/>
      <c r="G19" s="48"/>
      <c r="H19" s="48"/>
      <c r="I19" s="48"/>
      <c r="J19" s="48">
        <v>0.58333333333333337</v>
      </c>
      <c r="K19" s="48">
        <v>0.70833333333333337</v>
      </c>
      <c r="L19" s="48"/>
      <c r="M19" s="48">
        <v>0.58333333333333337</v>
      </c>
      <c r="N19" s="48">
        <v>0.70833333333333337</v>
      </c>
      <c r="O19" s="48"/>
      <c r="P19" s="48">
        <v>0.58333333333333337</v>
      </c>
      <c r="Q19" s="48">
        <v>0.70833333333333337</v>
      </c>
      <c r="R19" s="48"/>
      <c r="S19" s="48">
        <v>0.58333333333333337</v>
      </c>
      <c r="T19" s="48">
        <v>0.70833333333333337</v>
      </c>
      <c r="U19" s="48"/>
      <c r="V19" s="54"/>
      <c r="W19" s="54"/>
      <c r="X19" s="48"/>
      <c r="Y19" s="113">
        <f>T18-S18+T19-S19+Q18-P18+Q19-P19+N18-M18+N19-M19+K18-J18+K19-J19+H18-G18+H19-G19+E18-D18+E19-D19+W18-V18+W19-V19</f>
        <v>1.6249999999999998</v>
      </c>
      <c r="Z19" s="113"/>
      <c r="AA19" s="49">
        <f>IF($Y$10-Y19&gt;0,($Y$10-Y19),(Y19-$Y$10))</f>
        <v>9.3749999999999778E-2</v>
      </c>
      <c r="AE19" s="75" t="s">
        <v>30</v>
      </c>
    </row>
    <row r="20" spans="1:36" ht="18" customHeight="1" thickBot="1">
      <c r="A20" s="50" t="s">
        <v>17</v>
      </c>
      <c r="B20" s="51"/>
      <c r="C20" s="52"/>
      <c r="D20" s="53"/>
      <c r="E20" s="54"/>
      <c r="F20" s="54">
        <f>IF(E18&lt;&gt;"",E18-D18,0)+IF(E19&lt;&gt;"",E19-D19,0)</f>
        <v>0.41666666666666669</v>
      </c>
      <c r="G20" s="55"/>
      <c r="H20" s="54"/>
      <c r="I20" s="54">
        <f>IF(H18&lt;&gt;"",H18-G18,0)+IF(H19&lt;&gt;"",H19-G19,0)</f>
        <v>8.3333333333333315E-2</v>
      </c>
      <c r="J20" s="54"/>
      <c r="K20" s="54"/>
      <c r="L20" s="54">
        <f>IF(K18&lt;&gt;"",K18-J18,0)+IF(K19&lt;&gt;"",K19-J19,0)</f>
        <v>0.25</v>
      </c>
      <c r="M20" s="54"/>
      <c r="N20" s="54"/>
      <c r="O20" s="54">
        <f>IF(N18&lt;&gt;"",N18-M18,0)+IF(N19&lt;&gt;"",N19-M19,0)</f>
        <v>0.20833333333333331</v>
      </c>
      <c r="P20" s="54"/>
      <c r="Q20" s="54"/>
      <c r="R20" s="54">
        <f>IF(Q18&lt;&gt;"",Q18-P18,0)+IF(Q19&lt;&gt;"",Q19-P19,0)</f>
        <v>0.20833333333333331</v>
      </c>
      <c r="S20" s="54"/>
      <c r="T20" s="54"/>
      <c r="U20" s="54">
        <f>IF(T18&lt;&gt;"",T18-S18,0)+IF(T19&lt;&gt;"",T19-S19,0)</f>
        <v>0.25</v>
      </c>
      <c r="V20" s="54"/>
      <c r="W20" s="54"/>
      <c r="X20" s="54">
        <f>W18-V18</f>
        <v>0.20833333333333331</v>
      </c>
      <c r="Y20" s="56"/>
      <c r="Z20" s="57"/>
      <c r="AA20" s="58"/>
      <c r="AE20" s="60"/>
      <c r="AF20" s="60"/>
    </row>
    <row r="21" spans="1:36" ht="18" customHeight="1">
      <c r="A21" s="114"/>
      <c r="B21" s="115"/>
      <c r="C21" s="85" t="s">
        <v>14</v>
      </c>
      <c r="D21" s="44">
        <v>0.29166666666666669</v>
      </c>
      <c r="E21" s="45">
        <v>0.375</v>
      </c>
      <c r="F21" s="45"/>
      <c r="G21" s="45">
        <v>0.41666666666666669</v>
      </c>
      <c r="H21" s="45">
        <v>0.5</v>
      </c>
      <c r="I21" s="45"/>
      <c r="J21" s="45">
        <v>0.375</v>
      </c>
      <c r="K21" s="45">
        <v>0.5</v>
      </c>
      <c r="L21" s="45"/>
      <c r="M21" s="45">
        <v>0.41666666666666669</v>
      </c>
      <c r="N21" s="45">
        <v>0.5</v>
      </c>
      <c r="O21" s="45"/>
      <c r="P21" s="45">
        <v>0.41666666666666669</v>
      </c>
      <c r="Q21" s="45">
        <v>0.5</v>
      </c>
      <c r="R21" s="45"/>
      <c r="S21" s="45">
        <v>0.375</v>
      </c>
      <c r="T21" s="45">
        <v>0.5</v>
      </c>
      <c r="U21" s="45"/>
      <c r="V21" s="45">
        <v>0.29166666666666669</v>
      </c>
      <c r="W21" s="45">
        <v>0.5</v>
      </c>
      <c r="X21" s="45"/>
      <c r="Y21" s="124" t="s">
        <v>15</v>
      </c>
      <c r="Z21" s="124"/>
      <c r="AA21" s="59"/>
    </row>
    <row r="22" spans="1:36" ht="18" customHeight="1">
      <c r="A22" s="111"/>
      <c r="B22" s="112"/>
      <c r="C22" s="84" t="s">
        <v>16</v>
      </c>
      <c r="D22" s="47">
        <v>0.375</v>
      </c>
      <c r="E22" s="48">
        <v>0.70833333333333337</v>
      </c>
      <c r="F22" s="48"/>
      <c r="G22" s="48"/>
      <c r="H22" s="48"/>
      <c r="I22" s="48"/>
      <c r="J22" s="48">
        <v>0.58333333333333337</v>
      </c>
      <c r="K22" s="48">
        <v>0.70833333333333337</v>
      </c>
      <c r="L22" s="48"/>
      <c r="M22" s="48">
        <v>0.58333333333333337</v>
      </c>
      <c r="N22" s="48">
        <v>0.70833333333333337</v>
      </c>
      <c r="O22" s="48"/>
      <c r="P22" s="48">
        <v>0.58333333333333337</v>
      </c>
      <c r="Q22" s="48">
        <v>0.70833333333333337</v>
      </c>
      <c r="R22" s="48"/>
      <c r="S22" s="48">
        <v>0.58333333333333337</v>
      </c>
      <c r="T22" s="48">
        <v>0.70833333333333337</v>
      </c>
      <c r="U22" s="48"/>
      <c r="V22" s="54"/>
      <c r="W22" s="54"/>
      <c r="X22" s="48"/>
      <c r="Y22" s="113">
        <f>T21-S21+T22-S22+Q21-P21+Q22-P22+N21-M21+N22-M22+K21-J21+K22-J22+H21-G21+H22-G22+E21-D21+E22-D22+W21-V21+W22-V22</f>
        <v>1.6249999999999998</v>
      </c>
      <c r="Z22" s="113"/>
      <c r="AA22" s="49">
        <f>IF($Y$10-Y22&gt;0,($Y$10-Y22),(Y22-$Y$10))</f>
        <v>9.3749999999999778E-2</v>
      </c>
    </row>
    <row r="23" spans="1:36" ht="18" customHeight="1" thickBot="1">
      <c r="A23" s="61" t="s">
        <v>17</v>
      </c>
      <c r="B23" s="62"/>
      <c r="C23" s="63"/>
      <c r="D23" s="53"/>
      <c r="E23" s="54"/>
      <c r="F23" s="54">
        <f>IF(E21&lt;&gt;"",E21-D21,0)+IF(E22&lt;&gt;"",E22-D22,0)</f>
        <v>0.41666666666666669</v>
      </c>
      <c r="G23" s="55"/>
      <c r="H23" s="54"/>
      <c r="I23" s="54">
        <f>IF(H21&lt;&gt;"",H21-G21,0)+IF(H22&lt;&gt;"",H22-G22,0)</f>
        <v>8.3333333333333315E-2</v>
      </c>
      <c r="J23" s="54"/>
      <c r="K23" s="54"/>
      <c r="L23" s="54">
        <f>IF(K21&lt;&gt;"",K21-J21,0)+IF(K22&lt;&gt;"",K22-J22,0)</f>
        <v>0.25</v>
      </c>
      <c r="M23" s="54"/>
      <c r="N23" s="54"/>
      <c r="O23" s="54">
        <f>IF(N21&lt;&gt;"",N21-M21,0)+IF(N22&lt;&gt;"",N22-M22,0)</f>
        <v>0.20833333333333331</v>
      </c>
      <c r="P23" s="54"/>
      <c r="Q23" s="54"/>
      <c r="R23" s="54">
        <f>IF(Q21&lt;&gt;"",Q21-P21,0)+IF(Q22&lt;&gt;"",Q22-P22,0)</f>
        <v>0.20833333333333331</v>
      </c>
      <c r="S23" s="54"/>
      <c r="T23" s="54"/>
      <c r="U23" s="54">
        <f>IF(T21&lt;&gt;"",T21-S21,0)+IF(T22&lt;&gt;"",T22-S22,0)</f>
        <v>0.25</v>
      </c>
      <c r="V23" s="54"/>
      <c r="W23" s="54"/>
      <c r="X23" s="54">
        <f>W21-V21</f>
        <v>0.20833333333333331</v>
      </c>
      <c r="Y23" s="64"/>
      <c r="Z23" s="65"/>
      <c r="AA23" s="66"/>
      <c r="AG23" s="75"/>
    </row>
    <row r="26" spans="1:36" ht="24" customHeight="1">
      <c r="E26" s="78"/>
      <c r="G26" s="86" t="s">
        <v>24</v>
      </c>
    </row>
    <row r="27" spans="1:36" ht="14.1" customHeight="1">
      <c r="O27" s="75"/>
    </row>
    <row r="29" spans="1:36" ht="24" customHeight="1">
      <c r="F29" s="74"/>
      <c r="G29" s="86" t="s">
        <v>25</v>
      </c>
      <c r="O29" s="74"/>
    </row>
    <row r="30" spans="1:36" ht="14.1" customHeight="1">
      <c r="O30" s="76"/>
      <c r="Q30" s="73"/>
    </row>
    <row r="31" spans="1:36" ht="14.1" customHeight="1">
      <c r="F31" s="73"/>
      <c r="O31" s="87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</row>
    <row r="32" spans="1:36" ht="14.1" customHeight="1"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</row>
    <row r="33" spans="15:36" ht="14.1" customHeight="1">
      <c r="O33" s="87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8"/>
    </row>
    <row r="34" spans="15:36" ht="14.1" customHeight="1"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</row>
    <row r="35" spans="15:36" ht="14.1" customHeight="1">
      <c r="O35" s="89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</row>
    <row r="36" spans="15:36" ht="14.1" customHeight="1"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8"/>
      <c r="AH36" s="88"/>
      <c r="AI36" s="88"/>
      <c r="AJ36" s="88"/>
    </row>
    <row r="37" spans="15:36" ht="14.1" customHeight="1"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  <c r="AG37" s="88"/>
      <c r="AH37" s="88"/>
      <c r="AI37" s="88"/>
      <c r="AJ37" s="88"/>
    </row>
    <row r="38" spans="15:36" ht="14.1" customHeight="1">
      <c r="O38" s="72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</row>
    <row r="39" spans="15:36" ht="14.1" customHeight="1">
      <c r="O39" s="72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</row>
    <row r="40" spans="15:36" ht="14.1" customHeight="1">
      <c r="O40" s="89"/>
    </row>
    <row r="48" spans="15:36" ht="14.1" customHeight="1">
      <c r="O48" s="77"/>
    </row>
    <row r="49" spans="15:15" ht="14.1" customHeight="1">
      <c r="O49"/>
    </row>
    <row r="50" spans="15:15" ht="14.1" customHeight="1">
      <c r="O50" s="77"/>
    </row>
    <row r="51" spans="15:15" ht="14.1" customHeight="1">
      <c r="O51"/>
    </row>
    <row r="52" spans="15:15" ht="14.1" customHeight="1">
      <c r="O52" s="77"/>
    </row>
    <row r="53" spans="15:15" ht="14.1" customHeight="1">
      <c r="O53"/>
    </row>
    <row r="54" spans="15:15" ht="14.1" customHeight="1">
      <c r="O54" s="77"/>
    </row>
    <row r="55" spans="15:15" ht="14.1" customHeight="1">
      <c r="O55"/>
    </row>
    <row r="56" spans="15:15" ht="14.1" customHeight="1">
      <c r="O56" s="77"/>
    </row>
    <row r="57" spans="15:15" ht="14.1" customHeight="1">
      <c r="O57"/>
    </row>
    <row r="58" spans="15:15" ht="14.1" customHeight="1">
      <c r="O58" s="77" t="s">
        <v>19</v>
      </c>
    </row>
  </sheetData>
  <sheetProtection formatCells="0" formatRows="0" insertRows="0" deleteRows="0" selectLockedCells="1"/>
  <mergeCells count="35">
    <mergeCell ref="AO9:AP10"/>
    <mergeCell ref="AQ9:AR10"/>
    <mergeCell ref="AE4:AR6"/>
    <mergeCell ref="AB12:AC13"/>
    <mergeCell ref="AE9:AF10"/>
    <mergeCell ref="AG9:AH10"/>
    <mergeCell ref="AI9:AJ10"/>
    <mergeCell ref="AK9:AL10"/>
    <mergeCell ref="AM9:AN10"/>
    <mergeCell ref="A15:B16"/>
    <mergeCell ref="Y15:Z15"/>
    <mergeCell ref="Y16:Z16"/>
    <mergeCell ref="A18:B19"/>
    <mergeCell ref="Y18:Z18"/>
    <mergeCell ref="Y19:Z19"/>
    <mergeCell ref="G9:I10"/>
    <mergeCell ref="J9:L10"/>
    <mergeCell ref="M9:O10"/>
    <mergeCell ref="Y21:Z21"/>
    <mergeCell ref="Y22:Z22"/>
    <mergeCell ref="G7:I7"/>
    <mergeCell ref="L7:O7"/>
    <mergeCell ref="R7:U7"/>
    <mergeCell ref="P9:R10"/>
    <mergeCell ref="S9:U10"/>
    <mergeCell ref="V9:X10"/>
    <mergeCell ref="Y9:Z9"/>
    <mergeCell ref="Y10:Z10"/>
    <mergeCell ref="A11:AA11"/>
    <mergeCell ref="A12:B13"/>
    <mergeCell ref="Y12:Z12"/>
    <mergeCell ref="Y13:Z13"/>
    <mergeCell ref="A21:B22"/>
    <mergeCell ref="A9:C10"/>
    <mergeCell ref="D9:F10"/>
  </mergeCells>
  <conditionalFormatting sqref="AA20">
    <cfRule type="cellIs" dxfId="373" priority="813" stopIfTrue="1" operator="equal">
      <formula>$Y$10-Y20</formula>
    </cfRule>
    <cfRule type="cellIs" dxfId="372" priority="814" stopIfTrue="1" operator="equal">
      <formula>Y20-$Y$10</formula>
    </cfRule>
  </conditionalFormatting>
  <conditionalFormatting sqref="AA14">
    <cfRule type="cellIs" dxfId="371" priority="810" stopIfTrue="1" operator="equal">
      <formula>$Y$10-Y14</formula>
    </cfRule>
    <cfRule type="cellIs" dxfId="370" priority="811" stopIfTrue="1" operator="equal">
      <formula>Y14-$Y$10</formula>
    </cfRule>
  </conditionalFormatting>
  <conditionalFormatting sqref="F14">
    <cfRule type="expression" dxfId="369" priority="809" stopIfTrue="1">
      <formula>IF(AND(D12&lt;&gt;"",D13&lt;&gt;""),(E12-D12+E13-D13)&gt;$U$2,FALSE)</formula>
    </cfRule>
  </conditionalFormatting>
  <conditionalFormatting sqref="AA17">
    <cfRule type="cellIs" dxfId="368" priority="806" stopIfTrue="1" operator="equal">
      <formula>$Y$10-Y17</formula>
    </cfRule>
    <cfRule type="cellIs" dxfId="367" priority="807" stopIfTrue="1" operator="equal">
      <formula>Y17-$Y$10</formula>
    </cfRule>
  </conditionalFormatting>
  <conditionalFormatting sqref="AA23">
    <cfRule type="cellIs" dxfId="366" priority="802" stopIfTrue="1" operator="equal">
      <formula>$Y$10-Y23</formula>
    </cfRule>
    <cfRule type="cellIs" dxfId="365" priority="803" stopIfTrue="1" operator="equal">
      <formula>Y23-$Y$10</formula>
    </cfRule>
  </conditionalFormatting>
  <conditionalFormatting sqref="AA13">
    <cfRule type="cellIs" dxfId="364" priority="799" stopIfTrue="1" operator="equal">
      <formula>$Y$10-Y13</formula>
    </cfRule>
    <cfRule type="cellIs" dxfId="363" priority="800" stopIfTrue="1" operator="equal">
      <formula>Y13-$Y$10</formula>
    </cfRule>
  </conditionalFormatting>
  <conditionalFormatting sqref="AA16">
    <cfRule type="cellIs" dxfId="362" priority="797" stopIfTrue="1" operator="equal">
      <formula>$Y$10-Y16</formula>
    </cfRule>
    <cfRule type="cellIs" dxfId="361" priority="798" stopIfTrue="1" operator="equal">
      <formula>Y16-$Y$10</formula>
    </cfRule>
  </conditionalFormatting>
  <conditionalFormatting sqref="AA19">
    <cfRule type="cellIs" dxfId="360" priority="795" stopIfTrue="1" operator="equal">
      <formula>$Y$10-Y19</formula>
    </cfRule>
    <cfRule type="cellIs" dxfId="359" priority="796" stopIfTrue="1" operator="equal">
      <formula>Y19-$Y$10</formula>
    </cfRule>
  </conditionalFormatting>
  <conditionalFormatting sqref="AA22">
    <cfRule type="cellIs" dxfId="358" priority="793" stopIfTrue="1" operator="equal">
      <formula>$Y$10-Y22</formula>
    </cfRule>
    <cfRule type="cellIs" dxfId="357" priority="794" stopIfTrue="1" operator="equal">
      <formula>Y22-$Y$10</formula>
    </cfRule>
  </conditionalFormatting>
  <conditionalFormatting sqref="G12">
    <cfRule type="expression" dxfId="356" priority="788">
      <formula>IF(AND(G12&lt;&gt;"",E13&lt;&gt;""),1-E13+G12&lt;U3,IF(AND(E13="",G12&lt;&gt;""),1-E12+G12&lt;U3,FALSE))</formula>
    </cfRule>
  </conditionalFormatting>
  <conditionalFormatting sqref="G13">
    <cfRule type="expression" dxfId="355" priority="379">
      <formula>AND(G13&lt;H12,G13&lt;&gt;"",H12&lt;&gt;"")</formula>
    </cfRule>
  </conditionalFormatting>
  <conditionalFormatting sqref="H13">
    <cfRule type="expression" dxfId="354" priority="785">
      <formula>IF(AND(H13&lt;&gt;"",G12&lt;&gt;""),H13-G12&gt;$U$1,IF(AND(G12="",H13&lt;&gt;""),H13-G13&gt;$U$1,FALSE))</formula>
    </cfRule>
  </conditionalFormatting>
  <conditionalFormatting sqref="K13">
    <cfRule type="expression" dxfId="353" priority="782">
      <formula>IF(AND(K13&lt;&gt;"",J12&lt;&gt;""),K13-J12&gt;$U$1,IF(AND(J12="",K13&lt;&gt;""),K13-J13&gt;$U$1,FALSE))</formula>
    </cfRule>
  </conditionalFormatting>
  <conditionalFormatting sqref="J12">
    <cfRule type="expression" dxfId="352" priority="771">
      <formula>IF(AND(J12&lt;&gt;"",H13&lt;&gt;""),1-H13+J12&lt;$U$3,IF(AND(H13="",J12&lt;&gt;""),1-H12+J12&lt;$U$3,FALSE))</formula>
    </cfRule>
  </conditionalFormatting>
  <conditionalFormatting sqref="M12">
    <cfRule type="expression" dxfId="351" priority="769">
      <formula>IF(AND(M12&lt;&gt;"",K13&lt;&gt;""),1-K13+M12&lt;$U$3,IF(AND(K13="",M12&lt;&gt;""),1-K12+M12&lt;$U$3,FALSE))</formula>
    </cfRule>
  </conditionalFormatting>
  <conditionalFormatting sqref="P12">
    <cfRule type="expression" dxfId="350" priority="767">
      <formula>IF(AND(P12&lt;&gt;"",N13&lt;&gt;""),1-N13+P12&lt;$U$3,IF(AND(N13="",P12&lt;&gt;""),1-N12+P12&lt;$U$3,FALSE))</formula>
    </cfRule>
  </conditionalFormatting>
  <conditionalFormatting sqref="S12">
    <cfRule type="expression" dxfId="349" priority="765">
      <formula>IF(AND(S12&lt;&gt;"",Q13&lt;&gt;""),1-Q13+S12&lt;$U$3,IF(AND(Q13="",S12&lt;&gt;""),1-Q12+S12&lt;$U$3,FALSE))</formula>
    </cfRule>
  </conditionalFormatting>
  <conditionalFormatting sqref="V12">
    <cfRule type="expression" dxfId="348" priority="763">
      <formula>IF(AND(V12&lt;&gt;"",T13&lt;&gt;""),1-T13+V12&lt;$U$3,IF(AND(T13="",V12&lt;&gt;""),1-T12+V12&lt;$U$3,FALSE))</formula>
    </cfRule>
  </conditionalFormatting>
  <conditionalFormatting sqref="X14 X17 X20 X23">
    <cfRule type="cellIs" dxfId="187" priority="760" operator="greaterThan">
      <formula>0.25</formula>
    </cfRule>
  </conditionalFormatting>
  <conditionalFormatting sqref="I14">
    <cfRule type="expression" dxfId="347" priority="759" stopIfTrue="1">
      <formula>IF(AND(G12&lt;&gt;"",G13&lt;&gt;""),(H12-G12+H13-G13)&gt;$U$2,FALSE)</formula>
    </cfRule>
  </conditionalFormatting>
  <conditionalFormatting sqref="L14">
    <cfRule type="expression" dxfId="346" priority="758" stopIfTrue="1">
      <formula>IF(AND(J12&lt;&gt;"",J13&lt;&gt;""),(K12-J12+K13-J13)&gt;$U$2,FALSE)</formula>
    </cfRule>
  </conditionalFormatting>
  <conditionalFormatting sqref="O14">
    <cfRule type="expression" dxfId="345" priority="757" stopIfTrue="1">
      <formula>IF(AND(M12&lt;&gt;"",M13&lt;&gt;""),(N12-M12+N13-M13)&gt;$U$2,FALSE)</formula>
    </cfRule>
  </conditionalFormatting>
  <conditionalFormatting sqref="R14">
    <cfRule type="expression" dxfId="344" priority="756" stopIfTrue="1">
      <formula>IF(AND(P12&lt;&gt;"",P13&lt;&gt;""),(Q12-P12+Q13-P13)&gt;$U$2,FALSE)</formula>
    </cfRule>
  </conditionalFormatting>
  <conditionalFormatting sqref="U14">
    <cfRule type="expression" dxfId="343" priority="755" stopIfTrue="1">
      <formula>IF(AND(S12&lt;&gt;"",S13&lt;&gt;""),(T12-S12+T13-S13)&gt;$U$2,FALSE)</formula>
    </cfRule>
  </conditionalFormatting>
  <conditionalFormatting sqref="H13">
    <cfRule type="cellIs" dxfId="342" priority="565" operator="lessThan">
      <formula>G13</formula>
    </cfRule>
    <cfRule type="expression" dxfId="341" priority="566">
      <formula>IF(AND(H13&lt;&gt;"",G12&lt;&gt;""),H13-G12&gt;$U$1,IF(AND(G12="",H13&lt;&gt;""),H13-G13&gt;$U$1,FALSE))</formula>
    </cfRule>
  </conditionalFormatting>
  <conditionalFormatting sqref="H12">
    <cfRule type="cellIs" dxfId="340" priority="563" operator="lessThan">
      <formula>G12</formula>
    </cfRule>
    <cfRule type="expression" dxfId="339" priority="564">
      <formula>H12-G12&gt;$U$2</formula>
    </cfRule>
  </conditionalFormatting>
  <conditionalFormatting sqref="K13">
    <cfRule type="cellIs" dxfId="338" priority="561" operator="lessThan">
      <formula>J13</formula>
    </cfRule>
    <cfRule type="expression" dxfId="337" priority="562">
      <formula>IF(AND(K13&lt;&gt;"",J12&lt;&gt;""),K13-J12&gt;$U$1,IF(AND(J12="",K13&lt;&gt;""),K13-J13&gt;$U$1,FALSE))</formula>
    </cfRule>
  </conditionalFormatting>
  <conditionalFormatting sqref="K12">
    <cfRule type="cellIs" dxfId="336" priority="559" operator="lessThan">
      <formula>J12</formula>
    </cfRule>
    <cfRule type="expression" dxfId="335" priority="560">
      <formula>K12-J12&gt;$U$2</formula>
    </cfRule>
  </conditionalFormatting>
  <conditionalFormatting sqref="N13">
    <cfRule type="cellIs" dxfId="334" priority="557" operator="lessThan">
      <formula>M13</formula>
    </cfRule>
    <cfRule type="expression" dxfId="333" priority="558">
      <formula>IF(AND(N13&lt;&gt;"",M12&lt;&gt;""),N13-M12&gt;$U$1,IF(AND(M12="",N13&lt;&gt;""),N13-M13&gt;$U$1,FALSE))</formula>
    </cfRule>
  </conditionalFormatting>
  <conditionalFormatting sqref="N12">
    <cfRule type="cellIs" dxfId="332" priority="555" operator="lessThan">
      <formula>M12</formula>
    </cfRule>
    <cfRule type="expression" dxfId="331" priority="556">
      <formula>N12-M12&gt;$U$2</formula>
    </cfRule>
  </conditionalFormatting>
  <conditionalFormatting sqref="Q13">
    <cfRule type="cellIs" dxfId="330" priority="553" operator="lessThan">
      <formula>P13</formula>
    </cfRule>
    <cfRule type="expression" dxfId="329" priority="554">
      <formula>IF(AND(Q13&lt;&gt;"",P12&lt;&gt;""),Q13-P12&gt;$U$1,IF(AND(P12="",Q13&lt;&gt;""),Q13-P13&gt;$U$1,FALSE))</formula>
    </cfRule>
  </conditionalFormatting>
  <conditionalFormatting sqref="Q12">
    <cfRule type="cellIs" dxfId="328" priority="551" operator="lessThan">
      <formula>P12</formula>
    </cfRule>
    <cfRule type="expression" dxfId="327" priority="552">
      <formula>Q12-P12&gt;$U$2</formula>
    </cfRule>
  </conditionalFormatting>
  <conditionalFormatting sqref="T13">
    <cfRule type="cellIs" dxfId="326" priority="549" operator="lessThan">
      <formula>S13</formula>
    </cfRule>
    <cfRule type="expression" dxfId="325" priority="550">
      <formula>IF(AND(T13&lt;&gt;"",S12&lt;&gt;""),T13-S12&gt;$U$1,IF(AND(S12="",T13&lt;&gt;""),T13-S13&gt;$U$1,FALSE))</formula>
    </cfRule>
  </conditionalFormatting>
  <conditionalFormatting sqref="T12">
    <cfRule type="cellIs" dxfId="324" priority="547" operator="lessThan">
      <formula>S12</formula>
    </cfRule>
    <cfRule type="expression" dxfId="323" priority="548">
      <formula>T12-S12&gt;$U$2</formula>
    </cfRule>
  </conditionalFormatting>
  <conditionalFormatting sqref="W12">
    <cfRule type="cellIs" dxfId="322" priority="543" operator="lessThan">
      <formula>V12</formula>
    </cfRule>
    <cfRule type="expression" dxfId="321" priority="544">
      <formula>W12-V12&gt;$U$2</formula>
    </cfRule>
  </conditionalFormatting>
  <conditionalFormatting sqref="J13">
    <cfRule type="expression" dxfId="320" priority="377">
      <formula>AND(J13&lt;K12,J13&lt;&gt;"",K12&lt;&gt;"")</formula>
    </cfRule>
  </conditionalFormatting>
  <conditionalFormatting sqref="F17">
    <cfRule type="expression" dxfId="319" priority="193" stopIfTrue="1">
      <formula>IF(AND(D15&lt;&gt;"",D16&lt;&gt;""),(E15-D15+E16-D16)&gt;$U$2,FALSE)</formula>
    </cfRule>
  </conditionalFormatting>
  <conditionalFormatting sqref="E16">
    <cfRule type="cellIs" dxfId="318" priority="191" operator="lessThan">
      <formula>D16</formula>
    </cfRule>
    <cfRule type="expression" dxfId="317" priority="192">
      <formula>IF(AND(E16&lt;&gt;"",D15&lt;&gt;""),E16-D15&gt;$U$1,IF(AND(D15="",E16&lt;&gt;""),E16-D16&gt;$U$1,FALSE))</formula>
    </cfRule>
  </conditionalFormatting>
  <conditionalFormatting sqref="G15">
    <cfRule type="expression" dxfId="316" priority="190">
      <formula>IF(AND(G15&lt;&gt;"",E16&lt;&gt;""),1-E16+G15&lt;U8,IF(AND(E16="",G15&lt;&gt;""),1-E15+G15&lt;U8,FALSE))</formula>
    </cfRule>
  </conditionalFormatting>
  <conditionalFormatting sqref="G16">
    <cfRule type="expression" dxfId="315" priority="189">
      <formula>AND(G16&lt;H15,G16&lt;&gt;"")</formula>
    </cfRule>
  </conditionalFormatting>
  <conditionalFormatting sqref="E15">
    <cfRule type="cellIs" dxfId="314" priority="187" operator="lessThan">
      <formula>D15</formula>
    </cfRule>
    <cfRule type="expression" dxfId="313" priority="188">
      <formula>E15-D15&gt;$U$2</formula>
    </cfRule>
  </conditionalFormatting>
  <conditionalFormatting sqref="H16">
    <cfRule type="expression" dxfId="312" priority="186">
      <formula>IF(AND(H16&lt;&gt;"",G15&lt;&gt;""),H16-G15&gt;$U$1,IF(AND(G15="",H16&lt;&gt;""),H16-G16&gt;$U$1,FALSE))</formula>
    </cfRule>
  </conditionalFormatting>
  <conditionalFormatting sqref="K16">
    <cfRule type="expression" dxfId="311" priority="185">
      <formula>IF(AND(K16&lt;&gt;"",J15&lt;&gt;""),K16-J15&gt;$U$1,IF(AND(J15="",K16&lt;&gt;""),K16-J16&gt;$U$1,FALSE))</formula>
    </cfRule>
  </conditionalFormatting>
  <conditionalFormatting sqref="J15">
    <cfRule type="expression" dxfId="310" priority="184">
      <formula>IF(AND(J15&lt;&gt;"",H16&lt;&gt;""),1-H16+J15&lt;$U$3,IF(AND(H16="",J15&lt;&gt;""),1-H15+J15&lt;$U$3,FALSE))</formula>
    </cfRule>
  </conditionalFormatting>
  <conditionalFormatting sqref="M15">
    <cfRule type="expression" dxfId="309" priority="183">
      <formula>IF(AND(M15&lt;&gt;"",K16&lt;&gt;""),1-K16+M15&lt;$U$3,IF(AND(K16="",M15&lt;&gt;""),1-K15+M15&lt;$U$3,FALSE))</formula>
    </cfRule>
  </conditionalFormatting>
  <conditionalFormatting sqref="P15">
    <cfRule type="expression" dxfId="308" priority="182">
      <formula>IF(AND(P15&lt;&gt;"",N16&lt;&gt;""),1-N16+P15&lt;$U$3,IF(AND(N16="",P15&lt;&gt;""),1-N15+P15&lt;$U$3,FALSE))</formula>
    </cfRule>
  </conditionalFormatting>
  <conditionalFormatting sqref="S15">
    <cfRule type="expression" dxfId="307" priority="181">
      <formula>IF(AND(S15&lt;&gt;"",Q16&lt;&gt;""),1-Q16+S15&lt;$U$3,IF(AND(Q16="",S15&lt;&gt;""),1-Q15+S15&lt;$U$3,FALSE))</formula>
    </cfRule>
  </conditionalFormatting>
  <conditionalFormatting sqref="V15">
    <cfRule type="expression" dxfId="306" priority="180">
      <formula>IF(AND(V15&lt;&gt;"",T16&lt;&gt;""),1-T16+V15&lt;$U$3,IF(AND(T16="",V15&lt;&gt;""),1-T15+V15&lt;$U$3,FALSE))</formula>
    </cfRule>
  </conditionalFormatting>
  <conditionalFormatting sqref="I17">
    <cfRule type="expression" dxfId="305" priority="178" stopIfTrue="1">
      <formula>IF(AND(G15&lt;&gt;"",G16&lt;&gt;""),(H15-G15+H16-G16)&gt;$U$2,FALSE)</formula>
    </cfRule>
  </conditionalFormatting>
  <conditionalFormatting sqref="L17">
    <cfRule type="expression" dxfId="304" priority="177" stopIfTrue="1">
      <formula>IF(AND(J15&lt;&gt;"",J16&lt;&gt;""),(K15-J15+K16-J16)&gt;$U$2,FALSE)</formula>
    </cfRule>
  </conditionalFormatting>
  <conditionalFormatting sqref="O17">
    <cfRule type="expression" dxfId="303" priority="176" stopIfTrue="1">
      <formula>IF(AND(M15&lt;&gt;"",M16&lt;&gt;""),(N15-M15+N16-M16)&gt;$U$2,FALSE)</formula>
    </cfRule>
  </conditionalFormatting>
  <conditionalFormatting sqref="R17">
    <cfRule type="expression" dxfId="302" priority="175" stopIfTrue="1">
      <formula>IF(AND(P15&lt;&gt;"",P16&lt;&gt;""),(Q15-P15+Q16-P16)&gt;$U$2,FALSE)</formula>
    </cfRule>
  </conditionalFormatting>
  <conditionalFormatting sqref="U17">
    <cfRule type="expression" dxfId="301" priority="174" stopIfTrue="1">
      <formula>IF(AND(S15&lt;&gt;"",S16&lt;&gt;""),(T15-S15+T16-S16)&gt;$U$2,FALSE)</formula>
    </cfRule>
  </conditionalFormatting>
  <conditionalFormatting sqref="H16">
    <cfRule type="cellIs" dxfId="300" priority="172" operator="lessThan">
      <formula>G16</formula>
    </cfRule>
    <cfRule type="expression" dxfId="299" priority="173">
      <formula>IF(AND(H16&lt;&gt;"",G15&lt;&gt;""),H16-G15&gt;$U$1,IF(AND(G15="",H16&lt;&gt;""),H16-G16&gt;$U$1,FALSE))</formula>
    </cfRule>
  </conditionalFormatting>
  <conditionalFormatting sqref="K16">
    <cfRule type="cellIs" dxfId="298" priority="168" operator="lessThan">
      <formula>J16</formula>
    </cfRule>
    <cfRule type="expression" dxfId="297" priority="169">
      <formula>IF(AND(K16&lt;&gt;"",J15&lt;&gt;""),K16-J15&gt;$U$1,IF(AND(J15="",K16&lt;&gt;""),K16-J16&gt;$U$1,FALSE))</formula>
    </cfRule>
  </conditionalFormatting>
  <conditionalFormatting sqref="K15">
    <cfRule type="cellIs" dxfId="296" priority="166" operator="lessThan">
      <formula>J15</formula>
    </cfRule>
    <cfRule type="expression" dxfId="295" priority="167">
      <formula>K15-J15&gt;$U$2</formula>
    </cfRule>
  </conditionalFormatting>
  <conditionalFormatting sqref="N16">
    <cfRule type="cellIs" dxfId="294" priority="164" operator="lessThan">
      <formula>M16</formula>
    </cfRule>
    <cfRule type="expression" dxfId="293" priority="165">
      <formula>IF(AND(N16&lt;&gt;"",M15&lt;&gt;""),N16-M15&gt;$U$1,IF(AND(M15="",N16&lt;&gt;""),N16-M16&gt;$U$1,FALSE))</formula>
    </cfRule>
  </conditionalFormatting>
  <conditionalFormatting sqref="N15">
    <cfRule type="cellIs" dxfId="292" priority="162" operator="lessThan">
      <formula>M15</formula>
    </cfRule>
    <cfRule type="expression" dxfId="291" priority="163">
      <formula>N15-M15&gt;$U$2</formula>
    </cfRule>
  </conditionalFormatting>
  <conditionalFormatting sqref="Q16">
    <cfRule type="cellIs" dxfId="290" priority="160" operator="lessThan">
      <formula>P16</formula>
    </cfRule>
    <cfRule type="expression" dxfId="289" priority="161">
      <formula>IF(AND(Q16&lt;&gt;"",P15&lt;&gt;""),Q16-P15&gt;$U$1,IF(AND(P15="",Q16&lt;&gt;""),Q16-P16&gt;$U$1,FALSE))</formula>
    </cfRule>
  </conditionalFormatting>
  <conditionalFormatting sqref="Q15">
    <cfRule type="cellIs" dxfId="288" priority="158" operator="lessThan">
      <formula>P15</formula>
    </cfRule>
    <cfRule type="expression" dxfId="287" priority="159">
      <formula>Q15-P15&gt;$U$2</formula>
    </cfRule>
  </conditionalFormatting>
  <conditionalFormatting sqref="T16">
    <cfRule type="cellIs" dxfId="286" priority="156" operator="lessThan">
      <formula>S16</formula>
    </cfRule>
    <cfRule type="expression" dxfId="285" priority="157">
      <formula>IF(AND(T16&lt;&gt;"",S15&lt;&gt;""),T16-S15&gt;$U$1,IF(AND(S15="",T16&lt;&gt;""),T16-S16&gt;$U$1,FALSE))</formula>
    </cfRule>
  </conditionalFormatting>
  <conditionalFormatting sqref="T15">
    <cfRule type="cellIs" dxfId="284" priority="154" operator="lessThan">
      <formula>S15</formula>
    </cfRule>
    <cfRule type="expression" dxfId="283" priority="155">
      <formula>T15-S15&gt;$U$2</formula>
    </cfRule>
  </conditionalFormatting>
  <conditionalFormatting sqref="W15">
    <cfRule type="cellIs" dxfId="282" priority="152" operator="lessThan">
      <formula>V15</formula>
    </cfRule>
    <cfRule type="expression" dxfId="281" priority="153">
      <formula>W15-V15&gt;$U$2</formula>
    </cfRule>
  </conditionalFormatting>
  <conditionalFormatting sqref="D16">
    <cfRule type="expression" dxfId="280" priority="151">
      <formula>AND(D16&lt;E15,D16&lt;&gt;"")</formula>
    </cfRule>
  </conditionalFormatting>
  <conditionalFormatting sqref="J16">
    <cfRule type="expression" dxfId="279" priority="150">
      <formula>AND(J16&lt;K15,J16&lt;&gt;"")</formula>
    </cfRule>
  </conditionalFormatting>
  <conditionalFormatting sqref="F20">
    <cfRule type="expression" dxfId="278" priority="146" stopIfTrue="1">
      <formula>IF(AND(D18&lt;&gt;"",D19&lt;&gt;""),(E18-D18+E19-D19)&gt;$U$2,FALSE)</formula>
    </cfRule>
  </conditionalFormatting>
  <conditionalFormatting sqref="E19">
    <cfRule type="cellIs" dxfId="277" priority="144" operator="lessThan">
      <formula>D19</formula>
    </cfRule>
    <cfRule type="expression" dxfId="276" priority="145">
      <formula>IF(AND(E19&lt;&gt;"",D18&lt;&gt;""),E19-D18&gt;$U$1,IF(AND(D18="",E19&lt;&gt;""),E19-D19&gt;$U$1,FALSE))</formula>
    </cfRule>
  </conditionalFormatting>
  <conditionalFormatting sqref="G18">
    <cfRule type="expression" dxfId="275" priority="143">
      <formula>IF(AND(G18&lt;&gt;"",E19&lt;&gt;""),1-E19+G18&lt;U11,IF(AND(E19="",G18&lt;&gt;""),1-E18+G18&lt;U11,FALSE))</formula>
    </cfRule>
  </conditionalFormatting>
  <conditionalFormatting sqref="G19">
    <cfRule type="expression" dxfId="274" priority="142">
      <formula>AND(G19&lt;H18,G19&lt;&gt;"")</formula>
    </cfRule>
  </conditionalFormatting>
  <conditionalFormatting sqref="E18">
    <cfRule type="cellIs" dxfId="273" priority="140" operator="lessThan">
      <formula>D18</formula>
    </cfRule>
    <cfRule type="expression" dxfId="272" priority="141">
      <formula>E18-D18&gt;$U$2</formula>
    </cfRule>
  </conditionalFormatting>
  <conditionalFormatting sqref="H19">
    <cfRule type="expression" dxfId="271" priority="139">
      <formula>IF(AND(H19&lt;&gt;"",G18&lt;&gt;""),H19-G18&gt;$U$1,IF(AND(G18="",H19&lt;&gt;""),H19-G19&gt;$U$1,FALSE))</formula>
    </cfRule>
  </conditionalFormatting>
  <conditionalFormatting sqref="K19">
    <cfRule type="expression" dxfId="270" priority="138">
      <formula>IF(AND(K19&lt;&gt;"",J18&lt;&gt;""),K19-J18&gt;$U$1,IF(AND(J18="",K19&lt;&gt;""),K19-J19&gt;$U$1,FALSE))</formula>
    </cfRule>
  </conditionalFormatting>
  <conditionalFormatting sqref="J18">
    <cfRule type="expression" dxfId="269" priority="137">
      <formula>IF(AND(J18&lt;&gt;"",H19&lt;&gt;""),1-H19+J18&lt;$U$3,IF(AND(H19="",J18&lt;&gt;""),1-H18+J18&lt;$U$3,FALSE))</formula>
    </cfRule>
  </conditionalFormatting>
  <conditionalFormatting sqref="M18">
    <cfRule type="expression" dxfId="268" priority="136">
      <formula>IF(AND(M18&lt;&gt;"",K19&lt;&gt;""),1-K19+M18&lt;$U$3,IF(AND(K19="",M18&lt;&gt;""),1-K18+M18&lt;$U$3,FALSE))</formula>
    </cfRule>
  </conditionalFormatting>
  <conditionalFormatting sqref="P18">
    <cfRule type="expression" dxfId="267" priority="135">
      <formula>IF(AND(P18&lt;&gt;"",N19&lt;&gt;""),1-N19+P18&lt;$U$3,IF(AND(N19="",P18&lt;&gt;""),1-N18+P18&lt;$U$3,FALSE))</formula>
    </cfRule>
  </conditionalFormatting>
  <conditionalFormatting sqref="S18">
    <cfRule type="expression" dxfId="266" priority="134">
      <formula>IF(AND(S18&lt;&gt;"",Q19&lt;&gt;""),1-Q19+S18&lt;$U$3,IF(AND(Q19="",S18&lt;&gt;""),1-Q18+S18&lt;$U$3,FALSE))</formula>
    </cfRule>
  </conditionalFormatting>
  <conditionalFormatting sqref="V18">
    <cfRule type="expression" dxfId="265" priority="133">
      <formula>IF(AND(V18&lt;&gt;"",T19&lt;&gt;""),1-T19+V18&lt;$U$3,IF(AND(T19="",V18&lt;&gt;""),1-T18+V18&lt;$U$3,FALSE))</formula>
    </cfRule>
  </conditionalFormatting>
  <conditionalFormatting sqref="I20">
    <cfRule type="expression" dxfId="264" priority="131" stopIfTrue="1">
      <formula>IF(AND(G18&lt;&gt;"",G19&lt;&gt;""),(H18-G18+H19-G19)&gt;$U$2,FALSE)</formula>
    </cfRule>
  </conditionalFormatting>
  <conditionalFormatting sqref="L20">
    <cfRule type="expression" dxfId="263" priority="130" stopIfTrue="1">
      <formula>IF(AND(J18&lt;&gt;"",J19&lt;&gt;""),(K18-J18+K19-J19)&gt;$U$2,FALSE)</formula>
    </cfRule>
  </conditionalFormatting>
  <conditionalFormatting sqref="O20">
    <cfRule type="expression" dxfId="262" priority="129" stopIfTrue="1">
      <formula>IF(AND(M18&lt;&gt;"",M19&lt;&gt;""),(N18-M18+N19-M19)&gt;$U$2,FALSE)</formula>
    </cfRule>
  </conditionalFormatting>
  <conditionalFormatting sqref="R20">
    <cfRule type="expression" dxfId="261" priority="128" stopIfTrue="1">
      <formula>IF(AND(P18&lt;&gt;"",P19&lt;&gt;""),(Q18-P18+Q19-P19)&gt;$U$2,FALSE)</formula>
    </cfRule>
  </conditionalFormatting>
  <conditionalFormatting sqref="U20">
    <cfRule type="expression" dxfId="260" priority="127" stopIfTrue="1">
      <formula>IF(AND(S18&lt;&gt;"",S19&lt;&gt;""),(T18-S18+T19-S19)&gt;$U$2,FALSE)</formula>
    </cfRule>
  </conditionalFormatting>
  <conditionalFormatting sqref="H19">
    <cfRule type="cellIs" dxfId="259" priority="125" operator="lessThan">
      <formula>G19</formula>
    </cfRule>
    <cfRule type="expression" dxfId="258" priority="126">
      <formula>IF(AND(H19&lt;&gt;"",G18&lt;&gt;""),H19-G18&gt;$U$1,IF(AND(G18="",H19&lt;&gt;""),H19-G19&gt;$U$1,FALSE))</formula>
    </cfRule>
  </conditionalFormatting>
  <conditionalFormatting sqref="K19">
    <cfRule type="cellIs" dxfId="257" priority="121" operator="lessThan">
      <formula>J19</formula>
    </cfRule>
    <cfRule type="expression" dxfId="256" priority="122">
      <formula>IF(AND(K19&lt;&gt;"",J18&lt;&gt;""),K19-J18&gt;$U$1,IF(AND(J18="",K19&lt;&gt;""),K19-J19&gt;$U$1,FALSE))</formula>
    </cfRule>
  </conditionalFormatting>
  <conditionalFormatting sqref="K18">
    <cfRule type="cellIs" dxfId="255" priority="119" operator="lessThan">
      <formula>J18</formula>
    </cfRule>
    <cfRule type="expression" dxfId="254" priority="120">
      <formula>K18-J18&gt;$U$2</formula>
    </cfRule>
  </conditionalFormatting>
  <conditionalFormatting sqref="N19">
    <cfRule type="cellIs" dxfId="253" priority="117" operator="lessThan">
      <formula>M19</formula>
    </cfRule>
    <cfRule type="expression" dxfId="252" priority="118">
      <formula>IF(AND(N19&lt;&gt;"",M18&lt;&gt;""),N19-M18&gt;$U$1,IF(AND(M18="",N19&lt;&gt;""),N19-M19&gt;$U$1,FALSE))</formula>
    </cfRule>
  </conditionalFormatting>
  <conditionalFormatting sqref="N18">
    <cfRule type="cellIs" dxfId="251" priority="115" operator="lessThan">
      <formula>M18</formula>
    </cfRule>
    <cfRule type="expression" dxfId="250" priority="116">
      <formula>N18-M18&gt;$U$2</formula>
    </cfRule>
  </conditionalFormatting>
  <conditionalFormatting sqref="Q19">
    <cfRule type="cellIs" dxfId="249" priority="113" operator="lessThan">
      <formula>P19</formula>
    </cfRule>
    <cfRule type="expression" dxfId="248" priority="114">
      <formula>IF(AND(Q19&lt;&gt;"",P18&lt;&gt;""),Q19-P18&gt;$U$1,IF(AND(P18="",Q19&lt;&gt;""),Q19-P19&gt;$U$1,FALSE))</formula>
    </cfRule>
  </conditionalFormatting>
  <conditionalFormatting sqref="Q18">
    <cfRule type="cellIs" dxfId="247" priority="111" operator="lessThan">
      <formula>P18</formula>
    </cfRule>
    <cfRule type="expression" dxfId="246" priority="112">
      <formula>Q18-P18&gt;$U$2</formula>
    </cfRule>
  </conditionalFormatting>
  <conditionalFormatting sqref="T19">
    <cfRule type="cellIs" dxfId="245" priority="109" operator="lessThan">
      <formula>S19</formula>
    </cfRule>
    <cfRule type="expression" dxfId="244" priority="110">
      <formula>IF(AND(T19&lt;&gt;"",S18&lt;&gt;""),T19-S18&gt;$U$1,IF(AND(S18="",T19&lt;&gt;""),T19-S19&gt;$U$1,FALSE))</formula>
    </cfRule>
  </conditionalFormatting>
  <conditionalFormatting sqref="T18">
    <cfRule type="cellIs" dxfId="243" priority="107" operator="lessThan">
      <formula>S18</formula>
    </cfRule>
    <cfRule type="expression" dxfId="242" priority="108">
      <formula>T18-S18&gt;$U$2</formula>
    </cfRule>
  </conditionalFormatting>
  <conditionalFormatting sqref="W18">
    <cfRule type="cellIs" dxfId="241" priority="105" operator="lessThan">
      <formula>V18</formula>
    </cfRule>
    <cfRule type="expression" dxfId="240" priority="106">
      <formula>W18-V18&gt;$U$2</formula>
    </cfRule>
  </conditionalFormatting>
  <conditionalFormatting sqref="D19">
    <cfRule type="expression" dxfId="239" priority="104">
      <formula>AND(D19&lt;E18,D19&lt;&gt;"")</formula>
    </cfRule>
  </conditionalFormatting>
  <conditionalFormatting sqref="J19">
    <cfRule type="expression" dxfId="238" priority="103">
      <formula>AND(J19&lt;K18,J19&lt;&gt;"")</formula>
    </cfRule>
  </conditionalFormatting>
  <conditionalFormatting sqref="F23">
    <cfRule type="expression" dxfId="237" priority="99" stopIfTrue="1">
      <formula>IF(AND(D21&lt;&gt;"",D22&lt;&gt;""),(E21-D21+E22-D22)&gt;$U$2,FALSE)</formula>
    </cfRule>
  </conditionalFormatting>
  <conditionalFormatting sqref="E22">
    <cfRule type="cellIs" dxfId="236" priority="97" operator="lessThan">
      <formula>D22</formula>
    </cfRule>
    <cfRule type="expression" dxfId="235" priority="98">
      <formula>IF(AND(E22&lt;&gt;"",D21&lt;&gt;""),E22-D21&gt;$U$1,IF(AND(D21="",E22&lt;&gt;""),E22-D22&gt;$U$1,FALSE))</formula>
    </cfRule>
  </conditionalFormatting>
  <conditionalFormatting sqref="G21">
    <cfRule type="expression" dxfId="234" priority="96">
      <formula>IF(AND(G21&lt;&gt;"",E22&lt;&gt;""),1-E22+G21&lt;U14,IF(AND(E22="",G21&lt;&gt;""),1-E21+G21&lt;U14,FALSE))</formula>
    </cfRule>
  </conditionalFormatting>
  <conditionalFormatting sqref="G22">
    <cfRule type="expression" dxfId="233" priority="95">
      <formula>AND(G22&lt;H21,G22&lt;&gt;"")</formula>
    </cfRule>
  </conditionalFormatting>
  <conditionalFormatting sqref="E21">
    <cfRule type="cellIs" dxfId="232" priority="93" operator="lessThan">
      <formula>D21</formula>
    </cfRule>
    <cfRule type="expression" dxfId="231" priority="94">
      <formula>E21-D21&gt;$U$2</formula>
    </cfRule>
  </conditionalFormatting>
  <conditionalFormatting sqref="H22">
    <cfRule type="expression" dxfId="230" priority="92">
      <formula>IF(AND(H22&lt;&gt;"",G21&lt;&gt;""),H22-G21&gt;$U$1,IF(AND(G21="",H22&lt;&gt;""),H22-G22&gt;$U$1,FALSE))</formula>
    </cfRule>
  </conditionalFormatting>
  <conditionalFormatting sqref="K22">
    <cfRule type="expression" dxfId="229" priority="91">
      <formula>IF(AND(K22&lt;&gt;"",J21&lt;&gt;""),K22-J21&gt;$U$1,IF(AND(J21="",K22&lt;&gt;""),K22-J22&gt;$U$1,FALSE))</formula>
    </cfRule>
  </conditionalFormatting>
  <conditionalFormatting sqref="J21">
    <cfRule type="expression" dxfId="228" priority="90">
      <formula>IF(AND(J21&lt;&gt;"",H22&lt;&gt;""),1-H22+J21&lt;$U$3,IF(AND(H22="",J21&lt;&gt;""),1-H21+J21&lt;$U$3,FALSE))</formula>
    </cfRule>
  </conditionalFormatting>
  <conditionalFormatting sqref="M21">
    <cfRule type="expression" dxfId="227" priority="89">
      <formula>IF(AND(M21&lt;&gt;"",K22&lt;&gt;""),1-K22+M21&lt;$U$3,IF(AND(K22="",M21&lt;&gt;""),1-K21+M21&lt;$U$3,FALSE))</formula>
    </cfRule>
  </conditionalFormatting>
  <conditionalFormatting sqref="P21">
    <cfRule type="expression" dxfId="226" priority="88">
      <formula>IF(AND(P21&lt;&gt;"",N22&lt;&gt;""),1-N22+P21&lt;$U$3,IF(AND(N22="",P21&lt;&gt;""),1-N21+P21&lt;$U$3,FALSE))</formula>
    </cfRule>
  </conditionalFormatting>
  <conditionalFormatting sqref="S21">
    <cfRule type="expression" dxfId="225" priority="87">
      <formula>IF(AND(S21&lt;&gt;"",Q22&lt;&gt;""),1-Q22+S21&lt;$U$3,IF(AND(Q22="",S21&lt;&gt;""),1-Q21+S21&lt;$U$3,FALSE))</formula>
    </cfRule>
  </conditionalFormatting>
  <conditionalFormatting sqref="V21">
    <cfRule type="expression" dxfId="224" priority="86">
      <formula>IF(AND(V21&lt;&gt;"",T22&lt;&gt;""),1-T22+V21&lt;$U$3,IF(AND(T22="",V21&lt;&gt;""),1-T21+V21&lt;$U$3,FALSE))</formula>
    </cfRule>
  </conditionalFormatting>
  <conditionalFormatting sqref="I23">
    <cfRule type="expression" dxfId="223" priority="84" stopIfTrue="1">
      <formula>IF(AND(G21&lt;&gt;"",G22&lt;&gt;""),(H21-G21+H22-G22)&gt;$U$2,FALSE)</formula>
    </cfRule>
  </conditionalFormatting>
  <conditionalFormatting sqref="L23">
    <cfRule type="expression" dxfId="222" priority="83" stopIfTrue="1">
      <formula>IF(AND(J21&lt;&gt;"",J22&lt;&gt;""),(K21-J21+K22-J22)&gt;$U$2,FALSE)</formula>
    </cfRule>
  </conditionalFormatting>
  <conditionalFormatting sqref="O23">
    <cfRule type="expression" dxfId="221" priority="82" stopIfTrue="1">
      <formula>IF(AND(M21&lt;&gt;"",M22&lt;&gt;""),(N21-M21+N22-M22)&gt;$U$2,FALSE)</formula>
    </cfRule>
  </conditionalFormatting>
  <conditionalFormatting sqref="R23">
    <cfRule type="expression" dxfId="220" priority="81" stopIfTrue="1">
      <formula>IF(AND(P21&lt;&gt;"",P22&lt;&gt;""),(Q21-P21+Q22-P22)&gt;$U$2,FALSE)</formula>
    </cfRule>
  </conditionalFormatting>
  <conditionalFormatting sqref="U23">
    <cfRule type="expression" dxfId="219" priority="80" stopIfTrue="1">
      <formula>IF(AND(S21&lt;&gt;"",S22&lt;&gt;""),(T21-S21+T22-S22)&gt;$U$2,FALSE)</formula>
    </cfRule>
  </conditionalFormatting>
  <conditionalFormatting sqref="H22">
    <cfRule type="cellIs" dxfId="218" priority="78" operator="lessThan">
      <formula>G22</formula>
    </cfRule>
    <cfRule type="expression" dxfId="217" priority="79">
      <formula>IF(AND(H22&lt;&gt;"",G21&lt;&gt;""),H22-G21&gt;$U$1,IF(AND(G21="",H22&lt;&gt;""),H22-G22&gt;$U$1,FALSE))</formula>
    </cfRule>
  </conditionalFormatting>
  <conditionalFormatting sqref="K22">
    <cfRule type="cellIs" dxfId="216" priority="74" operator="lessThan">
      <formula>J22</formula>
    </cfRule>
    <cfRule type="expression" dxfId="215" priority="75">
      <formula>IF(AND(K22&lt;&gt;"",J21&lt;&gt;""),K22-J21&gt;$U$1,IF(AND(J21="",K22&lt;&gt;""),K22-J22&gt;$U$1,FALSE))</formula>
    </cfRule>
  </conditionalFormatting>
  <conditionalFormatting sqref="K21">
    <cfRule type="cellIs" dxfId="214" priority="72" operator="lessThan">
      <formula>J21</formula>
    </cfRule>
    <cfRule type="expression" dxfId="213" priority="73">
      <formula>K21-J21&gt;$U$2</formula>
    </cfRule>
  </conditionalFormatting>
  <conditionalFormatting sqref="N22">
    <cfRule type="cellIs" dxfId="212" priority="70" operator="lessThan">
      <formula>M22</formula>
    </cfRule>
    <cfRule type="expression" dxfId="211" priority="71">
      <formula>IF(AND(N22&lt;&gt;"",M21&lt;&gt;""),N22-M21&gt;$U$1,IF(AND(M21="",N22&lt;&gt;""),N22-M22&gt;$U$1,FALSE))</formula>
    </cfRule>
  </conditionalFormatting>
  <conditionalFormatting sqref="N21">
    <cfRule type="cellIs" dxfId="210" priority="68" operator="lessThan">
      <formula>M21</formula>
    </cfRule>
    <cfRule type="expression" dxfId="209" priority="69">
      <formula>N21-M21&gt;$U$2</formula>
    </cfRule>
  </conditionalFormatting>
  <conditionalFormatting sqref="Q22">
    <cfRule type="cellIs" dxfId="208" priority="66" operator="lessThan">
      <formula>P22</formula>
    </cfRule>
    <cfRule type="expression" dxfId="207" priority="67">
      <formula>IF(AND(Q22&lt;&gt;"",P21&lt;&gt;""),Q22-P21&gt;$U$1,IF(AND(P21="",Q22&lt;&gt;""),Q22-P22&gt;$U$1,FALSE))</formula>
    </cfRule>
  </conditionalFormatting>
  <conditionalFormatting sqref="Q21">
    <cfRule type="cellIs" dxfId="206" priority="64" operator="lessThan">
      <formula>P21</formula>
    </cfRule>
    <cfRule type="expression" dxfId="205" priority="65">
      <formula>Q21-P21&gt;$U$2</formula>
    </cfRule>
  </conditionalFormatting>
  <conditionalFormatting sqref="T22">
    <cfRule type="cellIs" dxfId="204" priority="62" operator="lessThan">
      <formula>S22</formula>
    </cfRule>
    <cfRule type="expression" dxfId="203" priority="63">
      <formula>IF(AND(T22&lt;&gt;"",S21&lt;&gt;""),T22-S21&gt;$U$1,IF(AND(S21="",T22&lt;&gt;""),T22-S22&gt;$U$1,FALSE))</formula>
    </cfRule>
  </conditionalFormatting>
  <conditionalFormatting sqref="T21">
    <cfRule type="cellIs" dxfId="202" priority="60" operator="lessThan">
      <formula>S21</formula>
    </cfRule>
    <cfRule type="expression" dxfId="201" priority="61">
      <formula>T21-S21&gt;$U$2</formula>
    </cfRule>
  </conditionalFormatting>
  <conditionalFormatting sqref="W21">
    <cfRule type="cellIs" dxfId="200" priority="58" operator="lessThan">
      <formula>V21</formula>
    </cfRule>
    <cfRule type="expression" dxfId="199" priority="59">
      <formula>W21-V21&gt;$U$2</formula>
    </cfRule>
  </conditionalFormatting>
  <conditionalFormatting sqref="D22">
    <cfRule type="expression" dxfId="198" priority="57">
      <formula>AND(D22&lt;E21,D22&lt;&gt;"")</formula>
    </cfRule>
  </conditionalFormatting>
  <conditionalFormatting sqref="J22">
    <cfRule type="expression" dxfId="197" priority="56">
      <formula>AND(J22&lt;K21,J22&lt;&gt;"")</formula>
    </cfRule>
  </conditionalFormatting>
  <conditionalFormatting sqref="H15">
    <cfRule type="cellIs" dxfId="196" priority="49" operator="lessThan">
      <formula>G15</formula>
    </cfRule>
    <cfRule type="expression" dxfId="195" priority="50">
      <formula>H15-G15&gt;$U$2</formula>
    </cfRule>
  </conditionalFormatting>
  <conditionalFormatting sqref="H18">
    <cfRule type="cellIs" dxfId="194" priority="47" operator="lessThan">
      <formula>G18</formula>
    </cfRule>
    <cfRule type="expression" dxfId="193" priority="48">
      <formula>H18-G18&gt;$U$2</formula>
    </cfRule>
  </conditionalFormatting>
  <conditionalFormatting sqref="H21">
    <cfRule type="cellIs" dxfId="192" priority="45" operator="lessThan">
      <formula>G21</formula>
    </cfRule>
    <cfRule type="expression" dxfId="191" priority="46">
      <formula>H21-G21&gt;$U$2</formula>
    </cfRule>
  </conditionalFormatting>
  <conditionalFormatting sqref="M13">
    <cfRule type="expression" dxfId="190" priority="4">
      <formula>AND(M13&lt;N12,M13&lt;&gt;"",N12&lt;&gt;"")</formula>
    </cfRule>
  </conditionalFormatting>
  <conditionalFormatting sqref="P13">
    <cfRule type="expression" dxfId="189" priority="3">
      <formula>AND(P13&lt;Q12,P13&lt;&gt;"",Q12&lt;&gt;"")</formula>
    </cfRule>
  </conditionalFormatting>
  <conditionalFormatting sqref="S13">
    <cfRule type="expression" dxfId="188" priority="1">
      <formula>AND(S13&lt;T12,S13&lt;&gt;"",T12&lt;&gt;"")</formula>
    </cfRule>
  </conditionalFormatting>
  <pageMargins left="0.19685039370078741" right="0.19685039370078741" top="0.15748031496062992" bottom="0.19685039370078741" header="0.43307086614173229" footer="0.15748031496062992"/>
  <pageSetup paperSize="9" scale="71" orientation="landscape" r:id="rId1"/>
  <headerFooter alignWithMargins="0">
    <oddFooter>&amp;R&amp;D&amp;T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Test!Zone_d_impression</vt:lpstr>
    </vt:vector>
  </TitlesOfParts>
  <Company>Infomil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 Soridis</dc:creator>
  <cp:lastModifiedBy>Toukoul</cp:lastModifiedBy>
  <cp:lastPrinted>2020-05-20T20:51:46Z</cp:lastPrinted>
  <dcterms:created xsi:type="dcterms:W3CDTF">2020-05-06T08:02:55Z</dcterms:created>
  <dcterms:modified xsi:type="dcterms:W3CDTF">2020-05-20T21:24:51Z</dcterms:modified>
</cp:coreProperties>
</file>